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XLM Data/"/>
    </mc:Choice>
  </mc:AlternateContent>
  <xr:revisionPtr revIDLastSave="0" documentId="8_{0D517B43-1B4E-A940-B99C-5BBC091D1C4B}" xr6:coauthVersionLast="47" xr6:coauthVersionMax="47" xr10:uidLastSave="{00000000-0000-0000-0000-000000000000}"/>
  <bookViews>
    <workbookView xWindow="5960" yWindow="760" windowWidth="12700" windowHeight="10540"/>
  </bookViews>
  <sheets>
    <sheet name="Summary" sheetId="5" r:id="rId1"/>
    <sheet name="XTF Exchange Traded Funds" sheetId="2" r:id="rId2"/>
    <sheet name="XTF - Cascade OTC" sheetId="7" r:id="rId3"/>
    <sheet name="Exchange Traded Commodities" sheetId="6" r:id="rId4"/>
    <sheet name="Exchange Traded Notes" sheetId="8" r:id="rId5"/>
    <sheet name="Designated Sponsors" sheetId="9" r:id="rId6"/>
  </sheets>
  <definedNames>
    <definedName name="_xlnm._FilterDatabase" localSheetId="3" hidden="1">'Exchange Traded Commodities'!$A$5:$M$186</definedName>
    <definedName name="_xlnm._FilterDatabase" localSheetId="4" hidden="1">'Exchange Traded Notes'!$A$5:$H$42</definedName>
    <definedName name="_xlnm._FilterDatabase" localSheetId="2" hidden="1">'XTF - Cascade OTC'!$A$6:$K$813</definedName>
    <definedName name="_xlnm._FilterDatabase" localSheetId="1" hidden="1">'XTF Exchange Traded Funds'!$A$6:$K$813</definedName>
    <definedName name="_xlnm.Print_Titles" localSheetId="2">'XTF - Cascade OTC'!$5:$6</definedName>
    <definedName name="_xlnm.Print_Titles" localSheetId="1">'XTF Exchange Traded Funds'!$5:$6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7" i="7" l="1"/>
  <c r="J797" i="7"/>
  <c r="G797" i="7"/>
  <c r="K796" i="7"/>
  <c r="J796" i="7"/>
  <c r="G796" i="7"/>
  <c r="K795" i="7"/>
  <c r="J795" i="7"/>
  <c r="G795" i="7"/>
  <c r="K794" i="7"/>
  <c r="J794" i="7"/>
  <c r="G794" i="7"/>
  <c r="K793" i="7"/>
  <c r="J793" i="7"/>
  <c r="G793" i="7"/>
  <c r="K792" i="7"/>
  <c r="J792" i="7"/>
  <c r="G792" i="7"/>
  <c r="K791" i="7"/>
  <c r="J791" i="7"/>
  <c r="G791" i="7"/>
  <c r="K790" i="7"/>
  <c r="J790" i="7"/>
  <c r="G790" i="7"/>
  <c r="K789" i="7"/>
  <c r="J789" i="7"/>
  <c r="G789" i="7"/>
  <c r="G813" i="2"/>
  <c r="F813" i="2"/>
  <c r="I788" i="2" s="1"/>
  <c r="H798" i="2"/>
  <c r="H797" i="2"/>
  <c r="H796" i="2"/>
  <c r="I795" i="2"/>
  <c r="H795" i="2"/>
  <c r="H794" i="2"/>
  <c r="H793" i="2"/>
  <c r="H792" i="2"/>
  <c r="I791" i="2"/>
  <c r="H791" i="2"/>
  <c r="H790" i="2"/>
  <c r="D186" i="6"/>
  <c r="K806" i="7"/>
  <c r="J806" i="7"/>
  <c r="G806" i="7"/>
  <c r="K805" i="7"/>
  <c r="J805" i="7"/>
  <c r="G805" i="7"/>
  <c r="K804" i="7"/>
  <c r="J804" i="7"/>
  <c r="G804" i="7"/>
  <c r="K803" i="7"/>
  <c r="J803" i="7"/>
  <c r="G803" i="7"/>
  <c r="K802" i="7"/>
  <c r="J802" i="7"/>
  <c r="G802" i="7"/>
  <c r="K801" i="7"/>
  <c r="J801" i="7"/>
  <c r="G801" i="7"/>
  <c r="K800" i="7"/>
  <c r="J800" i="7"/>
  <c r="G800" i="7"/>
  <c r="K799" i="7"/>
  <c r="J799" i="7"/>
  <c r="G799" i="7"/>
  <c r="K798" i="7"/>
  <c r="J798" i="7"/>
  <c r="G798" i="7"/>
  <c r="K788" i="7"/>
  <c r="J788" i="7"/>
  <c r="G788" i="7"/>
  <c r="K787" i="7"/>
  <c r="J787" i="7"/>
  <c r="G787" i="7"/>
  <c r="K786" i="7"/>
  <c r="J786" i="7"/>
  <c r="G786" i="7"/>
  <c r="K785" i="7"/>
  <c r="J785" i="7"/>
  <c r="G785" i="7"/>
  <c r="K784" i="7"/>
  <c r="J784" i="7"/>
  <c r="G784" i="7"/>
  <c r="K783" i="7"/>
  <c r="J783" i="7"/>
  <c r="G783" i="7"/>
  <c r="K782" i="7"/>
  <c r="J782" i="7"/>
  <c r="G782" i="7"/>
  <c r="K781" i="7"/>
  <c r="J781" i="7"/>
  <c r="G781" i="7"/>
  <c r="K780" i="7"/>
  <c r="J780" i="7"/>
  <c r="G780" i="7"/>
  <c r="K779" i="7"/>
  <c r="J779" i="7"/>
  <c r="G779" i="7"/>
  <c r="K778" i="7"/>
  <c r="J778" i="7"/>
  <c r="G778" i="7"/>
  <c r="K777" i="7"/>
  <c r="J777" i="7"/>
  <c r="G777" i="7"/>
  <c r="K776" i="7"/>
  <c r="J776" i="7"/>
  <c r="G776" i="7"/>
  <c r="K775" i="7"/>
  <c r="J775" i="7"/>
  <c r="G775" i="7"/>
  <c r="K774" i="7"/>
  <c r="J774" i="7"/>
  <c r="G774" i="7"/>
  <c r="K773" i="7"/>
  <c r="J773" i="7"/>
  <c r="G773" i="7"/>
  <c r="K772" i="7"/>
  <c r="J772" i="7"/>
  <c r="G772" i="7"/>
  <c r="K771" i="7"/>
  <c r="J771" i="7"/>
  <c r="G771" i="7"/>
  <c r="K770" i="7"/>
  <c r="J770" i="7"/>
  <c r="G770" i="7"/>
  <c r="K769" i="7"/>
  <c r="J769" i="7"/>
  <c r="G769" i="7"/>
  <c r="K768" i="7"/>
  <c r="J768" i="7"/>
  <c r="G768" i="7"/>
  <c r="K767" i="7"/>
  <c r="J767" i="7"/>
  <c r="G767" i="7"/>
  <c r="K766" i="7"/>
  <c r="J766" i="7"/>
  <c r="G766" i="7"/>
  <c r="K765" i="7"/>
  <c r="J765" i="7"/>
  <c r="G765" i="7"/>
  <c r="B813" i="2"/>
  <c r="I799" i="2"/>
  <c r="H799" i="2"/>
  <c r="I789" i="2"/>
  <c r="H789" i="2"/>
  <c r="H788" i="2"/>
  <c r="I787" i="2"/>
  <c r="H787" i="2"/>
  <c r="I786" i="2"/>
  <c r="H786" i="2"/>
  <c r="I785" i="2"/>
  <c r="H785" i="2"/>
  <c r="H784" i="2"/>
  <c r="I783" i="2"/>
  <c r="H783" i="2"/>
  <c r="I782" i="2"/>
  <c r="H782" i="2"/>
  <c r="I781" i="2"/>
  <c r="H781" i="2"/>
  <c r="H780" i="2"/>
  <c r="I779" i="2"/>
  <c r="H779" i="2"/>
  <c r="I778" i="2"/>
  <c r="H778" i="2"/>
  <c r="I777" i="2"/>
  <c r="H777" i="2"/>
  <c r="H776" i="2"/>
  <c r="I775" i="2"/>
  <c r="H775" i="2"/>
  <c r="I774" i="2"/>
  <c r="H774" i="2"/>
  <c r="I773" i="2"/>
  <c r="H773" i="2"/>
  <c r="H772" i="2"/>
  <c r="I771" i="2"/>
  <c r="H771" i="2"/>
  <c r="I770" i="2"/>
  <c r="H770" i="2"/>
  <c r="I769" i="2"/>
  <c r="H769" i="2"/>
  <c r="H768" i="2"/>
  <c r="I767" i="2"/>
  <c r="H767" i="2"/>
  <c r="I766" i="2"/>
  <c r="H766" i="2"/>
  <c r="I765" i="2"/>
  <c r="H765" i="2"/>
  <c r="H764" i="2"/>
  <c r="I763" i="2"/>
  <c r="H763" i="2"/>
  <c r="I762" i="2"/>
  <c r="H762" i="2"/>
  <c r="I761" i="2"/>
  <c r="H761" i="2"/>
  <c r="H760" i="2"/>
  <c r="I759" i="2"/>
  <c r="H759" i="2"/>
  <c r="I758" i="2"/>
  <c r="H758" i="2"/>
  <c r="K812" i="7"/>
  <c r="J812" i="7"/>
  <c r="G812" i="7"/>
  <c r="K811" i="7"/>
  <c r="J811" i="7"/>
  <c r="G811" i="7"/>
  <c r="K810" i="7"/>
  <c r="J810" i="7"/>
  <c r="G810" i="7"/>
  <c r="K809" i="7"/>
  <c r="J809" i="7"/>
  <c r="G809" i="7"/>
  <c r="K808" i="7"/>
  <c r="J808" i="7"/>
  <c r="G808" i="7"/>
  <c r="K807" i="7"/>
  <c r="J807" i="7"/>
  <c r="G807" i="7"/>
  <c r="K764" i="7"/>
  <c r="J764" i="7"/>
  <c r="G764" i="7"/>
  <c r="I812" i="2"/>
  <c r="H812" i="2"/>
  <c r="I811" i="2"/>
  <c r="H811" i="2"/>
  <c r="I810" i="2"/>
  <c r="H810" i="2"/>
  <c r="I809" i="2"/>
  <c r="H809" i="2"/>
  <c r="I808" i="2"/>
  <c r="H808" i="2"/>
  <c r="I807" i="2"/>
  <c r="H807" i="2"/>
  <c r="I13" i="2"/>
  <c r="I427" i="2"/>
  <c r="I158" i="2"/>
  <c r="I36" i="2"/>
  <c r="I290" i="2"/>
  <c r="I58" i="2"/>
  <c r="I8" i="2"/>
  <c r="I7" i="2"/>
  <c r="I25" i="2"/>
  <c r="I31" i="2"/>
  <c r="I66" i="2"/>
  <c r="I30" i="2"/>
  <c r="I714" i="2"/>
  <c r="I11" i="2"/>
  <c r="I457" i="2"/>
  <c r="I29" i="2"/>
  <c r="I530" i="2"/>
  <c r="I27" i="2"/>
  <c r="I82" i="2"/>
  <c r="I187" i="2"/>
  <c r="I18" i="2"/>
  <c r="I311" i="2"/>
  <c r="I21" i="2"/>
  <c r="I264" i="2"/>
  <c r="I182" i="2"/>
  <c r="I156" i="2"/>
  <c r="I548" i="2"/>
  <c r="I15" i="2"/>
  <c r="I121" i="2"/>
  <c r="I143" i="2"/>
  <c r="I90" i="2"/>
  <c r="I210" i="2"/>
  <c r="I16" i="2"/>
  <c r="I9" i="2"/>
  <c r="I22" i="2"/>
  <c r="I336" i="2"/>
  <c r="I498" i="2"/>
  <c r="I107" i="2"/>
  <c r="I17" i="2"/>
  <c r="I151" i="2"/>
  <c r="I54" i="2"/>
  <c r="I260" i="2"/>
  <c r="I75" i="2"/>
  <c r="I628" i="2"/>
  <c r="I342" i="2"/>
  <c r="I508" i="2"/>
  <c r="I12" i="2"/>
  <c r="I46" i="2"/>
  <c r="I193" i="2"/>
  <c r="I163" i="2"/>
  <c r="I167" i="2"/>
  <c r="I19" i="2"/>
  <c r="I361" i="2"/>
  <c r="I43" i="2"/>
  <c r="I23" i="2"/>
  <c r="I329" i="2"/>
  <c r="I26" i="2"/>
  <c r="I37" i="2"/>
  <c r="I594" i="2"/>
  <c r="I373" i="2"/>
  <c r="I561" i="2"/>
  <c r="I32" i="2"/>
  <c r="I668" i="2"/>
  <c r="I300" i="2"/>
  <c r="I110" i="2"/>
  <c r="I105" i="2"/>
  <c r="I320" i="2"/>
  <c r="I103" i="2"/>
  <c r="I154" i="2"/>
  <c r="I79" i="2"/>
  <c r="I152" i="2"/>
  <c r="I455" i="2"/>
  <c r="I159" i="2"/>
  <c r="I166" i="2"/>
  <c r="I681" i="2"/>
  <c r="I130" i="2"/>
  <c r="I209" i="2"/>
  <c r="I63" i="2"/>
  <c r="I332" i="2"/>
  <c r="I60" i="2"/>
  <c r="I71" i="2"/>
  <c r="I545" i="2"/>
  <c r="I517" i="2"/>
  <c r="I613" i="2"/>
  <c r="I94" i="2"/>
  <c r="I245" i="2"/>
  <c r="I353" i="2"/>
  <c r="I410" i="2"/>
  <c r="I76" i="2"/>
  <c r="I526" i="2"/>
  <c r="I710" i="2"/>
  <c r="I239" i="2"/>
  <c r="I573" i="2"/>
  <c r="I308" i="2"/>
  <c r="I24" i="2"/>
  <c r="I175" i="2"/>
  <c r="I232" i="2"/>
  <c r="I304" i="2"/>
  <c r="I458" i="2"/>
  <c r="I91" i="2"/>
  <c r="I470" i="2"/>
  <c r="I582" i="2"/>
  <c r="I515" i="2"/>
  <c r="I106" i="2"/>
  <c r="I64" i="2"/>
  <c r="I514" i="2"/>
  <c r="I69" i="2"/>
  <c r="I379" i="2"/>
  <c r="I555" i="2"/>
  <c r="I503" i="2"/>
  <c r="I694" i="2"/>
  <c r="I224" i="2"/>
  <c r="I189" i="2"/>
  <c r="I537" i="2"/>
  <c r="I102" i="2"/>
  <c r="I123" i="2"/>
  <c r="I141" i="2"/>
  <c r="I113" i="2"/>
  <c r="I523" i="2"/>
  <c r="I14" i="2"/>
  <c r="I553" i="2"/>
  <c r="I144" i="2"/>
  <c r="I690" i="2"/>
  <c r="I683" i="2"/>
  <c r="I120" i="2"/>
  <c r="I115" i="2"/>
  <c r="I675" i="2"/>
  <c r="I226" i="2"/>
  <c r="I318" i="2"/>
  <c r="I512" i="2"/>
  <c r="I149" i="2"/>
  <c r="I715" i="2"/>
  <c r="I10" i="2"/>
  <c r="I77" i="2"/>
  <c r="I374" i="2"/>
  <c r="I340" i="2"/>
  <c r="I274" i="2"/>
  <c r="I334" i="2"/>
  <c r="I28" i="2"/>
  <c r="I42" i="2"/>
  <c r="I524" i="2"/>
  <c r="I341" i="2"/>
  <c r="I20" i="2"/>
  <c r="I108" i="2"/>
  <c r="I86" i="2"/>
  <c r="I296" i="2"/>
  <c r="I207" i="2"/>
  <c r="I68" i="2"/>
  <c r="I326" i="2"/>
  <c r="I160" i="2"/>
  <c r="I142" i="2"/>
  <c r="I716" i="2"/>
  <c r="I246" i="2"/>
  <c r="I359" i="2"/>
  <c r="I717" i="2"/>
  <c r="I56" i="2"/>
  <c r="I323" i="2"/>
  <c r="I472" i="2"/>
  <c r="I49" i="2"/>
  <c r="I718" i="2"/>
  <c r="I35" i="2"/>
  <c r="I452" i="2"/>
  <c r="I234" i="2"/>
  <c r="I221" i="2"/>
  <c r="I569" i="2"/>
  <c r="I591" i="2"/>
  <c r="I638" i="2"/>
  <c r="I451" i="2"/>
  <c r="I195" i="2"/>
  <c r="I73" i="2"/>
  <c r="I398" i="2"/>
  <c r="I564" i="2"/>
  <c r="I228" i="2"/>
  <c r="I208" i="2"/>
  <c r="I259" i="2"/>
  <c r="I179" i="2"/>
  <c r="I78" i="2"/>
  <c r="I351" i="2"/>
  <c r="I701" i="2"/>
  <c r="I314" i="2"/>
  <c r="I478" i="2"/>
  <c r="I126" i="2"/>
  <c r="I310" i="2"/>
  <c r="I183" i="2"/>
  <c r="I492" i="2"/>
  <c r="I447" i="2"/>
  <c r="I194" i="2"/>
  <c r="I544" i="2"/>
  <c r="I100" i="2"/>
  <c r="I41" i="2"/>
  <c r="I104" i="2"/>
  <c r="I322" i="2"/>
  <c r="I344" i="2"/>
  <c r="I266" i="2"/>
  <c r="I534" i="2"/>
  <c r="I325" i="2"/>
  <c r="I147" i="2"/>
  <c r="I303" i="2"/>
  <c r="I216" i="2"/>
  <c r="I87" i="2"/>
  <c r="I719" i="2"/>
  <c r="I720" i="2"/>
  <c r="I242" i="2"/>
  <c r="I721" i="2"/>
  <c r="I506" i="2"/>
  <c r="I273" i="2"/>
  <c r="I456" i="2"/>
  <c r="I722" i="2"/>
  <c r="I723" i="2"/>
  <c r="I695" i="2"/>
  <c r="I444" i="2"/>
  <c r="I220" i="2"/>
  <c r="I693" i="2"/>
  <c r="I707" i="2"/>
  <c r="I724" i="2"/>
  <c r="I350" i="2"/>
  <c r="I725" i="2"/>
  <c r="I81" i="2"/>
  <c r="I109" i="2"/>
  <c r="I381" i="2"/>
  <c r="I34" i="2"/>
  <c r="I312" i="2"/>
  <c r="I726" i="2"/>
  <c r="I275" i="2"/>
  <c r="I727" i="2"/>
  <c r="I254" i="2"/>
  <c r="I50" i="2"/>
  <c r="I201" i="2"/>
  <c r="I408" i="2"/>
  <c r="I165" i="2"/>
  <c r="I678" i="2"/>
  <c r="I213" i="2"/>
  <c r="I122" i="2"/>
  <c r="I466" i="2"/>
  <c r="I89" i="2"/>
  <c r="I486" i="2"/>
  <c r="I40" i="2"/>
  <c r="I272" i="2"/>
  <c r="I728" i="2"/>
  <c r="I169" i="2"/>
  <c r="I641" i="2"/>
  <c r="I114" i="2"/>
  <c r="I558" i="2"/>
  <c r="I648" i="2"/>
  <c r="I419" i="2"/>
  <c r="I39" i="2"/>
  <c r="I180" i="2"/>
  <c r="I473" i="2"/>
  <c r="I148" i="2"/>
  <c r="I289" i="2"/>
  <c r="I424" i="2"/>
  <c r="I480" i="2"/>
  <c r="I161" i="2"/>
  <c r="I401" i="2"/>
  <c r="I61" i="2"/>
  <c r="I338" i="2"/>
  <c r="I171" i="2"/>
  <c r="I417" i="2"/>
  <c r="I626" i="2"/>
  <c r="I445" i="2"/>
  <c r="I203" i="2"/>
  <c r="I243" i="2"/>
  <c r="I135" i="2"/>
  <c r="I197" i="2"/>
  <c r="I297" i="2"/>
  <c r="I729" i="2"/>
  <c r="I53" i="2"/>
  <c r="I393" i="2"/>
  <c r="I600" i="2"/>
  <c r="I48" i="2"/>
  <c r="I426" i="2"/>
  <c r="I541" i="2"/>
  <c r="I462" i="2"/>
  <c r="I44" i="2"/>
  <c r="I552" i="2"/>
  <c r="I112" i="2"/>
  <c r="I33" i="2"/>
  <c r="I348" i="2"/>
  <c r="I211" i="2"/>
  <c r="I271" i="2"/>
  <c r="I712" i="2"/>
  <c r="I70" i="2"/>
  <c r="I140" i="2"/>
  <c r="I730" i="2"/>
  <c r="I257" i="2"/>
  <c r="I453" i="2"/>
  <c r="I168" i="2"/>
  <c r="I436" i="2"/>
  <c r="I376" i="2"/>
  <c r="I477" i="2"/>
  <c r="I595" i="2"/>
  <c r="I124" i="2"/>
  <c r="I258" i="2"/>
  <c r="I629" i="2"/>
  <c r="I280" i="2"/>
  <c r="I391" i="2"/>
  <c r="I483" i="2"/>
  <c r="I612" i="2"/>
  <c r="I139" i="2"/>
  <c r="I519" i="2"/>
  <c r="I84" i="2"/>
  <c r="I560" i="2"/>
  <c r="I709" i="2"/>
  <c r="I349" i="2"/>
  <c r="I72" i="2"/>
  <c r="I601" i="2"/>
  <c r="I92" i="2"/>
  <c r="I229" i="2"/>
  <c r="I606" i="2"/>
  <c r="I603" i="2"/>
  <c r="I45" i="2"/>
  <c r="I469" i="2"/>
  <c r="I185" i="2"/>
  <c r="I705" i="2"/>
  <c r="I429" i="2"/>
  <c r="I608" i="2"/>
  <c r="I47" i="2"/>
  <c r="I414" i="2"/>
  <c r="I198" i="2"/>
  <c r="I731" i="2"/>
  <c r="I191" i="2"/>
  <c r="I658" i="2"/>
  <c r="I652" i="2"/>
  <c r="I563" i="2"/>
  <c r="I460" i="2"/>
  <c r="I231" i="2"/>
  <c r="I301" i="2"/>
  <c r="I244" i="2"/>
  <c r="I732" i="2"/>
  <c r="I583" i="2"/>
  <c r="I384" i="2"/>
  <c r="I733" i="2"/>
  <c r="I566" i="2"/>
  <c r="I317" i="2"/>
  <c r="I111" i="2"/>
  <c r="I596" i="2"/>
  <c r="I734" i="2"/>
  <c r="I529" i="2"/>
  <c r="I277" i="2"/>
  <c r="I643" i="2"/>
  <c r="I522" i="2"/>
  <c r="I650" i="2"/>
  <c r="I360" i="2"/>
  <c r="I631" i="2"/>
  <c r="I192" i="2"/>
  <c r="I735" i="2"/>
  <c r="I117" i="2"/>
  <c r="I396" i="2"/>
  <c r="I178" i="2"/>
  <c r="I74" i="2"/>
  <c r="I237" i="2"/>
  <c r="I736" i="2"/>
  <c r="I83" i="2"/>
  <c r="I659" i="2"/>
  <c r="I52" i="2"/>
  <c r="I737" i="2"/>
  <c r="I518" i="2"/>
  <c r="I196" i="2"/>
  <c r="I38" i="2"/>
  <c r="I501" i="2"/>
  <c r="I172" i="2"/>
  <c r="I132" i="2"/>
  <c r="I357" i="2"/>
  <c r="I476" i="2"/>
  <c r="I215" i="2"/>
  <c r="I551" i="2"/>
  <c r="I434" i="2"/>
  <c r="I697" i="2"/>
  <c r="I633" i="2"/>
  <c r="I227" i="2"/>
  <c r="I177" i="2"/>
  <c r="I620" i="2"/>
  <c r="I128" i="2"/>
  <c r="I247" i="2"/>
  <c r="I335" i="2"/>
  <c r="I500" i="2"/>
  <c r="I230" i="2"/>
  <c r="I96" i="2"/>
  <c r="I435" i="2"/>
  <c r="I137" i="2"/>
  <c r="I621" i="2"/>
  <c r="I471" i="2"/>
  <c r="I574" i="2"/>
  <c r="I474" i="2"/>
  <c r="I738" i="2"/>
  <c r="I511" i="2"/>
  <c r="I146" i="2"/>
  <c r="I433" i="2"/>
  <c r="I493" i="2"/>
  <c r="I250" i="2"/>
  <c r="I375" i="2"/>
  <c r="I174" i="2"/>
  <c r="I57" i="2"/>
  <c r="I212" i="2"/>
  <c r="I739" i="2"/>
  <c r="I740" i="2"/>
  <c r="I214" i="2"/>
  <c r="I59" i="2"/>
  <c r="I400" i="2"/>
  <c r="I521" i="2"/>
  <c r="I145" i="2"/>
  <c r="I298" i="2"/>
  <c r="I586" i="2"/>
  <c r="I513" i="2"/>
  <c r="I550" i="2"/>
  <c r="I557" i="2"/>
  <c r="I355" i="2"/>
  <c r="I377" i="2"/>
  <c r="I382" i="2"/>
  <c r="I605" i="2"/>
  <c r="I202" i="2"/>
  <c r="I593" i="2"/>
  <c r="I587" i="2"/>
  <c r="I509" i="2"/>
  <c r="I116" i="2"/>
  <c r="I240" i="2"/>
  <c r="I430" i="2"/>
  <c r="I270" i="2"/>
  <c r="I570" i="2"/>
  <c r="I741" i="2"/>
  <c r="I704" i="2"/>
  <c r="I276" i="2"/>
  <c r="I118" i="2"/>
  <c r="I657" i="2"/>
  <c r="I339" i="2"/>
  <c r="I378" i="2"/>
  <c r="I286" i="2"/>
  <c r="I80" i="2"/>
  <c r="I65" i="2"/>
  <c r="I307" i="2"/>
  <c r="I170" i="2"/>
  <c r="I699" i="2"/>
  <c r="I685" i="2"/>
  <c r="I181" i="2"/>
  <c r="I416" i="2"/>
  <c r="I101" i="2"/>
  <c r="I366" i="2"/>
  <c r="I371" i="2"/>
  <c r="I442" i="2"/>
  <c r="I742" i="2"/>
  <c r="I404" i="2"/>
  <c r="I88" i="2"/>
  <c r="I362" i="2"/>
  <c r="I225" i="2"/>
  <c r="I337" i="2"/>
  <c r="I97" i="2"/>
  <c r="I256" i="2"/>
  <c r="I495" i="2"/>
  <c r="I407" i="2"/>
  <c r="I488" i="2"/>
  <c r="I692" i="2"/>
  <c r="I546" i="2"/>
  <c r="I253" i="2"/>
  <c r="I497" i="2"/>
  <c r="I743" i="2"/>
  <c r="I217" i="2"/>
  <c r="I542" i="2"/>
  <c r="I199" i="2"/>
  <c r="I164" i="2"/>
  <c r="I539" i="2"/>
  <c r="I744" i="2"/>
  <c r="I647" i="2"/>
  <c r="I236" i="2"/>
  <c r="I588" i="2"/>
  <c r="I186" i="2"/>
  <c r="I138" i="2"/>
  <c r="I85" i="2"/>
  <c r="I293" i="2"/>
  <c r="I279" i="2"/>
  <c r="I51" i="2"/>
  <c r="I510" i="2"/>
  <c r="I364" i="2"/>
  <c r="I268" i="2"/>
  <c r="I439" i="2"/>
  <c r="I431" i="2"/>
  <c r="I491" i="2"/>
  <c r="I745" i="2"/>
  <c r="I95" i="2"/>
  <c r="I496" i="2"/>
  <c r="I616" i="2"/>
  <c r="I278" i="2"/>
  <c r="I571" i="2"/>
  <c r="I261" i="2"/>
  <c r="I316" i="2"/>
  <c r="I665" i="2"/>
  <c r="I746" i="2"/>
  <c r="I136" i="2"/>
  <c r="I369" i="2"/>
  <c r="I624" i="2"/>
  <c r="I67" i="2"/>
  <c r="I747" i="2"/>
  <c r="I580" i="2"/>
  <c r="I299" i="2"/>
  <c r="I267" i="2"/>
  <c r="I157" i="2"/>
  <c r="I547" i="2"/>
  <c r="I399" i="2"/>
  <c r="I162" i="2"/>
  <c r="I623" i="2"/>
  <c r="I556" i="2"/>
  <c r="I356" i="2"/>
  <c r="I482" i="2"/>
  <c r="I282" i="2"/>
  <c r="I291" i="2"/>
  <c r="I584" i="2"/>
  <c r="I672" i="2"/>
  <c r="I386" i="2"/>
  <c r="I370" i="2"/>
  <c r="I190" i="2"/>
  <c r="I634" i="2"/>
  <c r="I535" i="2"/>
  <c r="I536" i="2"/>
  <c r="I660" i="2"/>
  <c r="I579" i="2"/>
  <c r="I479" i="2"/>
  <c r="I440" i="2"/>
  <c r="I281" i="2"/>
  <c r="I748" i="2"/>
  <c r="I749" i="2"/>
  <c r="I331" i="2"/>
  <c r="I219" i="2"/>
  <c r="I176" i="2"/>
  <c r="I642" i="2"/>
  <c r="I188" i="2"/>
  <c r="I330" i="2"/>
  <c r="I263" i="2"/>
  <c r="I688" i="2"/>
  <c r="I578" i="2"/>
  <c r="I55" i="2"/>
  <c r="I576" i="2"/>
  <c r="I750" i="2"/>
  <c r="I285" i="2"/>
  <c r="I528" i="2"/>
  <c r="I428" i="2"/>
  <c r="I487" i="2"/>
  <c r="I380" i="2"/>
  <c r="I676" i="2"/>
  <c r="I365" i="2"/>
  <c r="I125" i="2"/>
  <c r="I494" i="2"/>
  <c r="I372" i="2"/>
  <c r="I251" i="2"/>
  <c r="I654" i="2"/>
  <c r="I119" i="2"/>
  <c r="I127" i="2"/>
  <c r="I636" i="2"/>
  <c r="I394" i="2"/>
  <c r="I395" i="2"/>
  <c r="I441" i="2"/>
  <c r="I543" i="2"/>
  <c r="I751" i="2"/>
  <c r="I752" i="2"/>
  <c r="I184" i="2"/>
  <c r="I389" i="2"/>
  <c r="I464" i="2"/>
  <c r="I368" i="2"/>
  <c r="I625" i="2"/>
  <c r="I313" i="2"/>
  <c r="I450" i="2"/>
  <c r="I611" i="2"/>
  <c r="I753" i="2"/>
  <c r="I484" i="2"/>
  <c r="I698" i="2"/>
  <c r="I438" i="2"/>
  <c r="I754" i="2"/>
  <c r="I287" i="2"/>
  <c r="I302" i="2"/>
  <c r="I218" i="2"/>
  <c r="I204" i="2"/>
  <c r="I283" i="2"/>
  <c r="I755" i="2"/>
  <c r="I406" i="2"/>
  <c r="I150" i="2"/>
  <c r="I405" i="2"/>
  <c r="I153" i="2"/>
  <c r="I284" i="2"/>
  <c r="I347" i="2"/>
  <c r="I691" i="2"/>
  <c r="I200" i="2"/>
  <c r="I696" i="2"/>
  <c r="I413" i="2"/>
  <c r="I702" i="2"/>
  <c r="I572" i="2"/>
  <c r="I622" i="2"/>
  <c r="I367" i="2"/>
  <c r="I632" i="2"/>
  <c r="I490" i="2"/>
  <c r="I409" i="2"/>
  <c r="I134" i="2"/>
  <c r="I627" i="2"/>
  <c r="I295" i="2"/>
  <c r="I262" i="2"/>
  <c r="I533" i="2"/>
  <c r="I129" i="2"/>
  <c r="I756" i="2"/>
  <c r="I173" i="2"/>
  <c r="I131" i="2"/>
  <c r="I663" i="2"/>
  <c r="I757" i="2"/>
  <c r="I619" i="2"/>
  <c r="I467" i="2"/>
  <c r="I255" i="2"/>
  <c r="I235" i="2"/>
  <c r="I93" i="2"/>
  <c r="I656" i="2"/>
  <c r="I446" i="2"/>
  <c r="I575" i="2"/>
  <c r="I328" i="2"/>
  <c r="I448" i="2"/>
  <c r="I800" i="2"/>
  <c r="I599" i="2"/>
  <c r="I390" i="2"/>
  <c r="I223" i="2"/>
  <c r="I674" i="2"/>
  <c r="I324" i="2"/>
  <c r="I577" i="2"/>
  <c r="I222" i="2"/>
  <c r="I345" i="2"/>
  <c r="I315" i="2"/>
  <c r="I592" i="2"/>
  <c r="I703" i="2"/>
  <c r="I666" i="2"/>
  <c r="I559" i="2"/>
  <c r="I549" i="2"/>
  <c r="I343" i="2"/>
  <c r="I686" i="2"/>
  <c r="I392" i="2"/>
  <c r="I687" i="2"/>
  <c r="I252" i="2"/>
  <c r="I155" i="2"/>
  <c r="I465" i="2"/>
  <c r="I415" i="2"/>
  <c r="I411" i="2"/>
  <c r="I670" i="2"/>
  <c r="I422" i="2"/>
  <c r="I708" i="2"/>
  <c r="I671" i="2"/>
  <c r="I682" i="2"/>
  <c r="I321" i="2"/>
  <c r="I680" i="2"/>
  <c r="I635" i="2"/>
  <c r="I133" i="2"/>
  <c r="I249" i="2"/>
  <c r="I62" i="2"/>
  <c r="I463" i="2"/>
  <c r="I651" i="2"/>
  <c r="I700" i="2"/>
  <c r="I412" i="2"/>
  <c r="I205" i="2"/>
  <c r="I233" i="2"/>
  <c r="I402" i="2"/>
  <c r="I403" i="2"/>
  <c r="I689" i="2"/>
  <c r="I454" i="2"/>
  <c r="I238" i="2"/>
  <c r="I618" i="2"/>
  <c r="I475" i="2"/>
  <c r="I461" i="2"/>
  <c r="I468" i="2"/>
  <c r="I437" i="2"/>
  <c r="I597" i="2"/>
  <c r="I801" i="2"/>
  <c r="I617" i="2"/>
  <c r="I802" i="2"/>
  <c r="I667" i="2"/>
  <c r="I565" i="2"/>
  <c r="I607" i="2"/>
  <c r="I581" i="2"/>
  <c r="I352" i="2"/>
  <c r="I98" i="2"/>
  <c r="I614" i="2"/>
  <c r="I489" i="2"/>
  <c r="I423" i="2"/>
  <c r="I803" i="2"/>
  <c r="I804" i="2"/>
  <c r="I805" i="2"/>
  <c r="I420" i="2"/>
  <c r="I363" i="2"/>
  <c r="I677" i="2"/>
  <c r="I292" i="2"/>
  <c r="I661" i="2"/>
  <c r="I711" i="2"/>
  <c r="I538" i="2"/>
  <c r="I655" i="2"/>
  <c r="I502" i="2"/>
  <c r="I387" i="2"/>
  <c r="I540" i="2"/>
  <c r="I269" i="2"/>
  <c r="I449" i="2"/>
  <c r="I806" i="2"/>
  <c r="I309" i="2"/>
  <c r="I645" i="2"/>
  <c r="I294" i="2"/>
  <c r="I505" i="2"/>
  <c r="I679" i="2"/>
  <c r="I664" i="2"/>
  <c r="I589" i="2"/>
  <c r="I520" i="2"/>
  <c r="I525" i="2"/>
  <c r="I248" i="2"/>
  <c r="I354" i="2"/>
  <c r="I713" i="2"/>
  <c r="I669" i="2"/>
  <c r="I516" i="2"/>
  <c r="I481" i="2"/>
  <c r="I531" i="2"/>
  <c r="I507" i="2"/>
  <c r="I602" i="2"/>
  <c r="I639" i="2"/>
  <c r="I432" i="2"/>
  <c r="I637" i="2"/>
  <c r="I499" i="2"/>
  <c r="I568" i="2"/>
  <c r="I327" i="2"/>
  <c r="I383" i="2"/>
  <c r="I609" i="2"/>
  <c r="I421" i="2"/>
  <c r="I673" i="2"/>
  <c r="I288" i="2"/>
  <c r="I662" i="2"/>
  <c r="I527" i="2"/>
  <c r="I388" i="2"/>
  <c r="I646" i="2"/>
  <c r="I615" i="2"/>
  <c r="I333" i="2"/>
  <c r="I610" i="2"/>
  <c r="I644" i="2"/>
  <c r="I305" i="2"/>
  <c r="I684" i="2"/>
  <c r="I241" i="2"/>
  <c r="I562" i="2"/>
  <c r="I319" i="2"/>
  <c r="I604" i="2"/>
  <c r="I206" i="2"/>
  <c r="I598" i="2"/>
  <c r="I425" i="2"/>
  <c r="I640" i="2"/>
  <c r="I649" i="2"/>
  <c r="I630" i="2"/>
  <c r="I504" i="2"/>
  <c r="I590" i="2"/>
  <c r="I99" i="2"/>
  <c r="I554" i="2"/>
  <c r="I567" i="2"/>
  <c r="I397" i="2"/>
  <c r="I443" i="2"/>
  <c r="I358" i="2"/>
  <c r="I532" i="2"/>
  <c r="I653" i="2"/>
  <c r="I385" i="2"/>
  <c r="I459" i="2"/>
  <c r="I265" i="2"/>
  <c r="I306" i="2"/>
  <c r="I346" i="2"/>
  <c r="I585" i="2"/>
  <c r="I485" i="2"/>
  <c r="I706" i="2"/>
  <c r="I418" i="2"/>
  <c r="K763" i="7"/>
  <c r="J763" i="7"/>
  <c r="G763" i="7"/>
  <c r="K762" i="7"/>
  <c r="J762" i="7"/>
  <c r="G762" i="7"/>
  <c r="K761" i="7"/>
  <c r="J761" i="7"/>
  <c r="G761" i="7"/>
  <c r="K760" i="7"/>
  <c r="J760" i="7"/>
  <c r="G760" i="7"/>
  <c r="K759" i="7"/>
  <c r="J759" i="7"/>
  <c r="G759" i="7"/>
  <c r="K758" i="7"/>
  <c r="J758" i="7"/>
  <c r="G758" i="7"/>
  <c r="K757" i="7"/>
  <c r="J757" i="7"/>
  <c r="G757" i="7"/>
  <c r="K756" i="7"/>
  <c r="J756" i="7"/>
  <c r="G756" i="7"/>
  <c r="H721" i="2"/>
  <c r="H731" i="2"/>
  <c r="H733" i="2"/>
  <c r="H801" i="2"/>
  <c r="H800" i="2"/>
  <c r="H747" i="2"/>
  <c r="H754" i="2"/>
  <c r="H752" i="2"/>
  <c r="H755" i="2"/>
  <c r="H730" i="2"/>
  <c r="C42" i="8"/>
  <c r="F41" i="8"/>
  <c r="E41" i="8"/>
  <c r="M163" i="6"/>
  <c r="L163" i="6"/>
  <c r="C186" i="6"/>
  <c r="F8" i="6" s="1"/>
  <c r="E163" i="6"/>
  <c r="K744" i="7"/>
  <c r="K745" i="7"/>
  <c r="K746" i="7"/>
  <c r="K747" i="7"/>
  <c r="K748" i="7"/>
  <c r="K749" i="7"/>
  <c r="K750" i="7"/>
  <c r="K751" i="7"/>
  <c r="K752" i="7"/>
  <c r="K753" i="7"/>
  <c r="K754" i="7"/>
  <c r="K755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G745" i="7"/>
  <c r="G746" i="7"/>
  <c r="G747" i="7"/>
  <c r="G748" i="7"/>
  <c r="G749" i="7"/>
  <c r="G750" i="7"/>
  <c r="G751" i="7"/>
  <c r="G752" i="7"/>
  <c r="G753" i="7"/>
  <c r="G754" i="7"/>
  <c r="G755" i="7"/>
  <c r="H725" i="2"/>
  <c r="H734" i="2"/>
  <c r="H756" i="2"/>
  <c r="H716" i="2"/>
  <c r="H804" i="2"/>
  <c r="H753" i="2"/>
  <c r="H806" i="2"/>
  <c r="H732" i="2"/>
  <c r="H749" i="2"/>
  <c r="H722" i="2"/>
  <c r="H751" i="2"/>
  <c r="H727" i="2"/>
  <c r="H802" i="2"/>
  <c r="H729" i="2"/>
  <c r="H748" i="2"/>
  <c r="I813" i="7"/>
  <c r="H813" i="7"/>
  <c r="F813" i="7"/>
  <c r="E813" i="7"/>
  <c r="K813" i="7" s="1"/>
  <c r="B81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G736" i="7"/>
  <c r="G737" i="7"/>
  <c r="G738" i="7"/>
  <c r="G739" i="7"/>
  <c r="G740" i="7"/>
  <c r="G741" i="7"/>
  <c r="G742" i="7"/>
  <c r="G743" i="7"/>
  <c r="G744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41" i="7"/>
  <c r="K542" i="7"/>
  <c r="K543" i="7"/>
  <c r="K544" i="7"/>
  <c r="K545" i="7"/>
  <c r="K546" i="7"/>
  <c r="K547" i="7"/>
  <c r="K548" i="7"/>
  <c r="K549" i="7"/>
  <c r="K550" i="7"/>
  <c r="K551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447" i="7"/>
  <c r="K448" i="7"/>
  <c r="K449" i="7"/>
  <c r="K450" i="7"/>
  <c r="K451" i="7"/>
  <c r="K452" i="7"/>
  <c r="K453" i="7"/>
  <c r="K382" i="7"/>
  <c r="K383" i="7"/>
  <c r="K384" i="7"/>
  <c r="K385" i="7"/>
  <c r="K357" i="7"/>
  <c r="K358" i="7"/>
  <c r="K359" i="7"/>
  <c r="K360" i="7"/>
  <c r="K361" i="7"/>
  <c r="K362" i="7"/>
  <c r="K363" i="7"/>
  <c r="K364" i="7"/>
  <c r="K365" i="7"/>
  <c r="K282" i="7"/>
  <c r="K283" i="7"/>
  <c r="K284" i="7"/>
  <c r="K226" i="7"/>
  <c r="K227" i="7"/>
  <c r="K228" i="7"/>
  <c r="K229" i="7"/>
  <c r="K230" i="7"/>
  <c r="K231" i="7"/>
  <c r="K232" i="7"/>
  <c r="K233" i="7"/>
  <c r="K234" i="7"/>
  <c r="K235" i="7"/>
  <c r="K236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E21" i="8"/>
  <c r="E22" i="8"/>
  <c r="E33" i="8"/>
  <c r="E38" i="8"/>
  <c r="E32" i="8"/>
  <c r="E39" i="8"/>
  <c r="E27" i="8"/>
  <c r="E40" i="8"/>
  <c r="E31" i="8"/>
  <c r="E24" i="8"/>
  <c r="E36" i="8"/>
  <c r="E12" i="8"/>
  <c r="E168" i="6"/>
  <c r="E185" i="6"/>
  <c r="E134" i="6"/>
  <c r="E118" i="6"/>
  <c r="E179" i="6"/>
  <c r="E166" i="6"/>
  <c r="E78" i="6"/>
  <c r="E146" i="6"/>
  <c r="E110" i="6"/>
  <c r="E162" i="6"/>
  <c r="E158" i="6"/>
  <c r="E172" i="6"/>
  <c r="E148" i="6"/>
  <c r="E147" i="6"/>
  <c r="E173" i="6"/>
  <c r="E161" i="6"/>
  <c r="E128" i="6"/>
  <c r="E133" i="6"/>
  <c r="E67" i="6"/>
  <c r="E141" i="6"/>
  <c r="E41" i="6"/>
  <c r="E181" i="6"/>
  <c r="E45" i="6"/>
  <c r="E171" i="6"/>
  <c r="E109" i="6"/>
  <c r="E98" i="6"/>
  <c r="E101" i="6"/>
  <c r="J813" i="2"/>
  <c r="H679" i="2"/>
  <c r="H671" i="2"/>
  <c r="H690" i="2"/>
  <c r="H684" i="2"/>
  <c r="H676" i="2"/>
  <c r="H678" i="2"/>
  <c r="H677" i="2"/>
  <c r="H681" i="2"/>
  <c r="H675" i="2"/>
  <c r="H673" i="2"/>
  <c r="H680" i="2"/>
  <c r="H686" i="2"/>
  <c r="H674" i="2"/>
  <c r="H682" i="2"/>
  <c r="H695" i="2"/>
  <c r="H689" i="2"/>
  <c r="H713" i="2"/>
  <c r="H685" i="2"/>
  <c r="H714" i="2"/>
  <c r="H702" i="2"/>
  <c r="H724" i="2"/>
  <c r="K186" i="6"/>
  <c r="J186" i="6"/>
  <c r="E7" i="8"/>
  <c r="F7" i="8"/>
  <c r="E29" i="8"/>
  <c r="F29" i="8"/>
  <c r="M109" i="6"/>
  <c r="M98" i="6"/>
  <c r="M101" i="6"/>
  <c r="M9" i="6"/>
  <c r="M10" i="6"/>
  <c r="M8" i="6"/>
  <c r="M18" i="6"/>
  <c r="M55" i="6"/>
  <c r="M51" i="6"/>
  <c r="M11" i="6"/>
  <c r="M27" i="6"/>
  <c r="M29" i="6"/>
  <c r="M25" i="6"/>
  <c r="M31" i="6"/>
  <c r="M22" i="6"/>
  <c r="M24" i="6"/>
  <c r="M74" i="6"/>
  <c r="M21" i="6"/>
  <c r="M39" i="6"/>
  <c r="M37" i="6"/>
  <c r="M69" i="6"/>
  <c r="M33" i="6"/>
  <c r="M30" i="6"/>
  <c r="M58" i="6"/>
  <c r="M121" i="6"/>
  <c r="M32" i="6"/>
  <c r="M65" i="6"/>
  <c r="M125" i="6"/>
  <c r="M12" i="6"/>
  <c r="M47" i="6"/>
  <c r="M49" i="6"/>
  <c r="M43" i="6"/>
  <c r="M48" i="6"/>
  <c r="M28" i="6"/>
  <c r="M82" i="6"/>
  <c r="M62" i="6"/>
  <c r="M103" i="6"/>
  <c r="M52" i="6"/>
  <c r="M84" i="6"/>
  <c r="M17" i="6"/>
  <c r="M156" i="6"/>
  <c r="M136" i="6"/>
  <c r="M20" i="6"/>
  <c r="M38" i="6"/>
  <c r="M107" i="6"/>
  <c r="M60" i="6"/>
  <c r="M94" i="6"/>
  <c r="M56" i="6"/>
  <c r="M46" i="6"/>
  <c r="M115" i="6"/>
  <c r="M13" i="6"/>
  <c r="M50" i="6"/>
  <c r="M154" i="6"/>
  <c r="M42" i="6"/>
  <c r="M44" i="6"/>
  <c r="M97" i="6"/>
  <c r="M80" i="6"/>
  <c r="M114" i="6"/>
  <c r="M34" i="6"/>
  <c r="M90" i="6"/>
  <c r="M182" i="6"/>
  <c r="M117" i="6"/>
  <c r="M16" i="6"/>
  <c r="M105" i="6"/>
  <c r="M169" i="6"/>
  <c r="M100" i="6"/>
  <c r="M63" i="6"/>
  <c r="M64" i="6"/>
  <c r="M104" i="6"/>
  <c r="M76" i="6"/>
  <c r="M124" i="6"/>
  <c r="M99" i="6"/>
  <c r="M157" i="6"/>
  <c r="M137" i="6"/>
  <c r="M111" i="6"/>
  <c r="M14" i="6"/>
  <c r="M86" i="6"/>
  <c r="M53" i="6"/>
  <c r="M87" i="6"/>
  <c r="M19" i="6"/>
  <c r="M143" i="6"/>
  <c r="M57" i="6"/>
  <c r="M120" i="6"/>
  <c r="M155" i="6"/>
  <c r="M66" i="6"/>
  <c r="M116" i="6"/>
  <c r="M40" i="6"/>
  <c r="M70" i="6"/>
  <c r="M72" i="6"/>
  <c r="M15" i="6"/>
  <c r="M92" i="6"/>
  <c r="M89" i="6"/>
  <c r="M145" i="6"/>
  <c r="M79" i="6"/>
  <c r="M132" i="6"/>
  <c r="M113" i="6"/>
  <c r="M73" i="6"/>
  <c r="M81" i="6"/>
  <c r="M93" i="6"/>
  <c r="M35" i="6"/>
  <c r="M83" i="6"/>
  <c r="M96" i="6"/>
  <c r="M88" i="6"/>
  <c r="M127" i="6"/>
  <c r="M138" i="6"/>
  <c r="M180" i="6"/>
  <c r="M119" i="6"/>
  <c r="M91" i="6"/>
  <c r="M75" i="6"/>
  <c r="M170" i="6"/>
  <c r="M102" i="6"/>
  <c r="M176" i="6"/>
  <c r="M106" i="6"/>
  <c r="M165" i="6"/>
  <c r="M152" i="6"/>
  <c r="M123" i="6"/>
  <c r="M85" i="6"/>
  <c r="M61" i="6"/>
  <c r="M167" i="6"/>
  <c r="M71" i="6"/>
  <c r="M140" i="6"/>
  <c r="M95" i="6"/>
  <c r="M126" i="6"/>
  <c r="M144" i="6"/>
  <c r="M68" i="6"/>
  <c r="M149" i="6"/>
  <c r="M112" i="6"/>
  <c r="M59" i="6"/>
  <c r="M131" i="6"/>
  <c r="M183" i="6"/>
  <c r="M108" i="6"/>
  <c r="M26" i="6"/>
  <c r="M178" i="6"/>
  <c r="M174" i="6"/>
  <c r="M151" i="6"/>
  <c r="M122" i="6"/>
  <c r="M184" i="6"/>
  <c r="M153" i="6"/>
  <c r="M164" i="6"/>
  <c r="M54" i="6"/>
  <c r="M177" i="6"/>
  <c r="M159" i="6"/>
  <c r="M23" i="6"/>
  <c r="M135" i="6"/>
  <c r="M77" i="6"/>
  <c r="M129" i="6"/>
  <c r="M175" i="6"/>
  <c r="M130" i="6"/>
  <c r="M142" i="6"/>
  <c r="M139" i="6"/>
  <c r="M160" i="6"/>
  <c r="M36" i="6"/>
  <c r="M150" i="6"/>
  <c r="M168" i="6"/>
  <c r="M185" i="6"/>
  <c r="M134" i="6"/>
  <c r="M118" i="6"/>
  <c r="M179" i="6"/>
  <c r="M166" i="6"/>
  <c r="M78" i="6"/>
  <c r="M146" i="6"/>
  <c r="M110" i="6"/>
  <c r="M162" i="6"/>
  <c r="M158" i="6"/>
  <c r="M172" i="6"/>
  <c r="M148" i="6"/>
  <c r="M147" i="6"/>
  <c r="M173" i="6"/>
  <c r="M161" i="6"/>
  <c r="M128" i="6"/>
  <c r="M133" i="6"/>
  <c r="M67" i="6"/>
  <c r="M141" i="6"/>
  <c r="M41" i="6"/>
  <c r="M181" i="6"/>
  <c r="M45" i="6"/>
  <c r="M171" i="6"/>
  <c r="M7" i="6"/>
  <c r="L186" i="6"/>
  <c r="L9" i="6"/>
  <c r="L10" i="6"/>
  <c r="L8" i="6"/>
  <c r="L18" i="6"/>
  <c r="L55" i="6"/>
  <c r="L51" i="6"/>
  <c r="L11" i="6"/>
  <c r="L27" i="6"/>
  <c r="L29" i="6"/>
  <c r="L25" i="6"/>
  <c r="L31" i="6"/>
  <c r="L22" i="6"/>
  <c r="L24" i="6"/>
  <c r="L74" i="6"/>
  <c r="L21" i="6"/>
  <c r="L39" i="6"/>
  <c r="L37" i="6"/>
  <c r="L69" i="6"/>
  <c r="L33" i="6"/>
  <c r="L30" i="6"/>
  <c r="L58" i="6"/>
  <c r="L121" i="6"/>
  <c r="L32" i="6"/>
  <c r="L65" i="6"/>
  <c r="L125" i="6"/>
  <c r="L12" i="6"/>
  <c r="L47" i="6"/>
  <c r="L49" i="6"/>
  <c r="L43" i="6"/>
  <c r="L48" i="6"/>
  <c r="L28" i="6"/>
  <c r="L82" i="6"/>
  <c r="L62" i="6"/>
  <c r="L103" i="6"/>
  <c r="L52" i="6"/>
  <c r="L84" i="6"/>
  <c r="L17" i="6"/>
  <c r="L156" i="6"/>
  <c r="L136" i="6"/>
  <c r="L20" i="6"/>
  <c r="L38" i="6"/>
  <c r="L107" i="6"/>
  <c r="L60" i="6"/>
  <c r="L94" i="6"/>
  <c r="L56" i="6"/>
  <c r="L46" i="6"/>
  <c r="L115" i="6"/>
  <c r="L13" i="6"/>
  <c r="L50" i="6"/>
  <c r="L154" i="6"/>
  <c r="L42" i="6"/>
  <c r="L44" i="6"/>
  <c r="L97" i="6"/>
  <c r="L80" i="6"/>
  <c r="L114" i="6"/>
  <c r="L34" i="6"/>
  <c r="L90" i="6"/>
  <c r="L182" i="6"/>
  <c r="L117" i="6"/>
  <c r="L16" i="6"/>
  <c r="L105" i="6"/>
  <c r="L169" i="6"/>
  <c r="L100" i="6"/>
  <c r="L63" i="6"/>
  <c r="L64" i="6"/>
  <c r="L104" i="6"/>
  <c r="L76" i="6"/>
  <c r="L124" i="6"/>
  <c r="L99" i="6"/>
  <c r="L157" i="6"/>
  <c r="L137" i="6"/>
  <c r="L111" i="6"/>
  <c r="L14" i="6"/>
  <c r="L86" i="6"/>
  <c r="L53" i="6"/>
  <c r="L87" i="6"/>
  <c r="L19" i="6"/>
  <c r="L143" i="6"/>
  <c r="L57" i="6"/>
  <c r="L120" i="6"/>
  <c r="L155" i="6"/>
  <c r="L66" i="6"/>
  <c r="L116" i="6"/>
  <c r="L40" i="6"/>
  <c r="L70" i="6"/>
  <c r="L72" i="6"/>
  <c r="L15" i="6"/>
  <c r="L92" i="6"/>
  <c r="L89" i="6"/>
  <c r="L145" i="6"/>
  <c r="L79" i="6"/>
  <c r="L132" i="6"/>
  <c r="L113" i="6"/>
  <c r="L73" i="6"/>
  <c r="L81" i="6"/>
  <c r="L93" i="6"/>
  <c r="L35" i="6"/>
  <c r="L83" i="6"/>
  <c r="L96" i="6"/>
  <c r="L88" i="6"/>
  <c r="L127" i="6"/>
  <c r="L138" i="6"/>
  <c r="L180" i="6"/>
  <c r="L119" i="6"/>
  <c r="L91" i="6"/>
  <c r="L75" i="6"/>
  <c r="L170" i="6"/>
  <c r="L102" i="6"/>
  <c r="L176" i="6"/>
  <c r="L106" i="6"/>
  <c r="L165" i="6"/>
  <c r="L152" i="6"/>
  <c r="L123" i="6"/>
  <c r="L85" i="6"/>
  <c r="L61" i="6"/>
  <c r="L167" i="6"/>
  <c r="L71" i="6"/>
  <c r="L140" i="6"/>
  <c r="L95" i="6"/>
  <c r="L126" i="6"/>
  <c r="L144" i="6"/>
  <c r="L68" i="6"/>
  <c r="L149" i="6"/>
  <c r="L112" i="6"/>
  <c r="L59" i="6"/>
  <c r="L131" i="6"/>
  <c r="L183" i="6"/>
  <c r="L108" i="6"/>
  <c r="L26" i="6"/>
  <c r="L178" i="6"/>
  <c r="L174" i="6"/>
  <c r="L151" i="6"/>
  <c r="L122" i="6"/>
  <c r="L184" i="6"/>
  <c r="L153" i="6"/>
  <c r="L164" i="6"/>
  <c r="L54" i="6"/>
  <c r="L177" i="6"/>
  <c r="L159" i="6"/>
  <c r="L23" i="6"/>
  <c r="L135" i="6"/>
  <c r="L77" i="6"/>
  <c r="L129" i="6"/>
  <c r="L175" i="6"/>
  <c r="L130" i="6"/>
  <c r="L142" i="6"/>
  <c r="L139" i="6"/>
  <c r="L160" i="6"/>
  <c r="L36" i="6"/>
  <c r="L150" i="6"/>
  <c r="L168" i="6"/>
  <c r="L185" i="6"/>
  <c r="L134" i="6"/>
  <c r="L118" i="6"/>
  <c r="L179" i="6"/>
  <c r="L166" i="6"/>
  <c r="L78" i="6"/>
  <c r="L146" i="6"/>
  <c r="L110" i="6"/>
  <c r="L162" i="6"/>
  <c r="L158" i="6"/>
  <c r="L172" i="6"/>
  <c r="L148" i="6"/>
  <c r="L147" i="6"/>
  <c r="L173" i="6"/>
  <c r="L161" i="6"/>
  <c r="L128" i="6"/>
  <c r="L133" i="6"/>
  <c r="L67" i="6"/>
  <c r="L141" i="6"/>
  <c r="L41" i="6"/>
  <c r="L181" i="6"/>
  <c r="L45" i="6"/>
  <c r="L171" i="6"/>
  <c r="L109" i="6"/>
  <c r="L98" i="6"/>
  <c r="L101" i="6"/>
  <c r="L7" i="6"/>
  <c r="G186" i="6"/>
  <c r="F7" i="6"/>
  <c r="F9" i="6"/>
  <c r="F49" i="6"/>
  <c r="F19" i="6"/>
  <c r="F58" i="6"/>
  <c r="F29" i="6"/>
  <c r="F107" i="6"/>
  <c r="F53" i="6"/>
  <c r="F84" i="6"/>
  <c r="F39" i="6"/>
  <c r="F88" i="6"/>
  <c r="F117" i="6"/>
  <c r="F34" i="6"/>
  <c r="F91" i="6"/>
  <c r="F56" i="6"/>
  <c r="F54" i="6"/>
  <c r="F60" i="6"/>
  <c r="F167" i="6"/>
  <c r="F64" i="6"/>
  <c r="F35" i="6"/>
  <c r="F113" i="6"/>
  <c r="F57" i="6"/>
  <c r="F106" i="6"/>
  <c r="F81" i="6"/>
  <c r="F26" i="6"/>
  <c r="F100" i="6"/>
  <c r="F82" i="6"/>
  <c r="F119" i="6"/>
  <c r="F176" i="6"/>
  <c r="F24" i="6"/>
  <c r="F23" i="6"/>
  <c r="F144" i="6"/>
  <c r="F154" i="6"/>
  <c r="F159" i="6"/>
  <c r="F129" i="6"/>
  <c r="F178" i="6"/>
  <c r="F170" i="6"/>
  <c r="F69" i="6"/>
  <c r="F158" i="6"/>
  <c r="F184" i="6"/>
  <c r="F140" i="6"/>
  <c r="F161" i="6"/>
  <c r="F181" i="6"/>
  <c r="F45" i="6"/>
  <c r="F97" i="6"/>
  <c r="F12" i="6"/>
  <c r="E97" i="6"/>
  <c r="E12" i="6"/>
  <c r="B186" i="6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H654" i="2"/>
  <c r="H194" i="2"/>
  <c r="H212" i="2"/>
  <c r="H226" i="2"/>
  <c r="H282" i="2"/>
  <c r="H357" i="2"/>
  <c r="H382" i="2"/>
  <c r="H447" i="2"/>
  <c r="H511" i="2"/>
  <c r="H523" i="2"/>
  <c r="H539" i="2"/>
  <c r="H542" i="2"/>
  <c r="H543" i="2"/>
  <c r="H557" i="2"/>
  <c r="H565" i="2"/>
  <c r="H567" i="2"/>
  <c r="H594" i="2"/>
  <c r="H598" i="2"/>
  <c r="H607" i="2"/>
  <c r="H613" i="2"/>
  <c r="H616" i="2"/>
  <c r="H618" i="2"/>
  <c r="H622" i="2"/>
  <c r="H644" i="2"/>
  <c r="H652" i="2"/>
  <c r="H703" i="2"/>
  <c r="H697" i="2"/>
  <c r="H709" i="2"/>
  <c r="H757" i="2"/>
  <c r="H691" i="2"/>
  <c r="H687" i="2"/>
  <c r="H683" i="2"/>
  <c r="H704" i="2"/>
  <c r="H692" i="2"/>
  <c r="H694" i="2"/>
  <c r="H693" i="2"/>
  <c r="H701" i="2"/>
  <c r="H625" i="2"/>
  <c r="H522" i="2"/>
  <c r="G42" i="8"/>
  <c r="F38" i="8"/>
  <c r="F32" i="8"/>
  <c r="F39" i="8"/>
  <c r="F30" i="8"/>
  <c r="F11" i="8"/>
  <c r="F27" i="8"/>
  <c r="F40" i="8"/>
  <c r="F31" i="8"/>
  <c r="F33" i="8"/>
  <c r="F23" i="8"/>
  <c r="F21" i="8"/>
  <c r="F22" i="8"/>
  <c r="F19" i="8"/>
  <c r="F17" i="8"/>
  <c r="F16" i="8"/>
  <c r="F24" i="8"/>
  <c r="F36" i="8"/>
  <c r="F10" i="8"/>
  <c r="F25" i="8"/>
  <c r="F26" i="8"/>
  <c r="F20" i="8"/>
  <c r="F35" i="8"/>
  <c r="F14" i="8"/>
  <c r="F18" i="8"/>
  <c r="F8" i="8"/>
  <c r="F15" i="8"/>
  <c r="F9" i="8"/>
  <c r="F42" i="8" s="1"/>
  <c r="F13" i="8"/>
  <c r="F34" i="8"/>
  <c r="F37" i="8"/>
  <c r="F28" i="8"/>
  <c r="F12" i="8"/>
  <c r="D42" i="8"/>
  <c r="E42" i="8"/>
  <c r="E28" i="8"/>
  <c r="E17" i="8"/>
  <c r="E40" i="6"/>
  <c r="E80" i="6"/>
  <c r="G7" i="7"/>
  <c r="E79" i="6"/>
  <c r="E28" i="6"/>
  <c r="B42" i="8"/>
  <c r="E37" i="8"/>
  <c r="E19" i="8"/>
  <c r="E23" i="8"/>
  <c r="E30" i="8"/>
  <c r="E16" i="8"/>
  <c r="E10" i="8"/>
  <c r="E19" i="6"/>
  <c r="E10" i="6"/>
  <c r="E18" i="6"/>
  <c r="J813" i="7"/>
  <c r="K302" i="7"/>
  <c r="K445" i="7"/>
  <c r="K506" i="7"/>
  <c r="G813" i="7"/>
  <c r="H459" i="2"/>
  <c r="H377" i="2"/>
  <c r="H600" i="2"/>
  <c r="H540" i="2"/>
  <c r="H410" i="2"/>
  <c r="H605" i="2"/>
  <c r="H530" i="2"/>
  <c r="H656" i="2"/>
  <c r="K488" i="7"/>
  <c r="K346" i="7"/>
  <c r="K392" i="7"/>
  <c r="K329" i="7"/>
  <c r="K299" i="7"/>
  <c r="K474" i="7"/>
  <c r="K456" i="7"/>
  <c r="K476" i="7"/>
  <c r="K86" i="7"/>
  <c r="K444" i="7"/>
  <c r="K496" i="7"/>
  <c r="K240" i="7"/>
  <c r="K409" i="7"/>
  <c r="K367" i="7"/>
  <c r="E18" i="8"/>
  <c r="E9" i="8"/>
  <c r="E25" i="8"/>
  <c r="E15" i="8"/>
  <c r="E8" i="8"/>
  <c r="E20" i="8"/>
  <c r="E13" i="8"/>
  <c r="E14" i="8"/>
  <c r="E34" i="8"/>
  <c r="E11" i="8"/>
  <c r="E26" i="8"/>
  <c r="E35" i="8"/>
  <c r="J10" i="7"/>
  <c r="J8" i="7"/>
  <c r="J9" i="7"/>
  <c r="J11" i="7"/>
  <c r="J15" i="7"/>
  <c r="J12" i="7"/>
  <c r="J13" i="7"/>
  <c r="J16" i="7"/>
  <c r="J17" i="7"/>
  <c r="J20" i="7"/>
  <c r="J28" i="7"/>
  <c r="J39" i="7"/>
  <c r="J22" i="7"/>
  <c r="J145" i="7"/>
  <c r="J19" i="7"/>
  <c r="J18" i="7"/>
  <c r="J35" i="7"/>
  <c r="J36" i="7"/>
  <c r="J29" i="7"/>
  <c r="J59" i="7"/>
  <c r="J99" i="7"/>
  <c r="J26" i="7"/>
  <c r="J40" i="7"/>
  <c r="J45" i="7"/>
  <c r="J50" i="7"/>
  <c r="J37" i="7"/>
  <c r="J30" i="7"/>
  <c r="J78" i="7"/>
  <c r="J67" i="7"/>
  <c r="J32" i="7"/>
  <c r="J34" i="7"/>
  <c r="J98" i="7"/>
  <c r="J23" i="7"/>
  <c r="J25" i="7"/>
  <c r="J31" i="7"/>
  <c r="J68" i="7"/>
  <c r="J81" i="7"/>
  <c r="J51" i="7"/>
  <c r="J123" i="7"/>
  <c r="J66" i="7"/>
  <c r="J102" i="7"/>
  <c r="J43" i="7"/>
  <c r="J46" i="7"/>
  <c r="J21" i="7"/>
  <c r="J142" i="7"/>
  <c r="J191" i="7"/>
  <c r="J24" i="7"/>
  <c r="J62" i="7"/>
  <c r="J84" i="7"/>
  <c r="J41" i="7"/>
  <c r="J42" i="7"/>
  <c r="J141" i="7"/>
  <c r="J33" i="7"/>
  <c r="J159" i="7"/>
  <c r="J104" i="7"/>
  <c r="J165" i="7"/>
  <c r="J76" i="7"/>
  <c r="J139" i="7"/>
  <c r="J111" i="7"/>
  <c r="J113" i="7"/>
  <c r="J127" i="7"/>
  <c r="J38" i="7"/>
  <c r="J94" i="7"/>
  <c r="J48" i="7"/>
  <c r="J119" i="7"/>
  <c r="J53" i="7"/>
  <c r="J47" i="7"/>
  <c r="J130" i="7"/>
  <c r="J126" i="7"/>
  <c r="J96" i="7"/>
  <c r="J151" i="7"/>
  <c r="J108" i="7"/>
  <c r="J133" i="7"/>
  <c r="J135" i="7"/>
  <c r="J57" i="7"/>
  <c r="J137" i="7"/>
  <c r="J64" i="7"/>
  <c r="J112" i="7"/>
  <c r="J114" i="7"/>
  <c r="J27" i="7"/>
  <c r="J91" i="7"/>
  <c r="J75" i="7"/>
  <c r="J44" i="7"/>
  <c r="J58" i="7"/>
  <c r="J179" i="7"/>
  <c r="J55" i="7"/>
  <c r="J54" i="7"/>
  <c r="J178" i="7"/>
  <c r="J116" i="7"/>
  <c r="J173" i="7"/>
  <c r="J128" i="7"/>
  <c r="J90" i="7"/>
  <c r="J166" i="7"/>
  <c r="J106" i="7"/>
  <c r="J150" i="7"/>
  <c r="J92" i="7"/>
  <c r="J154" i="7"/>
  <c r="J85" i="7"/>
  <c r="J71" i="7"/>
  <c r="J97" i="7"/>
  <c r="J157" i="7"/>
  <c r="J129" i="7"/>
  <c r="J80" i="7"/>
  <c r="J73" i="7"/>
  <c r="J105" i="7"/>
  <c r="J188" i="7"/>
  <c r="J185" i="7"/>
  <c r="J72" i="7"/>
  <c r="J69" i="7"/>
  <c r="J124" i="7"/>
  <c r="J63" i="7"/>
  <c r="J52" i="7"/>
  <c r="J77" i="7"/>
  <c r="J125" i="7"/>
  <c r="J176" i="7"/>
  <c r="J161" i="7"/>
  <c r="J70" i="7"/>
  <c r="J60" i="7"/>
  <c r="J164" i="7"/>
  <c r="J131" i="7"/>
  <c r="J160" i="7"/>
  <c r="J153" i="7"/>
  <c r="J121" i="7"/>
  <c r="J118" i="7"/>
  <c r="J163" i="7"/>
  <c r="J103" i="7"/>
  <c r="J109" i="7"/>
  <c r="J120" i="7"/>
  <c r="J83" i="7"/>
  <c r="J122" i="7"/>
  <c r="J184" i="7"/>
  <c r="J89" i="7"/>
  <c r="J147" i="7"/>
  <c r="J117" i="7"/>
  <c r="J74" i="7"/>
  <c r="J180" i="7"/>
  <c r="J100" i="7"/>
  <c r="J186" i="7"/>
  <c r="J88" i="7"/>
  <c r="J171" i="7"/>
  <c r="J65" i="7"/>
  <c r="J49" i="7"/>
  <c r="J183" i="7"/>
  <c r="J110" i="7"/>
  <c r="J146" i="7"/>
  <c r="J149" i="7"/>
  <c r="J87" i="7"/>
  <c r="J162" i="7"/>
  <c r="J144" i="7"/>
  <c r="J143" i="7"/>
  <c r="J175" i="7"/>
  <c r="J148" i="7"/>
  <c r="J95" i="7"/>
  <c r="J115" i="7"/>
  <c r="J193" i="7"/>
  <c r="J140" i="7"/>
  <c r="J187" i="7"/>
  <c r="J132" i="7"/>
  <c r="J136" i="7"/>
  <c r="J101" i="7"/>
  <c r="J167" i="7"/>
  <c r="J168" i="7"/>
  <c r="J107" i="7"/>
  <c r="J174" i="7"/>
  <c r="J138" i="7"/>
  <c r="J79" i="7"/>
  <c r="J172" i="7"/>
  <c r="J181" i="7"/>
  <c r="J156" i="7"/>
  <c r="J56" i="7"/>
  <c r="J190" i="7"/>
  <c r="J169" i="7"/>
  <c r="J82" i="7"/>
  <c r="J182" i="7"/>
  <c r="J192" i="7"/>
  <c r="J158" i="7"/>
  <c r="J155" i="7"/>
  <c r="J170" i="7"/>
  <c r="J61" i="7"/>
  <c r="J152" i="7"/>
  <c r="J189" i="7"/>
  <c r="J134" i="7"/>
  <c r="J93" i="7"/>
  <c r="J177" i="7"/>
  <c r="J86" i="7"/>
  <c r="J14" i="7"/>
  <c r="H40" i="2"/>
  <c r="H67" i="2"/>
  <c r="H119" i="2"/>
  <c r="H65" i="2"/>
  <c r="H50" i="2"/>
  <c r="H78" i="2"/>
  <c r="H115" i="2"/>
  <c r="H74" i="2"/>
  <c r="H54" i="2"/>
  <c r="H48" i="2"/>
  <c r="H21" i="2"/>
  <c r="H45" i="2"/>
  <c r="H77" i="2"/>
  <c r="H56" i="2"/>
  <c r="H166" i="2"/>
  <c r="H94" i="2"/>
  <c r="H157" i="2"/>
  <c r="H51" i="2"/>
  <c r="H90" i="2"/>
  <c r="H27" i="2"/>
  <c r="H38" i="2"/>
  <c r="H81" i="2"/>
  <c r="H133" i="2"/>
  <c r="H55" i="2"/>
  <c r="H141" i="2"/>
  <c r="H135" i="2"/>
  <c r="H273" i="2"/>
  <c r="H128" i="2"/>
  <c r="H159" i="2"/>
  <c r="H248" i="2"/>
  <c r="H61" i="2"/>
  <c r="H131" i="2"/>
  <c r="H251" i="2"/>
  <c r="H146" i="2"/>
  <c r="H235" i="2"/>
  <c r="H80" i="2"/>
  <c r="H30" i="2"/>
  <c r="H263" i="2"/>
  <c r="H58" i="2"/>
  <c r="H47" i="2"/>
  <c r="H243" i="2"/>
  <c r="H98" i="2"/>
  <c r="H76" i="2"/>
  <c r="H41" i="2"/>
  <c r="H99" i="2"/>
  <c r="H137" i="2"/>
  <c r="H37" i="2"/>
  <c r="H158" i="2"/>
  <c r="H52" i="2"/>
  <c r="H112" i="2"/>
  <c r="H205" i="2"/>
  <c r="H57" i="2"/>
  <c r="H178" i="2"/>
  <c r="H84" i="2"/>
  <c r="H215" i="2"/>
  <c r="H24" i="2"/>
  <c r="H104" i="2"/>
  <c r="H73" i="2"/>
  <c r="H72" i="2"/>
  <c r="H179" i="2"/>
  <c r="H85" i="2"/>
  <c r="H111" i="2"/>
  <c r="H224" i="2"/>
  <c r="H105" i="2"/>
  <c r="H145" i="2"/>
  <c r="H59" i="2"/>
  <c r="H126" i="2"/>
  <c r="H64" i="2"/>
  <c r="H267" i="2"/>
  <c r="H60" i="2"/>
  <c r="H69" i="2"/>
  <c r="H221" i="2"/>
  <c r="H116" i="2"/>
  <c r="H62" i="2"/>
  <c r="H139" i="2"/>
  <c r="H70" i="2"/>
  <c r="H151" i="2"/>
  <c r="H161" i="2"/>
  <c r="H42" i="2"/>
  <c r="H92" i="2"/>
  <c r="H97" i="2"/>
  <c r="H87" i="2"/>
  <c r="H228" i="2"/>
  <c r="H231" i="2"/>
  <c r="H196" i="2"/>
  <c r="H244" i="2"/>
  <c r="H259" i="2"/>
  <c r="H288" i="2"/>
  <c r="H333" i="2"/>
  <c r="H71" i="2"/>
  <c r="H113" i="2"/>
  <c r="H218" i="2"/>
  <c r="H75" i="2"/>
  <c r="H234" i="2"/>
  <c r="H148" i="2"/>
  <c r="H195" i="2"/>
  <c r="H49" i="2"/>
  <c r="H170" i="2"/>
  <c r="H109" i="2"/>
  <c r="H177" i="2"/>
  <c r="H366" i="2"/>
  <c r="H210" i="2"/>
  <c r="H186" i="2"/>
  <c r="H96" i="2"/>
  <c r="H93" i="2"/>
  <c r="H53" i="2"/>
  <c r="H185" i="2"/>
  <c r="H127" i="2"/>
  <c r="H257" i="2"/>
  <c r="H207" i="2"/>
  <c r="H230" i="2"/>
  <c r="H153" i="2"/>
  <c r="H334" i="2"/>
  <c r="H122" i="2"/>
  <c r="H108" i="2"/>
  <c r="H82" i="2"/>
  <c r="H300" i="2"/>
  <c r="H392" i="2"/>
  <c r="H298" i="2"/>
  <c r="H191" i="2"/>
  <c r="H198" i="2"/>
  <c r="H287" i="2"/>
  <c r="H173" i="2"/>
  <c r="H368" i="2"/>
  <c r="H268" i="2"/>
  <c r="H102" i="2"/>
  <c r="H426" i="2"/>
  <c r="H121" i="2"/>
  <c r="H249" i="2"/>
  <c r="H208" i="2"/>
  <c r="H117" i="2"/>
  <c r="H100" i="2"/>
  <c r="H415" i="2"/>
  <c r="H216" i="2"/>
  <c r="H150" i="2"/>
  <c r="H238" i="2"/>
  <c r="H142" i="2"/>
  <c r="H256" i="2"/>
  <c r="H167" i="2"/>
  <c r="H168" i="2"/>
  <c r="H120" i="2"/>
  <c r="H132" i="2"/>
  <c r="H451" i="2"/>
  <c r="H160" i="2"/>
  <c r="H163" i="2"/>
  <c r="H165" i="2"/>
  <c r="H312" i="2"/>
  <c r="H271" i="2"/>
  <c r="H307" i="2"/>
  <c r="H106" i="2"/>
  <c r="H118" i="2"/>
  <c r="H88" i="2"/>
  <c r="H134" i="2"/>
  <c r="H305" i="2"/>
  <c r="H138" i="2"/>
  <c r="H140" i="2"/>
  <c r="H63" i="2"/>
  <c r="H79" i="2"/>
  <c r="H326" i="2"/>
  <c r="H147" i="2"/>
  <c r="H130" i="2"/>
  <c r="H384" i="2"/>
  <c r="H103" i="2"/>
  <c r="H332" i="2"/>
  <c r="H213" i="2"/>
  <c r="H289" i="2"/>
  <c r="H383" i="2"/>
  <c r="H202" i="2"/>
  <c r="H189" i="2"/>
  <c r="H66" i="2"/>
  <c r="H264" i="2"/>
  <c r="H245" i="2"/>
  <c r="H237" i="2"/>
  <c r="H129" i="2"/>
  <c r="H236" i="2"/>
  <c r="H193" i="2"/>
  <c r="H162" i="2"/>
  <c r="H519" i="2"/>
  <c r="H156" i="2"/>
  <c r="H200" i="2"/>
  <c r="H172" i="2"/>
  <c r="H209" i="2"/>
  <c r="H175" i="2"/>
  <c r="H310" i="2"/>
  <c r="H101" i="2"/>
  <c r="H291" i="2"/>
  <c r="H301" i="2"/>
  <c r="H188" i="2"/>
  <c r="H164" i="2"/>
  <c r="H363" i="2"/>
  <c r="H284" i="2"/>
  <c r="H286" i="2"/>
  <c r="H343" i="2"/>
  <c r="H270" i="2"/>
  <c r="H483" i="2"/>
  <c r="H309" i="2"/>
  <c r="H609" i="2"/>
  <c r="H281" i="2"/>
  <c r="H114" i="2"/>
  <c r="H227" i="2"/>
  <c r="H467" i="2"/>
  <c r="H378" i="2"/>
  <c r="H240" i="2"/>
  <c r="H275" i="2"/>
  <c r="H303" i="2"/>
  <c r="H306" i="2"/>
  <c r="H110" i="2"/>
  <c r="H199" i="2"/>
  <c r="H292" i="2"/>
  <c r="H242" i="2"/>
  <c r="H439" i="2"/>
  <c r="H321" i="2"/>
  <c r="H269" i="2"/>
  <c r="H201" i="2"/>
  <c r="H265" i="2"/>
  <c r="H432" i="2"/>
  <c r="H144" i="2"/>
  <c r="H316" i="2"/>
  <c r="H182" i="2"/>
  <c r="H233" i="2"/>
  <c r="H107" i="2"/>
  <c r="H338" i="2"/>
  <c r="H214" i="2"/>
  <c r="H371" i="2"/>
  <c r="H180" i="2"/>
  <c r="H428" i="2"/>
  <c r="H419" i="2"/>
  <c r="H315" i="2"/>
  <c r="H260" i="2"/>
  <c r="H311" i="2"/>
  <c r="H95" i="2"/>
  <c r="H278" i="2"/>
  <c r="H591" i="2"/>
  <c r="H183" i="2"/>
  <c r="H356" i="2"/>
  <c r="H222" i="2"/>
  <c r="H169" i="2"/>
  <c r="H330" i="2"/>
  <c r="H283" i="2"/>
  <c r="H124" i="2"/>
  <c r="H375" i="2"/>
  <c r="H217" i="2"/>
  <c r="H225" i="2"/>
  <c r="H272" i="2"/>
  <c r="H362" i="2"/>
  <c r="H197" i="2"/>
  <c r="H171" i="2"/>
  <c r="H223" i="2"/>
  <c r="H385" i="2"/>
  <c r="H470" i="2"/>
  <c r="H293" i="2"/>
  <c r="H258" i="2"/>
  <c r="H359" i="2"/>
  <c r="H143" i="2"/>
  <c r="H437" i="2"/>
  <c r="H441" i="2"/>
  <c r="H206" i="2"/>
  <c r="H154" i="2"/>
  <c r="H317" i="2"/>
  <c r="H405" i="2"/>
  <c r="H469" i="2"/>
  <c r="H424" i="2"/>
  <c r="H444" i="2"/>
  <c r="H508" i="2"/>
  <c r="H374" i="2"/>
  <c r="H187" i="2"/>
  <c r="H246" i="2"/>
  <c r="H512" i="2"/>
  <c r="H285" i="2"/>
  <c r="H526" i="2"/>
  <c r="H302" i="2"/>
  <c r="H390" i="2"/>
  <c r="H255" i="2"/>
  <c r="H339" i="2"/>
  <c r="H370" i="2"/>
  <c r="H279" i="2"/>
  <c r="H386" i="2"/>
  <c r="H348" i="2"/>
  <c r="H456" i="2"/>
  <c r="H372" i="2"/>
  <c r="H485" i="2"/>
  <c r="H323" i="2"/>
  <c r="H602" i="2"/>
  <c r="H176" i="2"/>
  <c r="H396" i="2"/>
  <c r="H586" i="2"/>
  <c r="H379" i="2"/>
  <c r="H365" i="2"/>
  <c r="H503" i="2"/>
  <c r="H535" i="2"/>
  <c r="H351" i="2"/>
  <c r="H429" i="2"/>
  <c r="H442" i="2"/>
  <c r="H254" i="2"/>
  <c r="H431" i="2"/>
  <c r="H534" i="2"/>
  <c r="H514" i="2"/>
  <c r="H253" i="2"/>
  <c r="H341" i="2"/>
  <c r="H373" i="2"/>
  <c r="H566" i="2"/>
  <c r="H327" i="2"/>
  <c r="H340" i="2"/>
  <c r="H324" i="2"/>
  <c r="H290" i="2"/>
  <c r="H123" i="2"/>
  <c r="H331" i="2"/>
  <c r="H667" i="2"/>
  <c r="H421" i="2"/>
  <c r="H250" i="2"/>
  <c r="H347" i="2"/>
  <c r="H319" i="2"/>
  <c r="H204" i="2"/>
  <c r="H346" i="2"/>
  <c r="H322" i="2"/>
  <c r="H493" i="2"/>
  <c r="H219" i="2"/>
  <c r="H211" i="2"/>
  <c r="H521" i="2"/>
  <c r="H395" i="2"/>
  <c r="H261" i="2"/>
  <c r="H360" i="2"/>
  <c r="H409" i="2"/>
  <c r="H443" i="2"/>
  <c r="H546" i="2"/>
  <c r="H655" i="2"/>
  <c r="H404" i="2"/>
  <c r="H593" i="2"/>
  <c r="H453" i="2"/>
  <c r="H149" i="2"/>
  <c r="H498" i="2"/>
  <c r="H411" i="2"/>
  <c r="H344" i="2"/>
  <c r="H391" i="2"/>
  <c r="H562" i="2"/>
  <c r="H406" i="2"/>
  <c r="H475" i="2"/>
  <c r="H349" i="2"/>
  <c r="H420" i="2"/>
  <c r="H501" i="2"/>
  <c r="H515" i="2"/>
  <c r="H564" i="2"/>
  <c r="H295" i="2"/>
  <c r="H294" i="2"/>
  <c r="H335" i="2"/>
  <c r="H487" i="2"/>
  <c r="H277" i="2"/>
  <c r="H500" i="2"/>
  <c r="H463" i="2"/>
  <c r="H329" i="2"/>
  <c r="H434" i="2"/>
  <c r="H389" i="2"/>
  <c r="H401" i="2"/>
  <c r="H381" i="2"/>
  <c r="H480" i="2"/>
  <c r="H473" i="2"/>
  <c r="H325" i="2"/>
  <c r="H274" i="2"/>
  <c r="H336" i="2"/>
  <c r="H495" i="2"/>
  <c r="H466" i="2"/>
  <c r="H561" i="2"/>
  <c r="H450" i="2"/>
  <c r="H266" i="2"/>
  <c r="H313" i="2"/>
  <c r="H369" i="2"/>
  <c r="H585" i="2"/>
  <c r="H318" i="2"/>
  <c r="H517" i="2"/>
  <c r="H342" i="2"/>
  <c r="H380" i="2"/>
  <c r="H582" i="2"/>
  <c r="H393" i="2"/>
  <c r="H86" i="2"/>
  <c r="H296" i="2"/>
  <c r="H425" i="2"/>
  <c r="H461" i="2"/>
  <c r="H353" i="2"/>
  <c r="H413" i="2"/>
  <c r="H181" i="2"/>
  <c r="H502" i="2"/>
  <c r="H449" i="2"/>
  <c r="H232" i="2"/>
  <c r="H436" i="2"/>
  <c r="H400" i="2"/>
  <c r="H590" i="2"/>
  <c r="H458" i="2"/>
  <c r="H355" i="2"/>
  <c r="H354" i="2"/>
  <c r="H337" i="2"/>
  <c r="H376" i="2"/>
  <c r="H645" i="2"/>
  <c r="H367" i="2"/>
  <c r="H614" i="2"/>
  <c r="H184" i="2"/>
  <c r="H446" i="2"/>
  <c r="H647" i="2"/>
  <c r="H276" i="2"/>
  <c r="H513" i="2"/>
  <c r="H587" i="2"/>
  <c r="H497" i="2"/>
  <c r="H455" i="2"/>
  <c r="H387" i="2"/>
  <c r="H604" i="2"/>
  <c r="H308" i="2"/>
  <c r="H468" i="2"/>
  <c r="H452" i="2"/>
  <c r="H528" i="2"/>
  <c r="H241" i="2"/>
  <c r="H541" i="2"/>
  <c r="H438" i="2"/>
  <c r="H229" i="2"/>
  <c r="H477" i="2"/>
  <c r="H152" i="2"/>
  <c r="H574" i="2"/>
  <c r="H660" i="2"/>
  <c r="H299" i="2"/>
  <c r="H328" i="2"/>
  <c r="H499" i="2"/>
  <c r="H203" i="2"/>
  <c r="H320" i="2"/>
  <c r="H408" i="2"/>
  <c r="H533" i="2"/>
  <c r="H454" i="2"/>
  <c r="H474" i="2"/>
  <c r="H192" i="2"/>
  <c r="H639" i="2"/>
  <c r="H430" i="2"/>
  <c r="H478" i="2"/>
  <c r="H491" i="2"/>
  <c r="H304" i="2"/>
  <c r="H626" i="2"/>
  <c r="H570" i="2"/>
  <c r="H136" i="2"/>
  <c r="H297" i="2"/>
  <c r="H448" i="2"/>
  <c r="H358" i="2"/>
  <c r="H662" i="2"/>
  <c r="H388" i="2"/>
  <c r="H364" i="2"/>
  <c r="H190" i="2"/>
  <c r="H489" i="2"/>
  <c r="H581" i="2"/>
  <c r="H506" i="2"/>
  <c r="H518" i="2"/>
  <c r="H510" i="2"/>
  <c r="H471" i="2"/>
  <c r="H505" i="2"/>
  <c r="H394" i="2"/>
  <c r="H280" i="2"/>
  <c r="H509" i="2"/>
  <c r="H746" i="2"/>
  <c r="H252" i="2"/>
  <c r="H247" i="2"/>
  <c r="H538" i="2"/>
  <c r="H630" i="2"/>
  <c r="H550" i="2"/>
  <c r="H435" i="2"/>
  <c r="H527" i="2"/>
  <c r="H462" i="2"/>
  <c r="H422" i="2"/>
  <c r="H464" i="2"/>
  <c r="H314" i="2"/>
  <c r="H412" i="2"/>
  <c r="H520" i="2"/>
  <c r="H577" i="2"/>
  <c r="H460" i="2"/>
  <c r="H445" i="2"/>
  <c r="H529" i="2"/>
  <c r="H416" i="2"/>
  <c r="H576" i="2"/>
  <c r="H433" i="2"/>
  <c r="H398" i="2"/>
  <c r="H569" i="2"/>
  <c r="H345" i="2"/>
  <c r="H494" i="2"/>
  <c r="H589" i="2"/>
  <c r="H579" i="2"/>
  <c r="H551" i="2"/>
  <c r="H583" i="2"/>
  <c r="H484" i="2"/>
  <c r="H516" i="2"/>
  <c r="H708" i="2"/>
  <c r="H423" i="2"/>
  <c r="H486" i="2"/>
  <c r="H664" i="2"/>
  <c r="H361" i="2"/>
  <c r="H592" i="2"/>
  <c r="H742" i="2"/>
  <c r="H580" i="2"/>
  <c r="H717" i="2"/>
  <c r="H490" i="2"/>
  <c r="H417" i="2"/>
  <c r="H399" i="2"/>
  <c r="H402" i="2"/>
  <c r="H653" i="2"/>
  <c r="H696" i="2"/>
  <c r="H481" i="2"/>
  <c r="H555" i="2"/>
  <c r="H125" i="2"/>
  <c r="H559" i="2"/>
  <c r="H552" i="2"/>
  <c r="H507" i="2"/>
  <c r="H688" i="2"/>
  <c r="H262" i="2"/>
  <c r="H601" i="2"/>
  <c r="H457" i="2"/>
  <c r="H597" i="2"/>
  <c r="H603" i="2"/>
  <c r="H711" i="2"/>
  <c r="H606" i="2"/>
  <c r="H803" i="2"/>
  <c r="H427" i="2"/>
  <c r="H545" i="2"/>
  <c r="H352" i="2"/>
  <c r="H588" i="2"/>
  <c r="H407" i="2"/>
  <c r="H636" i="2"/>
  <c r="H610" i="2"/>
  <c r="H617" i="2"/>
  <c r="H584" i="2"/>
  <c r="H740" i="2"/>
  <c r="H174" i="2"/>
  <c r="H698" i="2"/>
  <c r="H578" i="2"/>
  <c r="H558" i="2"/>
  <c r="H504" i="2"/>
  <c r="H537" i="2"/>
  <c r="H547" i="2"/>
  <c r="H536" i="2"/>
  <c r="H620" i="2"/>
  <c r="H531" i="2"/>
  <c r="H414" i="2"/>
  <c r="H621" i="2"/>
  <c r="H544" i="2"/>
  <c r="H397" i="2"/>
  <c r="H418" i="2"/>
  <c r="H560" i="2"/>
  <c r="H572" i="2"/>
  <c r="H440" i="2"/>
  <c r="H738" i="2"/>
  <c r="H599" i="2"/>
  <c r="H556" i="2"/>
  <c r="H608" i="2"/>
  <c r="H633" i="2"/>
  <c r="H595" i="2"/>
  <c r="H573" i="2"/>
  <c r="H568" i="2"/>
  <c r="H642" i="2"/>
  <c r="H627" i="2"/>
  <c r="H631" i="2"/>
  <c r="H220" i="2"/>
  <c r="H155" i="2"/>
  <c r="H720" i="2"/>
  <c r="H239" i="2"/>
  <c r="H628" i="2"/>
  <c r="H403" i="2"/>
  <c r="H668" i="2"/>
  <c r="H615" i="2"/>
  <c r="H488" i="2"/>
  <c r="H549" i="2"/>
  <c r="H482" i="2"/>
  <c r="H611" i="2"/>
  <c r="H476" i="2"/>
  <c r="H575" i="2"/>
  <c r="H641" i="2"/>
  <c r="H741" i="2"/>
  <c r="H663" i="2"/>
  <c r="H632" i="2"/>
  <c r="H648" i="2"/>
  <c r="H670" i="2"/>
  <c r="H650" i="2"/>
  <c r="H624" i="2"/>
  <c r="H736" i="2"/>
  <c r="H619" i="2"/>
  <c r="H612" i="2"/>
  <c r="H634" i="2"/>
  <c r="H553" i="2"/>
  <c r="H643" i="2"/>
  <c r="H629" i="2"/>
  <c r="H739" i="2"/>
  <c r="H737" i="2"/>
  <c r="H635" i="2"/>
  <c r="H532" i="2"/>
  <c r="H661" i="2"/>
  <c r="H744" i="2"/>
  <c r="H672" i="2"/>
  <c r="H706" i="2"/>
  <c r="H707" i="2"/>
  <c r="H666" i="2"/>
  <c r="H745" i="2"/>
  <c r="H712" i="2"/>
  <c r="H658" i="2"/>
  <c r="H665" i="2"/>
  <c r="H715" i="2"/>
  <c r="H640" i="2"/>
  <c r="H472" i="2"/>
  <c r="H723" i="2"/>
  <c r="H649" i="2"/>
  <c r="H705" i="2"/>
  <c r="H623" i="2"/>
  <c r="H728" i="2"/>
  <c r="H750" i="2"/>
  <c r="H743" i="2"/>
  <c r="H637" i="2"/>
  <c r="H596" i="2"/>
  <c r="H563" i="2"/>
  <c r="H492" i="2"/>
  <c r="H548" i="2"/>
  <c r="H726" i="2"/>
  <c r="H465" i="2"/>
  <c r="H646" i="2"/>
  <c r="H571" i="2"/>
  <c r="H699" i="2"/>
  <c r="H525" i="2"/>
  <c r="H479" i="2"/>
  <c r="H496" i="2"/>
  <c r="H350" i="2"/>
  <c r="H638" i="2"/>
  <c r="H718" i="2"/>
  <c r="H805" i="2"/>
  <c r="H669" i="2"/>
  <c r="H554" i="2"/>
  <c r="H657" i="2"/>
  <c r="H651" i="2"/>
  <c r="H735" i="2"/>
  <c r="H719" i="2"/>
  <c r="H659" i="2"/>
  <c r="H524" i="2"/>
  <c r="H710" i="2"/>
  <c r="H700" i="2"/>
  <c r="H8" i="2"/>
  <c r="H9" i="2"/>
  <c r="H10" i="2"/>
  <c r="H11" i="2"/>
  <c r="H17" i="2"/>
  <c r="H14" i="2"/>
  <c r="H15" i="2"/>
  <c r="H12" i="2"/>
  <c r="H13" i="2"/>
  <c r="H20" i="2"/>
  <c r="H31" i="2"/>
  <c r="H22" i="2"/>
  <c r="H18" i="2"/>
  <c r="H43" i="2"/>
  <c r="H29" i="2"/>
  <c r="H16" i="2"/>
  <c r="H19" i="2"/>
  <c r="H26" i="2"/>
  <c r="H28" i="2"/>
  <c r="H83" i="2"/>
  <c r="H46" i="2"/>
  <c r="H36" i="2"/>
  <c r="H44" i="2"/>
  <c r="H35" i="2"/>
  <c r="H32" i="2"/>
  <c r="H68" i="2"/>
  <c r="H23" i="2"/>
  <c r="H91" i="2"/>
  <c r="H25" i="2"/>
  <c r="H33" i="2"/>
  <c r="H34" i="2"/>
  <c r="H89" i="2"/>
  <c r="H39" i="2"/>
  <c r="K107" i="7"/>
  <c r="K262" i="7"/>
  <c r="K464" i="7"/>
  <c r="K174" i="7"/>
  <c r="K220" i="7"/>
  <c r="K427" i="7"/>
  <c r="K356" i="7"/>
  <c r="K343" i="7"/>
  <c r="K300" i="7"/>
  <c r="K334" i="7"/>
  <c r="K477" i="7"/>
  <c r="K429" i="7"/>
  <c r="K431" i="7"/>
  <c r="K320" i="7"/>
  <c r="E152" i="6"/>
  <c r="E108" i="6"/>
  <c r="E62" i="6"/>
  <c r="E56" i="6"/>
  <c r="E123" i="6"/>
  <c r="E74" i="6"/>
  <c r="E47" i="6"/>
  <c r="E121" i="6"/>
  <c r="E35" i="6"/>
  <c r="E154" i="6"/>
  <c r="E178" i="6"/>
  <c r="E131" i="6"/>
  <c r="E184" i="6"/>
  <c r="E93" i="6"/>
  <c r="E107" i="6"/>
  <c r="E82" i="6"/>
  <c r="E112" i="6"/>
  <c r="E119" i="6"/>
  <c r="E31" i="6"/>
  <c r="E21" i="6"/>
  <c r="E55" i="6"/>
  <c r="E164" i="6"/>
  <c r="E27" i="6"/>
  <c r="E96" i="6"/>
  <c r="E42" i="6"/>
  <c r="E68" i="6"/>
  <c r="E143" i="6"/>
  <c r="E100" i="6"/>
  <c r="E140" i="6"/>
  <c r="E175" i="6"/>
  <c r="E122" i="6"/>
  <c r="E49" i="6"/>
  <c r="E25" i="6"/>
  <c r="E76" i="6"/>
  <c r="E170" i="6"/>
  <c r="E65" i="6"/>
  <c r="E36" i="6"/>
  <c r="E81" i="6"/>
  <c r="E102" i="6"/>
  <c r="E33" i="6"/>
  <c r="E153" i="6"/>
  <c r="E61" i="6"/>
  <c r="E156" i="6"/>
  <c r="E183" i="6"/>
  <c r="E95" i="6"/>
  <c r="E64" i="6"/>
  <c r="E14" i="6"/>
  <c r="E160" i="6"/>
  <c r="E155" i="6"/>
  <c r="E57" i="6"/>
  <c r="E20" i="6"/>
  <c r="E127" i="6"/>
  <c r="E37" i="6"/>
  <c r="E135" i="6"/>
  <c r="E24" i="6"/>
  <c r="E136" i="6"/>
  <c r="K105" i="7"/>
  <c r="K153" i="7"/>
  <c r="K390" i="7"/>
  <c r="K305" i="7"/>
  <c r="K442" i="7"/>
  <c r="K323" i="7"/>
  <c r="K386" i="7"/>
  <c r="K404" i="7"/>
  <c r="K9" i="7"/>
  <c r="K13" i="7"/>
  <c r="K59" i="7"/>
  <c r="K16" i="7"/>
  <c r="K26" i="7"/>
  <c r="K12" i="7"/>
  <c r="K11" i="7"/>
  <c r="K37" i="7"/>
  <c r="K50" i="7"/>
  <c r="K67" i="7"/>
  <c r="K15" i="7"/>
  <c r="K20" i="7"/>
  <c r="K28" i="7"/>
  <c r="K39" i="7"/>
  <c r="K22" i="7"/>
  <c r="K145" i="7"/>
  <c r="K17" i="7"/>
  <c r="K10" i="7"/>
  <c r="K8" i="7"/>
  <c r="K19" i="7"/>
  <c r="K35" i="7"/>
  <c r="K18" i="7"/>
  <c r="K36" i="7"/>
  <c r="K29" i="7"/>
  <c r="K99" i="7"/>
  <c r="K30" i="7"/>
  <c r="K78" i="7"/>
  <c r="K34" i="7"/>
  <c r="K31" i="7"/>
  <c r="K23" i="7"/>
  <c r="K45" i="7"/>
  <c r="K98" i="7"/>
  <c r="K25" i="7"/>
  <c r="K40" i="7"/>
  <c r="K68" i="7"/>
  <c r="K81" i="7"/>
  <c r="K51" i="7"/>
  <c r="K123" i="7"/>
  <c r="K66" i="7"/>
  <c r="K102" i="7"/>
  <c r="K43" i="7"/>
  <c r="K46" i="7"/>
  <c r="K142" i="7"/>
  <c r="K191" i="7"/>
  <c r="K84" i="7"/>
  <c r="K41" i="7"/>
  <c r="K42" i="7"/>
  <c r="K24" i="7"/>
  <c r="K141" i="7"/>
  <c r="K33" i="7"/>
  <c r="K270" i="7"/>
  <c r="K62" i="7"/>
  <c r="K21" i="7"/>
  <c r="K32" i="7"/>
  <c r="K27" i="7"/>
  <c r="K76" i="7"/>
  <c r="K277" i="7"/>
  <c r="K112" i="7"/>
  <c r="K114" i="7"/>
  <c r="K91" i="7"/>
  <c r="K58" i="7"/>
  <c r="K179" i="7"/>
  <c r="K55" i="7"/>
  <c r="K54" i="7"/>
  <c r="K178" i="7"/>
  <c r="K287" i="7"/>
  <c r="K116" i="7"/>
  <c r="K173" i="7"/>
  <c r="K75" i="7"/>
  <c r="K44" i="7"/>
  <c r="K80" i="7"/>
  <c r="K73" i="7"/>
  <c r="K159" i="7"/>
  <c r="K104" i="7"/>
  <c r="K251" i="7"/>
  <c r="K165" i="7"/>
  <c r="K111" i="7"/>
  <c r="K139" i="7"/>
  <c r="K113" i="7"/>
  <c r="K64" i="7"/>
  <c r="K263" i="7"/>
  <c r="K250" i="7"/>
  <c r="K94" i="7"/>
  <c r="K48" i="7"/>
  <c r="K119" i="7"/>
  <c r="K47" i="7"/>
  <c r="K53" i="7"/>
  <c r="K151" i="7"/>
  <c r="K130" i="7"/>
  <c r="K126" i="7"/>
  <c r="K96" i="7"/>
  <c r="K249" i="7"/>
  <c r="K108" i="7"/>
  <c r="K269" i="7"/>
  <c r="K133" i="7"/>
  <c r="K135" i="7"/>
  <c r="K57" i="7"/>
  <c r="K137" i="7"/>
  <c r="K38" i="7"/>
  <c r="K128" i="7"/>
  <c r="K387" i="7"/>
  <c r="K90" i="7"/>
  <c r="K166" i="7"/>
  <c r="K106" i="7"/>
  <c r="K150" i="7"/>
  <c r="K92" i="7"/>
  <c r="K154" i="7"/>
  <c r="K308" i="7"/>
  <c r="K85" i="7"/>
  <c r="K71" i="7"/>
  <c r="K97" i="7"/>
  <c r="K157" i="7"/>
  <c r="K344" i="7"/>
  <c r="K129" i="7"/>
  <c r="K391" i="7"/>
  <c r="K267" i="7"/>
  <c r="K127" i="7"/>
  <c r="K224" i="7"/>
  <c r="K52" i="7"/>
  <c r="K69" i="7"/>
  <c r="K124" i="7"/>
  <c r="K63" i="7"/>
  <c r="K77" i="7"/>
  <c r="K125" i="7"/>
  <c r="K256" i="7"/>
  <c r="K295" i="7"/>
  <c r="K291" i="7"/>
  <c r="K60" i="7"/>
  <c r="K342" i="7"/>
  <c r="K164" i="7"/>
  <c r="K406" i="7"/>
  <c r="K188" i="7"/>
  <c r="K185" i="7"/>
  <c r="K72" i="7"/>
  <c r="K176" i="7"/>
  <c r="K161" i="7"/>
  <c r="K331" i="7"/>
  <c r="K70" i="7"/>
  <c r="K272" i="7"/>
  <c r="K278" i="7"/>
  <c r="K131" i="7"/>
  <c r="K503" i="7"/>
  <c r="K160" i="7"/>
  <c r="K163" i="7"/>
  <c r="K366" i="7"/>
  <c r="K184" i="7"/>
  <c r="K321" i="7"/>
  <c r="K120" i="7"/>
  <c r="K301" i="7"/>
  <c r="K350" i="7"/>
  <c r="K122" i="7"/>
  <c r="K147" i="7"/>
  <c r="K100" i="7"/>
  <c r="K416" i="7"/>
  <c r="K65" i="7"/>
  <c r="K88" i="7"/>
  <c r="K443" i="7"/>
  <c r="K110" i="7"/>
  <c r="K146" i="7"/>
  <c r="K148" i="7"/>
  <c r="K115" i="7"/>
  <c r="K457" i="7"/>
  <c r="K243" i="7"/>
  <c r="K237" i="7"/>
  <c r="K121" i="7"/>
  <c r="K118" i="7"/>
  <c r="K336" i="7"/>
  <c r="K103" i="7"/>
  <c r="K215" i="7"/>
  <c r="K318" i="7"/>
  <c r="K458" i="7"/>
  <c r="K83" i="7"/>
  <c r="K109" i="7"/>
  <c r="K469" i="7"/>
  <c r="K89" i="7"/>
  <c r="K117" i="7"/>
  <c r="K241" i="7"/>
  <c r="K74" i="7"/>
  <c r="K180" i="7"/>
  <c r="K268" i="7"/>
  <c r="K375" i="7"/>
  <c r="K218" i="7"/>
  <c r="K186" i="7"/>
  <c r="K248" i="7"/>
  <c r="K244" i="7"/>
  <c r="K171" i="7"/>
  <c r="K481" i="7"/>
  <c r="K242" i="7"/>
  <c r="K348" i="7"/>
  <c r="K313" i="7"/>
  <c r="K49" i="7"/>
  <c r="K183" i="7"/>
  <c r="K347" i="7"/>
  <c r="K307" i="7"/>
  <c r="K149" i="7"/>
  <c r="K333" i="7"/>
  <c r="K87" i="7"/>
  <c r="K303" i="7"/>
  <c r="K349" i="7"/>
  <c r="K175" i="7"/>
  <c r="K315" i="7"/>
  <c r="K221" i="7"/>
  <c r="K396" i="7"/>
  <c r="K238" i="7"/>
  <c r="K144" i="7"/>
  <c r="K162" i="7"/>
  <c r="K219" i="7"/>
  <c r="K143" i="7"/>
  <c r="K95" i="7"/>
  <c r="K253" i="7"/>
  <c r="K265" i="7"/>
  <c r="K140" i="7"/>
  <c r="K494" i="7"/>
  <c r="K405" i="7"/>
  <c r="K480" i="7"/>
  <c r="K264" i="7"/>
  <c r="K245" i="7"/>
  <c r="K132" i="7"/>
  <c r="K446" i="7"/>
  <c r="K193" i="7"/>
  <c r="K274" i="7"/>
  <c r="K187" i="7"/>
  <c r="K136" i="7"/>
  <c r="K285" i="7"/>
  <c r="K271" i="7"/>
  <c r="K101" i="7"/>
  <c r="K326" i="7"/>
  <c r="K167" i="7"/>
  <c r="K168" i="7"/>
  <c r="K335" i="7"/>
  <c r="K293" i="7"/>
  <c r="K259" i="7"/>
  <c r="K437" i="7"/>
  <c r="K380" i="7"/>
  <c r="K257" i="7"/>
  <c r="K216" i="7"/>
  <c r="K296" i="7"/>
  <c r="K467" i="7"/>
  <c r="K288" i="7"/>
  <c r="K370" i="7"/>
  <c r="K411" i="7"/>
  <c r="K373" i="7"/>
  <c r="K310" i="7"/>
  <c r="K499" i="7"/>
  <c r="K273" i="7"/>
  <c r="K434" i="7"/>
  <c r="K138" i="7"/>
  <c r="K388" i="7"/>
  <c r="K500" i="7"/>
  <c r="K261" i="7"/>
  <c r="K460" i="7"/>
  <c r="K279" i="7"/>
  <c r="K472" i="7"/>
  <c r="K328" i="7"/>
  <c r="K423" i="7"/>
  <c r="K394" i="7"/>
  <c r="K319" i="7"/>
  <c r="K217" i="7"/>
  <c r="K371" i="7"/>
  <c r="K430" i="7"/>
  <c r="K489" i="7"/>
  <c r="K297" i="7"/>
  <c r="K311" i="7"/>
  <c r="K369" i="7"/>
  <c r="K322" i="7"/>
  <c r="K79" i="7"/>
  <c r="K223" i="7"/>
  <c r="K491" i="7"/>
  <c r="K172" i="7"/>
  <c r="K181" i="7"/>
  <c r="K497" i="7"/>
  <c r="K432" i="7"/>
  <c r="K345" i="7"/>
  <c r="K426" i="7"/>
  <c r="K156" i="7"/>
  <c r="K56" i="7"/>
  <c r="K510" i="7"/>
  <c r="K459" i="7"/>
  <c r="K412" i="7"/>
  <c r="K504" i="7"/>
  <c r="K438" i="7"/>
  <c r="K190" i="7"/>
  <c r="K505" i="7"/>
  <c r="K169" i="7"/>
  <c r="K401" i="7"/>
  <c r="K487" i="7"/>
  <c r="K325" i="7"/>
  <c r="K327" i="7"/>
  <c r="K312" i="7"/>
  <c r="K483" i="7"/>
  <c r="K258" i="7"/>
  <c r="K246" i="7"/>
  <c r="K381" i="7"/>
  <c r="K340" i="7"/>
  <c r="K501" i="7"/>
  <c r="K182" i="7"/>
  <c r="K252" i="7"/>
  <c r="K314" i="7"/>
  <c r="K189" i="7"/>
  <c r="K420" i="7"/>
  <c r="K482" i="7"/>
  <c r="K281" i="7"/>
  <c r="K461" i="7"/>
  <c r="K413" i="7"/>
  <c r="K255" i="7"/>
  <c r="K436" i="7"/>
  <c r="K408" i="7"/>
  <c r="K478" i="7"/>
  <c r="K508" i="7"/>
  <c r="K421" i="7"/>
  <c r="K468" i="7"/>
  <c r="K155" i="7"/>
  <c r="K393" i="7"/>
  <c r="K471" i="7"/>
  <c r="K410" i="7"/>
  <c r="K247" i="7"/>
  <c r="K372" i="7"/>
  <c r="K222" i="7"/>
  <c r="K280" i="7"/>
  <c r="K415" i="7"/>
  <c r="K502" i="7"/>
  <c r="K158" i="7"/>
  <c r="K462" i="7"/>
  <c r="K374" i="7"/>
  <c r="K353" i="7"/>
  <c r="K260" i="7"/>
  <c r="K400" i="7"/>
  <c r="K324" i="7"/>
  <c r="K294" i="7"/>
  <c r="K479" i="7"/>
  <c r="K170" i="7"/>
  <c r="K338" i="7"/>
  <c r="K465" i="7"/>
  <c r="K407" i="7"/>
  <c r="K475" i="7"/>
  <c r="K355" i="7"/>
  <c r="K289" i="7"/>
  <c r="K424" i="7"/>
  <c r="K306" i="7"/>
  <c r="K486" i="7"/>
  <c r="K439" i="7"/>
  <c r="K378" i="7"/>
  <c r="K403" i="7"/>
  <c r="K493" i="7"/>
  <c r="K454" i="7"/>
  <c r="K455" i="7"/>
  <c r="K473" i="7"/>
  <c r="K152" i="7"/>
  <c r="K61" i="7"/>
  <c r="K192" i="7"/>
  <c r="K376" i="7"/>
  <c r="K495" i="7"/>
  <c r="K466" i="7"/>
  <c r="K316" i="7"/>
  <c r="K354" i="7"/>
  <c r="K377" i="7"/>
  <c r="K225" i="7"/>
  <c r="K368" i="7"/>
  <c r="K440" i="7"/>
  <c r="K428" i="7"/>
  <c r="K341" i="7"/>
  <c r="K422" i="7"/>
  <c r="K395" i="7"/>
  <c r="K292" i="7"/>
  <c r="K463" i="7"/>
  <c r="K509" i="7"/>
  <c r="K266" i="7"/>
  <c r="K419" i="7"/>
  <c r="K332" i="7"/>
  <c r="K498" i="7"/>
  <c r="K414" i="7"/>
  <c r="K134" i="7"/>
  <c r="K275" i="7"/>
  <c r="K286" i="7"/>
  <c r="K398" i="7"/>
  <c r="K490" i="7"/>
  <c r="K309" i="7"/>
  <c r="K339" i="7"/>
  <c r="K239" i="7"/>
  <c r="K484" i="7"/>
  <c r="K379" i="7"/>
  <c r="K433" i="7"/>
  <c r="K82" i="7"/>
  <c r="K330" i="7"/>
  <c r="K470" i="7"/>
  <c r="K441" i="7"/>
  <c r="K304" i="7"/>
  <c r="K93" i="7"/>
  <c r="K507" i="7"/>
  <c r="K492" i="7"/>
  <c r="K399" i="7"/>
  <c r="K177" i="7"/>
  <c r="K254" i="7"/>
  <c r="K389" i="7"/>
  <c r="K402" i="7"/>
  <c r="K397" i="7"/>
  <c r="K290" i="7"/>
  <c r="K435" i="7"/>
  <c r="K485" i="7"/>
  <c r="K418" i="7"/>
  <c r="K317" i="7"/>
  <c r="K425" i="7"/>
  <c r="K417" i="7"/>
  <c r="K276" i="7"/>
  <c r="K298" i="7"/>
  <c r="K337" i="7"/>
  <c r="K351" i="7"/>
  <c r="K352" i="7"/>
  <c r="E174" i="6"/>
  <c r="J7" i="7"/>
  <c r="K14" i="7"/>
  <c r="K7" i="7"/>
  <c r="E186" i="6"/>
  <c r="E176" i="6"/>
  <c r="E30" i="6"/>
  <c r="E94" i="6"/>
  <c r="E111" i="6"/>
  <c r="E22" i="6"/>
  <c r="E151" i="6"/>
  <c r="E130" i="6"/>
  <c r="E51" i="6"/>
  <c r="E34" i="6"/>
  <c r="E165" i="6"/>
  <c r="E7" i="6"/>
  <c r="E29" i="6"/>
  <c r="E132" i="6"/>
  <c r="E26" i="6"/>
  <c r="E106" i="6"/>
  <c r="E11" i="6"/>
  <c r="E83" i="6"/>
  <c r="E85" i="6"/>
  <c r="E44" i="6"/>
  <c r="E46" i="6"/>
  <c r="E17" i="6"/>
  <c r="E103" i="6"/>
  <c r="E180" i="6"/>
  <c r="E142" i="6"/>
  <c r="E38" i="6"/>
  <c r="E39" i="6"/>
  <c r="E92" i="6"/>
  <c r="E70" i="6"/>
  <c r="E69" i="6"/>
  <c r="E145" i="6"/>
  <c r="E60" i="6"/>
  <c r="E52" i="6"/>
  <c r="E13" i="6"/>
  <c r="E104" i="6"/>
  <c r="E66" i="6"/>
  <c r="E53" i="6"/>
  <c r="E73" i="6"/>
  <c r="E125" i="6"/>
  <c r="E115" i="6"/>
  <c r="E15" i="6"/>
  <c r="E8" i="6"/>
  <c r="E114" i="6"/>
  <c r="E116" i="6"/>
  <c r="E99" i="6"/>
  <c r="E126" i="6"/>
  <c r="E54" i="6"/>
  <c r="E75" i="6"/>
  <c r="E9" i="6"/>
  <c r="E72" i="6"/>
  <c r="E77" i="6"/>
  <c r="E87" i="6"/>
  <c r="E117" i="6"/>
  <c r="E150" i="6"/>
  <c r="E149" i="6"/>
  <c r="E169" i="6"/>
  <c r="E89" i="6"/>
  <c r="E159" i="6"/>
  <c r="E124" i="6"/>
  <c r="E144" i="6"/>
  <c r="E138" i="6"/>
  <c r="E16" i="6"/>
  <c r="E91" i="6"/>
  <c r="E139" i="6"/>
  <c r="E167" i="6"/>
  <c r="E86" i="6"/>
  <c r="E32" i="6"/>
  <c r="E105" i="6"/>
  <c r="E43" i="6"/>
  <c r="E113" i="6"/>
  <c r="E120" i="6"/>
  <c r="E58" i="6"/>
  <c r="E59" i="6"/>
  <c r="E23" i="6"/>
  <c r="E88" i="6"/>
  <c r="E129" i="6"/>
  <c r="E63" i="6"/>
  <c r="E157" i="6"/>
  <c r="E182" i="6"/>
  <c r="E84" i="6"/>
  <c r="E50" i="6"/>
  <c r="E137" i="6"/>
  <c r="E90" i="6"/>
  <c r="E177" i="6"/>
  <c r="E48" i="6"/>
  <c r="E71" i="6"/>
  <c r="H813" i="2"/>
  <c r="H7" i="2"/>
  <c r="F171" i="6" l="1"/>
  <c r="F128" i="6"/>
  <c r="F172" i="6"/>
  <c r="F36" i="6"/>
  <c r="F179" i="6"/>
  <c r="F61" i="6"/>
  <c r="F122" i="6"/>
  <c r="F177" i="6"/>
  <c r="F157" i="6"/>
  <c r="F76" i="6"/>
  <c r="F138" i="6"/>
  <c r="F132" i="6"/>
  <c r="F112" i="6"/>
  <c r="F70" i="6"/>
  <c r="F92" i="6"/>
  <c r="F72" i="6"/>
  <c r="F143" i="6"/>
  <c r="F28" i="6"/>
  <c r="F79" i="6"/>
  <c r="F33" i="6"/>
  <c r="F51" i="6"/>
  <c r="F11" i="6"/>
  <c r="I793" i="2"/>
  <c r="I797" i="2"/>
  <c r="F163" i="6"/>
  <c r="I790" i="2"/>
  <c r="I794" i="2"/>
  <c r="I798" i="2"/>
  <c r="F155" i="6"/>
  <c r="F41" i="6"/>
  <c r="F142" i="6"/>
  <c r="F162" i="6"/>
  <c r="F68" i="6"/>
  <c r="F165" i="6"/>
  <c r="F80" i="6"/>
  <c r="F149" i="6"/>
  <c r="F104" i="6"/>
  <c r="F180" i="6"/>
  <c r="F16" i="6"/>
  <c r="F151" i="6"/>
  <c r="F73" i="6"/>
  <c r="F131" i="6"/>
  <c r="F111" i="6"/>
  <c r="F65" i="6"/>
  <c r="F169" i="6"/>
  <c r="F42" i="6"/>
  <c r="F115" i="6"/>
  <c r="F37" i="6"/>
  <c r="F31" i="6"/>
  <c r="F10" i="6"/>
  <c r="F186" i="6" s="1"/>
  <c r="F101" i="6"/>
  <c r="F141" i="6"/>
  <c r="F114" i="6"/>
  <c r="F110" i="6"/>
  <c r="F166" i="6"/>
  <c r="F182" i="6"/>
  <c r="F40" i="6"/>
  <c r="F59" i="6"/>
  <c r="F108" i="6"/>
  <c r="F116" i="6"/>
  <c r="F93" i="6"/>
  <c r="F85" i="6"/>
  <c r="F139" i="6"/>
  <c r="F120" i="6"/>
  <c r="F87" i="6"/>
  <c r="F102" i="6"/>
  <c r="F96" i="6"/>
  <c r="F156" i="6"/>
  <c r="F47" i="6"/>
  <c r="F15" i="6"/>
  <c r="F48" i="6"/>
  <c r="F25" i="6"/>
  <c r="F127" i="6"/>
  <c r="F67" i="6"/>
  <c r="F173" i="6"/>
  <c r="F137" i="6"/>
  <c r="F17" i="6"/>
  <c r="F153" i="6"/>
  <c r="F174" i="6"/>
  <c r="F183" i="6"/>
  <c r="F160" i="6"/>
  <c r="F77" i="6"/>
  <c r="F123" i="6"/>
  <c r="F124" i="6"/>
  <c r="F89" i="6"/>
  <c r="F83" i="6"/>
  <c r="F14" i="6"/>
  <c r="F66" i="6"/>
  <c r="F136" i="6"/>
  <c r="F18" i="6"/>
  <c r="F103" i="6"/>
  <c r="F21" i="6"/>
  <c r="F22" i="6"/>
  <c r="F38" i="6"/>
  <c r="F98" i="6"/>
  <c r="F152" i="6"/>
  <c r="F147" i="6"/>
  <c r="F146" i="6"/>
  <c r="F63" i="6"/>
  <c r="F118" i="6"/>
  <c r="F145" i="6"/>
  <c r="F71" i="6"/>
  <c r="F86" i="6"/>
  <c r="F94" i="6"/>
  <c r="F185" i="6"/>
  <c r="F130" i="6"/>
  <c r="F168" i="6"/>
  <c r="F126" i="6"/>
  <c r="F44" i="6"/>
  <c r="F20" i="6"/>
  <c r="F43" i="6"/>
  <c r="F32" i="6"/>
  <c r="F30" i="6"/>
  <c r="F46" i="6"/>
  <c r="F74" i="6"/>
  <c r="F55" i="6"/>
  <c r="M186" i="6"/>
  <c r="I792" i="2"/>
  <c r="I796" i="2"/>
  <c r="F109" i="6"/>
  <c r="F133" i="6"/>
  <c r="F148" i="6"/>
  <c r="F78" i="6"/>
  <c r="F175" i="6"/>
  <c r="F134" i="6"/>
  <c r="F121" i="6"/>
  <c r="F164" i="6"/>
  <c r="F150" i="6"/>
  <c r="F95" i="6"/>
  <c r="F135" i="6"/>
  <c r="F90" i="6"/>
  <c r="F75" i="6"/>
  <c r="F27" i="6"/>
  <c r="F99" i="6"/>
  <c r="F105" i="6"/>
  <c r="F125" i="6"/>
  <c r="F52" i="6"/>
  <c r="F50" i="6"/>
  <c r="F62" i="6"/>
  <c r="F13" i="6"/>
  <c r="I760" i="2"/>
  <c r="I813" i="2" s="1"/>
  <c r="I764" i="2"/>
  <c r="I768" i="2"/>
  <c r="I772" i="2"/>
  <c r="I776" i="2"/>
  <c r="I780" i="2"/>
  <c r="I784" i="2"/>
</calcChain>
</file>

<file path=xl/comments1.xml><?xml version="1.0" encoding="utf-8"?>
<comments xmlns="http://schemas.openxmlformats.org/spreadsheetml/2006/main">
  <authors>
    <author>Stephan Kraus</author>
  </authors>
  <commentList>
    <comment ref="H5" authorId="0" shapeId="0">
      <text>
        <r>
          <rPr>
            <b/>
            <sz val="8"/>
            <color indexed="81"/>
            <rFont val="Tahoma"/>
          </rPr>
          <t>Single Counted</t>
        </r>
      </text>
    </comment>
  </commentList>
</comments>
</file>

<file path=xl/comments2.xml><?xml version="1.0" encoding="utf-8"?>
<comments xmlns="http://schemas.openxmlformats.org/spreadsheetml/2006/main">
  <authors>
    <author>Stephan Kraus</author>
  </authors>
  <commentList>
    <comment ref="J5" authorId="0" shapeId="0">
      <text>
        <r>
          <rPr>
            <b/>
            <sz val="8"/>
            <color indexed="81"/>
            <rFont val="Tahoma"/>
          </rPr>
          <t>Single Counted</t>
        </r>
      </text>
    </comment>
  </commentList>
</comments>
</file>

<file path=xl/sharedStrings.xml><?xml version="1.0" encoding="utf-8"?>
<sst xmlns="http://schemas.openxmlformats.org/spreadsheetml/2006/main" count="12814" uniqueCount="2162">
  <si>
    <t xml:space="preserve">S&amp;P GSCI Corn Total Return T-ETC </t>
  </si>
  <si>
    <t xml:space="preserve">ETFS Precious Metals DJ-UBSCI </t>
  </si>
  <si>
    <t>ETFS Agriculture DJ-UBSCI</t>
  </si>
  <si>
    <t>ETFS WTI Oil</t>
  </si>
  <si>
    <t xml:space="preserve">S&amp;P GSCI Sugar Total Return T-ETC </t>
  </si>
  <si>
    <t>ETFS Leveraged Silver DJ-UBSCI</t>
  </si>
  <si>
    <t xml:space="preserve">S&amp;P GSCI Gold Total Return T-ETC </t>
  </si>
  <si>
    <t xml:space="preserve">S&amp;P GSCI Silver Total Return T-ETC </t>
  </si>
  <si>
    <t>ETFS Short Copper DJ-UBSCI</t>
  </si>
  <si>
    <t>ETFS Leveraged Gold DJ-UBSCI</t>
  </si>
  <si>
    <t>S&amp;P GSCI Enhanced Crude Oil Source T-ETC</t>
  </si>
  <si>
    <t>ETFS Energy DJ-UBSCI</t>
  </si>
  <si>
    <t>ETFS Copper</t>
  </si>
  <si>
    <t xml:space="preserve">S&amp;P GSCI Crude Oil Total Return T-ETC </t>
  </si>
  <si>
    <t>ETFS Short Gold DJ-UBSCI</t>
  </si>
  <si>
    <t>ETFS Silver</t>
  </si>
  <si>
    <t>ETFS Physical PM Basket</t>
  </si>
  <si>
    <t>ETFS Short Crude Oil DJ-UBSCI</t>
  </si>
  <si>
    <t xml:space="preserve">S&amp;P GSCI Grains Total Return T-ETC </t>
  </si>
  <si>
    <t>ETFS Physical Palladium</t>
  </si>
  <si>
    <t>ETFS Wheat</t>
  </si>
  <si>
    <t>ETFS Short Silver DJ-UBSCI</t>
  </si>
  <si>
    <t>ETFS Industrial Metals DJ-UBSCI</t>
  </si>
  <si>
    <t>ETFS Leveraged Platinum DJ-UBSCI</t>
  </si>
  <si>
    <t xml:space="preserve">S&amp;P GSCI Softs Total Return T-ETC </t>
  </si>
  <si>
    <t>ETFS Gold</t>
  </si>
  <si>
    <t>ETFS Leveraged Copper DJ-UBSCI</t>
  </si>
  <si>
    <t>ETFS Physical Swiss Gold Securities</t>
  </si>
  <si>
    <t xml:space="preserve">S&amp;P GSCI Natural Gas Total Return T-ETC </t>
  </si>
  <si>
    <t>ETFS Short Natural Gas DJ-UBSCI</t>
  </si>
  <si>
    <t>ETFS Grains DJ-UBSCI</t>
  </si>
  <si>
    <t xml:space="preserve">S&amp;P GSCI Agriculture Total Return T-ETC </t>
  </si>
  <si>
    <t xml:space="preserve">S&amp;P GSCI Industrial Metals Total Return T-ETC </t>
  </si>
  <si>
    <t>ETFS Aluminium</t>
  </si>
  <si>
    <t>ETFS Leveraged Wheat DJ-UBSCI</t>
  </si>
  <si>
    <t>ETFS Nickel</t>
  </si>
  <si>
    <t>ETFS Leveraged Soybeans DJ-UBSCI</t>
  </si>
  <si>
    <t>ETFS Softs DJ-UBSCI</t>
  </si>
  <si>
    <t xml:space="preserve">S&amp;P GSCI Coffee Total Return T-ETC </t>
  </si>
  <si>
    <t>ETFS Ex-Energy DJ-UBSCI</t>
  </si>
  <si>
    <t>ETFS All Commodities DJ-UBSCI</t>
  </si>
  <si>
    <t>ETFS Corn</t>
  </si>
  <si>
    <t>S&amp;P GSCI Aluminum Source T-ETC</t>
  </si>
  <si>
    <t>ETFS Short Wheat DJ-UBSCI</t>
  </si>
  <si>
    <t>ETFS Leveraged Zinc DJ-UBSCI</t>
  </si>
  <si>
    <t>ETFS Leveraged Agriculture DJ-UBSCI</t>
  </si>
  <si>
    <t>CS ETF (IE) on EONIA</t>
  </si>
  <si>
    <t>IE00B42SXC22</t>
  </si>
  <si>
    <t>iShares S&amp;P 500 Monthly EUR Hedged</t>
  </si>
  <si>
    <t>DE000A1H53N5</t>
  </si>
  <si>
    <t>iShares MSCI Japan Monthly EUR Hedged</t>
  </si>
  <si>
    <t>DE000A1H53P0</t>
  </si>
  <si>
    <t>RBS Market Access Short FTSE® MIB Monthly Index ETF</t>
  </si>
  <si>
    <t>LU0562666312</t>
  </si>
  <si>
    <t>UBS ETFs plc S&amp;P 500 TRN Index (USD A-acc)</t>
  </si>
  <si>
    <t>IE00B4JY5R22</t>
  </si>
  <si>
    <t>UBS ETFs plc S&amp;P 500 TRN Index SF (USD I-acc)</t>
  </si>
  <si>
    <t>IE00B3VSBW23</t>
  </si>
  <si>
    <t>CS ETF (IE) on FED Funds Effective Rate</t>
  </si>
  <si>
    <t>IE00B3XDJG53</t>
  </si>
  <si>
    <t>UBS ETFs plc MSCI USA TRN Index SF (USD I-acc)</t>
  </si>
  <si>
    <t>IE00B3RJTD64</t>
  </si>
  <si>
    <t>UBS ETFs plc MSCI USA TRN Index SF (USD A-acc)</t>
  </si>
  <si>
    <t>IE00B3SC9K16</t>
  </si>
  <si>
    <t>CS ETF (IE) on Credit Suisse Global Alternative Energy</t>
  </si>
  <si>
    <t>IE00B3YKW880</t>
  </si>
  <si>
    <t>Man GLG Europe Plus Source ETF</t>
  </si>
  <si>
    <t>IE00B59D1459</t>
  </si>
  <si>
    <t>CS ETF (IE) on MSCI World</t>
  </si>
  <si>
    <t>IE00B3NBFN86</t>
  </si>
  <si>
    <t>RBS Market Access EuroStoxx 50® Monthly Double Short Index ETF</t>
  </si>
  <si>
    <t>LU0562665777</t>
  </si>
  <si>
    <t>iShares MSCI USA</t>
  </si>
  <si>
    <t>DE000A1H53M7</t>
  </si>
  <si>
    <t>RBS Market Access ShortDAX® x2 Monthly Index ETF</t>
  </si>
  <si>
    <t>LU0562665421</t>
  </si>
  <si>
    <t>RBS Market Access S&amp;P 500® EUR Hedged Index ETF</t>
  </si>
  <si>
    <t>LU0562681899</t>
  </si>
  <si>
    <t>iShares S&amp;P CNX Nifty India Swap</t>
  </si>
  <si>
    <t>DE000A1H53K1</t>
  </si>
  <si>
    <t>RBS Market Access LevDAX® X2 Monthly Index ETF</t>
  </si>
  <si>
    <t>LU0562665348</t>
  </si>
  <si>
    <t>RBS Market Access Leveraged FTSE® 100 Monthly Index ETF</t>
  </si>
  <si>
    <t>LU0562666072</t>
  </si>
  <si>
    <t>RBS Market Access EuroStoxx 50® Monthly Leverage Index ETF</t>
  </si>
  <si>
    <t>LU0562665694</t>
  </si>
  <si>
    <t>ETFLab Deutsche Börse EUROGOV France</t>
  </si>
  <si>
    <t>DE000ETFL425</t>
  </si>
  <si>
    <t>ETFLab Deutsche Börse EUROGOV France 1-3</t>
  </si>
  <si>
    <t>DE000ETFL391</t>
  </si>
  <si>
    <t>ETFLab Deutsche Börse EUROGOV France 3-5</t>
  </si>
  <si>
    <t>DE000ETFL409</t>
  </si>
  <si>
    <t>ETFLab Deutsche Börse EUROGOV France 5-10</t>
  </si>
  <si>
    <t>DE000ETFL417</t>
  </si>
  <si>
    <t>RBS Market Access Short FTSE® 100 Monthly Index ETF</t>
  </si>
  <si>
    <t>RBS Market Access Leveraged FTSE® MIB Monthly Index ETF</t>
  </si>
  <si>
    <t>LU0562666239</t>
  </si>
  <si>
    <t>RBS Market Access S&amp;P GSCI®Capped Component 35/20 2x Leverage Monthly Index ETF</t>
  </si>
  <si>
    <t>LU0562665850</t>
  </si>
  <si>
    <t>RBS Market Access S&amp;P GSCI® Capped Component 35/20 2x Inverse Monthly Index ETF</t>
  </si>
  <si>
    <t>LU0562665934</t>
  </si>
  <si>
    <t>RBS Market Access TOPIX® EUR Hedged Index ETF</t>
  </si>
  <si>
    <t>LU0562666403</t>
  </si>
  <si>
    <t>iShares MSCI Russia Capped Swap</t>
  </si>
  <si>
    <t>DE000A1H53L9</t>
  </si>
  <si>
    <t>iShares MSCI World Monthly Euro Hedged</t>
  </si>
  <si>
    <t>DE000A1H53Q8</t>
  </si>
  <si>
    <t>Optimised</t>
  </si>
  <si>
    <t>02/2011</t>
  </si>
  <si>
    <t>LU0562666155</t>
  </si>
  <si>
    <t>ETFS Short Industrial Metals DJ-UBSCI</t>
  </si>
  <si>
    <t>ETFS Sugar</t>
  </si>
  <si>
    <t xml:space="preserve">S&amp;P GSCI Livestock Total Return T-ETC </t>
  </si>
  <si>
    <t>ETFS Leveraged Coffee DJ-UBSCI</t>
  </si>
  <si>
    <t>ETFS Leveraged Nickel DJ-UBSCI</t>
  </si>
  <si>
    <t>ETFS Zinc</t>
  </si>
  <si>
    <t>ETFS Short Sugar DJ-UBSCI</t>
  </si>
  <si>
    <t>ETFS Leveraged Lead DJ-UBSCI</t>
  </si>
  <si>
    <t>ETFS Forward Agriculture DJ-UBSCI-F3</t>
  </si>
  <si>
    <t>ETFS Leveraged Grains DJ-UBSCI</t>
  </si>
  <si>
    <t>ETFS Cotton</t>
  </si>
  <si>
    <t>ETFS Leveraged Corn DJ-UBSCI</t>
  </si>
  <si>
    <t>ETFS Live Cattle</t>
  </si>
  <si>
    <t>ETFS Livestock DJ-UBSCI</t>
  </si>
  <si>
    <t xml:space="preserve">S&amp;P GSCI Light Energy Total Return T-ETC </t>
  </si>
  <si>
    <t>ETFS Leveraged Aluminium DJ-UBSCI</t>
  </si>
  <si>
    <t>ETFS Short Energy DJ-UBSCI</t>
  </si>
  <si>
    <t>ETFS Leveraged Petroleum DJ-UBSCI</t>
  </si>
  <si>
    <t>ETFS Lean Hogs</t>
  </si>
  <si>
    <t>ETFS Leveraged All Commodities DJ-UBSCI</t>
  </si>
  <si>
    <t>ETFS Short Nickel DJ-UBSCI</t>
  </si>
  <si>
    <t>ETFS Forward Natural Gas</t>
  </si>
  <si>
    <t>ETFS Leveraged Soybean Oil DJ-UBSCI</t>
  </si>
  <si>
    <t>ETFS Short Petroleum DJ-UBSCI</t>
  </si>
  <si>
    <t>ETFS Leveraged Energy DJ-UBSCI</t>
  </si>
  <si>
    <t>ETFS Forward All Commodities DJ-UBSCI-F3</t>
  </si>
  <si>
    <t xml:space="preserve">S&amp;P GSCI Total Return T-ETC </t>
  </si>
  <si>
    <t>S&amp;P GSCI Copper Source T-ETC</t>
  </si>
  <si>
    <t>ETFS Leveraged Sugar DJ-UBSCI</t>
  </si>
  <si>
    <t>ETFS Leveraged Industrial Metals DJ-UBSCI</t>
  </si>
  <si>
    <t>ETFS Coffee</t>
  </si>
  <si>
    <t>ETFS Heating Oil</t>
  </si>
  <si>
    <t>ETFS Petroleum DJ-UBSCI</t>
  </si>
  <si>
    <t xml:space="preserve">S&amp;P GSCI Cotton Total Return T-ETC </t>
  </si>
  <si>
    <t>ETFS Forward Petroleum DJ-UBSCI-F3</t>
  </si>
  <si>
    <t>ETFS Short Cocoa DJ-UBSCI</t>
  </si>
  <si>
    <t>ETFS Short Zinc DJ-UBSCI</t>
  </si>
  <si>
    <t>ETFS Leveraged Tin DJ-UBSCI</t>
  </si>
  <si>
    <t>ETFS Leveraged Precious Metals DJ-UBSCI</t>
  </si>
  <si>
    <t>ETFS Short Platinum DJ-UBSCI</t>
  </si>
  <si>
    <t>ETFS Short Lead DJ-UBSCI</t>
  </si>
  <si>
    <t>ETFS Soybeans</t>
  </si>
  <si>
    <t>ETFS Soybean Oil</t>
  </si>
  <si>
    <t>ETFS Short Cotton DJ-UBSCI</t>
  </si>
  <si>
    <t xml:space="preserve">S&amp;P GSCI Soybeans Total Return T-ETC </t>
  </si>
  <si>
    <t>ETFS Leveraged Live Cattle DJ-UBSCI</t>
  </si>
  <si>
    <t>ETFS Short Coffee DJ-UBSCI</t>
  </si>
  <si>
    <t>ETFS Leveraged Gasoline DJ-UBSCI</t>
  </si>
  <si>
    <t>ETFS Forward Industrial Metals DJ-UBSCI-F3</t>
  </si>
  <si>
    <t>ETFS Short All Commodities DJ-UBSCI</t>
  </si>
  <si>
    <t>ETFS Leveraged Heating Oil DJ-UBSCI</t>
  </si>
  <si>
    <t>ETFS Leveraged Lean Hogs DJ-UBSCI</t>
  </si>
  <si>
    <t xml:space="preserve">S&amp;P GSCI Energy Total Return T-ETC </t>
  </si>
  <si>
    <t>ETFS Gasoline</t>
  </si>
  <si>
    <t>ETFS Short Tin DJ-UBSCI</t>
  </si>
  <si>
    <t>ETFS Short Agriculture DJ-UBSCI</t>
  </si>
  <si>
    <t xml:space="preserve">S&amp;P GSCI Wheat Total Return T-ETC </t>
  </si>
  <si>
    <t>ETFS Short Precious Metals DJ-UBSCI</t>
  </si>
  <si>
    <t>ETFS Short Corn DJ-UBSCI</t>
  </si>
  <si>
    <t>ETFS Leveraged Cotton DJ-UBSCI</t>
  </si>
  <si>
    <t xml:space="preserve">S&amp;P GSCI Non-Energy Total Return T-ETC </t>
  </si>
  <si>
    <t>ETFS Leveraged Cocoa DJ-UBSCI</t>
  </si>
  <si>
    <t>ETFS Short Lean Hogs DJ-UBSCI</t>
  </si>
  <si>
    <t>ETFS Short Soybeans DJ-UBSCI</t>
  </si>
  <si>
    <t>ETFS Forward Livestock DJ-UBSCI-F3</t>
  </si>
  <si>
    <t>ETFS Leveraged Softs DJ-UBSCI</t>
  </si>
  <si>
    <t>iPath Dow Jones-UBS Commodity Index Total Return ETN</t>
  </si>
  <si>
    <t>iPath S&amp;P GSCI Industrial Metals Index Total Return ETN</t>
  </si>
  <si>
    <t>iPath S&amp;P GSCI Precious Metals Index Total Return ETN</t>
  </si>
  <si>
    <t>iPath S&amp;P GSCI Total Return ETN</t>
  </si>
  <si>
    <t>iPath S&amp;P GSCI Energy Index Total Return ETN</t>
  </si>
  <si>
    <t>iPath S&amp;P GSCI Agriculture Index Total Return ETN</t>
  </si>
  <si>
    <t>iPath S&amp;P GSCI Grains Index Total Return ETN</t>
  </si>
  <si>
    <t>iPath S&amp;P GSCI Softs Index Total Return ETN</t>
  </si>
  <si>
    <t>iPath S&amp;P GSCI Livestock Index Total Return ETN</t>
  </si>
  <si>
    <t>ETFS Foward Energy DJ-UBSCI-F3</t>
  </si>
  <si>
    <t>ETFS Foward Ex-Energy DJ-UBSCI-F3</t>
  </si>
  <si>
    <t>ETFS Forward Softs DJ-UBSCI-F3</t>
  </si>
  <si>
    <t>ETFS Forward Grains DJ-UBSCI-F3</t>
  </si>
  <si>
    <t>ETFS Short Ex - Energy DJ-UBSCI</t>
  </si>
  <si>
    <t>ETFS Short Grains DJ-UBSCI</t>
  </si>
  <si>
    <t>ETFS Short Livestock DJ-UBSCI</t>
  </si>
  <si>
    <t>ETFS Short Softs DJ-UBSCI</t>
  </si>
  <si>
    <t>ETFS Short Aluminium DJ-UBSCI</t>
  </si>
  <si>
    <t>ETFS Short Gasoline DJ-UBSCI</t>
  </si>
  <si>
    <t>ETFS Short Heating Oil DJ-UBSCI</t>
  </si>
  <si>
    <t>ETFS Short Live Cattle DJ-UBSCI</t>
  </si>
  <si>
    <t>Amundi ETF</t>
  </si>
  <si>
    <t>ComStage ETF</t>
  </si>
  <si>
    <t>Source Markets</t>
  </si>
  <si>
    <t>EasyETF</t>
  </si>
  <si>
    <t>ETFlab</t>
  </si>
  <si>
    <t>ETF Securities</t>
  </si>
  <si>
    <t>iShares</t>
  </si>
  <si>
    <t>Lyxor ETF</t>
  </si>
  <si>
    <t>PowerShares</t>
  </si>
  <si>
    <t>ComStage ETF CAC 40</t>
  </si>
  <si>
    <t>LU0419740799</t>
  </si>
  <si>
    <t>ComStage ETF CAC 40 Leverage</t>
  </si>
  <si>
    <t>LU0419741094</t>
  </si>
  <si>
    <t>ComStage ETF CAC 40 Short TR</t>
  </si>
  <si>
    <t>LU0419740955</t>
  </si>
  <si>
    <t>ComStage ETF NYSE Arca Gold Bugs</t>
  </si>
  <si>
    <t>LU0488317701</t>
  </si>
  <si>
    <t>ComStage ETF S&amp;P 500</t>
  </si>
  <si>
    <t>LU0488316133</t>
  </si>
  <si>
    <t xml:space="preserve">CS ETF (IE) on S&amp;P 500 </t>
  </si>
  <si>
    <t>IE00B5BMR087</t>
  </si>
  <si>
    <t>CS ETF</t>
  </si>
  <si>
    <t>db x-trackers FTSE EPRA/NAREIT Developed Europe Real Estate ETF</t>
  </si>
  <si>
    <t>LU0489337690</t>
  </si>
  <si>
    <t>db x-trackers FTSE EPRA/NAREIT Eurozone Real Estate ETF</t>
  </si>
  <si>
    <t>LU0489336965</t>
  </si>
  <si>
    <t>db x-trackers MSCI Canada TRN Index ETF</t>
  </si>
  <si>
    <t>LU0476289540</t>
  </si>
  <si>
    <t>db x-trackers MSCI Europe Value TRN Index ETF</t>
  </si>
  <si>
    <t>LU0486851024</t>
  </si>
  <si>
    <t>Issuer</t>
  </si>
  <si>
    <t>db x-trackers MSCI Mexico TRN Index ETF</t>
  </si>
  <si>
    <t>LU0476289466</t>
  </si>
  <si>
    <t>db x-trackers S&amp;P 500 ETF</t>
  </si>
  <si>
    <t>LU0490618542</t>
  </si>
  <si>
    <t>ETFX DAXglobal Coal Mining Fund</t>
  </si>
  <si>
    <t>DE000A0Q8NB0</t>
  </si>
  <si>
    <t>ETFX DAXglobal Shipping Fund</t>
  </si>
  <si>
    <t>DE000A0Q8M45</t>
  </si>
  <si>
    <t>ETFX DAXglobal Steel Fund</t>
  </si>
  <si>
    <t>DE000A0Q8NF1</t>
  </si>
  <si>
    <t>ETFX DJ-UBS All Commodities 3 Month Forward Fund</t>
  </si>
  <si>
    <t>Amundi ETF DJ EURO STOXX 50</t>
  </si>
  <si>
    <t>Amundi ETF Leveraged DJ EURO STOXX 50</t>
  </si>
  <si>
    <t>Amundi ETF Short DJ EURO STOXX 50</t>
  </si>
  <si>
    <t>db x-trackers EURO STOXX 50 Double Short Daily ETF</t>
  </si>
  <si>
    <t>db x-trackers EURO STOXX 50 ETF</t>
  </si>
  <si>
    <t>db x-trackers EURO STOXX 50 Leveraged Daily ETF</t>
  </si>
  <si>
    <t>db x-trackers EURO STOXX 50 Short ETF</t>
  </si>
  <si>
    <t>db x-trackers EURO STOXX ETF Anteilsklasse (1C)</t>
  </si>
  <si>
    <t>db x-trackers EURO STOXX Select Dividend 30 ETF</t>
  </si>
  <si>
    <t>DJ EURO STOXX 50 Source ETF</t>
  </si>
  <si>
    <t>DJ EURO STOXX 50 Source ETF - Anteilklasse B</t>
  </si>
  <si>
    <t xml:space="preserve">DJ EURO STOXX Select Dividend 30 Source ETF </t>
  </si>
  <si>
    <t>EasyETF EURO STOXX 50 (A share)</t>
  </si>
  <si>
    <t>EasyETF EURO STOXX 50 (B share)</t>
  </si>
  <si>
    <t>EasyETF EURO STOXX 50 Double Short</t>
  </si>
  <si>
    <t>ETFX DJ EURO STOXX 50 Leveraged (2x) Fund</t>
  </si>
  <si>
    <t>ETFX DJ EURO STOXX Double Short (2x) Fund</t>
  </si>
  <si>
    <t>iShares EURO STOXX 50</t>
  </si>
  <si>
    <t>iShares EURO STOXX 50 (Acc)</t>
  </si>
  <si>
    <t>UBS-ETF EURO STOXX 50</t>
  </si>
  <si>
    <t>UBS-ETF EURO STOXX 50 I</t>
  </si>
  <si>
    <t>100,000€</t>
  </si>
  <si>
    <t>DE000A1CXBV8</t>
  </si>
  <si>
    <t>Lyxor ETF S&amp;P 500</t>
  </si>
  <si>
    <t>LU0496786574</t>
  </si>
  <si>
    <t>Lyxor ETF S&amp;P ASX 200</t>
  </si>
  <si>
    <t>LU0496786905</t>
  </si>
  <si>
    <t>Lyxor ETF S&amp;P TSX 60</t>
  </si>
  <si>
    <t>LU0496786731</t>
  </si>
  <si>
    <t>DE0006289440</t>
  </si>
  <si>
    <t>DE000A0F5T93</t>
  </si>
  <si>
    <t>DE0006289366</t>
  </si>
  <si>
    <t>DE000A0F5UA6</t>
  </si>
  <si>
    <t>DE0006289358</t>
  </si>
  <si>
    <t>DE000A0F5UB4</t>
  </si>
  <si>
    <t>DE0006344757</t>
  </si>
  <si>
    <t>DE000A0F5UC2</t>
  </si>
  <si>
    <t>DE0006289457</t>
  </si>
  <si>
    <t>DE000A0F5UD0</t>
  </si>
  <si>
    <t>DE000A0H0769</t>
  </si>
  <si>
    <t>DE000A0H0777</t>
  </si>
  <si>
    <t>DE000A0D8Q15</t>
  </si>
  <si>
    <t>DE0002635299</t>
  </si>
  <si>
    <t>DE0005933980</t>
  </si>
  <si>
    <t>DE0005933998</t>
  </si>
  <si>
    <t>DE000A0D8QZ7</t>
  </si>
  <si>
    <t>iShares DJ US Select Dividend (DE)</t>
  </si>
  <si>
    <t>DE000A0D8Q49</t>
  </si>
  <si>
    <t>DE000A0H0728</t>
  </si>
  <si>
    <t>iShares eb.rexx Government Germany (DE)</t>
  </si>
  <si>
    <t>DE0006289465</t>
  </si>
  <si>
    <t>iShares eb.rexx Government Germany 1,5-2,5 (DE)</t>
  </si>
  <si>
    <t>DE0006289473</t>
  </si>
  <si>
    <t>iShares eb.rexx Government Germany 10,5+ (DE)</t>
  </si>
  <si>
    <t>DE000A0D8Q31</t>
  </si>
  <si>
    <t>iShares eb.rexx Government Germany 2,5-5,5 (DE)</t>
  </si>
  <si>
    <t>DE0006289481</t>
  </si>
  <si>
    <t>iShares eb.rexx Government Germany 5,5-10,5 (DE)</t>
  </si>
  <si>
    <t>DE0006289499</t>
  </si>
  <si>
    <t>iShares eb.rexx Jumbo Pfandbriefe (DE)</t>
  </si>
  <si>
    <t>DE0002635265</t>
  </si>
  <si>
    <t>iShares Emerging Market Islamic</t>
  </si>
  <si>
    <t>DE000A0NA0M3</t>
  </si>
  <si>
    <t>iShares EURO STOXX 50 (DE)</t>
  </si>
  <si>
    <t>iShares STOXX  Europe 50 (DE)</t>
  </si>
  <si>
    <t>iShares EURO STOXX Banks (DE)</t>
  </si>
  <si>
    <t>iShares EURO STOXX Health Care (DE)</t>
  </si>
  <si>
    <t>iShares EURO STOXX Technology (DE)</t>
  </si>
  <si>
    <t>iShares EURO STOXX Telecommunications (DE)</t>
  </si>
  <si>
    <t>iShares STOXX Europe 600 Banks (DE)</t>
  </si>
  <si>
    <t>iShares STOXX Europe 600 Health Care (DE)</t>
  </si>
  <si>
    <t>iShares STOXX Europe 600 Technology (DE)</t>
  </si>
  <si>
    <t>iShares STOXX Europe 600 Telecommunications (DE)</t>
  </si>
  <si>
    <t>iShares STOXX Europe 600 Automobiles &amp; Parts (DE)</t>
  </si>
  <si>
    <t>iShares STOXX Europe 600 Basic Resources (DE)</t>
  </si>
  <si>
    <t>iShares STOXX Europe 600 Chemicals (DE)</t>
  </si>
  <si>
    <t>iShares STOXX Europe 600 Construction &amp; Materials (DE)</t>
  </si>
  <si>
    <t>iShares STOXX Europe 600 Financial Services (DE)</t>
  </si>
  <si>
    <t>iShares STOXX Europe 600 Food &amp; Beverage (DE)</t>
  </si>
  <si>
    <t>iShares STOXX Europe 600 Industrial Goods &amp; Services (DE)</t>
  </si>
  <si>
    <t>iShares STOXX Europe 600 Insurance (DE)</t>
  </si>
  <si>
    <t>iShares STOXX Europe 600 Media (DE)</t>
  </si>
  <si>
    <t>iShares STOXX Europe 600 Oil &amp; Gas (DE)</t>
  </si>
  <si>
    <t>iShares STOXX Europe 600 Personal &amp; Household Goods (DE)</t>
  </si>
  <si>
    <t>iShares STOXX Europe 600 Retail (DE)</t>
  </si>
  <si>
    <t>iShares STOXX Europe 600 Travel &amp; Leisure (DE)</t>
  </si>
  <si>
    <t>iShares STOXX Europe 600 Utilities (DE)</t>
  </si>
  <si>
    <t>iShares Markit iBoxx EURO Corporate Bond</t>
  </si>
  <si>
    <t>iShares STOXX Europe 600 (DE)</t>
  </si>
  <si>
    <t>iShares STOXX Europe Large 200 (DE)</t>
  </si>
  <si>
    <t>iShares STOXX Europe Mid 200 (DE)</t>
  </si>
  <si>
    <t>iShares STOXX Europe Small 200 (DE)</t>
  </si>
  <si>
    <t>iShares EURO STOXX (DE)</t>
  </si>
  <si>
    <t>iShares EURO STOXX Select Dividend 30 (DE)</t>
  </si>
  <si>
    <t>iShares STOXX EU Enlarged 15 (DE)</t>
  </si>
  <si>
    <t>iShares STOXX Europe Select Dividend 30 (DE)</t>
  </si>
  <si>
    <t>iShares Barclays Capital EURO Inflation-Linked Bond</t>
  </si>
  <si>
    <t>iShares STOXX Europe 600 Automobiles &amp; PartsSwap (DE)</t>
  </si>
  <si>
    <t>iShares STOXX Europe 600 Banks Swap (DE)</t>
  </si>
  <si>
    <t>iShares STOXX Europe 600 Basic Resources Swap (DE)</t>
  </si>
  <si>
    <t>iShares STOXX Europe 600 Chemicals Swap (DE)</t>
  </si>
  <si>
    <t>iShares STOXX Europe 600 Construction &amp; MaterialsSwap (DE)</t>
  </si>
  <si>
    <t>iShares STOXX Europe 600 Financial Services Swap (DE)</t>
  </si>
  <si>
    <t>iShares STOXX Europe 600 Food &amp; Beverage Swap (DE)</t>
  </si>
  <si>
    <t>iShares STOXX Europe 600 Health Care Swap (DE)</t>
  </si>
  <si>
    <t>iShares STOXX Europe 600 Industrial Goods &amp; Services Swap (DE)</t>
  </si>
  <si>
    <t>iShares STOXX Europe 600 Insurance Swap (DE)</t>
  </si>
  <si>
    <t>iShares STOXX Europe 600 Media Swap (DE)</t>
  </si>
  <si>
    <t>iShares STOXX Europe 600 Oil &amp; GasSwap (DE)</t>
  </si>
  <si>
    <t>iShares STOXX Europe 600 Personal &amp; Household GoodsSwap (DE)</t>
  </si>
  <si>
    <t>iShares STOXX Europe 600 RetailSwap (DE)</t>
  </si>
  <si>
    <t>iShares STOXX Europe 600 Technology Swap (DE)</t>
  </si>
  <si>
    <t>iShares STOXX Europe 600 Telecommunications Swap (DE)</t>
  </si>
  <si>
    <t>iShares STOXX Europe 600 Travel &amp; LeisureSwap (DE)</t>
  </si>
  <si>
    <t>iShares STOXX Europe 600 Utilities Swap (DE)</t>
  </si>
  <si>
    <t>iShares EURO STOXX Sustainability 40 (DE)</t>
  </si>
  <si>
    <t>iShares Markit iBoxx € Liquid Sovereigns Capped 1.5-10.5 (DE)</t>
  </si>
  <si>
    <t>Turnover Report: March 2011</t>
  </si>
  <si>
    <t>iShares Markit iBoxx € Liquid Sovereigns Capped 1.5-2.5 (DE)</t>
  </si>
  <si>
    <t>iShares Markit iBoxx € Liquid Sovereigns Capped 10.5+ (DE)</t>
  </si>
  <si>
    <t>iShares Markit iBoxx € Liquid Sovereigns Capped 2.5-5.5 (DE)</t>
  </si>
  <si>
    <t>iShares Markit iBoxx € Liquid Sovereigns Capped 5.5-10.5 (DE)</t>
  </si>
  <si>
    <t>iShares Capital Barclays EURO Government Bond 1-3</t>
  </si>
  <si>
    <t>iShares STOXX Europe 600 Real Estate Cap (DE)</t>
  </si>
  <si>
    <t>iShares STOXX Americas 600 Real Estate Cap (DE)</t>
  </si>
  <si>
    <t>iShares STOXX Asia Pacific 600 Real Estate Cap (DE)</t>
  </si>
  <si>
    <t>iShares Barclays Capital EURO Government Bond 15-30</t>
  </si>
  <si>
    <t>iShares Barclays Capital EURO Government Bond 3-5</t>
  </si>
  <si>
    <t>iShares Barclays Capital EURO Government Bond 7-10</t>
  </si>
  <si>
    <t>Lyxor ETF EURO Cash EONIA</t>
  </si>
  <si>
    <t>EasyETF NMX30 Infrastructure Global</t>
  </si>
  <si>
    <t>ETFlab STOXX Europe Strong Style Composite 40</t>
  </si>
  <si>
    <t>ETFlab STOXX Europe Strong Value 20</t>
  </si>
  <si>
    <t>ETFlab STOXX Europe Strong Growth 20</t>
  </si>
  <si>
    <t xml:space="preserve">ETFlab EURO STOXX 50 </t>
  </si>
  <si>
    <t>ETFlab EURO STOXX Select Dividend 30</t>
  </si>
  <si>
    <t>iShares Barclays Capital EURO Covered Bond</t>
  </si>
  <si>
    <t xml:space="preserve">db x-trackers II Euro Interest Rate Volatility TRI ETF  </t>
  </si>
  <si>
    <t xml:space="preserve">ETFlab STOXX Europe 50 </t>
  </si>
  <si>
    <t>db x-trackers MSCI Pan-Euro TRN Index ETF</t>
  </si>
  <si>
    <t>db x-trackers db commodity booster - S&amp;P GSCI TM Light Energy EURO ETF</t>
  </si>
  <si>
    <t>iShares Barclays Capital EURO Aggregate Bond ETF</t>
  </si>
  <si>
    <t>iShares Barclays Capital EURO Treasury Bond 0-1 ETF</t>
  </si>
  <si>
    <t>iShares Barclays Capital EURO Corporate Bond ETF</t>
  </si>
  <si>
    <t>Lyxor ETF EURO Corporate Bonds</t>
  </si>
  <si>
    <t>db x-trackers II EURO Inflation Swap 5 year TRI ETF</t>
  </si>
  <si>
    <t>ETFX DAX 2x Long Fund</t>
  </si>
  <si>
    <t>ETFX DAX 2x Short Fund</t>
  </si>
  <si>
    <t>EasyETF STOXX Europe 600</t>
  </si>
  <si>
    <t>EasyETF STOXX Europe 600 Double Short</t>
  </si>
  <si>
    <t>iShares STOXX Global Select Dividend 100 (DE)</t>
  </si>
  <si>
    <t>iShares MSCI Emerging Markets (Acc)</t>
  </si>
  <si>
    <t>iShares Barclays Capital EURO Government Bond 10-15</t>
  </si>
  <si>
    <t>iShares Barclays Capital EURO Government Bond 5-7</t>
  </si>
  <si>
    <t>ETFlab EURO STOXX 50 Daily Short</t>
  </si>
  <si>
    <t>iShares Barclays Capital EURO Corporate Bond ex-Financials</t>
  </si>
  <si>
    <t>iShares Barclays Capital EURO Corporate Bond ex-Financials 1-5</t>
  </si>
  <si>
    <t>iShares Barclays Capital EURO Corporate Bond 1-5</t>
  </si>
  <si>
    <t>db x-trackers II iBoxx EUR Liquid Corporate 100 TRI</t>
  </si>
  <si>
    <t>CS ETF (IE) on DJ EURO STOXX 50</t>
  </si>
  <si>
    <t>Amundi ETF EURO Corporates</t>
  </si>
  <si>
    <t xml:space="preserve">Amundi ETF EURO Inflation </t>
  </si>
  <si>
    <t>Lyxor ETF EURO Corporate Bond Ex Financials</t>
  </si>
  <si>
    <t>iShares FTSE 100 (DE)</t>
  </si>
  <si>
    <t>DE0006289408</t>
  </si>
  <si>
    <t>iShares FTSE BRIC 50</t>
  </si>
  <si>
    <t>DE000A0MSAE7</t>
  </si>
  <si>
    <t>iShares FTSE EPRA/NAREIT Asia Property Yield Fund</t>
  </si>
  <si>
    <t>DE000A0LGQJ9</t>
  </si>
  <si>
    <t>DE000A0LGQL5</t>
  </si>
  <si>
    <t>iShares FTSE EPRA/NAREIT US Property Yield Fund</t>
  </si>
  <si>
    <t>DE000A0LGQK7</t>
  </si>
  <si>
    <t>iShares FTSE UK Dividend Plus</t>
  </si>
  <si>
    <t>DE000A0HG2R0</t>
  </si>
  <si>
    <t>iShares FTSE/EPRA European Property Index Fund</t>
  </si>
  <si>
    <t>DE000A0HG2Q2</t>
  </si>
  <si>
    <t>iShares FTSE/Macquarie Global Infrastructure 100</t>
  </si>
  <si>
    <t>Lyxor ETF MSCI Asia APEX 50</t>
  </si>
  <si>
    <t>FR0010652867</t>
  </si>
  <si>
    <t>DE000A0LGQM3</t>
  </si>
  <si>
    <t>DE000A0DPMY5</t>
  </si>
  <si>
    <t>iShares FTSEurofirst 100</t>
  </si>
  <si>
    <t>DE000A0DPM16</t>
  </si>
  <si>
    <t>iShares FTSEurofirst 80</t>
  </si>
  <si>
    <t>DE000A0DPM08</t>
  </si>
  <si>
    <t>DE000A0H0793</t>
  </si>
  <si>
    <t>DE000A0H08C4</t>
  </si>
  <si>
    <t>DE000A0H08A8</t>
  </si>
  <si>
    <t>DE000A0H08B6</t>
  </si>
  <si>
    <t>iShares MDAX (DE)</t>
  </si>
  <si>
    <t>DE0005933923</t>
  </si>
  <si>
    <t>iShares MSCI Brazil</t>
  </si>
  <si>
    <t>DE000A0HG2M1</t>
  </si>
  <si>
    <t>DE000A0HGZV3</t>
  </si>
  <si>
    <t>iShares MSCI Emerging Markets</t>
  </si>
  <si>
    <t>DE000A0HGZT7</t>
  </si>
  <si>
    <t>iShares MSCI Europe</t>
  </si>
  <si>
    <t>DE000A0M5X28</t>
  </si>
  <si>
    <t>iShares MSCI Europe ex-UK</t>
  </si>
  <si>
    <t>DE000A0J2094</t>
  </si>
  <si>
    <t>DE000A0HGZS9</t>
  </si>
  <si>
    <t>iShares MSCI Japan</t>
  </si>
  <si>
    <t>DE000A0DPMW9</t>
  </si>
  <si>
    <t>iShares MSCI Korea</t>
  </si>
  <si>
    <t>db x-trackers ShortDAX 2x Daily ETF</t>
  </si>
  <si>
    <t>LU0411075020</t>
  </si>
  <si>
    <t>db x-trackers LevDAX Daily ETF</t>
  </si>
  <si>
    <t>LU0411075376</t>
  </si>
  <si>
    <t>LU0417510616</t>
  </si>
  <si>
    <t>LU0411077828</t>
  </si>
  <si>
    <t>db x-trackers S&amp;P 500 2x Inverse Daily ETF</t>
  </si>
  <si>
    <t>LU0411078636</t>
  </si>
  <si>
    <t>FR0010717074</t>
  </si>
  <si>
    <t>db x-trackers S&amp;P 500 2x Leveraged Daily ETF</t>
  </si>
  <si>
    <t>LU0411078552</t>
  </si>
  <si>
    <t>Defensives European Source ETF</t>
  </si>
  <si>
    <t>IE00B633JD33</t>
  </si>
  <si>
    <t>FR0010655738</t>
  </si>
  <si>
    <t>db x-trackers FTSE 100 Leveraged Daily ETF</t>
  </si>
  <si>
    <t>LU0412625088</t>
  </si>
  <si>
    <t>FR0010823385</t>
  </si>
  <si>
    <t>LU0488317453</t>
  </si>
  <si>
    <t>LU0488317370</t>
  </si>
  <si>
    <t>FR0010655753</t>
  </si>
  <si>
    <t>swap-based</t>
  </si>
  <si>
    <t>Optimized Sampling</t>
  </si>
  <si>
    <t>FR0010791004</t>
  </si>
  <si>
    <t>Cyclicals European Source ETF</t>
  </si>
  <si>
    <t>IE00B62SYX47</t>
  </si>
  <si>
    <t>FR0010823401</t>
  </si>
  <si>
    <t>FR0010823450</t>
  </si>
  <si>
    <t>FR0010791152</t>
  </si>
  <si>
    <t>Consumer Staples European Source ETF</t>
  </si>
  <si>
    <t>IE00B6222Y34</t>
  </si>
  <si>
    <t>Consumer Discretionary European Source ETF</t>
  </si>
  <si>
    <t>IE00B62RK662</t>
  </si>
  <si>
    <t>FR0010821850</t>
  </si>
  <si>
    <t>FR0010821744</t>
  </si>
  <si>
    <t>FR0010821728</t>
  </si>
  <si>
    <t>FR0010821736</t>
  </si>
  <si>
    <t>FR0010821777</t>
  </si>
  <si>
    <t>FR0010821793</t>
  </si>
  <si>
    <t>FR0010821819</t>
  </si>
  <si>
    <t>FR0010655761</t>
  </si>
  <si>
    <t>FR0010791145</t>
  </si>
  <si>
    <t>FR0010791160</t>
  </si>
  <si>
    <t>FR0010821876</t>
  </si>
  <si>
    <t>FR0010823443</t>
  </si>
  <si>
    <t>LU0488317537</t>
  </si>
  <si>
    <t>UBS-ETF</t>
  </si>
  <si>
    <t>ETFS Short Soybean Oil DJ-UBSCI</t>
  </si>
  <si>
    <t>ETFS Leveraged Ex-Energy DJ-UBSCI</t>
  </si>
  <si>
    <t>ETFS Leveraged Livestock DJ-UBSCI</t>
  </si>
  <si>
    <t>S&amp;P GSCI Nickel Source T-ETC</t>
  </si>
  <si>
    <t>S&amp;P GSCI Zinc Source T-ETC</t>
  </si>
  <si>
    <t xml:space="preserve">S&amp;P GSCI Petroleum Total Return T-ETC </t>
  </si>
  <si>
    <t xml:space="preserve">S&amp;P GSCI Precious Metals Total Return T-ETC </t>
  </si>
  <si>
    <t xml:space="preserve">S&amp;P GSCI Ultra Light Energy Total Return T-ETC </t>
  </si>
  <si>
    <t>ETC Segment of Deutsche Börse Group</t>
  </si>
  <si>
    <t>Exchange Traded Commodities</t>
  </si>
  <si>
    <t>Lyxor ETF Turkey (DJ Turkey Titans 20)</t>
  </si>
  <si>
    <t>UBS-ETF MSCI USA I</t>
  </si>
  <si>
    <t>LU0446735259</t>
  </si>
  <si>
    <t>UBS-ETF MSCI Canada</t>
  </si>
  <si>
    <t>LU0446734872</t>
  </si>
  <si>
    <t>UBS-ETF MSCI Europe</t>
  </si>
  <si>
    <t>LU0446734104</t>
  </si>
  <si>
    <t>UBS-ETF MSCI Europe I</t>
  </si>
  <si>
    <t>LU0446734286</t>
  </si>
  <si>
    <t>UBS-ETF MSCI World I</t>
  </si>
  <si>
    <t>LU0446735416</t>
  </si>
  <si>
    <t>UBS-ETF MSCI Pacific ex Japan</t>
  </si>
  <si>
    <t>LU0446734526</t>
  </si>
  <si>
    <t>LU0446734369</t>
  </si>
  <si>
    <t>IE00B3VWKZ07</t>
  </si>
  <si>
    <t>IE00B3VWLG82</t>
  </si>
  <si>
    <t>IE00B3VWLJ14</t>
  </si>
  <si>
    <t>IE00B3VWM098</t>
  </si>
  <si>
    <t>IE00B3VWM213</t>
  </si>
  <si>
    <t>IE00B3VWMK93</t>
  </si>
  <si>
    <t>IE00B3VWMM18</t>
  </si>
  <si>
    <t>IE00B3VWN179</t>
  </si>
  <si>
    <t>IE00B3VWN393</t>
  </si>
  <si>
    <t>IE00B3VWN518</t>
  </si>
  <si>
    <t>IE00B3VTMJ91</t>
  </si>
  <si>
    <t>IE00B3VTML14</t>
  </si>
  <si>
    <t>IE00B3VTN290</t>
  </si>
  <si>
    <t>IE00B3VTPS97</t>
  </si>
  <si>
    <t>IE00B3VTQ640</t>
  </si>
  <si>
    <t>LU0254097446</t>
  </si>
  <si>
    <t>Lyxor ETF MSCI AC Asia-Pacific Ex Japan</t>
  </si>
  <si>
    <t>db x-trackers II iTraxx Crossover 5-year TR Index ETF</t>
  </si>
  <si>
    <t>db x-trackers II iTraxx Europe 5-year TR Index ETF</t>
  </si>
  <si>
    <t>db x-trackers S&amp;P /ASX 200 ETF</t>
  </si>
  <si>
    <t>db x-trackers S&amp;P CNX Nifty ETF</t>
  </si>
  <si>
    <t>db x-trackers II Short iBoxx € Sovereigns Eurozone TR Index ETF</t>
  </si>
  <si>
    <t>ETFlab DAX (Preisindex)</t>
  </si>
  <si>
    <t>iShares DJ Asia Pacific Select Dividend 30 (DE)</t>
  </si>
  <si>
    <t>Lyxor ETF DAXplus Protective Put</t>
  </si>
  <si>
    <t>ETFX Russell 2000 Fund</t>
  </si>
  <si>
    <t>Lyxor ETF South Africa (FTSE JSE Top 40)</t>
  </si>
  <si>
    <t>db x-trackers II iTraxx HiVol 5-year TR Index ETF</t>
  </si>
  <si>
    <t>iShares S&amp;P Global Timber&amp;Forestry</t>
  </si>
  <si>
    <t>db x-trackers II iTraxx Europe Senior Financials 5-year TRI ETF</t>
  </si>
  <si>
    <t>db x-trackers II iTraxx Europe Senior Financials 5-year Short TRI ETF</t>
  </si>
  <si>
    <t>ETFX DAXglobal Alternative Energy Fund</t>
  </si>
  <si>
    <t>ETFX S-Net ITG Global Agri Business Fund</t>
  </si>
  <si>
    <t>ETFX Russell 1000 Fund</t>
  </si>
  <si>
    <t>EasyETF - iTraxx Europe HiVol</t>
  </si>
  <si>
    <t>ETFX WNA Global Nuclear Energy Fund</t>
  </si>
  <si>
    <t>EasyETF - iTraxx Crossover</t>
  </si>
  <si>
    <t>db x-trackers II SONIA TRI ETR</t>
  </si>
  <si>
    <t>ETFX Janney Global Water Fund</t>
  </si>
  <si>
    <t>IE00B5MJYC95</t>
  </si>
  <si>
    <t>iShares MSCI Eastern Europe</t>
  </si>
  <si>
    <t>DE000A0F5UH1</t>
  </si>
  <si>
    <t>Total</t>
  </si>
  <si>
    <t>iShares MSCI AC Far East ex-Japan</t>
  </si>
  <si>
    <t>DE000A0RM447</t>
  </si>
  <si>
    <t>DE000A0RM462</t>
  </si>
  <si>
    <t>DE000A0RM454</t>
  </si>
  <si>
    <t xml:space="preserve">iShares Citigroup Global Government Bond ETF </t>
  </si>
  <si>
    <t>DE000A0RM439</t>
  </si>
  <si>
    <t>iShares MSCI GCC Countries ex-Saudi Arabia ETF</t>
  </si>
  <si>
    <t>DE000A0RM470</t>
  </si>
  <si>
    <t>ComStage ETF Commerzbank Commodity EW Index TR</t>
  </si>
  <si>
    <t>LU0419741177</t>
  </si>
  <si>
    <t>ETFlab iBoxx € Liquid Sovereign Diversified 7-10</t>
  </si>
  <si>
    <t>ETFlab iBoxx € Liquid Sovereign Diversified 5-7</t>
  </si>
  <si>
    <t>ETFlab iBoxx € Liquid Sovereign Diversified 3-5</t>
  </si>
  <si>
    <t>ETFlab iBoxx € Liquid Sovereign Diversified 1-3</t>
  </si>
  <si>
    <t>ETFlab iBoxx € Liquid Sovereign Diversified 1-10</t>
  </si>
  <si>
    <t>ETFlab iBoxx € Liquid Sovereign Diversified 10+</t>
  </si>
  <si>
    <t>db x-trackers db Hedge Fund Index ETF</t>
  </si>
  <si>
    <t>db x-trackers Russell 2000 ETF</t>
  </si>
  <si>
    <t>iShares JPMorgan $ Emerging Markets Bond</t>
  </si>
  <si>
    <t>iShares MSCI AC Far East ex-Japan Small Cap</t>
  </si>
  <si>
    <t>iShares MSCI Japan Small Cap</t>
  </si>
  <si>
    <t>iShares S&amp;P Small Cap 600</t>
  </si>
  <si>
    <t>DE000ETFL151</t>
  </si>
  <si>
    <t>DE000ETFL144</t>
  </si>
  <si>
    <t>DE000ETFL136</t>
  </si>
  <si>
    <t>DE000ETFL128</t>
  </si>
  <si>
    <t>DE000ETFL110</t>
  </si>
  <si>
    <t>DE000ETFL169</t>
  </si>
  <si>
    <t>LU0328476337</t>
  </si>
  <si>
    <t>LU0322248658</t>
  </si>
  <si>
    <t>DE000A0RFFT0</t>
  </si>
  <si>
    <t>DE000A0RFEE5</t>
  </si>
  <si>
    <t>DE000A0RFEF2</t>
  </si>
  <si>
    <t>DE000A0RFFS2</t>
  </si>
  <si>
    <t>DE000A0RFED7</t>
  </si>
  <si>
    <t>DE000A0RFEC9</t>
  </si>
  <si>
    <t>DE000A0Q8NC8</t>
  </si>
  <si>
    <t>ETFlab MSCI Europe</t>
  </si>
  <si>
    <t>DE000ETFL284</t>
  </si>
  <si>
    <t>ETFlab MSCI Europe MC</t>
  </si>
  <si>
    <t>DE000ETFL292</t>
  </si>
  <si>
    <t>ETFlab MSCI Japan</t>
  </si>
  <si>
    <t>DE000ETFL300</t>
  </si>
  <si>
    <t>ETFlab MSCI Japan MC</t>
  </si>
  <si>
    <t>DE000ETFL318</t>
  </si>
  <si>
    <t>ETFlab MSCI USA</t>
  </si>
  <si>
    <t>DE000ETFL268</t>
  </si>
  <si>
    <t>ETFlab MSCI USA MC</t>
  </si>
  <si>
    <t>DE000ETFL276</t>
  </si>
  <si>
    <t>DE000A0RFEB1</t>
  </si>
  <si>
    <t>DE000ETFL177</t>
  </si>
  <si>
    <t>DE000ETFL185</t>
  </si>
  <si>
    <t>DE000ETFL193</t>
  </si>
  <si>
    <t>DE000ETFL201</t>
  </si>
  <si>
    <t>DE000ETFL219</t>
  </si>
  <si>
    <t>DE000ETFL227</t>
  </si>
  <si>
    <t>FR0010326140</t>
  </si>
  <si>
    <t>FR0010464446</t>
  </si>
  <si>
    <t>FR0010326256</t>
  </si>
  <si>
    <t>Lyxor ETF World Water</t>
  </si>
  <si>
    <t>FR0010527275</t>
  </si>
  <si>
    <t>LU0259322260</t>
  </si>
  <si>
    <t>LU0259323235</t>
  </si>
  <si>
    <t>LU0269999792</t>
  </si>
  <si>
    <t>LU0269999958</t>
  </si>
  <si>
    <t>LU0269999362</t>
  </si>
  <si>
    <t>LU0270000028</t>
  </si>
  <si>
    <t>LU0249326488</t>
  </si>
  <si>
    <t>LU0259321452</t>
  </si>
  <si>
    <t>LU0259320728</t>
  </si>
  <si>
    <t>Data is provided with the condition of no liability.</t>
  </si>
  <si>
    <t>FR0010654913</t>
  </si>
  <si>
    <t>Amundi ETF EONIA</t>
  </si>
  <si>
    <t>FR0010718841</t>
  </si>
  <si>
    <t>FR0010756072</t>
  </si>
  <si>
    <t>Amundi ETF Leveraged MSCI Europe Daily</t>
  </si>
  <si>
    <t>FR0010756080</t>
  </si>
  <si>
    <t>Amundi ETF Leveraged MSCI USA Daily</t>
  </si>
  <si>
    <t>FR0010755611</t>
  </si>
  <si>
    <t>Amundi ETF MSCI China</t>
  </si>
  <si>
    <t>FR0010713784</t>
  </si>
  <si>
    <t>Amundi ETF MSCI EMU</t>
  </si>
  <si>
    <t>FR0010655688</t>
  </si>
  <si>
    <t>Amundi ETF MSCI Europe</t>
  </si>
  <si>
    <t>FR0010655696</t>
  </si>
  <si>
    <t>Amundi ETF MSCI Germany</t>
  </si>
  <si>
    <t>FR0010655712</t>
  </si>
  <si>
    <t>Amundi ETF MSCI India</t>
  </si>
  <si>
    <t>FR0010713727</t>
  </si>
  <si>
    <t>Amundi ETF MSCI Japan</t>
  </si>
  <si>
    <t>FR0010688242</t>
  </si>
  <si>
    <t>Amundi ETF MSCI Pacific ex Japan</t>
  </si>
  <si>
    <t>FR0010713669</t>
  </si>
  <si>
    <t>Amundi ETF MSCI USA</t>
  </si>
  <si>
    <t>FR0010688275</t>
  </si>
  <si>
    <t>Amundi ETF MSCI World ex EMU</t>
  </si>
  <si>
    <t>FR0010756114</t>
  </si>
  <si>
    <t>Amundi ETF MSCI World ex Europe</t>
  </si>
  <si>
    <t>FR0010756122</t>
  </si>
  <si>
    <t>Amundi ETF Short DAX 30</t>
  </si>
  <si>
    <t>FR0010791178</t>
  </si>
  <si>
    <t>FR0010757781</t>
  </si>
  <si>
    <t>DAX Source ETF</t>
  </si>
  <si>
    <t>DE000A0X80V0</t>
  </si>
  <si>
    <t>LU0259329869</t>
  </si>
  <si>
    <t>IE00B23D9570</t>
  </si>
  <si>
    <t>IE00B23D9463</t>
  </si>
  <si>
    <t>PowerShares Dynamic US Market Fund</t>
  </si>
  <si>
    <t>IE00B23D9240</t>
  </si>
  <si>
    <t>PowerShares EQQQ Fund</t>
  </si>
  <si>
    <t>IE0032077012</t>
  </si>
  <si>
    <t>PowerShares FTSE RAFI Developed 1000 Fund</t>
  </si>
  <si>
    <t>IE00B23D8W74</t>
  </si>
  <si>
    <t>PowerShares FTSE RAFI Developed Europe Mid-Small Fund</t>
  </si>
  <si>
    <t>IE00B23D8Y98</t>
  </si>
  <si>
    <t>PowerShares FTSE RAFI Europe Fund</t>
  </si>
  <si>
    <t>IE00B23D8X81</t>
  </si>
  <si>
    <t>PowerShares FTSE RAFI US 1000 Fund</t>
  </si>
  <si>
    <t>IE00B23D8S39</t>
  </si>
  <si>
    <t>PowerShares Global Clean Energy Fund</t>
  </si>
  <si>
    <t>IE00B23D9133</t>
  </si>
  <si>
    <t>PowerShares Global Listed Private Equity Fund</t>
  </si>
  <si>
    <t>IE00B23D8Z06</t>
  </si>
  <si>
    <t>PowerShares Palisades Global Water Fund</t>
  </si>
  <si>
    <t>IE00B23D9026</t>
  </si>
  <si>
    <t>LU0136234068</t>
  </si>
  <si>
    <t>LU0155367302</t>
  </si>
  <si>
    <t>LU0147308422</t>
  </si>
  <si>
    <t>LU0136234654</t>
  </si>
  <si>
    <t>LU0136240974</t>
  </si>
  <si>
    <t>UBS-ETF FTSE 100</t>
  </si>
  <si>
    <t>LU0136242590</t>
  </si>
  <si>
    <t>LU0154139132</t>
  </si>
  <si>
    <t>Change (%)</t>
  </si>
  <si>
    <t>Market Share</t>
  </si>
  <si>
    <t>iShares S&amp;P Emerging Markets Infrastructure</t>
  </si>
  <si>
    <t>Cascade OTC Turnover (MEUR)</t>
  </si>
  <si>
    <t>% of Xetra Turnover</t>
  </si>
  <si>
    <t>ISIN</t>
  </si>
  <si>
    <t>db x-trackers Currency Carry ETF</t>
  </si>
  <si>
    <t>LU0328474126</t>
  </si>
  <si>
    <t>db x-trackers Currency Momentum ETF</t>
  </si>
  <si>
    <t>LU0328474043</t>
  </si>
  <si>
    <t>db x-trackers Currency Returns ETF</t>
  </si>
  <si>
    <t>LU0328474472</t>
  </si>
  <si>
    <t>db x-trackers Currency Valuation ETF</t>
  </si>
  <si>
    <t>LU0328473748</t>
  </si>
  <si>
    <t>db x-trackers DAX ETF</t>
  </si>
  <si>
    <t>LU0274211480</t>
  </si>
  <si>
    <t>db x-trackers DBLCI - OY Balanced ETF</t>
  </si>
  <si>
    <t>LU0292106167</t>
  </si>
  <si>
    <t>LU0274211217</t>
  </si>
  <si>
    <t>LU0292106753</t>
  </si>
  <si>
    <t>LU0292095535</t>
  </si>
  <si>
    <t>LU0292103651</t>
  </si>
  <si>
    <t>LU0322249037</t>
  </si>
  <si>
    <t>LU0292100806</t>
  </si>
  <si>
    <t>LU0292105359</t>
  </si>
  <si>
    <t>LU0292103222</t>
  </si>
  <si>
    <t>LU0322249466</t>
  </si>
  <si>
    <t>LU0292106084</t>
  </si>
  <si>
    <t>LU0292105193</t>
  </si>
  <si>
    <t>LU0322249623</t>
  </si>
  <si>
    <t>LU0292101796</t>
  </si>
  <si>
    <t>LU0292104469</t>
  </si>
  <si>
    <t>LU0322250043</t>
  </si>
  <si>
    <t>LU0292104030</t>
  </si>
  <si>
    <t>LU0322250126</t>
  </si>
  <si>
    <t>LU0292104899</t>
  </si>
  <si>
    <t>LU0292096186</t>
  </si>
  <si>
    <t>ETN Segment of Deutsche Börse Group</t>
  </si>
  <si>
    <t>Income 
Treatment</t>
  </si>
  <si>
    <t>db x-trackers FTSE 100 ETF</t>
  </si>
  <si>
    <t>LU0292097234</t>
  </si>
  <si>
    <t>db x-trackers FTSE 250 ETF</t>
  </si>
  <si>
    <t>LU0292097317</t>
  </si>
  <si>
    <t>db x-trackers FTSE All-Share ETF</t>
  </si>
  <si>
    <t>LU0292097747</t>
  </si>
  <si>
    <t>db x-trackers FTSE Vietnam ETF</t>
  </si>
  <si>
    <t>LU0322252924</t>
  </si>
  <si>
    <t>db x-trackers FTSE/XINHUA China 25 ETF</t>
  </si>
  <si>
    <t>LU0292109856</t>
  </si>
  <si>
    <t>LU0290358497</t>
  </si>
  <si>
    <t>db ETC Brent Crude Oil Euro Hedged ETC</t>
  </si>
  <si>
    <t>db ETC Monthly Short Brent Crude Oil Euro Hedged ETC</t>
  </si>
  <si>
    <t>db ETC Monthly Short Gold Euro Hedged ETC</t>
  </si>
  <si>
    <t>db ETC Industrial Metals Euro Hedged ETC Securities</t>
  </si>
  <si>
    <t>DE000A1AQGX1</t>
  </si>
  <si>
    <t>DE000A1AQGW3</t>
  </si>
  <si>
    <t>DE000A1AQGZ6</t>
  </si>
  <si>
    <t>DE000A1AQGY9</t>
  </si>
  <si>
    <t>CS ETF (IE) on FTSE 100</t>
  </si>
  <si>
    <t>CS ETF (IE) on FTSE MIB</t>
  </si>
  <si>
    <t>CS ETF (IE) on iBoxx EUR Govt 1-3</t>
  </si>
  <si>
    <t>CS ETF (IE) on iBoxx EUR Govt 3-7</t>
  </si>
  <si>
    <t>CS ETF (IE) on iBoxx EUR Govt 7-10</t>
  </si>
  <si>
    <t>CS ETF (IE) on iBoxx EUR Inflation Linked</t>
  </si>
  <si>
    <t>Designated Sponsor Report: March 2011</t>
  </si>
  <si>
    <t>ETFX  EURO  STOXX  50 Double Short (2x) Fund</t>
  </si>
  <si>
    <t>ETFX  EURO STOXX 50 Leveraged (2x) Fund</t>
  </si>
  <si>
    <t>ETFX S-Network Global Water Fund</t>
  </si>
  <si>
    <t>Lyxor ETF China Enterprise (HSCEI)</t>
  </si>
  <si>
    <t>Lyxor ETF EURO STOXX 50 Daily Leverage</t>
  </si>
  <si>
    <t>EURO STOXX Optimised Banks Source ETF</t>
  </si>
  <si>
    <t>IE00B3Q19T94</t>
  </si>
  <si>
    <t>CS ETF (IE) on iBoxx USD Govt 1-3</t>
  </si>
  <si>
    <t>CS ETF (IE) on iBoxx USD Govt 3-7</t>
  </si>
  <si>
    <t>CS ETF (IE) on iBoxx USD Govt 7-10</t>
  </si>
  <si>
    <t>CS ETF (IE) on iBoxx USD Inflation Linked</t>
  </si>
  <si>
    <t>CS ETF (IE) on MSCI Canada</t>
  </si>
  <si>
    <t>CS ETF (IE) on MSCI EMU</t>
  </si>
  <si>
    <t>CS ETF (IE) on MSCI EMU Small Cap</t>
  </si>
  <si>
    <t>CS ETF (IE) on MSCI Europe</t>
  </si>
  <si>
    <t>CS ETF (IE) on MSCI Japan</t>
  </si>
  <si>
    <t>CS ETF (IE) on MSCI Japan Large Cap</t>
  </si>
  <si>
    <t>CS ETF (IE) on MSCI Japan Small Cap</t>
  </si>
  <si>
    <t>CS ETF (IE) on MSCI Pacific ex Japan</t>
  </si>
  <si>
    <t>CS ETF (IE) on MSCI UK</t>
  </si>
  <si>
    <t>CS ETF (IE) on MSCI UK Large Cap</t>
  </si>
  <si>
    <t>CS ETF (IE) on MSCI UK Small Cap</t>
  </si>
  <si>
    <t>CS ETF (IE) on MSCI USA</t>
  </si>
  <si>
    <t>CS ETF (IE) on MSCI USA Large Cap</t>
  </si>
  <si>
    <t>CS ETF (IE) on MSCI USA Small Cap</t>
  </si>
  <si>
    <t>CS ETF (IE) on Nasdaq 100</t>
  </si>
  <si>
    <t>CS ETF (IE) on Nikkei 225</t>
  </si>
  <si>
    <t>CS ETF (Lux) on MSCI Emerging Markets</t>
  </si>
  <si>
    <t>CS ETF (Lux) on MSCI EMU Large Cap</t>
  </si>
  <si>
    <t>db x-trackers II FED Funds Effective Rate TRI ETF</t>
  </si>
  <si>
    <t>LU0321465469</t>
  </si>
  <si>
    <t>db x-trackers II iBoxx € Germany Covered TRI ETF</t>
  </si>
  <si>
    <t>LU0321463506</t>
  </si>
  <si>
    <t>LU0290358224</t>
  </si>
  <si>
    <t>LU0290357333</t>
  </si>
  <si>
    <t>LU0290356871</t>
  </si>
  <si>
    <t>LU0290357507</t>
  </si>
  <si>
    <t>LU0290357846</t>
  </si>
  <si>
    <t>LU0290356954</t>
  </si>
  <si>
    <t>LU0290357176</t>
  </si>
  <si>
    <t>LU0290357259</t>
  </si>
  <si>
    <t>LU0290355717</t>
  </si>
  <si>
    <t>LU0290357929</t>
  </si>
  <si>
    <t>db x-trackers II iTraxx Crossover 5-year Short TRI ETF</t>
  </si>
  <si>
    <t>LU0321462870</t>
  </si>
  <si>
    <t>LU0290359032</t>
  </si>
  <si>
    <t>db x-trackers II iTraxx Europe 5-year Short TRI ETF</t>
  </si>
  <si>
    <t>LU0321462102</t>
  </si>
  <si>
    <t>LU0290358653</t>
  </si>
  <si>
    <t>db x-trackers II iTraxx HiVol 5-year Short TRI ETF</t>
  </si>
  <si>
    <t>db x-trackers MSCI Indonesia TRN Index ETF</t>
  </si>
  <si>
    <t>UBS-ETF MSCI Emerging Markets A</t>
  </si>
  <si>
    <t>UBS ETFs plc - HFRX Global Hedge Index SF</t>
  </si>
  <si>
    <t>db x-trackers STOXX Europe Christian ETF</t>
  </si>
  <si>
    <t>ComStage ETF PSI 20</t>
  </si>
  <si>
    <t>UBS-ETF MSCI Emerging Markets I</t>
  </si>
  <si>
    <t>ComStage ETF PSI 20 Leverage</t>
  </si>
  <si>
    <t>db x-trackers Global Fund Supporters ETF (DR)</t>
  </si>
  <si>
    <t>LU0476289623</t>
  </si>
  <si>
    <t>LU0480132876</t>
  </si>
  <si>
    <t>IE00B52TX001</t>
  </si>
  <si>
    <t>IE00B3QWFQ10</t>
  </si>
  <si>
    <t>LU0444605215</t>
  </si>
  <si>
    <t>LU0480133098</t>
  </si>
  <si>
    <t>LU0444605306</t>
  </si>
  <si>
    <t>IE00B46F7724</t>
  </si>
  <si>
    <t>SPDR MSCI Europe ETF</t>
  </si>
  <si>
    <t>FR0000001885</t>
  </si>
  <si>
    <t>SPDR MSCI Europe Small Cap ETF</t>
  </si>
  <si>
    <t>FR0010149880</t>
  </si>
  <si>
    <t>SPDR MSCI Europe Consumer Discretionary ETF</t>
  </si>
  <si>
    <t>FR0000001752</t>
  </si>
  <si>
    <t>SPDR MSCI Europe Consumer Staples ETF</t>
  </si>
  <si>
    <t>FR0000001745</t>
  </si>
  <si>
    <t>SPDR MSCI Europe Energy ETF</t>
  </si>
  <si>
    <t>FR0000001810</t>
  </si>
  <si>
    <t>SPDR MSCI Europe Financials ETF</t>
  </si>
  <si>
    <t>FR0000001703</t>
  </si>
  <si>
    <t>SPDR MSCI Europe Health Care ETF</t>
  </si>
  <si>
    <t>FR0000001737</t>
  </si>
  <si>
    <t>SPDR MSCI Europe Industrials ETF</t>
  </si>
  <si>
    <t>FR0000001778</t>
  </si>
  <si>
    <t>SPDR MSCI Europe Information Technology ETF</t>
  </si>
  <si>
    <t>FR0000001695</t>
  </si>
  <si>
    <t>SPDR MSCI Europe Materials ETF</t>
  </si>
  <si>
    <t>FR0000001794</t>
  </si>
  <si>
    <t>SPDR MSCI Europe Telecommunication Services ETF</t>
  </si>
  <si>
    <t>FR0000001687</t>
  </si>
  <si>
    <t>SPDR MSCI Europe Utilities ETF</t>
  </si>
  <si>
    <t>FR0000001646</t>
  </si>
  <si>
    <t>Goldman Sachs Absolute Return Tracker Index ETF Portfolio</t>
  </si>
  <si>
    <t>LU0529341090</t>
  </si>
  <si>
    <t>DE000A1C8QT0</t>
  </si>
  <si>
    <t>SPDR</t>
  </si>
  <si>
    <t>Goldman Sachs</t>
  </si>
  <si>
    <t>Sample</t>
  </si>
  <si>
    <t>LU0321462441</t>
  </si>
  <si>
    <t>LU0290358737</t>
  </si>
  <si>
    <t>LU0321464652</t>
  </si>
  <si>
    <t>db x-trackers LPX MM Private Equity ETF</t>
  </si>
  <si>
    <t>LU0322250712</t>
  </si>
  <si>
    <t>db x-trackers MSCI Brazil TRN Index ETF</t>
  </si>
  <si>
    <t>LU0292109344</t>
  </si>
  <si>
    <t>db x-trackers MSCI EM Asia TRN Index ETF</t>
  </si>
  <si>
    <t>LU0292107991</t>
  </si>
  <si>
    <t>db x-trackers MSCI EM EMEA TRN Index ETF</t>
  </si>
  <si>
    <t>LU0292109005</t>
  </si>
  <si>
    <t>db x-trackers MSCI EM LATAM TRN Index ETF</t>
  </si>
  <si>
    <t>LU0292108619</t>
  </si>
  <si>
    <t>db x-trackers MSCI Emerging Markets TRN Index ETF</t>
  </si>
  <si>
    <t>LU0292107645</t>
  </si>
  <si>
    <t>LU0378818644</t>
  </si>
  <si>
    <t>Lyxor ETF FTSE RAFI US 1000</t>
  </si>
  <si>
    <t>FR0010400804</t>
  </si>
  <si>
    <t>Lyxor ETF Hong Kong (HSI)</t>
  </si>
  <si>
    <t>FR0010361675</t>
  </si>
  <si>
    <t>FR0010245514</t>
  </si>
  <si>
    <t>Lyxor ETF LevDAX</t>
  </si>
  <si>
    <t>LU0252634307</t>
  </si>
  <si>
    <t>FR0010468983</t>
  </si>
  <si>
    <t>FR0010312124</t>
  </si>
  <si>
    <t>UBS-ETF EMU Values</t>
  </si>
  <si>
    <t>UBS-ETF MSCI EMU I</t>
  </si>
  <si>
    <t>LU0446735093</t>
  </si>
  <si>
    <t>UBS-ETF MSCI Canada I</t>
  </si>
  <si>
    <t>LU0446734955</t>
  </si>
  <si>
    <t>PowerShares FTSE RAFI Asia Pacific Ex-Japan Fund</t>
  </si>
  <si>
    <t>LU0312694234</t>
  </si>
  <si>
    <t>CS ETF (Lux) on MSCI EMU Mid Cap</t>
  </si>
  <si>
    <t>db Physical Platinum Euro Hedged ETC Securities</t>
  </si>
  <si>
    <t>db Physical Palladium Euro Hedged ETC Securities</t>
  </si>
  <si>
    <t>DE000A1EK0H1</t>
  </si>
  <si>
    <t>DE000A1EK3B8</t>
  </si>
  <si>
    <t>RBS MSCI EFM Africa ex South Africa ETN</t>
  </si>
  <si>
    <t>MSCI BRIC ADR Top 50 Index ETN</t>
  </si>
  <si>
    <t>MSCI EM Latin America with Brazil ADR Index ETN</t>
  </si>
  <si>
    <t>NL0009360833</t>
  </si>
  <si>
    <t>NL0009496314</t>
  </si>
  <si>
    <t>NL0009496322</t>
  </si>
  <si>
    <t>PowerShares FTSE RAFI Emerging Markets Fund</t>
  </si>
  <si>
    <t>ETFlab iBoxx EUR Liquid Germany Covered Diversified</t>
  </si>
  <si>
    <t>DE000ETFL359</t>
  </si>
  <si>
    <t>EasyETF S&amp;P GSCI Capped 35/20</t>
  </si>
  <si>
    <t>db x-trackers Portfolio Total Return Index ETF</t>
  </si>
  <si>
    <t>db x-trackers II iBoxx € Germany Total Return Index ETF</t>
  </si>
  <si>
    <t>LU0468896575</t>
  </si>
  <si>
    <t>db x-trackers II iBoxx € Germany 1-3 Total Return Index ETF</t>
  </si>
  <si>
    <t>LU0468897110</t>
  </si>
  <si>
    <t>XLM*</t>
  </si>
  <si>
    <t>LU0478205379</t>
  </si>
  <si>
    <t>ETFlab iBoxx € Liquid Corporates Diversified</t>
  </si>
  <si>
    <t>DE000ETFL375</t>
  </si>
  <si>
    <t>MW TOPS Global Alpha</t>
  </si>
  <si>
    <t>DE000A1CTGQ5</t>
  </si>
  <si>
    <t>IE00B53L3W79</t>
  </si>
  <si>
    <t>IE00B53L4350</t>
  </si>
  <si>
    <t>IE00B53SZB19</t>
  </si>
  <si>
    <t>IE00B53HP851</t>
  </si>
  <si>
    <t>IE00B53L4X51</t>
  </si>
  <si>
    <t>IE00B52MJD48</t>
  </si>
  <si>
    <t>IE00B52MJY50</t>
  </si>
  <si>
    <t>IE00B52SF786</t>
  </si>
  <si>
    <t>IE00B539F030</t>
  </si>
  <si>
    <t>IE00B52SFT06</t>
  </si>
  <si>
    <t>IE00B53QDK08</t>
  </si>
  <si>
    <t>IE00B53QFR17</t>
  </si>
  <si>
    <t>IE00B53QG562</t>
  </si>
  <si>
    <t>FR0010754119</t>
  </si>
  <si>
    <t>FR0010754127</t>
  </si>
  <si>
    <t>FR0010754192</t>
  </si>
  <si>
    <t>FR0010754143</t>
  </si>
  <si>
    <t>FR0010754135</t>
  </si>
  <si>
    <t>FR0010754168</t>
  </si>
  <si>
    <t>FR0010754176</t>
  </si>
  <si>
    <t>FR0010754184</t>
  </si>
  <si>
    <t>FR0010754200</t>
  </si>
  <si>
    <t>FR0010717090</t>
  </si>
  <si>
    <t>FR0010688176</t>
  </si>
  <si>
    <t>FR0010688184</t>
  </si>
  <si>
    <t>FR0010688168</t>
  </si>
  <si>
    <t>FR0010688192</t>
  </si>
  <si>
    <t>FR0010718874</t>
  </si>
  <si>
    <t>FR0010688218</t>
  </si>
  <si>
    <t>FR0010688226</t>
  </si>
  <si>
    <t>FR0010713768</t>
  </si>
  <si>
    <t>FR0010791137</t>
  </si>
  <si>
    <t>FR0010713735</t>
  </si>
  <si>
    <t>FR0010688234</t>
  </si>
  <si>
    <t>LU0470923532</t>
  </si>
  <si>
    <t>Lyxor ETF MSCI Ac Asia Ex Japan Real Estate</t>
  </si>
  <si>
    <t>FR0010833541</t>
  </si>
  <si>
    <t>Lyxor ETF MSCI Europe Real Estate</t>
  </si>
  <si>
    <t>FR0010833558</t>
  </si>
  <si>
    <t>Lyxor ETF MSCI USA Real Estate</t>
  </si>
  <si>
    <t>FR0010833566</t>
  </si>
  <si>
    <t>Lyxor ETF MSCI World Real Estate</t>
  </si>
  <si>
    <t>FR0010833574</t>
  </si>
  <si>
    <t>FR0010814236</t>
  </si>
  <si>
    <t>Lyxor ETF EuroMTS AAA Government Bond</t>
  </si>
  <si>
    <t>FR0010820258</t>
  </si>
  <si>
    <t>Replication</t>
  </si>
  <si>
    <t>Swap-based</t>
  </si>
  <si>
    <t>Full Replication</t>
  </si>
  <si>
    <t>Stratefied Sampling</t>
  </si>
  <si>
    <t>Capitalizing</t>
  </si>
  <si>
    <t>Distributing</t>
  </si>
  <si>
    <t>ComStage ETF iBoxx € Sovereigns Germany Capped 3m-2 TR</t>
  </si>
  <si>
    <t>LU0444606700</t>
  </si>
  <si>
    <t>ComStage ETF iBoxx € Sovereigns Inflation-Linked Euro-Inflation TR</t>
  </si>
  <si>
    <t>LU0444607187</t>
  </si>
  <si>
    <t>ComStage ETF iBoxx € Liquid Sovereigns Diversified 3m-1 TR</t>
  </si>
  <si>
    <t>LU0444605728</t>
  </si>
  <si>
    <t>Lyxor ETF MSCI EM Latin America</t>
  </si>
  <si>
    <t>FR0010410266</t>
  </si>
  <si>
    <t>Lyxor ETF MSCI Emerging Markets</t>
  </si>
  <si>
    <t>FR0010429068</t>
  </si>
  <si>
    <t>Lyxor ETF MSCI EMU Growth</t>
  </si>
  <si>
    <t>FR0010168765</t>
  </si>
  <si>
    <t>Lyxor ETF MSCI EMU Small Cap</t>
  </si>
  <si>
    <t>FR0010168773</t>
  </si>
  <si>
    <t>Lyxor ETF MSCI EMU Value</t>
  </si>
  <si>
    <t>FR0010168781</t>
  </si>
  <si>
    <t>Lyxor ETF MSCI Europe</t>
  </si>
  <si>
    <t>FR0010261198</t>
  </si>
  <si>
    <t>Lyxor ETF MSCI Greece</t>
  </si>
  <si>
    <t>FR0010405431</t>
  </si>
  <si>
    <t>Lyxor ETF MSCI India</t>
  </si>
  <si>
    <t>FR0010361683</t>
  </si>
  <si>
    <t>db x-trackers S&amp;P U.S. Carbon Efficient ETF</t>
  </si>
  <si>
    <t>db x-trackers DB Commodity Booster DJ-UBSCI ETF</t>
  </si>
  <si>
    <t>LU0426245436</t>
  </si>
  <si>
    <t>LU0411076002</t>
  </si>
  <si>
    <t>LU0429790743</t>
  </si>
  <si>
    <t>IE00B5MJYY16</t>
  </si>
  <si>
    <t>IE00B5MJYX09</t>
  </si>
  <si>
    <t>IE00B5MJYB88</t>
  </si>
  <si>
    <t>IE00B5MTZM66</t>
  </si>
  <si>
    <t>IE00B5MTZ595</t>
  </si>
  <si>
    <t>IE00B5MTZ488</t>
  </si>
  <si>
    <t>IE00B5MTYL84</t>
  </si>
  <si>
    <t>IE00B5MTYK77</t>
  </si>
  <si>
    <t>IE00B5MTY309</t>
  </si>
  <si>
    <t>IE00B5MTY077</t>
  </si>
  <si>
    <t>IE00B5NLX835</t>
  </si>
  <si>
    <t>IE00B5MTXK03</t>
  </si>
  <si>
    <t>IE00B5MTXJ97</t>
  </si>
  <si>
    <t>IE00B5MTWZ80</t>
  </si>
  <si>
    <t>IE00B5MTWY73</t>
  </si>
  <si>
    <t>IE00B5MTWH09</t>
  </si>
  <si>
    <t>IE00B5MTWD60</t>
  </si>
  <si>
    <t>Lyxor ETF MSCI Korea</t>
  </si>
  <si>
    <t>FR0010361691</t>
  </si>
  <si>
    <t>FR0007063177</t>
  </si>
  <si>
    <t>Lyxor ETF MSCI USA</t>
  </si>
  <si>
    <t>FR0010296061</t>
  </si>
  <si>
    <t>Lyxor ETF MSCI World</t>
  </si>
  <si>
    <t>FR0010315770</t>
  </si>
  <si>
    <t>Lyxor ETF New Energy</t>
  </si>
  <si>
    <t>FR0010524777</t>
  </si>
  <si>
    <t xml:space="preserve">iShares eb.rexx Money Market </t>
  </si>
  <si>
    <t>DE000A0Q4RZ9</t>
  </si>
  <si>
    <t>db x-trackers S&amp;P Europe 350 Shariah ETF</t>
  </si>
  <si>
    <t>LU0328475107</t>
  </si>
  <si>
    <t>db x-trackers DJ Islamic Market Titans 100 ETF</t>
  </si>
  <si>
    <t>LU0328475529</t>
  </si>
  <si>
    <t>db x-trackers S&amp;P Japan 500 Shariah ETF</t>
  </si>
  <si>
    <t>LU0328475289</t>
  </si>
  <si>
    <t>db x-trackers S&amp;P 500 Shariah ETF</t>
  </si>
  <si>
    <t>LU0328475362</t>
  </si>
  <si>
    <t>db x-trackers FTSE 100 Short ETF</t>
  </si>
  <si>
    <t>ETFlab MSCI Japan LC</t>
  </si>
  <si>
    <t>DE000ETFL102</t>
  </si>
  <si>
    <t>ComStage ETF Commerzbank Bund-Future TR</t>
  </si>
  <si>
    <t>LU0508799334</t>
  </si>
  <si>
    <t>db x-trackers II iBoxx € Sovereigns Eurozone Yield Plus Index ETF</t>
  </si>
  <si>
    <t>LU0524480265</t>
  </si>
  <si>
    <t>HSBC FTSE 100 ETF</t>
  </si>
  <si>
    <t>DE000A1C0BC5</t>
  </si>
  <si>
    <t xml:space="preserve">CREDIT AGRICOLE CHEUVREUX               </t>
  </si>
  <si>
    <t xml:space="preserve">SOCIETE GENERALE S.A. FRANKFURT         </t>
  </si>
  <si>
    <t xml:space="preserve">HSBC BANK PLC                           </t>
  </si>
  <si>
    <t xml:space="preserve">DEKABANK DEUTSCHE GIROZENTRALE          </t>
  </si>
  <si>
    <t>ComStage ETF Dow Jones Industrial Average</t>
  </si>
  <si>
    <t>ComStage ETF EURO STOXX 50 Daily Leverage</t>
  </si>
  <si>
    <t>ComStage ETF EURO STOXX 50 Daily Short GR</t>
  </si>
  <si>
    <t>ComStage ETF EURO STOXX 50 NR</t>
  </si>
  <si>
    <t>ComStage ETF EURO STOXX Select Dividend 30 NR</t>
  </si>
  <si>
    <t>ComStage ETF iBoxx € Germany Covered Capped 3-5 TR</t>
  </si>
  <si>
    <t>ComStage ETF iBoxx € Germany Covered Capped 5-7 TR</t>
  </si>
  <si>
    <t>ComStage ETF iBoxx € Germany Covered Capped 7-10 TR</t>
  </si>
  <si>
    <t>ComStage ETF iBoxx € Germany Covered Capped Overall TR</t>
  </si>
  <si>
    <t>ComStage ETF STOXX Europe 600 Automobiles &amp; Parts NR</t>
  </si>
  <si>
    <t>ComStage ETF STOXX Europe 600 Banks NR</t>
  </si>
  <si>
    <t>ComStage ETF STOXX Europe 600 Basic Resources NR</t>
  </si>
  <si>
    <t>ComStage ETF STOXX Europe 600 Chemicals NR</t>
  </si>
  <si>
    <t>ComStage ETF STOXX Europe 600 Construction &amp; Materials NR</t>
  </si>
  <si>
    <t>ComStage ETF STOXX Europe 600 Financial Services NR</t>
  </si>
  <si>
    <t>ComStage ETF STOXX Europe 600 Food &amp; Beverage NR</t>
  </si>
  <si>
    <t>ComStage ETF STOXX Europe 600 Health Care NR</t>
  </si>
  <si>
    <t>ComStage ETF STOXX Europe 600 Industrial Goods &amp; Services NR</t>
  </si>
  <si>
    <t>ComStage ETF STOXX Europe 600 Insurance NR</t>
  </si>
  <si>
    <t>ComStage ETF STOXX Europe 600 Media NR</t>
  </si>
  <si>
    <t>ComStage ETF STOXX Europe 600 NR</t>
  </si>
  <si>
    <t>ComStage ETF STOXX Europe 600 Oil &amp; Gas NR</t>
  </si>
  <si>
    <t>ComStage ETF STOXX Europe 600 Personal &amp; Household Goods NR</t>
  </si>
  <si>
    <t>ComStage ETF STOXX Europe 600 Real Estate NR</t>
  </si>
  <si>
    <t>ComStage ETF STOXX Europe 600 Retail NR</t>
  </si>
  <si>
    <t>ComStage ETF STOXX Europe 600 Technology NR</t>
  </si>
  <si>
    <t>ComStage ETF STOXX Europe 600 Telecommunications NR</t>
  </si>
  <si>
    <t>ComStage ETF STOXX Europe 600 Travel &amp; Leisure NR</t>
  </si>
  <si>
    <t>ComStage ETF STOXX Europe 600 Utilities NR</t>
  </si>
  <si>
    <t xml:space="preserve">CREDIT SUISSE AG                        </t>
  </si>
  <si>
    <t>CS ETF (IE) on DJ Industrial Average</t>
  </si>
  <si>
    <t xml:space="preserve">MORGAN STANLEY &amp; CO. INTERNATIONAL PLC  </t>
  </si>
  <si>
    <t xml:space="preserve">DEUTSCHE BANK AG                        </t>
  </si>
  <si>
    <t xml:space="preserve">SPIRE EUROPE LIMITED                    </t>
  </si>
  <si>
    <t xml:space="preserve">BANCA IMI S.P.A.                        </t>
  </si>
  <si>
    <t>db x-trackers II iTraxx Europe Subordinated Financials 5-year TRI ETF</t>
  </si>
  <si>
    <t>db x-trackers SMI Short Daily ETF</t>
  </si>
  <si>
    <t xml:space="preserve">J.P.MORGAN SECURITIES LTD.              </t>
  </si>
  <si>
    <t xml:space="preserve">GOLDMAN SACHS INTERNATIONAL, LONDON     </t>
  </si>
  <si>
    <t xml:space="preserve">BNP PARIBAS ARBITRAGE SNC               </t>
  </si>
  <si>
    <t xml:space="preserve">SUSQUEHANNA INTERNATIONAL SECURITIES    </t>
  </si>
  <si>
    <t xml:space="preserve">BARCLAYS CAPITAL SECURITIES LTD.        </t>
  </si>
  <si>
    <t>Lyxor ETF STOXX Europe 600 Daily Short</t>
  </si>
  <si>
    <t xml:space="preserve">THE ROYAL BANK OF SCOTLAND N.V.         </t>
  </si>
  <si>
    <t>MW Indices plc</t>
  </si>
  <si>
    <t>DB ETC Index plc</t>
  </si>
  <si>
    <t>db Physical Gold ETC (EUR) Securities</t>
  </si>
  <si>
    <t>db Physical Silver ETC (EUR) Securities</t>
  </si>
  <si>
    <t>Barclays Bank plc</t>
  </si>
  <si>
    <t>Standard Commodities Limited</t>
  </si>
  <si>
    <t>The Royal Bank of Scotland N.V.</t>
  </si>
  <si>
    <t>Source Markets plc</t>
  </si>
  <si>
    <t>Deutsche Börse Commodities GmbH</t>
  </si>
  <si>
    <t>ETFS Foreign Exchange Limited</t>
  </si>
  <si>
    <t>WestLB AG</t>
  </si>
  <si>
    <t xml:space="preserve">WESTLB AG                               </t>
  </si>
  <si>
    <t>RBS CECE ETN</t>
  </si>
  <si>
    <t>RBS MSCI Emerging Markets ETN</t>
  </si>
  <si>
    <t>RBS MSCI Frontier Markets ETN</t>
  </si>
  <si>
    <t>RBS MSCI GCC ex SA ETN</t>
  </si>
  <si>
    <t>RBS MSCI South East Asia ETN</t>
  </si>
  <si>
    <t>ComStage ETF Commerzbank Bund-Future Short TR</t>
  </si>
  <si>
    <t>LU0530119774</t>
  </si>
  <si>
    <t>HSBC MSCI Brazil</t>
  </si>
  <si>
    <t>DE000A1C22N1</t>
  </si>
  <si>
    <t>HSBC S&amp;P 500 ETF</t>
  </si>
  <si>
    <t>DE000A1C22M3</t>
  </si>
  <si>
    <t>HSBC MSCI Japan ETF</t>
  </si>
  <si>
    <t>DE000A1C0BD3</t>
  </si>
  <si>
    <t>HSBC MSCI Europe ETF</t>
  </si>
  <si>
    <t>DE000A1C22L5</t>
  </si>
  <si>
    <t>ComStage ETF Commerzbank Bund-Future Double Short TR</t>
  </si>
  <si>
    <t>LU0530124006</t>
  </si>
  <si>
    <t>ComStage ETF Commerzbank Bund-Future Leveraged TR</t>
  </si>
  <si>
    <t>LU0530118024</t>
  </si>
  <si>
    <t>HSBC Pacific ex Japan</t>
  </si>
  <si>
    <t>DE000A1C22P6</t>
  </si>
  <si>
    <t>db x-trackers II iBoxx € Sovereigns Eurozone AAA TRI ETF</t>
  </si>
  <si>
    <t>LU0484969463</t>
  </si>
  <si>
    <t>MSCI EMU Small Cap Source ETF</t>
  </si>
  <si>
    <t>IE00B68GBJ73</t>
  </si>
  <si>
    <t>Lyxor ETF STOXX Europe 600 Basic Resources Daily Short</t>
  </si>
  <si>
    <t>FR0010916783</t>
  </si>
  <si>
    <t>Lyxor ETF STOXX Europe 600 Oil &amp; Gas Daily Short</t>
  </si>
  <si>
    <t>FR0010916809</t>
  </si>
  <si>
    <t>HSBC MSCI EM Far East</t>
  </si>
  <si>
    <t>DE000A1C22Q4</t>
  </si>
  <si>
    <t>HSBC EURO STOXX 50 ETF</t>
  </si>
  <si>
    <t>DE000A1C0BB7</t>
  </si>
  <si>
    <t>Lyxor ETF STOXX Europe 600 Banks Daily Short</t>
  </si>
  <si>
    <t>FR0010916767</t>
  </si>
  <si>
    <t>Lyxor ETF STOXX Europe 600 Automobiles &amp; Parts Daily Short</t>
  </si>
  <si>
    <t>FR0010916759</t>
  </si>
  <si>
    <t>HSBC MSCI USA ETF</t>
  </si>
  <si>
    <t>DE000A1C22K7</t>
  </si>
  <si>
    <t>db x-trackers II iBoxx EUR Liquid Corporate 100 Non-Financials Sub-index TR ETF</t>
  </si>
  <si>
    <t>LU0484968655</t>
  </si>
  <si>
    <t>db x-trackers II iBoxx EUR Liquid Corporate 100 Financials Sub-index TR ETF</t>
  </si>
  <si>
    <t>LU0484968812</t>
  </si>
  <si>
    <t>HSBC ETFs</t>
  </si>
  <si>
    <t>ETFlab MSCI Europe LC</t>
  </si>
  <si>
    <t>DE000ETFL086</t>
  </si>
  <si>
    <t>ETFlab MSCI USA LC</t>
  </si>
  <si>
    <t>DE000ETFL094</t>
  </si>
  <si>
    <t>FR0010407197</t>
  </si>
  <si>
    <t>AuM</t>
  </si>
  <si>
    <t>in MEUR</t>
  </si>
  <si>
    <t>* Xetra Liquidity Measure (XLM) with round trip of 100,000 EUR</t>
  </si>
  <si>
    <t>XTF Segment of Deutsche Börse Group</t>
  </si>
  <si>
    <t>LU0378818727</t>
  </si>
  <si>
    <t>ETFlab DAXplus® Maximum Dividend</t>
  </si>
  <si>
    <t>DE000ETFL235</t>
  </si>
  <si>
    <t>IE00B60SWZ49</t>
  </si>
  <si>
    <t>IE00B60SWW18</t>
  </si>
  <si>
    <t>IE00B60SWX25</t>
  </si>
  <si>
    <t>IE00B60SWY32</t>
  </si>
  <si>
    <t>IE00B60SX402</t>
  </si>
  <si>
    <t>IE00B60SX519</t>
  </si>
  <si>
    <t>IE00B60SX626</t>
  </si>
  <si>
    <t>IE00B60SX394</t>
  </si>
  <si>
    <t>IE00B60SX287</t>
  </si>
  <si>
    <t>IE00B60SX063</t>
  </si>
  <si>
    <t>IE00B60SX170</t>
  </si>
  <si>
    <t>DE000ETFL250</t>
  </si>
  <si>
    <t>LU0412624271</t>
  </si>
  <si>
    <t>db Mean Reversion Euro Hedged ETC</t>
  </si>
  <si>
    <t>DE000A1E6XY8</t>
  </si>
  <si>
    <t>iPath VSTOXX Mid-Term Futures Total Return ETN</t>
  </si>
  <si>
    <t>DE000BC2KYE1</t>
  </si>
  <si>
    <t>LU0411078123</t>
  </si>
  <si>
    <t>FR0010737544</t>
  </si>
  <si>
    <t>db x-trackers MSCI Europe Mid Cap TRN Index ETF</t>
  </si>
  <si>
    <t>LU0322253732</t>
  </si>
  <si>
    <t>db x-trackers MSCI Europe Small Cap TRN Index ETF</t>
  </si>
  <si>
    <t>LU0322253906</t>
  </si>
  <si>
    <t>db x-trackers MSCI Europe TRN Index ETF</t>
  </si>
  <si>
    <t>LU0274209237</t>
  </si>
  <si>
    <t>db x-trackers MSCI Japan TRN Index ETF</t>
  </si>
  <si>
    <t>LU0274209740</t>
  </si>
  <si>
    <t>db x-trackers MSCI Korea TRN Index ETF</t>
  </si>
  <si>
    <t>LU0292100046</t>
  </si>
  <si>
    <t>ComStage ETF FTSE 100 Short Strategy TR</t>
  </si>
  <si>
    <t>LU0488316562</t>
  </si>
  <si>
    <t>ComStage ETF FTSE 100 Leveraged TR</t>
  </si>
  <si>
    <t>LU0488316646</t>
  </si>
  <si>
    <t>Amundi ETF Nasdaq-100</t>
  </si>
  <si>
    <t>FR0010892216</t>
  </si>
  <si>
    <t>Amundi ETF S&amp;P 500</t>
  </si>
  <si>
    <t>FR0010892224</t>
  </si>
  <si>
    <t>CS ETF (IE) on MSCI Korea</t>
  </si>
  <si>
    <t>IE00B5W4TY14</t>
  </si>
  <si>
    <t>CS ETF (IE) on CSI 300</t>
  </si>
  <si>
    <t>UBS ETFS plc - HFRX Global Hedge Fund Index (EUR A-acc)</t>
  </si>
  <si>
    <t>UBS ETFS plc - HFRX Global Hedge Fund Index (USD A-acc)</t>
  </si>
  <si>
    <t>UBS ETFS plc - HFRX Global Hedge Fund Index (USD I-acc)</t>
  </si>
  <si>
    <t>IE00B5VG7J94</t>
  </si>
  <si>
    <t>CS ETF (IE) on MSCI Chile</t>
  </si>
  <si>
    <t>IE00B5NLL897</t>
  </si>
  <si>
    <t>CS ETF (IE) on MSCI Australia</t>
  </si>
  <si>
    <t>IE00B5V70487</t>
  </si>
  <si>
    <t>CS ETF (IE) on MSCI India</t>
  </si>
  <si>
    <t>IE00B564MX78</t>
  </si>
  <si>
    <t>CS ETF (IE) on MSCI EM Latin America</t>
  </si>
  <si>
    <t>IE00B5KMFT47</t>
  </si>
  <si>
    <t>CS ETF (IE) on MSCI Brazil</t>
  </si>
  <si>
    <t>Amundi ETF EURO STOXX Small Cap</t>
  </si>
  <si>
    <t>IE00B59L7C92</t>
  </si>
  <si>
    <t>FR0010900076</t>
  </si>
  <si>
    <t>CS ETF (IE) on MSCI Russia</t>
  </si>
  <si>
    <t>IE00B5V87390</t>
  </si>
  <si>
    <t>iShares MSCI Australia</t>
  </si>
  <si>
    <t>DE000A1C2Y78</t>
  </si>
  <si>
    <t>CS ETF (IE) on MSCI Taiwan</t>
  </si>
  <si>
    <t>IE00B5VL1928</t>
  </si>
  <si>
    <t>CS ETF (IE) on MSCI EM Asia</t>
  </si>
  <si>
    <t>IE00B5L8K969</t>
  </si>
  <si>
    <t>Amundi ETF ex AAA Govt Bond EuroMTS</t>
  </si>
  <si>
    <t>FR0010892190</t>
  </si>
  <si>
    <t>CS ETF (IE) on MSCI EM EMEA</t>
  </si>
  <si>
    <t>IE00B5W0VQ55</t>
  </si>
  <si>
    <t xml:space="preserve">Amundi ETF CAC 40 </t>
  </si>
  <si>
    <t>FR0007080973</t>
  </si>
  <si>
    <t>BofML Hegde Fund Factor Euro Source ETF</t>
  </si>
  <si>
    <t>IE00B3NY0D27</t>
  </si>
  <si>
    <t>Lyxor ETF MSCI World Telecommunication Services TR</t>
  </si>
  <si>
    <t>LU0533034129</t>
  </si>
  <si>
    <t>C-QUADRAT IQ European Equity ETF</t>
  </si>
  <si>
    <t>LU0531943461</t>
  </si>
  <si>
    <t>C-Quadrat</t>
  </si>
  <si>
    <t>Lyxor ETF MSCI World Information Technology TR</t>
  </si>
  <si>
    <t>LU0533033667</t>
  </si>
  <si>
    <t>CS ETF (IE) on MSCI South Africa</t>
  </si>
  <si>
    <t>IE00B4ZTP716</t>
  </si>
  <si>
    <t>CS ETF (IE) on MSCI Mexico Capped</t>
  </si>
  <si>
    <t>ComStage ETF FTSE 250 TR</t>
  </si>
  <si>
    <t>ComStage ETF FTSE All-Share TR</t>
  </si>
  <si>
    <t>iShares MSCI South Africa</t>
  </si>
  <si>
    <t>Lyxor ETF MSCI World Utilities TR</t>
  </si>
  <si>
    <t>Lyxor ETF MSCI World Consumer Discretionary TR</t>
  </si>
  <si>
    <t>Lyxor ETF MSCI World Consumer Staples TR</t>
  </si>
  <si>
    <t>Lyxor ETF MSCI World Energy TR</t>
  </si>
  <si>
    <t>Lyxor ETF MSCI World Financials TR</t>
  </si>
  <si>
    <t>Lyxor ETF MSCI World Health Care TR</t>
  </si>
  <si>
    <t>Lyxor ETF MSCI World Industrials TR</t>
  </si>
  <si>
    <t>Lyxor ETF MSCI World Materials TR</t>
  </si>
  <si>
    <t>IE00B5WHFQ43</t>
  </si>
  <si>
    <t>LU0488316307</t>
  </si>
  <si>
    <t>LU0488316489</t>
  </si>
  <si>
    <t>DE000A1C2Y94</t>
  </si>
  <si>
    <t>DE000A1C2Y86</t>
  </si>
  <si>
    <t>LU0533034558</t>
  </si>
  <si>
    <t>LU0533032008</t>
  </si>
  <si>
    <t>LU0533032263</t>
  </si>
  <si>
    <t>LU0533032420</t>
  </si>
  <si>
    <t>LU0533032859</t>
  </si>
  <si>
    <t>LU0533033238</t>
  </si>
  <si>
    <t>LU0533033402</t>
  </si>
  <si>
    <t>LU0533033824</t>
  </si>
  <si>
    <t>DB ETC PLC ETC Z60 XAU</t>
  </si>
  <si>
    <t>DE000A1E0HR8</t>
  </si>
  <si>
    <t>DB ETC PLC ETC Z60 XAG</t>
  </si>
  <si>
    <t>DE000A1E0HS6</t>
  </si>
  <si>
    <t>db x-trackers MSCI Russia Capped Index ETF</t>
  </si>
  <si>
    <t>LU0322252502</t>
  </si>
  <si>
    <t>db x-trackers MSCI Taiwan TRN Index ETF</t>
  </si>
  <si>
    <t>LU0292109187</t>
  </si>
  <si>
    <t>db x-trackers MSCI USA TRN Index ETF</t>
  </si>
  <si>
    <t>LU0274210672</t>
  </si>
  <si>
    <t>db x-trackers MSCI World TRN Index ETF</t>
  </si>
  <si>
    <t>LU0274208692</t>
  </si>
  <si>
    <t>db x-trackers S&amp;P 500 Short ETF</t>
  </si>
  <si>
    <t>LU0322251520</t>
  </si>
  <si>
    <t>LU0292109690</t>
  </si>
  <si>
    <t>db x-trackers S&amp;P Global Infrastructure ETF</t>
  </si>
  <si>
    <t>LU0322253229</t>
  </si>
  <si>
    <t>db x-trackers S&amp;P Select Frontier ETF</t>
  </si>
  <si>
    <t>LU0328476410</t>
  </si>
  <si>
    <t>LU0328474803</t>
  </si>
  <si>
    <t>db x-trackers S&amp;P/MIB Index ETF</t>
  </si>
  <si>
    <t>LU0274212538</t>
  </si>
  <si>
    <t>db x-trackers ShortDAX ETF</t>
  </si>
  <si>
    <t>LU0292106241</t>
  </si>
  <si>
    <t>db x-trackers SLI ETF</t>
  </si>
  <si>
    <t>LU0322248146</t>
  </si>
  <si>
    <t>db x-trackers SMI ETF</t>
  </si>
  <si>
    <t>XLM</t>
  </si>
  <si>
    <t>LU0274221281</t>
  </si>
  <si>
    <t>LU0315440411</t>
  </si>
  <si>
    <t>EasyETF EPRA Eurozone</t>
  </si>
  <si>
    <t>LU0192223062</t>
  </si>
  <si>
    <t>EasyETF GS Ultra-Light Energy</t>
  </si>
  <si>
    <t>LU0246046329</t>
  </si>
  <si>
    <t>EasyETF GSAL</t>
  </si>
  <si>
    <t>LU0252701189</t>
  </si>
  <si>
    <t>LU0203243414</t>
  </si>
  <si>
    <t>EasyETF GSNE</t>
  </si>
  <si>
    <t>LU0230484932</t>
  </si>
  <si>
    <t>LU0281436138</t>
  </si>
  <si>
    <t>LU0281436302</t>
  </si>
  <si>
    <t>EasyETF S&amp;P GSCI Light Energy Dynamic TR</t>
  </si>
  <si>
    <t>LU0309198074</t>
  </si>
  <si>
    <t>ETFlab DAX</t>
  </si>
  <si>
    <t>DE000ETFL011</t>
  </si>
  <si>
    <t>DE000ETFL029</t>
  </si>
  <si>
    <t>DE000ETFL037</t>
  </si>
  <si>
    <t>DE000ETFL052</t>
  </si>
  <si>
    <t>DE000ETFL045</t>
  </si>
  <si>
    <t>DE000A0H0785</t>
  </si>
  <si>
    <t>DE000A0DPYY0</t>
  </si>
  <si>
    <t>DE000A0LGQF7</t>
  </si>
  <si>
    <t>DE000A0J2078</t>
  </si>
  <si>
    <t>DE000A0LGQB6</t>
  </si>
  <si>
    <t>DE0002511243</t>
  </si>
  <si>
    <t>DE000A0J21A7</t>
  </si>
  <si>
    <t>DE000A0LGQC4</t>
  </si>
  <si>
    <t>DE000A0LGQD2</t>
  </si>
  <si>
    <t>LU0321462953</t>
  </si>
  <si>
    <t>UBS-ETF MSCI EMU</t>
  </si>
  <si>
    <t>UBS-ETF MSCI Japan</t>
  </si>
  <si>
    <t>UBS-ETF MSCI USA</t>
  </si>
  <si>
    <t>DE000ETFL060</t>
  </si>
  <si>
    <t>DE000ETFL078</t>
  </si>
  <si>
    <t>FR0010616250</t>
  </si>
  <si>
    <t>FR0010616292</t>
  </si>
  <si>
    <t>FR0010616300</t>
  </si>
  <si>
    <t>LU0322251280</t>
  </si>
  <si>
    <t>db x-trackers CAC 40 ETF</t>
  </si>
  <si>
    <t>LU0322250985</t>
  </si>
  <si>
    <t>UBS-ETF MSCI World</t>
  </si>
  <si>
    <t>LU0340285161</t>
  </si>
  <si>
    <t>FR0010589101</t>
  </si>
  <si>
    <t>db x-trackers II EONIA TRI ETF 1D</t>
  </si>
  <si>
    <t>IE00B5B5TG76</t>
  </si>
  <si>
    <t>DE000ETFL334</t>
  </si>
  <si>
    <t>DE000A0YEEZ9</t>
  </si>
  <si>
    <t>DE000A0YEEX4</t>
  </si>
  <si>
    <t>DE000A0YEEY2</t>
  </si>
  <si>
    <t>iShares Nasdaq-100 (DE)</t>
  </si>
  <si>
    <t>Lyxor ETF Brazil Ibovespa</t>
  </si>
  <si>
    <t>Lyxor ETF Japan (Topix)</t>
  </si>
  <si>
    <t>Lyxor ETF Nasdaq-100</t>
  </si>
  <si>
    <t xml:space="preserve">Lyxor ETF PRIVEX </t>
  </si>
  <si>
    <t>UBS-ETF MSCI Japan I</t>
  </si>
  <si>
    <t>LU0258212462</t>
  </si>
  <si>
    <t>LU0328473581</t>
  </si>
  <si>
    <t>iShares FTSE EPRA/Nareit Developed World Yield Fund</t>
  </si>
  <si>
    <t>XTF Exchange Traded Funds (Deutsche Börse)</t>
  </si>
  <si>
    <t>Lyxor ETF MSCI Malaysia</t>
  </si>
  <si>
    <t>DE000A0YBRZ7</t>
  </si>
  <si>
    <t>DE000A0YBR46</t>
  </si>
  <si>
    <t>iShares MSCI Japan (Acc)</t>
  </si>
  <si>
    <t>DE000A0YBR53</t>
  </si>
  <si>
    <t>iShares S&amp;P 500 (Acc)</t>
  </si>
  <si>
    <t>DE000A0YBR61</t>
  </si>
  <si>
    <t>iShares MSCI Europe (Acc)</t>
  </si>
  <si>
    <t>DE000A0YBR20</t>
  </si>
  <si>
    <t>iShares MSCI World (Acc)</t>
  </si>
  <si>
    <t>DE000A0YBR38</t>
  </si>
  <si>
    <t>iShares MSCI Emerging Markets SmallCap</t>
  </si>
  <si>
    <t>DE000A0YBR04</t>
  </si>
  <si>
    <t>iShares MSCI Pacific ex-Japan</t>
  </si>
  <si>
    <t>DE000A0YBR12</t>
  </si>
  <si>
    <t>DE000A0YBRX2</t>
  </si>
  <si>
    <t>DE000A0YBRY0</t>
  </si>
  <si>
    <t>ComStage ETF iBoxx € Liquid Sovereigns Diversified Overall TR</t>
  </si>
  <si>
    <t>LU0444605645</t>
  </si>
  <si>
    <t>ComStage ETF iBoxx € Liquid Sovereigns Diversified 1-3 TR</t>
  </si>
  <si>
    <t>LU0444605991</t>
  </si>
  <si>
    <t>ComStage ETF iBoxx € Liquid Sovereigns Diversified 3-5 TR</t>
  </si>
  <si>
    <t>db Physical Gold Euro Hedged ETC Securities</t>
  </si>
  <si>
    <t>db Physical Silver Euro hedged ETC Securitie</t>
  </si>
  <si>
    <t>LU0444606023</t>
  </si>
  <si>
    <t>ComStage ETF iBoxx € Liquid Sovereigns Diversified 5-7 TR</t>
  </si>
  <si>
    <t>LU0444606296</t>
  </si>
  <si>
    <t>ComStage ETF iBoxx € Liquid Sovereigns Diversified 7-10 TR</t>
  </si>
  <si>
    <t>LU0444606379</t>
  </si>
  <si>
    <t>ComStage ETF iBoxx € Liquid Sovereigns Diversified 10-15 TR</t>
  </si>
  <si>
    <t>LU0444606452</t>
  </si>
  <si>
    <t>ComStage ETF iBoxx € Liquid Sovereigns Diversified 15+ TR</t>
  </si>
  <si>
    <t>LU0444606536</t>
  </si>
  <si>
    <t>ComStage ETF iBoxx € Liquid Sovereigns Diversified 25+ TR</t>
  </si>
  <si>
    <t>LU0444606619</t>
  </si>
  <si>
    <t>ComStage ETF iBoxx € Sovereigns Germany Capped 1-5 TR</t>
  </si>
  <si>
    <t>LU0444606882</t>
  </si>
  <si>
    <t>ComStage ETF iBoxx € Sovereigns Germany Capped 5-10 TR</t>
  </si>
  <si>
    <t>LU0444606965</t>
  </si>
  <si>
    <t>ComStage ETF iBoxx € Sovereigns Germany Capped 10+ TR</t>
  </si>
  <si>
    <t>LU0444607005</t>
  </si>
  <si>
    <t>db x-trackers II iBoxx € Sovereigns Eurozone TR Index ETF</t>
  </si>
  <si>
    <t>db x-trackers II iBoxx € Sovereigns Eurozone 1-3 TR Index ETF</t>
  </si>
  <si>
    <t>db x-trackers II iBoxx € Sovereigns Eurozone 3-5 TR Index ETF</t>
  </si>
  <si>
    <t>db x-trackers II iBoxx € Sovereigns Eurozone 5-7 TR Index ETF</t>
  </si>
  <si>
    <t>db x-trackers II iBoxx € Sovereigns Eurozone 7-10 TR Index ETF</t>
  </si>
  <si>
    <t>db x-trackers II iBoxx € Sovereigns Eurozone 10-15 TR Index ETF</t>
  </si>
  <si>
    <t>db x-trackers II iBoxx € Sovereigns Eurozone 15+ TR Index ETF</t>
  </si>
  <si>
    <t>db x-trackers II iBoxx € Sovereigns Eurozone 25+ TR Index ETF</t>
  </si>
  <si>
    <t>db x-trackers II iBoxx Global Inflation-Linked TR Index Hedged ETF</t>
  </si>
  <si>
    <t>db x-trackers II iBoxx € Inflation-Linked TR Index ETF</t>
  </si>
  <si>
    <t>Lyxor ETF MSCI EMU</t>
  </si>
  <si>
    <t>LU0378436793</t>
  </si>
  <si>
    <t>LU0378819709</t>
  </si>
  <si>
    <t>LU0378819295</t>
  </si>
  <si>
    <t>FR0010689695</t>
  </si>
  <si>
    <t>FR0010689687</t>
  </si>
  <si>
    <t>FR0010129064</t>
  </si>
  <si>
    <t>FR0010153387</t>
  </si>
  <si>
    <t>db x-trackers II iTraxxEurope Subordinated Financials 5- year Short TRI ETF</t>
  </si>
  <si>
    <t>LU0378819881</t>
  </si>
  <si>
    <t>LU0378819378</t>
  </si>
  <si>
    <t>IE00B3BPCH51</t>
  </si>
  <si>
    <t>iShares Markit iBoxx Euro High Yield Bond</t>
  </si>
  <si>
    <t>iShares FTSE China 25</t>
  </si>
  <si>
    <t>PowerShares EuroMTS Cash 3 Months Fund</t>
  </si>
  <si>
    <t>DE0006344740</t>
  </si>
  <si>
    <t>DE000A0F5T02</t>
  </si>
  <si>
    <t>LU0380865021</t>
  </si>
  <si>
    <t>ComStage ETF DAX TR</t>
  </si>
  <si>
    <t>LU0378438732</t>
  </si>
  <si>
    <t>LU0378434079</t>
  </si>
  <si>
    <t>LU0378434236</t>
  </si>
  <si>
    <t>LU0378434582</t>
  </si>
  <si>
    <t>LU0378435043</t>
  </si>
  <si>
    <t>LU0378435399</t>
  </si>
  <si>
    <t>LU0378435472</t>
  </si>
  <si>
    <t>LU0378435555</t>
  </si>
  <si>
    <t>LU0378435639</t>
  </si>
  <si>
    <t>LU0378435712</t>
  </si>
  <si>
    <t>DE000BC2KTT9</t>
  </si>
  <si>
    <t>DE000ETN1WL5</t>
  </si>
  <si>
    <t>DE000A1DFSD5</t>
  </si>
  <si>
    <t>DE000A1DFSA1</t>
  </si>
  <si>
    <t>DE000A1DFSG8</t>
  </si>
  <si>
    <t>DE000A1DFSB9</t>
  </si>
  <si>
    <t>DE000A1DFSF0</t>
  </si>
  <si>
    <t>DE000A1DFSC7</t>
  </si>
  <si>
    <t>DE000A1DFSE3</t>
  </si>
  <si>
    <t>DE000A1DFSJ2</t>
  </si>
  <si>
    <t>NL0009360874</t>
  </si>
  <si>
    <t>NL0009360825</t>
  </si>
  <si>
    <t>DE000BC1C7Q6</t>
  </si>
  <si>
    <t>DE000A1DFSH6</t>
  </si>
  <si>
    <t>DE000A1DFSK0</t>
  </si>
  <si>
    <t>DE000BC1C7R4</t>
  </si>
  <si>
    <t>NL0009360817</t>
  </si>
  <si>
    <t>NL0009360858</t>
  </si>
  <si>
    <t>NL0009360866</t>
  </si>
  <si>
    <t>iPath VSTOXX Short-Term Futures TR ETN</t>
  </si>
  <si>
    <t>Index Plus ETN DAX</t>
  </si>
  <si>
    <t>ETFS Short GBP Long EUR</t>
  </si>
  <si>
    <t>ETFS Long CHF Short EUR</t>
  </si>
  <si>
    <t>ETFS Long NOK Short EUR</t>
  </si>
  <si>
    <t>ETFS Short CHF Long EUR</t>
  </si>
  <si>
    <t>ETFS Short JPY Long EUR</t>
  </si>
  <si>
    <t>ETFS Long GBP Short EUR</t>
  </si>
  <si>
    <t>ETFS Long JPY Short EUR</t>
  </si>
  <si>
    <t>ETFS Long SEK Short EUR</t>
  </si>
  <si>
    <t>MSCI Daily TR Net Emerging Markets USD Index Exchange Traded Notes</t>
  </si>
  <si>
    <t>MSCI AC South East Asia Net TR USD Index Exchange Traded Notes</t>
  </si>
  <si>
    <t>iPath S&amp;P 500 VIX Short-Term Futures Index ETN</t>
  </si>
  <si>
    <t>ETFS Short NOK Long EUR</t>
  </si>
  <si>
    <t>ETFS Short SEK Long EUR</t>
  </si>
  <si>
    <t>iPath S&amp;P 500 VIX Mid-Term Futures Index ETN</t>
  </si>
  <si>
    <t>MSCI FM (Frontier Markets) Daily Net TR USD Index Exchange Traded Notes</t>
  </si>
  <si>
    <t>MSCI Gulf Cooperation Council ex SA Top 50 Net TR USD Index Exchange Traded Notes</t>
  </si>
  <si>
    <t>CECE Composite Index® in EUR Exchange Traded Notes</t>
  </si>
  <si>
    <t>LU0378435803</t>
  </si>
  <si>
    <t>LU0378435985</t>
  </si>
  <si>
    <t>LU0378436017</t>
  </si>
  <si>
    <t>LU0378436108</t>
  </si>
  <si>
    <t>LU0378436363</t>
  </si>
  <si>
    <t>LU0378436447</t>
  </si>
  <si>
    <t>LU0378436520</t>
  </si>
  <si>
    <t>LU0378436876</t>
  </si>
  <si>
    <t>LU0378437098</t>
  </si>
  <si>
    <t>LU0378437171</t>
  </si>
  <si>
    <t>LU0378437254</t>
  </si>
  <si>
    <t>LU0378437338</t>
  </si>
  <si>
    <t>LU0378437502</t>
  </si>
  <si>
    <t>ComStage ETF NASDAQ-100</t>
  </si>
  <si>
    <t>LU0378449770</t>
  </si>
  <si>
    <t>ComStage ETF Nikkei 225</t>
  </si>
  <si>
    <t>LU0378453376</t>
  </si>
  <si>
    <t>ComStage ETF Commerzbank EONIA Index TR</t>
  </si>
  <si>
    <t>LU0378437684</t>
  </si>
  <si>
    <t>ComStage ETF Commerzbank FED Funds Effective Rate Index TR</t>
  </si>
  <si>
    <t>LU0378437767</t>
  </si>
  <si>
    <t>FR0010636464</t>
  </si>
  <si>
    <t>DE0006344773</t>
  </si>
  <si>
    <t>DE000A0F5T10</t>
  </si>
  <si>
    <t>DE0006344781</t>
  </si>
  <si>
    <t>DE000A0F5T28</t>
  </si>
  <si>
    <t>DE0006289374</t>
  </si>
  <si>
    <t>DE000A0F5T36</t>
  </si>
  <si>
    <t>DE0006344799</t>
  </si>
  <si>
    <t>DE000A0F5T44</t>
  </si>
  <si>
    <t>DE0006289416</t>
  </si>
  <si>
    <t>DE000A0F5T51</t>
  </si>
  <si>
    <t>DE0006289424</t>
  </si>
  <si>
    <t>DE000A0F5T69</t>
  </si>
  <si>
    <t>DE0006344765</t>
  </si>
  <si>
    <t>DE000A0F5T77</t>
  </si>
  <si>
    <t>DE0006289432</t>
  </si>
  <si>
    <t>DE000A0F5T85</t>
  </si>
  <si>
    <t>DE000A0H0751</t>
  </si>
  <si>
    <t>db Natural Gas Booster Euro Hedged ETC Securities</t>
  </si>
  <si>
    <t>db Industrial Metals Booster Hedged ETC Securities</t>
  </si>
  <si>
    <t>Amundi ETF AAA Govt Bond EuroMTS</t>
  </si>
  <si>
    <t>FR0010930636</t>
  </si>
  <si>
    <t>Lyxor ETF iBoxx € Liquid High Yield 30</t>
  </si>
  <si>
    <t>FR0010975771</t>
  </si>
  <si>
    <t>ETFlab iBoxx € Liquid Non-Financials Diversified</t>
  </si>
  <si>
    <t>DE000ETFL383</t>
  </si>
  <si>
    <t>Amundi ETF MSCI Europe Energy</t>
  </si>
  <si>
    <t>FR0010930644</t>
  </si>
  <si>
    <t>db x-trackers Stiftungs-ETF Wachstum</t>
  </si>
  <si>
    <t>IE00B3Y8D011</t>
  </si>
  <si>
    <t>db x-trackers Stiftungs-ETF Stabilität</t>
  </si>
  <si>
    <t>IE00B4WRDS59</t>
  </si>
  <si>
    <t>Amundi ETF MSCI Emerging Markets</t>
  </si>
  <si>
    <t>FR0010959676</t>
  </si>
  <si>
    <t>UBS ETFs plc – HFRX Global Hedge Fund Index SF – (GBP) A-acc</t>
  </si>
  <si>
    <t>IE00B53B4246</t>
  </si>
  <si>
    <t>UBS ETFs plc – HFRX Global Hedge Fund Index SF – (CHF) A-acc</t>
  </si>
  <si>
    <t>IE00B5280Y01</t>
  </si>
  <si>
    <t>03/2011</t>
  </si>
  <si>
    <t>db Energy Booster Euro Hedged ETC Securities</t>
  </si>
  <si>
    <t>db Agriculture Booster Euro Hedged ETC Securities</t>
  </si>
  <si>
    <t>db Commodity Booster Euro Hedged ETC Securities</t>
  </si>
  <si>
    <t>RBS physical Gold ETC</t>
  </si>
  <si>
    <t>RICI Enhanced Index Exchange Traded Commodities</t>
  </si>
  <si>
    <t>RICI Enhanced Agriculture Index Exchange Traded Commodities</t>
  </si>
  <si>
    <t>RICI Enhanced Industrial Metals Index Exchange Traded Commodities</t>
  </si>
  <si>
    <t>RICI Enhanced Grains and Oilseeds Index Exchange Traded Commodities</t>
  </si>
  <si>
    <t>RICI Enhanced Brent Crude Oil TR Index Exchange Traded Commodities</t>
  </si>
  <si>
    <t>RICI Enhanced WTI Crude Oil TR Index Exchange Traded Commodities</t>
  </si>
  <si>
    <t>RICI Enhanced Natural Gas TR Index Exchange Traded Commodities</t>
  </si>
  <si>
    <t>S&amp;P GSCI Brent Crude Official Close Index TR Exchange Traded Commodities</t>
  </si>
  <si>
    <t>S&amp;P GSCI Crude Oil Official Close Index TR Exchange Traded Commodities</t>
  </si>
  <si>
    <t>Amundi ETF Commodities S&amp;P GSCI (LE)</t>
  </si>
  <si>
    <t xml:space="preserve">Amundi ETF Commodities S&amp;P GSCI Agriculture </t>
  </si>
  <si>
    <t xml:space="preserve">Amundi ETF Commodities S&amp;P GSCI Metals </t>
  </si>
  <si>
    <t xml:space="preserve">Amundi ETF Commodities S&amp;P GSCI Non Energy </t>
  </si>
  <si>
    <t>Amundi ETF DJ STOXX 600</t>
  </si>
  <si>
    <t>Amundi ETF EuroMTS Cash 3 Months</t>
  </si>
  <si>
    <t>Amundi ETF Govt Bond EuroMTS Broad</t>
  </si>
  <si>
    <t>Amundi ETF Govt Bond EuroMTS Broad 10-15</t>
  </si>
  <si>
    <t>Amundi ETF Govt Bond EuroMTS Broad 1-3</t>
  </si>
  <si>
    <t>Amundi ETF Govt Bond EuroMTS Broad 3-5</t>
  </si>
  <si>
    <t>Amundi ETF Govt Bond EuroMTS Broad 5-7</t>
  </si>
  <si>
    <t>Amundi ETF Govt Bond EuroMTS Broad 7-10</t>
  </si>
  <si>
    <t>Amundi ETF MSCI Brazil</t>
  </si>
  <si>
    <t>Amundi ETF MSCI Eastern Europe EX Russia</t>
  </si>
  <si>
    <t>Amundi ETF MSCI EMU High Dividend</t>
  </si>
  <si>
    <t>Amundi ETF MSCI Europe Banks</t>
  </si>
  <si>
    <t>Amundi ETF MSCI Europe Consumer Discretionary</t>
  </si>
  <si>
    <t>Amundi ETF MSCI Europe Consumer Staples</t>
  </si>
  <si>
    <t>Amundi ETF MSCI Europe EX EMU</t>
  </si>
  <si>
    <t>Amundi ETF MSCI Europe Healthcare</t>
  </si>
  <si>
    <t>Amundi ETF MSCI Europe High Dividend</t>
  </si>
  <si>
    <t>Amundi ETF MSCI Europe Industrials</t>
  </si>
  <si>
    <t>Amundi ETF MSCI Europe Insurance</t>
  </si>
  <si>
    <t>Amundi ETF MSCI Europe IT</t>
  </si>
  <si>
    <t>Amundi ETF MSCI Europe Materials</t>
  </si>
  <si>
    <t>Amundi ETF MSCI Europe Telecom Services</t>
  </si>
  <si>
    <t>Amundi ETF MSCI Europe Utilities</t>
  </si>
  <si>
    <t>Amundi ETF MSCI Nordic</t>
  </si>
  <si>
    <t>RBS Market Access RICI-Metals Index ETF</t>
  </si>
  <si>
    <t>RBS Market Access RICI-Agriculture Index ETF</t>
  </si>
  <si>
    <t>RBS Market Access NYSE Arca Gold Bugs Index ETF</t>
  </si>
  <si>
    <t>RBS Market Access Jim Rogers International Commodity Index ETF</t>
  </si>
  <si>
    <t>RBS Market Access DJ Turkey Titans 20 Index ETF</t>
  </si>
  <si>
    <t>RBS Market Access DAXGlobal Russia Index ETF</t>
  </si>
  <si>
    <t>RBS Market Access FTSE/JSE Africa Top 40 Index ETF</t>
  </si>
  <si>
    <t>RBS Market Access DAXGLOBAL BRIC Index ETF</t>
  </si>
  <si>
    <t>iShares MSCI Canada</t>
  </si>
  <si>
    <t>RBS Market Access DAXGLOBAL Asia Index ETF</t>
  </si>
  <si>
    <t>RBS Market Access South-East Europe Traded Index ETF</t>
  </si>
  <si>
    <t>RBS Market Access</t>
  </si>
  <si>
    <t>Amundi ETF MSCI Switzerland</t>
  </si>
  <si>
    <t>Amundi ETF MSCI UK</t>
  </si>
  <si>
    <t>Amundi ETF MSCI World Energy</t>
  </si>
  <si>
    <t>Amundi ETF MSCI World Financials</t>
  </si>
  <si>
    <t>Amundi ETF Real Estate REIT IEIF</t>
  </si>
  <si>
    <t>Amundi ETF Short Govt Bond EuroMTS Broad</t>
  </si>
  <si>
    <t>Amundi ETF Short Govt Bond EuroMTS Broad 10-15</t>
  </si>
  <si>
    <t>Amundi ETF Short Govt Bond EuroMTS Broad 1-3</t>
  </si>
  <si>
    <t>Amundi ETF Short Govt Bond EuroMTS Broad 3-5</t>
  </si>
  <si>
    <t>Amundi ETF Short Govt Bond EuroMTS Broad 5-7</t>
  </si>
  <si>
    <t>Amundi ETF Short Govt Bond EuroMTS Broad 7-10</t>
  </si>
  <si>
    <t>db x-trackers STOXX 600 Banks ETF</t>
  </si>
  <si>
    <t>db x-trackers STOXX 600 Banks Short ETF</t>
  </si>
  <si>
    <t>db x-trackers STOXX 600 Basic Resources ETF</t>
  </si>
  <si>
    <t>db x-trackers STOXX 600 Basic Resources Short Daily ETF</t>
  </si>
  <si>
    <t>db x-trackers STOXX 600 ETF</t>
  </si>
  <si>
    <t>db x-trackers STOXX 600 Food &amp; Beverage ETF</t>
  </si>
  <si>
    <t>db x-trackers STOXX 600 Health Care ETF</t>
  </si>
  <si>
    <t>db x-trackers STOXX 600 Health Care Short ETF</t>
  </si>
  <si>
    <t>db x-trackers STOXX 600 Industrial Goods ETF</t>
  </si>
  <si>
    <t>db x-trackers STOXX 600 Industrial Goods Short Daily ETF</t>
  </si>
  <si>
    <t>db x-trackers STOXX 600 Insurance ETF</t>
  </si>
  <si>
    <t>db x-trackers STOXX 600 Insurance Short Daily ETF</t>
  </si>
  <si>
    <t>db x-trackers STOXX 600 Oil &amp; Gas ETF</t>
  </si>
  <si>
    <t>db x-trackers STOXX 600 Oil &amp; Gas Short ETF</t>
  </si>
  <si>
    <t>db x-trackers STOXX 600 Technology ETF</t>
  </si>
  <si>
    <t>db x-trackers STOXX 600 Technology Short ETF</t>
  </si>
  <si>
    <t>db x-trackers STOXX 600 Telecommunications ETF</t>
  </si>
  <si>
    <t>db x-trackers STOXX 600 Telecommunications Short ETF</t>
  </si>
  <si>
    <t>db x-trackers STOXX 600 Utilities ETF</t>
  </si>
  <si>
    <t>db x-trackers STOXX 600 Utilities Short Daily ETF</t>
  </si>
  <si>
    <t>db x-trackers STOXX Global Select Dividend 100 ETF</t>
  </si>
  <si>
    <t>db x-trackers II Emerging Markets Liquid EuroBond Index ETF</t>
  </si>
  <si>
    <t>DJ STOXX 50 Source ETF</t>
  </si>
  <si>
    <t>DJ STOXX 600 Optimised Automobiles &amp; Parts Source ETF</t>
  </si>
  <si>
    <t>DJ STOXX 600 Optimised Banks Source ETF</t>
  </si>
  <si>
    <t>DJ STOXX 600 Optimised Basic Resources Source ETF</t>
  </si>
  <si>
    <t>DJ STOXX 600 Optimised Chemicals Source ETF</t>
  </si>
  <si>
    <t>DJ STOXX 600 Optimised Construction &amp; Materials Source ETF</t>
  </si>
  <si>
    <t>DJ STOXX 600 Optimised Financial Services Source ETF</t>
  </si>
  <si>
    <t>DJ STOXX 600 Optimised Food &amp; Beverage Source ETF</t>
  </si>
  <si>
    <t>DJ STOXX 600 Optimised Health Care Source ETF</t>
  </si>
  <si>
    <t>DJ STOXX 600 Optimised Industrial Goods &amp; Services Source ETF</t>
  </si>
  <si>
    <t>DJ STOXX 600 Optimised Insurance Source ETF</t>
  </si>
  <si>
    <t>DJ STOXX 600 Optimised Media Source ETF</t>
  </si>
  <si>
    <t>DJ STOXX 600 Optimised Oil &amp; Gas Source ETF</t>
  </si>
  <si>
    <t>DJ STOXX 600 Optimised Personal &amp; Household Goods Source ETF</t>
  </si>
  <si>
    <t>DJ STOXX 600 Optimised Retail Source ETF</t>
  </si>
  <si>
    <t>DJ STOXX 600 Optimised Technology Source ETF</t>
  </si>
  <si>
    <t>DJ STOXX 600 Optimised Telecommunications Source ETF</t>
  </si>
  <si>
    <t>DJ STOXX 600 Optimised Travel &amp; Leisure Source ETF</t>
  </si>
  <si>
    <t>DJ STOXX 600 Optimised Utilities Source ETF</t>
  </si>
  <si>
    <t>DJ STOXX 600 Source ETF</t>
  </si>
  <si>
    <t>DJ STOXX Mid 200 Source ETF</t>
  </si>
  <si>
    <t>DJ STOXX Small 200 Source ETF</t>
  </si>
  <si>
    <t>EasyETF S&amp;P 500 (EUR)</t>
  </si>
  <si>
    <t>ETFlab Deutsche Börse EuroGOV®  Germany</t>
  </si>
  <si>
    <t>ETFlab Deutsche Börse EuroGOV®  Germany 10+</t>
  </si>
  <si>
    <t>ETFlab Deutsche Börse EuroGOV®  Germany 1-3</t>
  </si>
  <si>
    <t>ETFlab Deutsche Börse EuroGOV®  Germany 3-5</t>
  </si>
  <si>
    <t>ETFlab Deutsche Börse EuroGOV®  Germany 5-10</t>
  </si>
  <si>
    <t>ETFlab Deutsche Börse EuroGOV®  Germany Money Market</t>
  </si>
  <si>
    <t>ETFX DAXglobal Gold Mining Fund</t>
  </si>
  <si>
    <t>iShares Markit iBoxx $ Corporate Bond</t>
  </si>
  <si>
    <t>iShares Barclays Capital $ TIPS</t>
  </si>
  <si>
    <t>iShares Capital Barclays $ Treasury Bond 1-3</t>
  </si>
  <si>
    <t>iShares Barclays Capital $ Treasury Bond 7-10</t>
  </si>
  <si>
    <t>iShares Barclays Capital Euro Treasury Bond</t>
  </si>
  <si>
    <t>iShares DJ Asia/Pacific Select Dividend 30</t>
  </si>
  <si>
    <t>iShares EURO STOXX Total Market Growth Large</t>
  </si>
  <si>
    <t>iShares EURO STOXX Mid</t>
  </si>
  <si>
    <t>iShares EURO STOXX Select Dividend 30</t>
  </si>
  <si>
    <t>iShares EURO STOXX Small</t>
  </si>
  <si>
    <t>iShares EURO STOXX Total Market Value Large</t>
  </si>
  <si>
    <t>iShares STOXX Europe 50</t>
  </si>
  <si>
    <t>iShares DJ-UBS Commodity Swap (DE)</t>
  </si>
  <si>
    <t>iShares Barclays Capital Global Inflation-Linked Bond</t>
  </si>
  <si>
    <t>iShares MSCI World Islamic</t>
  </si>
  <si>
    <t>Lyxor ETF EURO STOXX 50</t>
  </si>
  <si>
    <t>Lyxor ETF EURO STOXX 50 Buywrite</t>
  </si>
  <si>
    <t>Lyxor ETF STOXX Europe 600 Automobiles &amp; Parts</t>
  </si>
  <si>
    <t>Lyxor ETF STOXX Europe 600 Banks</t>
  </si>
  <si>
    <t>Lyxor ETF STOXX Europe 600 Basic Resources</t>
  </si>
  <si>
    <t>Lyxor ETF STOXX Europe 600 Chemicals</t>
  </si>
  <si>
    <t>Lyxor ETF STOXX Europe 600 Construction &amp; Materials</t>
  </si>
  <si>
    <t>Lyxor ETF STOXX Europe 600 Financial Services</t>
  </si>
  <si>
    <t>Lyxor ETF STOXX Europe 600 Food &amp; Beverage</t>
  </si>
  <si>
    <t>Lyxor ETF STOXX Europe 600 Health Care</t>
  </si>
  <si>
    <t>Lyxor ETF STOXX Europe 600 Industrial Goods &amp; Services</t>
  </si>
  <si>
    <t>Lyxor ETF STOXX Europe 600 Insurance</t>
  </si>
  <si>
    <t>Lyxor ETF STOXX Europe 600 Media</t>
  </si>
  <si>
    <t>Lyxor ETF STOXX Europe 600 Oil &amp; Gas</t>
  </si>
  <si>
    <t>Lyxor ETF STOXX Europe 600 Personal &amp; Household Goods</t>
  </si>
  <si>
    <t>Lyxor ETF STOXX Europe 600 Retail</t>
  </si>
  <si>
    <t>Lyxor ETF STOXX Europe 600 Technology</t>
  </si>
  <si>
    <t>Lyxor ETF STOXX Europe 600 Telecommunications</t>
  </si>
  <si>
    <t>Lyxor ETF STOXX Europe 600 Travel &amp; Leisure</t>
  </si>
  <si>
    <t>Lyxor ETF STOXX Europe 600 Utilities</t>
  </si>
  <si>
    <t>Lyxor ETF STOXX Europe Select Dividend 30</t>
  </si>
  <si>
    <t>Lyxor ETF DJ Industrial Average</t>
  </si>
  <si>
    <t>Lyxor ETF Leveraged EURO STOXX 50</t>
  </si>
  <si>
    <t>S&amp;P GSCI Natural Gas Official Close Index TR Exchange Traded Commodities</t>
  </si>
  <si>
    <t>DE000A1ED2K0</t>
  </si>
  <si>
    <t>DE000A1ED2H6</t>
  </si>
  <si>
    <t>DE000A1ED2J2</t>
  </si>
  <si>
    <t>DE000A1ED2G8</t>
  </si>
  <si>
    <t>DE000A1ED2F0</t>
  </si>
  <si>
    <t>DE000A1EDJ96</t>
  </si>
  <si>
    <t>NL0009360718</t>
  </si>
  <si>
    <t>NL0009360726</t>
  </si>
  <si>
    <t>NL0009360734</t>
  </si>
  <si>
    <t>NL0009360742</t>
  </si>
  <si>
    <t>NL0009360759</t>
  </si>
  <si>
    <t>NL0009360767</t>
  </si>
  <si>
    <t>NL0009360775</t>
  </si>
  <si>
    <t>NL0009360783</t>
  </si>
  <si>
    <t>NL0009360791</t>
  </si>
  <si>
    <t>NL0009360809</t>
  </si>
  <si>
    <t>DE000A0HG2L3</t>
  </si>
  <si>
    <t>iShares MSCI Latin America</t>
  </si>
  <si>
    <t>DE000A0NA0K7</t>
  </si>
  <si>
    <t>DE000A0J2060</t>
  </si>
  <si>
    <t>iShares MSCI Taiwan</t>
  </si>
  <si>
    <t>DE000A0HG2K5</t>
  </si>
  <si>
    <t>iShares MSCI Turkey</t>
  </si>
  <si>
    <t>DE000A0LGQN1</t>
  </si>
  <si>
    <t>iShares MSCI US Islamic</t>
  </si>
  <si>
    <t>DE000A0NA0N1</t>
  </si>
  <si>
    <t>iShares MSCI World</t>
  </si>
  <si>
    <t>DE000A0HGZR1</t>
  </si>
  <si>
    <t>DE000A0NA0L5</t>
  </si>
  <si>
    <t>DE000A0F5UF5</t>
  </si>
  <si>
    <t>DE000A0H08D2</t>
  </si>
  <si>
    <t>iShares S&amp;P 500</t>
  </si>
  <si>
    <t>DE0002643889</t>
  </si>
  <si>
    <t>iShares S&amp;P Global Clean Energy</t>
  </si>
  <si>
    <t>DE000A0M5X10</t>
  </si>
  <si>
    <t>DE000A0NA0H3</t>
  </si>
  <si>
    <t>iShares S&amp;P Global Water</t>
  </si>
  <si>
    <t>db x-trackers S&amp;P 500 (EUR) ETF</t>
  </si>
  <si>
    <t>UBS ETFS plc - HFRX Global Hedge Fund Index SF - (EUR) A-acc</t>
  </si>
  <si>
    <t>PIMCO European Advantage Government Bon Index Source ETF</t>
  </si>
  <si>
    <t>UBS ETFS plc - HFRX Global Hedge Fund Index SF - (USD) A-acc</t>
  </si>
  <si>
    <t>UBS ETFS plc - HFRX Global Hedge Fund Index SF - (USD) I-acc</t>
  </si>
  <si>
    <t>LU0490619193</t>
  </si>
  <si>
    <t>IE00B54DDP56</t>
  </si>
  <si>
    <t>IE00B5VJLZ27</t>
  </si>
  <si>
    <t>IE00B53PTF40</t>
  </si>
  <si>
    <t>IE00B55LFL81</t>
  </si>
  <si>
    <t>MW Indices</t>
  </si>
  <si>
    <t>DE000A0MSAG2</t>
  </si>
  <si>
    <t>iShares S&amp;P Listed Private Equity</t>
  </si>
  <si>
    <t>DE000A0MSAF4</t>
  </si>
  <si>
    <t>iShares SMI (DE)</t>
  </si>
  <si>
    <t>DE0005933964</t>
  </si>
  <si>
    <t>iShares TecDAX (DE)</t>
  </si>
  <si>
    <t>DE0005933972</t>
  </si>
  <si>
    <t>DE0006289325</t>
  </si>
  <si>
    <t>FR0010408799</t>
  </si>
  <si>
    <t>Lyxor ETF China Enterprise</t>
  </si>
  <si>
    <t>FR0010204081</t>
  </si>
  <si>
    <t>Lyxor ETF Commodities CRB</t>
  </si>
  <si>
    <t>FR0010270033</t>
  </si>
  <si>
    <t>Lyxor ETF Commodities CRB Non-Energy</t>
  </si>
  <si>
    <t>FR0010346205</t>
  </si>
  <si>
    <t>Lyxor ETF DAX</t>
  </si>
  <si>
    <t>LU0252633754</t>
  </si>
  <si>
    <t>Lyxor ETF DAXplus Covered Call</t>
  </si>
  <si>
    <t>LU0252635023</t>
  </si>
  <si>
    <t>LU0397221945</t>
  </si>
  <si>
    <t>DE000A0Q8M37</t>
  </si>
  <si>
    <t>DE000A0Q8M86</t>
  </si>
  <si>
    <t>DE000A0Q8NA2</t>
  </si>
  <si>
    <t>DE000A0Q8M94</t>
  </si>
  <si>
    <t>DE000A0Q8ND6</t>
  </si>
  <si>
    <t>DE000A0Q8NE4</t>
  </si>
  <si>
    <t>ComStage ETF MSCI World TRN</t>
  </si>
  <si>
    <t>LU0392494562</t>
  </si>
  <si>
    <t>ComStage ETF MSCI Europe TRN</t>
  </si>
  <si>
    <t>Exchange Traded Notes</t>
  </si>
  <si>
    <t>LU0392494646</t>
  </si>
  <si>
    <t>ComStage ETF MSCI EMU TRN</t>
  </si>
  <si>
    <t>LU0392494729</t>
  </si>
  <si>
    <t>ComStage ETF MSCI North America TRN</t>
  </si>
  <si>
    <t>LU0392494992</t>
  </si>
  <si>
    <t>ComStage ETF MSCI Pacific TRN</t>
  </si>
  <si>
    <t>LU0392495023</t>
  </si>
  <si>
    <t>ComStage ETF MSCI Pacific ex Japan TRN</t>
  </si>
  <si>
    <t>LU0392495296</t>
  </si>
  <si>
    <t>ComStage ETF MSCI EM Eastern Europe TRN</t>
  </si>
  <si>
    <t>LU0392495379</t>
  </si>
  <si>
    <t>ComStage ETF MSCI Japan TRN</t>
  </si>
  <si>
    <t>LU0392495452</t>
  </si>
  <si>
    <t>ComStage ETF MSCI Russia 30% Capped TRN</t>
  </si>
  <si>
    <t>LU0392495536</t>
  </si>
  <si>
    <t>ComStage ETF MSCI Taiwan TRN</t>
  </si>
  <si>
    <t>LU0392495619</t>
  </si>
  <si>
    <t>ComStage ETF MSCI USA TRN</t>
  </si>
  <si>
    <t>LU0392495700</t>
  </si>
  <si>
    <t>db x-trackers CAC 40 Short ETF</t>
  </si>
  <si>
    <t>LU0328475792</t>
  </si>
  <si>
    <t>db x-trackers MSCI Pacific ex Japan TRN Index ETF</t>
  </si>
  <si>
    <t>LU0322252338</t>
  </si>
  <si>
    <t>db x-trackers MSCI AC Asia ex Japan TRN Index ETF</t>
  </si>
  <si>
    <t>LU0322252171</t>
  </si>
  <si>
    <t>ComStage ETF MSCI USA Large Cap TRN</t>
  </si>
  <si>
    <t>LU0392495882</t>
  </si>
  <si>
    <t>ComStage ETF MSCI USA Mid Cap TRN</t>
  </si>
  <si>
    <t>LU0392495965</t>
  </si>
  <si>
    <t>ComStage ETF MSCI USA Small Cap TRN</t>
  </si>
  <si>
    <t>LU0392496005</t>
  </si>
  <si>
    <t>ComStage ETF MSCI Europe Large Cap TRN</t>
  </si>
  <si>
    <t>LU0392496187</t>
  </si>
  <si>
    <t>ComStage ETF MSCI Europe Mid Cap TRN</t>
  </si>
  <si>
    <t>LU0392496260</t>
  </si>
  <si>
    <t>ComStage ETF MSCI Europe Small Cap TRN</t>
  </si>
  <si>
    <t>LU0392496344</t>
  </si>
  <si>
    <t>ComStage ETF SMI</t>
  </si>
  <si>
    <t>LU0392496427</t>
  </si>
  <si>
    <t>ComStage ETF TOPIX</t>
  </si>
  <si>
    <t>LU0392496773</t>
  </si>
  <si>
    <t>LU0392496856</t>
  </si>
  <si>
    <t>LU0392496930</t>
  </si>
  <si>
    <t>ComStage ETF ATX</t>
  </si>
  <si>
    <t>LU0392496690</t>
  </si>
  <si>
    <t>MSCI Europe Source ETF</t>
  </si>
  <si>
    <t>MSCI Japan Source ETF</t>
  </si>
  <si>
    <t>MSCI USA Source ETF</t>
  </si>
  <si>
    <t>MSCI World Source ETF</t>
  </si>
  <si>
    <t>Russell 2000 Source ETF</t>
  </si>
  <si>
    <t>DE000A0X9AC4</t>
  </si>
  <si>
    <t>DE000A0X8994</t>
  </si>
  <si>
    <t>DE000A0X9AB6</t>
  </si>
  <si>
    <t>DE000A0X9AA8</t>
  </si>
  <si>
    <t>LU0288030280</t>
  </si>
  <si>
    <t>FR0007054358</t>
  </si>
  <si>
    <t>FR0010389205</t>
  </si>
  <si>
    <t>FR0010344630</t>
  </si>
  <si>
    <t>FR0010345371</t>
  </si>
  <si>
    <t>FR0010345389</t>
  </si>
  <si>
    <t>FR0010345470</t>
  </si>
  <si>
    <t>FR0010345504</t>
  </si>
  <si>
    <t>FR0010345363</t>
  </si>
  <si>
    <t>FR0010344861</t>
  </si>
  <si>
    <t>FR0010344879</t>
  </si>
  <si>
    <t>FR0010344887</t>
  </si>
  <si>
    <t>FR0010344903</t>
  </si>
  <si>
    <t>FR0010344929</t>
  </si>
  <si>
    <t>FR0010344960</t>
  </si>
  <si>
    <t>FR0010344978</t>
  </si>
  <si>
    <t>FR0010344986</t>
  </si>
  <si>
    <t>FR0010344796</t>
  </si>
  <si>
    <t>FR0010344812</t>
  </si>
  <si>
    <t>FR0010344838</t>
  </si>
  <si>
    <t>FR0010344853</t>
  </si>
  <si>
    <t>FR0010378604</t>
  </si>
  <si>
    <t>FR0007056841</t>
  </si>
  <si>
    <t>Lyxor ETF Eastern Europe</t>
  </si>
  <si>
    <t>FR0010204073</t>
  </si>
  <si>
    <t>FR0010510800</t>
  </si>
  <si>
    <t>Lyxor ETF EuroMTS 10-15Y</t>
  </si>
  <si>
    <t>FR0010037242</t>
  </si>
  <si>
    <t>Lyxor ETF EuroMTS 1-3Y</t>
  </si>
  <si>
    <t>FR0010222224</t>
  </si>
  <si>
    <t>Lyxor ETF EuroMTS 15+Y</t>
  </si>
  <si>
    <t>FR0010481093</t>
  </si>
  <si>
    <t>Lyxor ETF EuroMTS 3-5Y</t>
  </si>
  <si>
    <t>FR0010037234</t>
  </si>
  <si>
    <t>Lyxor ETF EuroMTS 5-7Y</t>
  </si>
  <si>
    <t>FR0010411413</t>
  </si>
  <si>
    <t>Lyxor ETF EuroMTS 7-10Y</t>
  </si>
  <si>
    <t>FR0010411439</t>
  </si>
  <si>
    <t>Lyxor ETF EuroMTS Covered Bond Aggregate</t>
  </si>
  <si>
    <t>FR0010481127</t>
  </si>
  <si>
    <t>LU0412624354</t>
  </si>
  <si>
    <t>LU0412624867</t>
  </si>
  <si>
    <t>LU0412624511</t>
  </si>
  <si>
    <t>LU0412624602</t>
  </si>
  <si>
    <t>EasyETF STOXX 50 Europe (A share)</t>
  </si>
  <si>
    <t>EasyETF STOXX 50 Europe (B share)</t>
  </si>
  <si>
    <t>EasyETF Russell 1000 (EUR)</t>
  </si>
  <si>
    <t>db x-trackers HSI Short Daily Index ETF</t>
  </si>
  <si>
    <t>LU0429790313</t>
  </si>
  <si>
    <t>Lyxor ETF EuroMTS Global</t>
  </si>
  <si>
    <t>FR0010028860</t>
  </si>
  <si>
    <t>Lyxor ETF EuroMTS Inflation Linked</t>
  </si>
  <si>
    <t>FR0010174292</t>
  </si>
  <si>
    <t>Lyxor ETF FTSE RAFI Europe</t>
  </si>
  <si>
    <t>FR0010400770</t>
  </si>
  <si>
    <t>DE000A0LGQH3</t>
  </si>
  <si>
    <t>DE000A0HG2S8</t>
  </si>
  <si>
    <t>iShares ATX (DE)</t>
  </si>
  <si>
    <t>DE000A0D8Q23</t>
  </si>
  <si>
    <t>iShares DAX (DE)</t>
  </si>
  <si>
    <t>DE0005933931</t>
  </si>
  <si>
    <t>iShares DivDAX (DE)</t>
  </si>
  <si>
    <t>DE0002635273</t>
  </si>
  <si>
    <t>DE000A0H0744</t>
  </si>
  <si>
    <t>DE000A0J2086</t>
  </si>
  <si>
    <t>iShares DJ China Offshore 50 (DE)</t>
  </si>
  <si>
    <t>DE000A0F5UE8</t>
  </si>
  <si>
    <t>DE000A0D8Q07</t>
  </si>
  <si>
    <t>IE0008471009</t>
  </si>
  <si>
    <t>DE0005933956</t>
  </si>
  <si>
    <t>DE0006289309</t>
  </si>
  <si>
    <t>DE000A0HG3L1</t>
  </si>
  <si>
    <t>DE0006289333</t>
  </si>
  <si>
    <t>DE000A0DPMX7</t>
  </si>
  <si>
    <t>DE000A0HG2P4</t>
  </si>
  <si>
    <t>DE0002635281</t>
  </si>
  <si>
    <t>DE000A0DPMZ2</t>
  </si>
  <si>
    <t>DE000A0F5UG3</t>
  </si>
  <si>
    <t>DE0006289317</t>
  </si>
  <si>
    <t>DE000A0HG2N9</t>
  </si>
  <si>
    <t>iShares DJ Global Titans 50 (DE)</t>
  </si>
  <si>
    <t>DE0006289382</t>
  </si>
  <si>
    <t>iShares DJ Industrial Average (DE)</t>
  </si>
  <si>
    <t>DE0006289390</t>
  </si>
  <si>
    <t>IE0008470928</t>
  </si>
  <si>
    <t>DE0005933949</t>
  </si>
  <si>
    <t>DE0002635307</t>
  </si>
  <si>
    <t>DE0006344716</t>
  </si>
  <si>
    <t>DE000A0D8Q56</t>
  </si>
  <si>
    <t>DE0006289341</t>
  </si>
  <si>
    <t>DE000A0D8Q64</t>
  </si>
  <si>
    <t>DE0006344724</t>
  </si>
  <si>
    <t>DE000A0D8Q72</t>
  </si>
  <si>
    <t>DE0006344732</t>
  </si>
  <si>
    <t>DE000ETFL342</t>
  </si>
  <si>
    <t>DE000ETFL326</t>
  </si>
  <si>
    <t>LU0488317610</t>
  </si>
  <si>
    <t>LU0488317024</t>
  </si>
  <si>
    <t>LU0488316992</t>
  </si>
  <si>
    <t>LU0488317297</t>
  </si>
  <si>
    <t>LU0488316729</t>
  </si>
  <si>
    <t>LU0488316216</t>
  </si>
  <si>
    <t>ETFlab MSCI Emerging Markets</t>
  </si>
  <si>
    <t>ETFlab MSCI China</t>
  </si>
  <si>
    <t>ComStage ETF DAX FR</t>
  </si>
  <si>
    <t>ComStage ETF HSCEI</t>
  </si>
  <si>
    <t>Comstage ETF EURO STOXX 50 FR</t>
  </si>
  <si>
    <t>ComStage ETF HSI</t>
  </si>
  <si>
    <t>ComStage ETF FTSE 100 TR</t>
  </si>
  <si>
    <t>DE000A1ESY66</t>
  </si>
  <si>
    <t>DE000A1EK0G3</t>
  </si>
  <si>
    <t>DE000A1EK0J7</t>
  </si>
  <si>
    <t>Standard Commodities Goldtracker</t>
  </si>
  <si>
    <t>DE000A1EK0P4</t>
  </si>
  <si>
    <t>DE000A1EK0R0</t>
  </si>
  <si>
    <t>DE000A1EK0K5</t>
  </si>
  <si>
    <t>DE000A1EK0M1</t>
  </si>
  <si>
    <t>DE000A1EK0T6</t>
  </si>
  <si>
    <t>DE000A1EK0V2</t>
  </si>
  <si>
    <t>DE000A1EK0Q2</t>
  </si>
  <si>
    <t>DE000A1EK0S8</t>
  </si>
  <si>
    <t>DE000A1EK0L3</t>
  </si>
  <si>
    <t>DE000A1EK0N9</t>
  </si>
  <si>
    <t>DE000A1EK0U4</t>
  </si>
  <si>
    <t>DE000A1EK0W0</t>
  </si>
  <si>
    <t>ETFS Long AUD Short EUR</t>
  </si>
  <si>
    <t>ETFS Long CAD Short EUR</t>
  </si>
  <si>
    <t>ETFS Long CNY Short USD</t>
  </si>
  <si>
    <t>ETFS Long INR Short USD</t>
  </si>
  <si>
    <t>ETFS Long NZD Short EUR</t>
  </si>
  <si>
    <t>ETFS Long USD Short EUR</t>
  </si>
  <si>
    <t>ETFS Short CAD Long EUR</t>
  </si>
  <si>
    <t>ETFS Short CNY Long USD</t>
  </si>
  <si>
    <t>ETFS Short INR Long USD</t>
  </si>
  <si>
    <t>ETFS Short NZD Long EUR</t>
  </si>
  <si>
    <t>ETFS Short USD Long EUR</t>
  </si>
  <si>
    <t>DE000A0D8Q80</t>
  </si>
  <si>
    <t xml:space="preserve">Lyxor ETF Pan Africa </t>
  </si>
  <si>
    <t>Lyxor ETF MSCI Taiwan</t>
  </si>
  <si>
    <t>db x-trackers II Global Sovereign EUR Hedged Index ETF</t>
  </si>
  <si>
    <t>LU0378818131</t>
  </si>
  <si>
    <t>FR0010129072</t>
  </si>
  <si>
    <t>FR0010148858</t>
  </si>
  <si>
    <t>iShares MSCI North America</t>
  </si>
  <si>
    <t>FR0007085501</t>
  </si>
  <si>
    <t>FR0010397554</t>
  </si>
  <si>
    <t>FR0010444786</t>
  </si>
  <si>
    <t>Xetra Order Book Turnover in MEUR</t>
  </si>
  <si>
    <t>LU0335044896</t>
  </si>
  <si>
    <t>LU0321463258</t>
  </si>
  <si>
    <t>db x-trackers II EONIA TR Index ETF</t>
  </si>
  <si>
    <t>iShares Nikkei 225 (DE)</t>
  </si>
  <si>
    <t>Lyxor ETF Russia (DJ Rusindex Titans 10)</t>
  </si>
  <si>
    <t>DE000A0S9GB0</t>
  </si>
  <si>
    <t>FR0010424143</t>
  </si>
  <si>
    <t>FR0010424135</t>
  </si>
  <si>
    <t>db x-trackers FTSE China 25 ETF</t>
  </si>
  <si>
    <t>iShares STOXX Europe 600 Real Estate (DE)</t>
  </si>
  <si>
    <t>Lyxor ETF EURO STOXX 50 Daily Double Short</t>
  </si>
  <si>
    <t>Lyxor ETF EURO STOXX 50 Daily Short</t>
  </si>
  <si>
    <t>BofAML Hegde Fund Factor Euro Source ETF</t>
  </si>
  <si>
    <t>db X-trackers</t>
  </si>
  <si>
    <t>PIMCO Source</t>
  </si>
  <si>
    <t xml:space="preserve">UBS LTD.                                </t>
  </si>
  <si>
    <t>DE000A0LP781</t>
  </si>
  <si>
    <t>DE000A0N62F2</t>
  </si>
  <si>
    <t>db x-trackers II Euro Interest Rates Volatility Short TRI ETF</t>
  </si>
  <si>
    <t>DE000A0N62G0</t>
  </si>
  <si>
    <t>DE000A0KRJ36</t>
  </si>
  <si>
    <t>(round trip: 100 TEUR)</t>
  </si>
  <si>
    <t>XLM in bp</t>
  </si>
  <si>
    <t>(in MEUR)</t>
  </si>
  <si>
    <t xml:space="preserve">Most liquid Commodity ETFs </t>
  </si>
  <si>
    <t>Most active Commodity ETFs</t>
  </si>
  <si>
    <r>
      <t xml:space="preserve">Most liquid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</si>
  <si>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liquid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</si>
  <si>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</si>
  <si>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</si>
  <si>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t>* The ranking includes the ETF with the highest liquidity within the respective benchmark</t>
  </si>
  <si>
    <t>DE000A0V9Y32</t>
  </si>
  <si>
    <t>DE000A0V9YX2</t>
  </si>
  <si>
    <t>DE000A0N62D7</t>
  </si>
  <si>
    <t>DE000A0KRKM5</t>
  </si>
  <si>
    <t>DE000A0KRJX4</t>
  </si>
  <si>
    <t>XS0417184552</t>
  </si>
  <si>
    <t>DE000A0KRKK9</t>
  </si>
  <si>
    <t>DE000A0KRKB8</t>
  </si>
  <si>
    <t>DE000A0KRKN3</t>
  </si>
  <si>
    <t>XS0417181616</t>
  </si>
  <si>
    <t>DE000A0V9Y57</t>
  </si>
  <si>
    <t>XS0417127916</t>
  </si>
  <si>
    <t>XS0417171658</t>
  </si>
  <si>
    <t>DE000A0V9XV8</t>
  </si>
  <si>
    <t>DE000A0V9YZ7</t>
  </si>
  <si>
    <t>XS0454792184</t>
  </si>
  <si>
    <t>DE000A0KRKD4</t>
  </si>
  <si>
    <t>DE000A0KRJU0</t>
  </si>
  <si>
    <t>XS0417132247</t>
  </si>
  <si>
    <t>DE000A0V9X09</t>
  </si>
  <si>
    <t>DE000A0KRJ51</t>
  </si>
  <si>
    <t>DE000A0N62H8</t>
  </si>
  <si>
    <t>DE000A0V9XY2</t>
  </si>
  <si>
    <t>XS0417129961</t>
  </si>
  <si>
    <t>DE000A0N62E5</t>
  </si>
  <si>
    <t>DE000A0KRJ93</t>
  </si>
  <si>
    <t>DE000A0V9X66</t>
  </si>
  <si>
    <t>DE000A0KRKG7</t>
  </si>
  <si>
    <t>DE000A0V9ZC3</t>
  </si>
  <si>
    <t>XS0417171815</t>
  </si>
  <si>
    <t>DE000A0KRJZ9</t>
  </si>
  <si>
    <t>DE000A0V9YU8</t>
  </si>
  <si>
    <t>DE000A1DCTL3</t>
  </si>
  <si>
    <t>XS0417151114</t>
  </si>
  <si>
    <t>DE000A0V9X41</t>
  </si>
  <si>
    <t>DE000A0KRKF9</t>
  </si>
  <si>
    <t>XS0417183406</t>
  </si>
  <si>
    <t>XS0417130381</t>
  </si>
  <si>
    <t>DE000A0KRJS4</t>
  </si>
  <si>
    <t>DE000A0V9Y99</t>
  </si>
  <si>
    <t>DE000A0KRJ44</t>
  </si>
  <si>
    <t>DE000A0V9Y73</t>
  </si>
  <si>
    <t>DE000A0KRKL7</t>
  </si>
  <si>
    <t>XS0417184040</t>
  </si>
  <si>
    <t>DE000A0KRKE2</t>
  </si>
  <si>
    <t>DE000A0KRKC6</t>
  </si>
  <si>
    <t>DE000A0KRJV8</t>
  </si>
  <si>
    <t>XS0470829358</t>
  </si>
  <si>
    <t>DE000A0V9YA0</t>
  </si>
  <si>
    <t>DE000A0V9ZA7</t>
  </si>
  <si>
    <t>DE000A0V9YG7</t>
  </si>
  <si>
    <t>DE000A0V9XN5</t>
  </si>
  <si>
    <t>DE000A0KRJ85</t>
  </si>
  <si>
    <t>XS0417150819</t>
  </si>
  <si>
    <t>DE000A0V9YT0</t>
  </si>
  <si>
    <t>DE000A0V9Y40</t>
  </si>
  <si>
    <t>DE000A0KRKA0</t>
  </si>
  <si>
    <t>DE000A0V9X90</t>
  </si>
  <si>
    <t>DE000A0V9ZB5</t>
  </si>
  <si>
    <t>DE000A0SVX83</t>
  </si>
  <si>
    <t>DE000A0V9YL7</t>
  </si>
  <si>
    <t>DE000A0KRJW6</t>
  </si>
  <si>
    <t>DE000A0V9YV6</t>
  </si>
  <si>
    <t>DE000A0KRJ28</t>
  </si>
  <si>
    <t>DE000A0KRKH5</t>
  </si>
  <si>
    <t>XS0417130894</t>
  </si>
  <si>
    <t>DE000A0V9YS2</t>
  </si>
  <si>
    <t>DE000A0V9XK1</t>
  </si>
  <si>
    <t>DE000A0V9YP8</t>
  </si>
  <si>
    <t>DE000A0KRJ10</t>
  </si>
  <si>
    <t>DE000A0V9YH5</t>
  </si>
  <si>
    <t>DE000A0V9X58</t>
  </si>
  <si>
    <t>DE000A0SVYC2</t>
  </si>
  <si>
    <t>DE000A0V9Y65</t>
  </si>
  <si>
    <t>DE000A0V9XQ8</t>
  </si>
  <si>
    <t>DE000A0V9YJ1</t>
  </si>
  <si>
    <t>DE000A0SVX34</t>
  </si>
  <si>
    <t>XS0417130035</t>
  </si>
  <si>
    <t>XS0470829432</t>
  </si>
  <si>
    <t>DE000A0V9Y81</t>
  </si>
  <si>
    <t>DE000A0V9YM5</t>
  </si>
  <si>
    <t>DE000A0KRJT2</t>
  </si>
  <si>
    <t>DE000A0KRJ02</t>
  </si>
  <si>
    <t>DE000A0KRKJ1</t>
  </si>
  <si>
    <t>XS0417185104</t>
  </si>
  <si>
    <t>DE000A0SVX59</t>
  </si>
  <si>
    <t>Order book turnover</t>
  </si>
  <si>
    <t>DE000A0V9YF9</t>
  </si>
  <si>
    <t>DE000A0V9YB8</t>
  </si>
  <si>
    <t>DE000A0V9ZD1</t>
  </si>
  <si>
    <t>DE000A0V9YQ6</t>
  </si>
  <si>
    <t>DE000A0V9YD4</t>
  </si>
  <si>
    <t>DE000A0V9YC6</t>
  </si>
  <si>
    <t>DE000A0KRJ77</t>
  </si>
  <si>
    <t>DE000A0KRJ69</t>
  </si>
  <si>
    <t>DE000A0V9XX4</t>
  </si>
  <si>
    <t>Designated Sponsor</t>
  </si>
  <si>
    <t xml:space="preserve">COMMERZBANK AG                          </t>
  </si>
  <si>
    <t xml:space="preserve">FLOW TRADERS B.V.                       </t>
  </si>
  <si>
    <t xml:space="preserve">NYENBURGH BEHEER B.V.                   </t>
  </si>
  <si>
    <t xml:space="preserve">IMC TRADING B.V.                        </t>
  </si>
  <si>
    <t xml:space="preserve">OPTIVER V.O.F.                          </t>
  </si>
  <si>
    <t>Exchange Traded Commodities (Deutsche Börse)</t>
  </si>
  <si>
    <t>ETF Securities Limited</t>
  </si>
  <si>
    <t xml:space="preserve">UNICREDIT BANK AG                       </t>
  </si>
  <si>
    <t>Exchange Traded Notes (Deutsche Börse)</t>
  </si>
  <si>
    <t>ETFS Short AUD Long EUR</t>
  </si>
  <si>
    <t>XS0417181533</t>
  </si>
  <si>
    <t>DE000A0V9Y24</t>
  </si>
  <si>
    <t>DE000A0V9XU0</t>
  </si>
  <si>
    <t>DE000A0V9YY0</t>
  </si>
  <si>
    <t>DE000A0SVX75</t>
  </si>
  <si>
    <t>DE000A0V9XJ3</t>
  </si>
  <si>
    <t>DE000A0V9Y08</t>
  </si>
  <si>
    <t>DE000A0V9Y16</t>
  </si>
  <si>
    <t>XS0417135695</t>
  </si>
  <si>
    <t>DE000A0KRJY2</t>
  </si>
  <si>
    <t>DE000A0V9YE2</t>
  </si>
  <si>
    <t>DE000A0V9XH7</t>
  </si>
  <si>
    <t>XS0417182937</t>
  </si>
  <si>
    <t>DE000A0V9XR6</t>
  </si>
  <si>
    <t>DE000A0V9XW6</t>
  </si>
  <si>
    <t>DE000A0V9YW4</t>
  </si>
  <si>
    <t>XS0417151544</t>
  </si>
  <si>
    <t>DE000A0V9ZE9</t>
  </si>
  <si>
    <t>DE000A0V9X25</t>
  </si>
  <si>
    <t>DE000A0V9X82</t>
  </si>
  <si>
    <t>DE000A0SVYA6</t>
  </si>
  <si>
    <t>DE000A0V9YR4</t>
  </si>
  <si>
    <t>DE000BC1C7J1</t>
  </si>
  <si>
    <t>DE000BC1C7K9</t>
  </si>
  <si>
    <t>DE000BC1C7L7</t>
  </si>
  <si>
    <t>DE000BC1DBG1</t>
  </si>
  <si>
    <t>DE000BC1DBH9</t>
  </si>
  <si>
    <t>DE000BC1DBJ5</t>
  </si>
  <si>
    <t>DE000BC1DBK3</t>
  </si>
  <si>
    <t>DE000BC1DBL1</t>
  </si>
  <si>
    <t>DE000BC1DBM9</t>
  </si>
  <si>
    <t>DE000A0SVX42</t>
  </si>
  <si>
    <t>DE000A0SVX67</t>
  </si>
  <si>
    <t>DE000A0SVX91</t>
  </si>
  <si>
    <t>DE000A0SVYB4</t>
  </si>
  <si>
    <t>DE000A0V9XL9</t>
  </si>
  <si>
    <t>DE000A0V9XM7</t>
  </si>
  <si>
    <t>DE000A0V9XP0</t>
  </si>
  <si>
    <t>DE000A0V9XS4</t>
  </si>
  <si>
    <t>DE000A0V9XT2</t>
  </si>
  <si>
    <t>DE000A0V9XZ9</t>
  </si>
  <si>
    <t>DE000A0V9X17</t>
  </si>
  <si>
    <t>DE000A0V9X33</t>
  </si>
  <si>
    <t>DE000A0V9X74</t>
  </si>
  <si>
    <t>DE000A0V9YK9</t>
  </si>
  <si>
    <t>DE000A0V9YN3</t>
  </si>
  <si>
    <t>XS0470829192</t>
  </si>
  <si>
    <t>Lyxor ETF EURO STOXX 50 Dividends</t>
  </si>
  <si>
    <t xml:space="preserve">Lyxor ETF Daily Short DAX x2 </t>
  </si>
  <si>
    <t>Lyxor ETF Daily Double Short Bund</t>
  </si>
  <si>
    <t>DE000A0RD800</t>
  </si>
  <si>
    <t>FR0010869529</t>
  </si>
  <si>
    <t>FR0010869495</t>
  </si>
  <si>
    <t>FR0010869578</t>
  </si>
  <si>
    <t>XS0470829515</t>
  </si>
  <si>
    <t>XS0417152278</t>
  </si>
  <si>
    <t>XS0417152781</t>
  </si>
  <si>
    <t>XS0417181889</t>
  </si>
  <si>
    <t>Xetra-Gold</t>
  </si>
  <si>
    <t>Gold Bullion Securities</t>
  </si>
  <si>
    <t>ETFS Physical Silver</t>
  </si>
  <si>
    <t>ETFS Physical Gold</t>
  </si>
  <si>
    <t>ETFS Natural Gas</t>
  </si>
  <si>
    <t>ETFS Leveraged Natural Gas DJ-UBSCI</t>
  </si>
  <si>
    <t>ETFS Leveraged Crude Oil DJ-UBSCI</t>
  </si>
  <si>
    <t>ETFS Physical Platinum</t>
  </si>
  <si>
    <t>ETFS Brent Oil</t>
  </si>
  <si>
    <t>ETFS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</si>
</sst>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18" formatCode="#,##0.00%"/>
  </numFmts>
  <fonts count="2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  <font>
      <b/>
      <sz val="8"/>
      <color indexed="81"/>
      <name val="Tahoma"/>
    </font>
    <font>
      <sz val="10"/>
      <name val="Courier"/>
    </font>
    <font>
      <sz val="16"/>
      <color indexed="18"/>
      <name val="Arial"/>
      <family val="2"/>
    </font>
    <font>
      <sz val="12"/>
      <color indexed="18"/>
      <name val="Arial"/>
      <family val="2"/>
    </font>
    <font>
      <b/>
      <sz val="8"/>
      <color indexed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12"/>
      <name val="Arial"/>
      <family val="2"/>
    </font>
    <font>
      <sz val="8"/>
      <color indexed="18"/>
      <name val="Arial"/>
      <family val="2"/>
    </font>
    <font>
      <sz val="10"/>
      <color indexed="18"/>
      <name val="Arial"/>
      <family val="2"/>
    </font>
    <font>
      <sz val="8"/>
      <color indexed="8"/>
      <name val="Arial"/>
    </font>
    <font>
      <b/>
      <sz val="9.5"/>
      <name val="Arial"/>
      <family val="2"/>
    </font>
    <font>
      <sz val="9.5"/>
      <name val="Arial"/>
      <family val="2"/>
    </font>
    <font>
      <b/>
      <sz val="9.5"/>
      <color indexed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8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horizontal="left" wrapText="1"/>
    </xf>
    <xf numFmtId="0" fontId="1" fillId="0" borderId="0">
      <alignment horizontal="left" wrapText="1"/>
    </xf>
    <xf numFmtId="0" fontId="7" fillId="0" borderId="0">
      <alignment vertical="center"/>
    </xf>
    <xf numFmtId="9" fontId="1" fillId="0" borderId="0" applyFont="0" applyFill="0" applyBorder="0" applyAlignment="0" applyProtection="0"/>
  </cellStyleXfs>
  <cellXfs count="169">
    <xf numFmtId="0" fontId="0" fillId="0" borderId="0" xfId="0" applyAlignment="1"/>
    <xf numFmtId="0" fontId="17" fillId="2" borderId="34" xfId="1" applyFont="1" applyFill="1" applyBorder="1" applyAlignment="1">
      <alignment horizontal="left" vertical="center"/>
    </xf>
    <xf numFmtId="0" fontId="11" fillId="4" borderId="41" xfId="1" applyFont="1" applyFill="1" applyBorder="1" applyAlignment="1">
      <alignment horizontal="center"/>
    </xf>
    <xf numFmtId="0" fontId="10" fillId="4" borderId="19" xfId="1" applyFont="1" applyFill="1" applyBorder="1" applyAlignment="1">
      <alignment horizontal="center"/>
    </xf>
    <xf numFmtId="0" fontId="17" fillId="2" borderId="35" xfId="1" applyFont="1" applyFill="1" applyBorder="1" applyAlignment="1">
      <alignment horizontal="center" vertical="center"/>
    </xf>
    <xf numFmtId="0" fontId="17" fillId="2" borderId="40" xfId="1" applyFont="1" applyFill="1" applyBorder="1" applyAlignment="1">
      <alignment horizontal="center" vertical="center"/>
    </xf>
    <xf numFmtId="0" fontId="17" fillId="2" borderId="34" xfId="1" applyFont="1" applyFill="1" applyBorder="1" applyAlignment="1">
      <alignment horizontal="center" vertical="center"/>
    </xf>
    <xf numFmtId="0" fontId="17" fillId="2" borderId="39" xfId="1" applyFont="1" applyFill="1" applyBorder="1" applyAlignment="1">
      <alignment horizontal="center" vertical="center"/>
    </xf>
    <xf numFmtId="0" fontId="17" fillId="2" borderId="35" xfId="1" applyFont="1" applyFill="1" applyBorder="1" applyAlignment="1">
      <alignment horizontal="left" vertical="center"/>
    </xf>
    <xf numFmtId="0" fontId="17" fillId="2" borderId="40" xfId="1" applyFont="1" applyFill="1" applyBorder="1" applyAlignment="1">
      <alignment horizontal="left" vertical="center"/>
    </xf>
    <xf numFmtId="0" fontId="17" fillId="2" borderId="39" xfId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vertical="top" wrapText="1"/>
    </xf>
    <xf numFmtId="49" fontId="3" fillId="2" borderId="2" xfId="1" applyNumberFormat="1" applyFont="1" applyFill="1" applyBorder="1" applyAlignment="1">
      <alignment vertical="top" wrapText="1"/>
    </xf>
    <xf numFmtId="49" fontId="3" fillId="2" borderId="1" xfId="1" applyNumberFormat="1" applyFont="1" applyFill="1" applyBorder="1" applyAlignment="1">
      <alignment horizontal="right" vertical="top" wrapText="1"/>
    </xf>
    <xf numFmtId="49" fontId="3" fillId="2" borderId="3" xfId="1" applyNumberFormat="1" applyFont="1" applyFill="1" applyBorder="1" applyAlignment="1">
      <alignment horizontal="right" vertical="top" wrapText="1"/>
    </xf>
    <xf numFmtId="49" fontId="3" fillId="2" borderId="4" xfId="1" applyNumberFormat="1" applyFont="1" applyFill="1" applyBorder="1" applyAlignment="1">
      <alignment horizontal="right" vertical="top" wrapText="1"/>
    </xf>
    <xf numFmtId="49" fontId="4" fillId="0" borderId="0" xfId="1" applyNumberFormat="1" applyFont="1" applyAlignment="1">
      <alignment vertical="top" wrapText="1"/>
    </xf>
    <xf numFmtId="49" fontId="3" fillId="2" borderId="2" xfId="1" applyNumberFormat="1" applyFont="1" applyFill="1" applyBorder="1" applyAlignment="1">
      <alignment horizontal="right" vertical="top" wrapText="1"/>
    </xf>
    <xf numFmtId="4" fontId="2" fillId="2" borderId="5" xfId="3" applyNumberFormat="1" applyFont="1" applyFill="1" applyBorder="1"/>
    <xf numFmtId="10" fontId="5" fillId="2" borderId="6" xfId="3" applyNumberFormat="1" applyFont="1" applyFill="1" applyBorder="1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3" fillId="2" borderId="6" xfId="1" applyNumberFormat="1" applyFont="1" applyFill="1" applyBorder="1" applyAlignment="1">
      <alignment horizontal="right" vertical="top" wrapText="1"/>
    </xf>
    <xf numFmtId="0" fontId="4" fillId="0" borderId="0" xfId="1" applyFont="1" applyAlignment="1">
      <alignment horizontal="left"/>
    </xf>
    <xf numFmtId="0" fontId="13" fillId="3" borderId="0" xfId="1" applyFont="1" applyFill="1" applyAlignment="1">
      <alignment horizontal="center"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7" xfId="1" applyFont="1" applyBorder="1" applyAlignment="1">
      <alignment horizontal="left" vertical="top"/>
    </xf>
    <xf numFmtId="0" fontId="3" fillId="2" borderId="8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7" fillId="0" borderId="0" xfId="1" applyNumberFormat="1" applyFont="1" applyAlignment="1">
      <alignment vertical="center"/>
    </xf>
    <xf numFmtId="11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10" fontId="4" fillId="0" borderId="0" xfId="1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9" xfId="1" applyFont="1" applyBorder="1" applyAlignment="1">
      <alignment horizontal="left" vertical="center"/>
    </xf>
    <xf numFmtId="2" fontId="2" fillId="0" borderId="9" xfId="1" applyNumberFormat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0" xfId="1" applyFont="1" applyBorder="1" applyAlignment="1">
      <alignment horizontal="left" vertical="center"/>
    </xf>
    <xf numFmtId="2" fontId="2" fillId="0" borderId="10" xfId="1" applyNumberFormat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4" fontId="2" fillId="0" borderId="11" xfId="1" applyNumberFormat="1" applyFont="1" applyBorder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2" xfId="1" applyFont="1" applyBorder="1" applyAlignment="1">
      <alignment vertical="center"/>
    </xf>
    <xf numFmtId="0" fontId="2" fillId="0" borderId="12" xfId="1" applyFont="1" applyBorder="1" applyAlignment="1">
      <alignment horizontal="left" vertical="center"/>
    </xf>
    <xf numFmtId="2" fontId="2" fillId="0" borderId="12" xfId="1" applyNumberFormat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10" fontId="2" fillId="0" borderId="0" xfId="1" applyNumberFormat="1" applyFont="1" applyAlignment="1">
      <alignment vertical="center"/>
    </xf>
    <xf numFmtId="2" fontId="7" fillId="0" borderId="0" xfId="1" applyNumberFormat="1" applyFont="1" applyAlignment="1">
      <alignment vertical="center"/>
    </xf>
    <xf numFmtId="10" fontId="4" fillId="2" borderId="8" xfId="1" applyNumberFormat="1" applyFont="1" applyFill="1" applyBorder="1" applyAlignment="1"/>
    <xf numFmtId="0" fontId="2" fillId="0" borderId="13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10" fontId="2" fillId="0" borderId="7" xfId="3" applyNumberFormat="1" applyFont="1" applyBorder="1"/>
    <xf numFmtId="0" fontId="2" fillId="0" borderId="7" xfId="1" applyFont="1" applyBorder="1" applyAlignment="1">
      <alignment vertical="center"/>
    </xf>
    <xf numFmtId="4" fontId="2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2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4" fontId="2" fillId="0" borderId="14" xfId="1" applyNumberFormat="1" applyFont="1" applyBorder="1" applyAlignment="1">
      <alignment vertical="center"/>
    </xf>
    <xf numFmtId="0" fontId="2" fillId="0" borderId="15" xfId="1" applyFont="1" applyBorder="1" applyAlignment="1">
      <alignment horizontal="left" vertical="top" wrapText="1"/>
    </xf>
    <xf numFmtId="4" fontId="2" fillId="0" borderId="15" xfId="1" applyNumberFormat="1" applyFont="1" applyBorder="1" applyAlignment="1">
      <alignment vertical="center"/>
    </xf>
    <xf numFmtId="10" fontId="2" fillId="0" borderId="11" xfId="1" applyNumberFormat="1" applyFont="1" applyBorder="1" applyAlignment="1">
      <alignment vertical="center"/>
    </xf>
    <xf numFmtId="218" fontId="2" fillId="0" borderId="16" xfId="3" applyNumberFormat="1" applyFont="1" applyBorder="1"/>
    <xf numFmtId="218" fontId="2" fillId="0" borderId="17" xfId="3" applyNumberFormat="1" applyFont="1" applyBorder="1"/>
    <xf numFmtId="218" fontId="2" fillId="0" borderId="17" xfId="3" applyNumberFormat="1" applyFont="1" applyFill="1" applyBorder="1"/>
    <xf numFmtId="218" fontId="2" fillId="0" borderId="16" xfId="3" applyNumberFormat="1" applyFont="1" applyFill="1" applyBorder="1"/>
    <xf numFmtId="218" fontId="4" fillId="0" borderId="7" xfId="1" applyNumberFormat="1" applyFont="1" applyBorder="1" applyAlignment="1"/>
    <xf numFmtId="218" fontId="4" fillId="0" borderId="7" xfId="1" applyNumberFormat="1" applyFont="1" applyBorder="1" applyAlignment="1"/>
    <xf numFmtId="218" fontId="2" fillId="0" borderId="13" xfId="3" applyNumberFormat="1" applyFont="1" applyBorder="1"/>
    <xf numFmtId="218" fontId="2" fillId="0" borderId="7" xfId="3" applyNumberFormat="1" applyFont="1" applyBorder="1"/>
    <xf numFmtId="218" fontId="4" fillId="0" borderId="13" xfId="1" applyNumberFormat="1" applyFont="1" applyBorder="1" applyAlignment="1"/>
    <xf numFmtId="3" fontId="2" fillId="0" borderId="0" xfId="1" applyNumberFormat="1" applyFont="1" applyAlignment="1"/>
    <xf numFmtId="0" fontId="10" fillId="4" borderId="18" xfId="1" applyFont="1" applyFill="1" applyBorder="1" applyAlignment="1">
      <alignment vertical="center"/>
    </xf>
    <xf numFmtId="0" fontId="10" fillId="4" borderId="18" xfId="1" applyFont="1" applyFill="1" applyBorder="1" applyAlignment="1">
      <alignment horizontal="left"/>
    </xf>
    <xf numFmtId="0" fontId="12" fillId="4" borderId="18" xfId="1" applyFont="1" applyFill="1" applyBorder="1" applyAlignment="1">
      <alignment vertical="center"/>
    </xf>
    <xf numFmtId="0" fontId="10" fillId="4" borderId="19" xfId="1" applyFont="1" applyFill="1" applyBorder="1" applyAlignment="1">
      <alignment horizontal="left"/>
    </xf>
    <xf numFmtId="0" fontId="12" fillId="4" borderId="18" xfId="1" applyFont="1" applyFill="1" applyBorder="1" applyAlignment="1">
      <alignment horizontal="left"/>
    </xf>
    <xf numFmtId="0" fontId="10" fillId="4" borderId="19" xfId="1" applyFont="1" applyFill="1" applyBorder="1">
      <alignment horizontal="left" wrapText="1"/>
    </xf>
    <xf numFmtId="0" fontId="2" fillId="0" borderId="20" xfId="1" applyFont="1" applyBorder="1" applyAlignment="1">
      <alignment horizontal="left" vertical="top"/>
    </xf>
    <xf numFmtId="10" fontId="2" fillId="0" borderId="16" xfId="3" applyNumberFormat="1" applyFont="1" applyBorder="1"/>
    <xf numFmtId="10" fontId="4" fillId="2" borderId="8" xfId="3" applyNumberFormat="1" applyFont="1" applyFill="1" applyBorder="1" applyAlignment="1">
      <alignment vertical="center"/>
    </xf>
    <xf numFmtId="10" fontId="2" fillId="2" borderId="8" xfId="3" applyNumberFormat="1" applyFont="1" applyFill="1" applyBorder="1"/>
    <xf numFmtId="0" fontId="7" fillId="2" borderId="8" xfId="1" applyFont="1" applyFill="1" applyBorder="1" applyAlignment="1">
      <alignment vertical="center"/>
    </xf>
    <xf numFmtId="4" fontId="2" fillId="2" borderId="8" xfId="1" applyNumberFormat="1" applyFont="1" applyFill="1" applyBorder="1" applyAlignment="1">
      <alignment vertical="center"/>
    </xf>
    <xf numFmtId="49" fontId="3" fillId="2" borderId="8" xfId="1" applyNumberFormat="1" applyFont="1" applyFill="1" applyBorder="1" applyAlignment="1">
      <alignment horizontal="right" vertical="top" wrapText="1"/>
    </xf>
    <xf numFmtId="0" fontId="7" fillId="0" borderId="0" xfId="1" applyFont="1" applyAlignment="1">
      <alignment vertical="center"/>
    </xf>
    <xf numFmtId="4" fontId="2" fillId="0" borderId="20" xfId="1" applyNumberFormat="1" applyFont="1" applyBorder="1" applyAlignment="1">
      <alignment vertical="center"/>
    </xf>
    <xf numFmtId="4" fontId="2" fillId="0" borderId="20" xfId="1" applyNumberFormat="1" applyFont="1" applyBorder="1" applyAlignment="1"/>
    <xf numFmtId="0" fontId="10" fillId="0" borderId="20" xfId="1" applyFont="1" applyBorder="1" applyAlignment="1">
      <alignment horizontal="left"/>
    </xf>
    <xf numFmtId="4" fontId="2" fillId="2" borderId="21" xfId="3" applyNumberFormat="1" applyFont="1" applyFill="1" applyBorder="1"/>
    <xf numFmtId="0" fontId="7" fillId="3" borderId="20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4" fontId="2" fillId="0" borderId="7" xfId="1" applyNumberFormat="1" applyFont="1" applyBorder="1" applyAlignment="1">
      <alignment vertical="center"/>
    </xf>
    <xf numFmtId="4" fontId="4" fillId="2" borderId="8" xfId="1" applyNumberFormat="1" applyFont="1" applyFill="1" applyBorder="1" applyAlignment="1">
      <alignment vertical="center"/>
    </xf>
    <xf numFmtId="218" fontId="2" fillId="0" borderId="22" xfId="3" applyNumberFormat="1" applyFont="1" applyBorder="1"/>
    <xf numFmtId="218" fontId="2" fillId="0" borderId="14" xfId="3" applyNumberFormat="1" applyFont="1" applyBorder="1"/>
    <xf numFmtId="4" fontId="2" fillId="0" borderId="23" xfId="1" applyNumberFormat="1" applyFont="1" applyBorder="1" applyAlignment="1">
      <alignment vertical="center"/>
    </xf>
    <xf numFmtId="4" fontId="2" fillId="0" borderId="24" xfId="1" applyNumberFormat="1" applyFont="1" applyBorder="1" applyAlignment="1">
      <alignment vertical="center"/>
    </xf>
    <xf numFmtId="49" fontId="3" fillId="2" borderId="21" xfId="1" applyNumberFormat="1" applyFont="1" applyFill="1" applyBorder="1" applyAlignment="1">
      <alignment horizontal="right" vertical="top" wrapText="1"/>
    </xf>
    <xf numFmtId="0" fontId="7" fillId="2" borderId="6" xfId="1" applyFont="1" applyFill="1" applyBorder="1" applyAlignment="1">
      <alignment vertical="center"/>
    </xf>
    <xf numFmtId="4" fontId="2" fillId="2" borderId="8" xfId="3" applyNumberFormat="1" applyFont="1" applyFill="1" applyBorder="1"/>
    <xf numFmtId="10" fontId="5" fillId="2" borderId="8" xfId="3" applyNumberFormat="1" applyFont="1" applyFill="1" applyBorder="1"/>
    <xf numFmtId="49" fontId="3" fillId="0" borderId="25" xfId="1" applyNumberFormat="1" applyFont="1" applyBorder="1" applyAlignment="1">
      <alignment horizontal="right" vertical="top" wrapText="1"/>
    </xf>
    <xf numFmtId="4" fontId="2" fillId="0" borderId="26" xfId="1" applyNumberFormat="1" applyFont="1" applyBorder="1" applyAlignment="1">
      <alignment vertical="center"/>
    </xf>
    <xf numFmtId="4" fontId="2" fillId="2" borderId="6" xfId="3" applyNumberFormat="1" applyFont="1" applyFill="1" applyBorder="1"/>
    <xf numFmtId="49" fontId="4" fillId="0" borderId="0" xfId="1" applyNumberFormat="1" applyFont="1" applyAlignment="1">
      <alignment vertical="top" wrapText="1"/>
    </xf>
    <xf numFmtId="4" fontId="2" fillId="0" borderId="27" xfId="1" applyNumberFormat="1" applyFont="1" applyBorder="1" applyAlignment="1">
      <alignment vertical="center"/>
    </xf>
    <xf numFmtId="4" fontId="4" fillId="2" borderId="21" xfId="3" applyNumberFormat="1" applyFont="1" applyFill="1" applyBorder="1"/>
    <xf numFmtId="4" fontId="4" fillId="2" borderId="5" xfId="3" applyNumberFormat="1" applyFont="1" applyFill="1" applyBorder="1"/>
    <xf numFmtId="218" fontId="2" fillId="0" borderId="28" xfId="3" applyNumberFormat="1" applyFont="1" applyFill="1" applyBorder="1"/>
    <xf numFmtId="0" fontId="8" fillId="0" borderId="0" xfId="2" applyFont="1" applyFill="1" applyAlignment="1"/>
    <xf numFmtId="0" fontId="1" fillId="0" borderId="0" xfId="2" applyFont="1" applyAlignment="1"/>
    <xf numFmtId="0" fontId="9" fillId="0" borderId="0" xfId="2" applyFont="1" applyFill="1" applyAlignment="1"/>
    <xf numFmtId="0" fontId="1" fillId="0" borderId="0" xfId="2" applyFont="1" applyFill="1" applyAlignment="1"/>
    <xf numFmtId="0" fontId="10" fillId="5" borderId="18" xfId="2" applyFont="1" applyFill="1" applyBorder="1" applyAlignment="1"/>
    <xf numFmtId="0" fontId="10" fillId="5" borderId="18" xfId="2" applyFont="1" applyFill="1" applyBorder="1" applyAlignment="1">
      <alignment horizontal="left"/>
    </xf>
    <xf numFmtId="0" fontId="10" fillId="5" borderId="19" xfId="2" applyFont="1" applyFill="1" applyBorder="1" applyAlignment="1">
      <alignment horizontal="left"/>
    </xf>
    <xf numFmtId="49" fontId="3" fillId="2" borderId="2" xfId="2" applyNumberFormat="1" applyFont="1" applyFill="1" applyBorder="1" applyAlignment="1">
      <alignment vertical="top" wrapText="1"/>
    </xf>
    <xf numFmtId="49" fontId="3" fillId="2" borderId="1" xfId="2" applyNumberFormat="1" applyFont="1" applyFill="1" applyBorder="1" applyAlignment="1">
      <alignment vertical="top" wrapText="1"/>
    </xf>
    <xf numFmtId="0" fontId="2" fillId="0" borderId="29" xfId="2" applyFont="1" applyBorder="1" applyAlignment="1"/>
    <xf numFmtId="0" fontId="2" fillId="0" borderId="30" xfId="2" applyFont="1" applyBorder="1" applyAlignment="1"/>
    <xf numFmtId="0" fontId="2" fillId="0" borderId="31" xfId="2" applyFont="1" applyBorder="1" applyAlignment="1"/>
    <xf numFmtId="0" fontId="2" fillId="0" borderId="32" xfId="2" applyFont="1" applyBorder="1" applyAlignment="1"/>
    <xf numFmtId="0" fontId="2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2" fillId="0" borderId="0" xfId="2" applyFont="1" applyAlignment="1"/>
    <xf numFmtId="0" fontId="2" fillId="0" borderId="33" xfId="2" applyFont="1" applyBorder="1" applyAlignment="1"/>
    <xf numFmtId="0" fontId="4" fillId="0" borderId="0" xfId="1" applyFont="1" applyAlignment="1"/>
    <xf numFmtId="4" fontId="7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17" fillId="3" borderId="0" xfId="1" applyFont="1" applyFill="1" applyAlignment="1">
      <alignment horizontal="center" vertical="center"/>
    </xf>
    <xf numFmtId="4" fontId="2" fillId="0" borderId="7" xfId="1" applyNumberFormat="1" applyFont="1" applyBorder="1" applyAlignment="1">
      <alignment vertical="center"/>
    </xf>
    <xf numFmtId="4" fontId="2" fillId="0" borderId="15" xfId="1" applyNumberFormat="1" applyFont="1" applyBorder="1" applyAlignment="1">
      <alignment vertical="center"/>
    </xf>
    <xf numFmtId="0" fontId="2" fillId="0" borderId="30" xfId="2" applyFont="1" applyBorder="1">
      <alignment vertical="center"/>
    </xf>
    <xf numFmtId="0" fontId="18" fillId="2" borderId="34" xfId="1" applyFont="1" applyFill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7" fillId="0" borderId="26" xfId="1" applyFont="1" applyBorder="1" applyAlignment="1">
      <alignment vertical="center"/>
    </xf>
    <xf numFmtId="0" fontId="18" fillId="2" borderId="35" xfId="1" applyFont="1" applyFill="1" applyBorder="1" applyAlignment="1">
      <alignment vertical="center"/>
    </xf>
    <xf numFmtId="0" fontId="17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right"/>
    </xf>
    <xf numFmtId="0" fontId="17" fillId="2" borderId="37" xfId="1" applyFont="1" applyFill="1" applyBorder="1" applyAlignment="1">
      <alignment horizontal="right"/>
    </xf>
    <xf numFmtId="0" fontId="17" fillId="2" borderId="34" xfId="1" applyFont="1" applyFill="1" applyBorder="1" applyAlignment="1">
      <alignment vertical="center"/>
    </xf>
    <xf numFmtId="0" fontId="17" fillId="2" borderId="37" xfId="1" applyFont="1" applyFill="1" applyBorder="1" applyAlignment="1">
      <alignment horizontal="right" vertical="center"/>
    </xf>
    <xf numFmtId="0" fontId="4" fillId="2" borderId="36" xfId="1" applyFont="1" applyFill="1" applyBorder="1" applyAlignment="1">
      <alignment horizontal="right" vertical="center"/>
    </xf>
    <xf numFmtId="0" fontId="2" fillId="0" borderId="38" xfId="1" applyFont="1" applyBorder="1" applyAlignment="1">
      <alignment horizontal="left" vertical="center"/>
    </xf>
    <xf numFmtId="0" fontId="2" fillId="0" borderId="38" xfId="1" applyFont="1" applyBorder="1" applyAlignment="1">
      <alignment vertical="center"/>
    </xf>
    <xf numFmtId="2" fontId="2" fillId="0" borderId="38" xfId="1" applyNumberFormat="1" applyFont="1" applyBorder="1" applyAlignment="1">
      <alignment vertical="center"/>
    </xf>
    <xf numFmtId="0" fontId="11" fillId="4" borderId="42" xfId="1" applyFont="1" applyFill="1" applyBorder="1" applyAlignment="1">
      <alignment horizontal="center"/>
    </xf>
    <xf numFmtId="0" fontId="0" fillId="4" borderId="41" xfId="1" applyFont="1" applyFill="1" applyBorder="1" applyAlignment="1"/>
    <xf numFmtId="0" fontId="0" fillId="4" borderId="5" xfId="1" applyFont="1" applyFill="1" applyBorder="1" applyAlignment="1"/>
    <xf numFmtId="0" fontId="0" fillId="4" borderId="6" xfId="1" applyFont="1" applyFill="1" applyBorder="1" applyAlignment="1"/>
    <xf numFmtId="0" fontId="10" fillId="4" borderId="19" xfId="1" applyFont="1" applyFill="1" applyBorder="1" applyAlignment="1">
      <alignment horizontal="left"/>
    </xf>
    <xf numFmtId="0" fontId="11" fillId="4" borderId="41" xfId="1" applyFont="1" applyFill="1" applyBorder="1" applyAlignment="1">
      <alignment horizontal="left"/>
    </xf>
    <xf numFmtId="0" fontId="11" fillId="4" borderId="42" xfId="1" applyFont="1" applyFill="1" applyBorder="1" applyAlignment="1">
      <alignment horizontal="left"/>
    </xf>
    <xf numFmtId="0" fontId="10" fillId="4" borderId="41" xfId="1" applyFont="1" applyFill="1" applyBorder="1" applyAlignment="1">
      <alignment horizontal="center"/>
    </xf>
    <xf numFmtId="0" fontId="10" fillId="4" borderId="41" xfId="1" applyFont="1" applyFill="1" applyBorder="1" applyAlignment="1">
      <alignment horizontal="left"/>
    </xf>
    <xf numFmtId="0" fontId="10" fillId="4" borderId="42" xfId="1" applyFont="1" applyFill="1" applyBorder="1" applyAlignment="1">
      <alignment horizontal="left"/>
    </xf>
  </cellXfs>
  <cellStyles count="4">
    <cellStyle name="=C:\WINNT35\SYSTEM32\COMMAND.COM" xfId="1"/>
    <cellStyle name="Normal" xfId="0" builtinId="0"/>
    <cellStyle name="Normal_2010-11_ETF_Securities_XTF_Exchange_Traded_Funds_Statistics" xfId="2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 sz="1125" b="1" i="0" u="none" strike="noStrike" baseline="0">
                <a:solidFill>
                  <a:srgbClr val="000080"/>
                </a:solidFill>
                <a:latin typeface="Arial" pitchFamily="2" charset="0"/>
                <a:cs typeface="Arial" pitchFamily="2" charset="0"/>
              </a:rPr>
              <a:t>XTF Exchange Traded Funds</a:t>
            </a:r>
          </a:p>
          <a:p>
            <a:pPr>
              <a:defRPr sz="112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 sz="1125" b="1" i="0" u="none" strike="noStrike" baseline="0">
                <a:solidFill>
                  <a:srgbClr val="000080"/>
                </a:solidFill>
                <a:latin typeface="Arial" pitchFamily="2" charset="0"/>
                <a:cs typeface="Arial" pitchFamily="2" charset="0"/>
              </a:rPr>
              <a:t>On-Exchange Order Book Turnover</a:t>
            </a:r>
            <a:r>
              <a:rPr lang="en-GB" sz="1325" b="1" i="0" u="none" strike="noStrike" baseline="0">
                <a:solidFill>
                  <a:srgbClr val="000000"/>
                </a:solidFill>
                <a:latin typeface="Arial" charset="0"/>
                <a:cs typeface="Arial" charset="0"/>
              </a:rPr>
              <a:t> </a:t>
            </a:r>
          </a:p>
        </c:rich>
      </c:tx>
      <c:layout>
        <c:manualLayout>
          <c:xMode val="edge"/>
          <c:yMode val="edge"/>
          <c:x val="0.40022475501876281"/>
          <c:y val="1.31151910859286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435496979710665E-2"/>
          <c:y val="0.15082469748817956"/>
          <c:w val="0.92041077613068267"/>
          <c:h val="0.75740228521237996"/>
        </c:manualLayout>
      </c:layout>
      <c:barChart>
        <c:barDir val="col"/>
        <c:grouping val="clustered"/>
        <c:varyColors val="0"/>
        <c:ser>
          <c:idx val="0"/>
          <c:order val="0"/>
          <c:tx>
            <c:v>Mar-10 Apr-10 May-10 Jun-10 Jul-10 Aug-10 Sep-10 Oct-10 Nov-10 Dec-10 Jan-11 Feb-11 Mar-11</c:v>
          </c:tx>
          <c:spPr>
            <a:solidFill>
              <a:srgbClr val="000080"/>
            </a:solidFill>
            <a:ln w="25400">
              <a:noFill/>
            </a:ln>
          </c:spPr>
          <c:invertIfNegative val="0"/>
          <c:cat>
            <c:numLit>
              <c:formatCode>General</c:formatCode>
              <c:ptCount val="13"/>
              <c:pt idx="0">
                <c:v>40238</c:v>
              </c:pt>
              <c:pt idx="1">
                <c:v>40269</c:v>
              </c:pt>
              <c:pt idx="2">
                <c:v>40299</c:v>
              </c:pt>
              <c:pt idx="3">
                <c:v>40330</c:v>
              </c:pt>
              <c:pt idx="4">
                <c:v>40360</c:v>
              </c:pt>
              <c:pt idx="5">
                <c:v>40391</c:v>
              </c:pt>
              <c:pt idx="6">
                <c:v>40422</c:v>
              </c:pt>
              <c:pt idx="7">
                <c:v>40452</c:v>
              </c:pt>
              <c:pt idx="8">
                <c:v>40483</c:v>
              </c:pt>
              <c:pt idx="9">
                <c:v>40513</c:v>
              </c:pt>
              <c:pt idx="10">
                <c:v>40544</c:v>
              </c:pt>
              <c:pt idx="11">
                <c:v>40575</c:v>
              </c:pt>
              <c:pt idx="12">
                <c:v>40603</c:v>
              </c:pt>
            </c:numLit>
          </c:cat>
          <c:val>
            <c:numLit>
              <c:formatCode>General</c:formatCode>
              <c:ptCount val="13"/>
              <c:pt idx="0">
                <c:v>11659.167377782134</c:v>
              </c:pt>
              <c:pt idx="1">
                <c:v>13594.197569774313</c:v>
              </c:pt>
              <c:pt idx="2">
                <c:v>20344.974265100685</c:v>
              </c:pt>
              <c:pt idx="3">
                <c:v>13367.55633603282</c:v>
              </c:pt>
              <c:pt idx="4">
                <c:v>11871.639353055214</c:v>
              </c:pt>
              <c:pt idx="5">
                <c:v>11047.093974798816</c:v>
              </c:pt>
              <c:pt idx="6">
                <c:v>10602.542287917742</c:v>
              </c:pt>
              <c:pt idx="7">
                <c:v>10884.264594526763</c:v>
              </c:pt>
              <c:pt idx="8">
                <c:v>13430.800103640875</c:v>
              </c:pt>
              <c:pt idx="9">
                <c:v>11002.035864101908</c:v>
              </c:pt>
              <c:pt idx="10">
                <c:v>14101.99435596605</c:v>
              </c:pt>
              <c:pt idx="11">
                <c:v>12403.91590632953</c:v>
              </c:pt>
              <c:pt idx="12">
                <c:v>19757.701161310921</c:v>
              </c:pt>
            </c:numLit>
          </c:val>
          <c:extLst>
            <c:ext xmlns:c16="http://schemas.microsoft.com/office/drawing/2014/chart" uri="{C3380CC4-5D6E-409C-BE32-E72D297353CC}">
              <c16:uniqueId val="{00000000-5996-9C48-9E39-8BA659D92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340047"/>
        <c:axId val="1"/>
      </c:barChart>
      <c:catAx>
        <c:axId val="1445340047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pattFill prst="pct75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Turnover (MEUR)</a:t>
                </a:r>
              </a:p>
            </c:rich>
          </c:tx>
          <c:layout>
            <c:manualLayout>
              <c:xMode val="edge"/>
              <c:yMode val="edge"/>
              <c:x val="1.3800853621336649E-2"/>
              <c:y val="0.3737829459489667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445340047"/>
        <c:crosses val="autoZero"/>
        <c:crossBetween val="between"/>
        <c:majorUnit val="4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DCD7-8943-847D-307FE380C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1814304"/>
        <c:axId val="1"/>
        <c:axId val="0"/>
      </c:bar3DChart>
      <c:catAx>
        <c:axId val="1821814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8218143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7A41-5D49-988C-A05E12D23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0877247"/>
        <c:axId val="1"/>
        <c:axId val="0"/>
      </c:bar3DChart>
      <c:catAx>
        <c:axId val="260877247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26087724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9CE9-7449-8AE8-1323E3281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76676703"/>
        <c:axId val="1"/>
        <c:axId val="0"/>
      </c:bar3DChart>
      <c:catAx>
        <c:axId val="1276676703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276676703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CCA6-854E-A437-4F9C374A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6838432"/>
        <c:axId val="1"/>
        <c:axId val="0"/>
      </c:bar3DChart>
      <c:catAx>
        <c:axId val="19268384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9268384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ED67-124F-8EA9-37C4E92F9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9949599"/>
        <c:axId val="1"/>
        <c:axId val="0"/>
      </c:bar3DChart>
      <c:catAx>
        <c:axId val="1349949599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349949599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DD1C-E542-90CB-C275F8831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50330415"/>
        <c:axId val="1"/>
        <c:axId val="0"/>
      </c:bar3DChart>
      <c:catAx>
        <c:axId val="135033041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35033041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12700</xdr:rowOff>
    </xdr:from>
    <xdr:to>
      <xdr:col>8</xdr:col>
      <xdr:colOff>1104900</xdr:colOff>
      <xdr:row>25</xdr:row>
      <xdr:rowOff>139700</xdr:rowOff>
    </xdr:to>
    <xdr:graphicFrame macro="">
      <xdr:nvGraphicFramePr>
        <xdr:cNvPr id="3079" name="Chart 7">
          <a:extLst>
            <a:ext uri="{FF2B5EF4-FFF2-40B4-BE49-F238E27FC236}">
              <a16:creationId xmlns:a16="http://schemas.microsoft.com/office/drawing/2014/main" id="{B14FCCBD-3252-0019-0B75-3548DB819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685800</xdr:colOff>
      <xdr:row>0</xdr:row>
      <xdr:rowOff>63500</xdr:rowOff>
    </xdr:from>
    <xdr:to>
      <xdr:col>9</xdr:col>
      <xdr:colOff>406400</xdr:colOff>
      <xdr:row>2</xdr:row>
      <xdr:rowOff>38100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1C3836EE-7285-9758-A921-4E038088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8100" y="63500"/>
          <a:ext cx="345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0</xdr:colOff>
      <xdr:row>2</xdr:row>
      <xdr:rowOff>0</xdr:rowOff>
    </xdr:to>
    <xdr:graphicFrame macro="">
      <xdr:nvGraphicFramePr>
        <xdr:cNvPr id="2077" name="Chart 29">
          <a:extLst>
            <a:ext uri="{FF2B5EF4-FFF2-40B4-BE49-F238E27FC236}">
              <a16:creationId xmlns:a16="http://schemas.microsoft.com/office/drawing/2014/main" id="{8DB00139-5D52-2DF0-EF45-36128226B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10</xdr:col>
      <xdr:colOff>0</xdr:colOff>
      <xdr:row>2</xdr:row>
      <xdr:rowOff>0</xdr:rowOff>
    </xdr:to>
    <xdr:graphicFrame macro="">
      <xdr:nvGraphicFramePr>
        <xdr:cNvPr id="2099" name="Chart 51">
          <a:extLst>
            <a:ext uri="{FF2B5EF4-FFF2-40B4-BE49-F238E27FC236}">
              <a16:creationId xmlns:a16="http://schemas.microsoft.com/office/drawing/2014/main" id="{8E01347F-7C5F-C3C7-BDBE-843AB36B3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B5794A5A-2BB1-8463-A455-2EA541788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6146" name="Chart 2">
          <a:extLst>
            <a:ext uri="{FF2B5EF4-FFF2-40B4-BE49-F238E27FC236}">
              <a16:creationId xmlns:a16="http://schemas.microsoft.com/office/drawing/2014/main" id="{6AC6B53C-E93A-3B13-3C33-D0F4FF87E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8193" name="Chart 1">
          <a:extLst>
            <a:ext uri="{FF2B5EF4-FFF2-40B4-BE49-F238E27FC236}">
              <a16:creationId xmlns:a16="http://schemas.microsoft.com/office/drawing/2014/main" id="{AF0FC4AE-B527-0A2F-51F4-C71220AF3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8194" name="Chart 2">
          <a:extLst>
            <a:ext uri="{FF2B5EF4-FFF2-40B4-BE49-F238E27FC236}">
              <a16:creationId xmlns:a16="http://schemas.microsoft.com/office/drawing/2014/main" id="{193C47EB-0BFE-708A-F99A-DC24F00BC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6"/>
  <sheetViews>
    <sheetView showGridLines="0" tabSelected="1" zoomScaleNormal="100" workbookViewId="0"/>
  </sheetViews>
  <sheetFormatPr baseColWidth="10" defaultColWidth="9.1640625" defaultRowHeight="13" x14ac:dyDescent="0.15"/>
  <cols>
    <col min="1" max="1" width="25.6640625" style="31" customWidth="1"/>
    <col min="2" max="2" width="21.6640625" style="31" customWidth="1"/>
    <col min="3" max="3" width="12.6640625" style="31" customWidth="1"/>
    <col min="4" max="4" width="16" style="31" customWidth="1"/>
    <col min="5" max="5" width="6.5" style="31" customWidth="1"/>
    <col min="6" max="6" width="25.6640625" style="29" customWidth="1"/>
    <col min="7" max="7" width="21.6640625" style="29" customWidth="1"/>
    <col min="8" max="8" width="12.6640625" style="29" customWidth="1"/>
    <col min="9" max="9" width="14.6640625" style="29" customWidth="1"/>
    <col min="10" max="10" width="14.83203125" style="29" bestFit="1" customWidth="1"/>
    <col min="11" max="11" width="13.6640625" style="29" bestFit="1" customWidth="1"/>
    <col min="12" max="16384" width="9.1640625" style="29"/>
  </cols>
  <sheetData>
    <row r="1" spans="1:9" ht="32.25" customHeight="1" x14ac:dyDescent="0.15">
      <c r="A1" s="69" t="s">
        <v>1144</v>
      </c>
      <c r="B1" s="26"/>
      <c r="C1" s="26"/>
      <c r="D1" s="26"/>
      <c r="E1" s="26"/>
      <c r="F1" s="27"/>
      <c r="G1" s="28"/>
      <c r="H1" s="28"/>
      <c r="I1" s="28"/>
    </row>
    <row r="2" spans="1:9" ht="24.75" customHeight="1" x14ac:dyDescent="0.15">
      <c r="A2" s="30" t="s">
        <v>356</v>
      </c>
      <c r="B2" s="26"/>
      <c r="C2" s="26"/>
      <c r="D2" s="26"/>
      <c r="E2" s="26"/>
      <c r="F2" s="27"/>
      <c r="G2" s="28"/>
      <c r="H2" s="28"/>
      <c r="I2" s="28"/>
    </row>
    <row r="3" spans="1:9" ht="24.75" customHeight="1" x14ac:dyDescent="0.15">
      <c r="A3" s="26"/>
      <c r="B3" s="26"/>
      <c r="C3" s="26"/>
      <c r="D3" s="26"/>
      <c r="E3" s="26"/>
      <c r="F3" s="27"/>
      <c r="G3" s="28"/>
      <c r="H3" s="28"/>
      <c r="I3" s="28"/>
    </row>
    <row r="4" spans="1:9" ht="24.75" customHeight="1" x14ac:dyDescent="0.15">
      <c r="E4" s="29"/>
    </row>
    <row r="5" spans="1:9" ht="24.75" customHeight="1" x14ac:dyDescent="0.15"/>
    <row r="6" spans="1:9" ht="24.75" customHeight="1" x14ac:dyDescent="0.15"/>
    <row r="27" spans="1:10" ht="14" thickBot="1" x14ac:dyDescent="0.2"/>
    <row r="28" spans="1:10" ht="12.75" customHeight="1" x14ac:dyDescent="0.15">
      <c r="A28" s="10" t="s">
        <v>1982</v>
      </c>
      <c r="B28" s="1"/>
      <c r="C28" s="146"/>
      <c r="D28" s="152" t="s">
        <v>1978</v>
      </c>
      <c r="E28" s="25"/>
      <c r="F28" s="10" t="s">
        <v>1985</v>
      </c>
      <c r="G28" s="1"/>
      <c r="H28" s="153"/>
      <c r="I28" s="154" t="s">
        <v>2073</v>
      </c>
      <c r="J28" s="32"/>
    </row>
    <row r="29" spans="1:10" ht="12.75" customHeight="1" thickBot="1" x14ac:dyDescent="0.2">
      <c r="A29" s="9"/>
      <c r="B29" s="8"/>
      <c r="C29" s="149"/>
      <c r="D29" s="151" t="s">
        <v>1977</v>
      </c>
      <c r="E29" s="25"/>
      <c r="F29" s="9"/>
      <c r="G29" s="8"/>
      <c r="H29" s="150"/>
      <c r="I29" s="155" t="s">
        <v>1979</v>
      </c>
      <c r="J29" s="32"/>
    </row>
    <row r="30" spans="1:10" ht="17.25" customHeight="1" x14ac:dyDescent="0.15">
      <c r="A30" s="147" t="s">
        <v>1867</v>
      </c>
      <c r="B30" s="148"/>
      <c r="C30" s="147" t="s">
        <v>1868</v>
      </c>
      <c r="D30" s="115">
        <v>4.3346086957000001</v>
      </c>
      <c r="E30"/>
      <c r="F30" s="147" t="s">
        <v>1867</v>
      </c>
      <c r="G30" s="148"/>
      <c r="H30" s="147" t="s">
        <v>1868</v>
      </c>
      <c r="I30" s="115">
        <v>3574.2898690440002</v>
      </c>
    </row>
    <row r="31" spans="1:10" ht="17.25" customHeight="1" x14ac:dyDescent="0.15">
      <c r="A31" s="50" t="s">
        <v>1276</v>
      </c>
      <c r="B31" s="51"/>
      <c r="C31" s="50" t="s">
        <v>1277</v>
      </c>
      <c r="D31" s="52">
        <v>6.0922173913000002</v>
      </c>
      <c r="E31"/>
      <c r="F31" s="50" t="s">
        <v>302</v>
      </c>
      <c r="G31" s="51"/>
      <c r="H31" s="50" t="s">
        <v>1877</v>
      </c>
      <c r="I31" s="52">
        <v>1059.944220696</v>
      </c>
    </row>
    <row r="32" spans="1:10" ht="17.25" customHeight="1" x14ac:dyDescent="0.15">
      <c r="A32" s="50" t="s">
        <v>302</v>
      </c>
      <c r="B32" s="51"/>
      <c r="C32" s="50" t="s">
        <v>1877</v>
      </c>
      <c r="D32" s="52">
        <v>7.4293478260999999</v>
      </c>
      <c r="E32"/>
      <c r="F32" s="50" t="s">
        <v>1276</v>
      </c>
      <c r="G32" s="51"/>
      <c r="H32" s="50" t="s">
        <v>1277</v>
      </c>
      <c r="I32" s="52">
        <v>860.46671338399995</v>
      </c>
    </row>
    <row r="33" spans="1:10" ht="17.25" customHeight="1" x14ac:dyDescent="0.15">
      <c r="A33" s="50" t="s">
        <v>641</v>
      </c>
      <c r="B33" s="51"/>
      <c r="C33" s="50" t="s">
        <v>642</v>
      </c>
      <c r="D33" s="52">
        <v>7.7850000000000001</v>
      </c>
      <c r="E33"/>
      <c r="F33" s="50" t="s">
        <v>871</v>
      </c>
      <c r="G33" s="51"/>
      <c r="H33" s="50" t="s">
        <v>872</v>
      </c>
      <c r="I33" s="52">
        <v>384.58879528699998</v>
      </c>
    </row>
    <row r="34" spans="1:10" ht="17.25" customHeight="1" x14ac:dyDescent="0.15">
      <c r="A34" s="141" t="s">
        <v>245</v>
      </c>
      <c r="B34" s="29"/>
      <c r="C34" s="40" t="s">
        <v>708</v>
      </c>
      <c r="D34" s="52">
        <v>7.9040869564999996</v>
      </c>
      <c r="E34"/>
      <c r="F34" s="141" t="s">
        <v>1707</v>
      </c>
      <c r="H34" s="40" t="s">
        <v>1708</v>
      </c>
      <c r="I34" s="52">
        <v>341.15036774100003</v>
      </c>
    </row>
    <row r="35" spans="1:10" ht="17.25" customHeight="1" x14ac:dyDescent="0.15">
      <c r="A35" s="50" t="s">
        <v>1707</v>
      </c>
      <c r="B35" s="51"/>
      <c r="C35" s="50" t="s">
        <v>1708</v>
      </c>
      <c r="D35" s="52">
        <v>9.3196521738999998</v>
      </c>
      <c r="E35"/>
      <c r="F35" s="50" t="s">
        <v>428</v>
      </c>
      <c r="G35" s="51"/>
      <c r="H35" s="50" t="s">
        <v>429</v>
      </c>
      <c r="I35" s="52">
        <v>335.18065366600001</v>
      </c>
    </row>
    <row r="36" spans="1:10" ht="17.25" customHeight="1" x14ac:dyDescent="0.15">
      <c r="A36" s="50" t="s">
        <v>1673</v>
      </c>
      <c r="B36" s="50"/>
      <c r="C36" s="50" t="s">
        <v>1830</v>
      </c>
      <c r="D36" s="52">
        <v>9.5603913042999995</v>
      </c>
      <c r="E36"/>
      <c r="F36" s="50" t="s">
        <v>245</v>
      </c>
      <c r="G36" s="50"/>
      <c r="H36" s="50" t="s">
        <v>708</v>
      </c>
      <c r="I36" s="52">
        <v>334.335800538</v>
      </c>
    </row>
    <row r="37" spans="1:10" ht="17.25" customHeight="1" x14ac:dyDescent="0.15">
      <c r="A37" s="50" t="s">
        <v>1007</v>
      </c>
      <c r="B37" s="50"/>
      <c r="C37" s="50" t="s">
        <v>1008</v>
      </c>
      <c r="D37" s="52">
        <v>9.6950434783000006</v>
      </c>
      <c r="E37"/>
      <c r="F37" s="50" t="s">
        <v>863</v>
      </c>
      <c r="G37" s="50"/>
      <c r="H37" s="50" t="s">
        <v>864</v>
      </c>
      <c r="I37" s="52">
        <v>297.57250694099997</v>
      </c>
    </row>
    <row r="38" spans="1:10" ht="17.25" customHeight="1" x14ac:dyDescent="0.15">
      <c r="A38" s="50" t="s">
        <v>665</v>
      </c>
      <c r="B38" s="50"/>
      <c r="C38" s="50" t="s">
        <v>666</v>
      </c>
      <c r="D38" s="52">
        <v>9.9205217390999998</v>
      </c>
      <c r="E38"/>
      <c r="F38" s="50" t="s">
        <v>1959</v>
      </c>
      <c r="G38" s="50"/>
      <c r="H38" s="50" t="s">
        <v>1706</v>
      </c>
      <c r="I38" s="52">
        <v>274.13379492900003</v>
      </c>
    </row>
    <row r="39" spans="1:10" ht="17.25" customHeight="1" thickBot="1" x14ac:dyDescent="0.2">
      <c r="A39" s="57" t="s">
        <v>844</v>
      </c>
      <c r="B39" s="54"/>
      <c r="C39" s="57" t="s">
        <v>845</v>
      </c>
      <c r="D39" s="56">
        <v>10.986608695699999</v>
      </c>
      <c r="E39"/>
      <c r="F39" s="57" t="s">
        <v>1173</v>
      </c>
      <c r="G39" s="54"/>
      <c r="H39" s="57" t="s">
        <v>1174</v>
      </c>
      <c r="I39" s="56">
        <v>185.39592408500002</v>
      </c>
    </row>
    <row r="40" spans="1:10" x14ac:dyDescent="0.15">
      <c r="A40" s="29"/>
      <c r="B40" s="29"/>
      <c r="C40" s="29"/>
      <c r="D40" s="29"/>
    </row>
    <row r="41" spans="1:10" ht="14" thickBot="1" x14ac:dyDescent="0.2"/>
    <row r="42" spans="1:10" ht="12.75" customHeight="1" x14ac:dyDescent="0.15">
      <c r="A42" s="7" t="s">
        <v>1983</v>
      </c>
      <c r="B42" s="6"/>
      <c r="C42" s="146"/>
      <c r="D42" s="152" t="s">
        <v>1978</v>
      </c>
      <c r="E42" s="25"/>
      <c r="F42" s="10" t="s">
        <v>1984</v>
      </c>
      <c r="G42" s="1"/>
      <c r="H42" s="153"/>
      <c r="I42" s="154" t="s">
        <v>2073</v>
      </c>
      <c r="J42" s="32"/>
    </row>
    <row r="43" spans="1:10" ht="12.75" customHeight="1" thickBot="1" x14ac:dyDescent="0.2">
      <c r="A43" s="5"/>
      <c r="B43" s="4"/>
      <c r="C43" s="149"/>
      <c r="D43" s="151" t="s">
        <v>1977</v>
      </c>
      <c r="E43" s="25"/>
      <c r="F43" s="9"/>
      <c r="G43" s="8"/>
      <c r="H43" s="150"/>
      <c r="I43" s="155" t="s">
        <v>1979</v>
      </c>
      <c r="J43" s="32"/>
    </row>
    <row r="44" spans="1:10" ht="17.25" customHeight="1" x14ac:dyDescent="0.15">
      <c r="A44" s="45" t="s">
        <v>1958</v>
      </c>
      <c r="B44" s="44"/>
      <c r="C44" s="45" t="s">
        <v>738</v>
      </c>
      <c r="D44" s="46">
        <v>0.3590434783</v>
      </c>
      <c r="F44" s="45" t="s">
        <v>1958</v>
      </c>
      <c r="G44" s="44"/>
      <c r="H44" s="45" t="s">
        <v>738</v>
      </c>
      <c r="I44" s="46">
        <v>180.96242641999999</v>
      </c>
    </row>
    <row r="45" spans="1:10" ht="17.25" customHeight="1" x14ac:dyDescent="0.15">
      <c r="A45" s="48" t="s">
        <v>900</v>
      </c>
      <c r="B45" s="47"/>
      <c r="C45" s="48" t="s">
        <v>901</v>
      </c>
      <c r="D45" s="49">
        <v>2.2857391304000001</v>
      </c>
      <c r="F45" s="48" t="s">
        <v>296</v>
      </c>
      <c r="G45" s="47"/>
      <c r="H45" s="48" t="s">
        <v>297</v>
      </c>
      <c r="I45" s="49">
        <v>97.285209000999998</v>
      </c>
    </row>
    <row r="46" spans="1:10" ht="17.25" customHeight="1" x14ac:dyDescent="0.15">
      <c r="A46" s="53" t="s">
        <v>290</v>
      </c>
      <c r="B46" s="47"/>
      <c r="C46" s="53" t="s">
        <v>291</v>
      </c>
      <c r="D46" s="49">
        <v>3.5583043478</v>
      </c>
      <c r="F46" s="53" t="s">
        <v>1384</v>
      </c>
      <c r="G46" s="47"/>
      <c r="H46" s="53" t="s">
        <v>795</v>
      </c>
      <c r="I46" s="49">
        <v>70.314551783000013</v>
      </c>
    </row>
    <row r="47" spans="1:10" ht="17.25" customHeight="1" x14ac:dyDescent="0.15">
      <c r="A47" s="53" t="s">
        <v>288</v>
      </c>
      <c r="B47" s="47"/>
      <c r="C47" s="48" t="s">
        <v>289</v>
      </c>
      <c r="D47" s="49">
        <v>3.8719130435000002</v>
      </c>
      <c r="F47" s="53" t="s">
        <v>326</v>
      </c>
      <c r="G47" s="47"/>
      <c r="H47" s="48" t="s">
        <v>1308</v>
      </c>
      <c r="I47" s="49">
        <v>70.007593003000011</v>
      </c>
    </row>
    <row r="48" spans="1:10" ht="17.25" customHeight="1" x14ac:dyDescent="0.15">
      <c r="A48" s="48" t="s">
        <v>294</v>
      </c>
      <c r="B48" s="48"/>
      <c r="C48" s="48" t="s">
        <v>295</v>
      </c>
      <c r="D48" s="49">
        <v>4.0874347825999999</v>
      </c>
      <c r="F48" s="48" t="s">
        <v>288</v>
      </c>
      <c r="G48" s="48"/>
      <c r="H48" s="48" t="s">
        <v>289</v>
      </c>
      <c r="I48" s="49">
        <v>67.225497171000001</v>
      </c>
    </row>
    <row r="49" spans="1:10" ht="17.25" customHeight="1" x14ac:dyDescent="0.15">
      <c r="A49" s="48" t="s">
        <v>1013</v>
      </c>
      <c r="B49" s="48"/>
      <c r="C49" s="48" t="s">
        <v>1014</v>
      </c>
      <c r="D49" s="49">
        <v>4.5726956522000002</v>
      </c>
      <c r="F49" s="48" t="s">
        <v>294</v>
      </c>
      <c r="G49" s="48"/>
      <c r="H49" s="48" t="s">
        <v>295</v>
      </c>
      <c r="I49" s="49">
        <v>61.956666829000007</v>
      </c>
    </row>
    <row r="50" spans="1:10" ht="17.25" customHeight="1" x14ac:dyDescent="0.15">
      <c r="A50" s="48" t="s">
        <v>296</v>
      </c>
      <c r="B50" s="48"/>
      <c r="C50" s="48" t="s">
        <v>297</v>
      </c>
      <c r="D50" s="49">
        <v>4.6030869565000003</v>
      </c>
      <c r="F50" s="48" t="s">
        <v>290</v>
      </c>
      <c r="G50" s="48"/>
      <c r="H50" s="48" t="s">
        <v>291</v>
      </c>
      <c r="I50" s="49">
        <v>58.437077648999995</v>
      </c>
    </row>
    <row r="51" spans="1:10" ht="17.25" customHeight="1" x14ac:dyDescent="0.15">
      <c r="A51" s="48" t="s">
        <v>1380</v>
      </c>
      <c r="B51" s="48"/>
      <c r="C51" s="48" t="s">
        <v>1381</v>
      </c>
      <c r="D51" s="49">
        <v>4.6670869565000004</v>
      </c>
      <c r="E51" s="29"/>
      <c r="F51" s="48" t="s">
        <v>298</v>
      </c>
      <c r="G51" s="48"/>
      <c r="H51" s="48" t="s">
        <v>299</v>
      </c>
      <c r="I51" s="49">
        <v>52.779573587999998</v>
      </c>
    </row>
    <row r="52" spans="1:10" ht="17.25" customHeight="1" x14ac:dyDescent="0.15">
      <c r="A52" s="141" t="s">
        <v>1635</v>
      </c>
      <c r="B52" s="48"/>
      <c r="C52" s="40" t="s">
        <v>611</v>
      </c>
      <c r="D52" s="49">
        <v>4.7145217391000003</v>
      </c>
      <c r="E52" s="29"/>
      <c r="F52" s="141" t="s">
        <v>292</v>
      </c>
      <c r="G52" s="48"/>
      <c r="H52" s="40" t="s">
        <v>293</v>
      </c>
      <c r="I52" s="49">
        <v>51.034987700000002</v>
      </c>
    </row>
    <row r="53" spans="1:10" ht="17.25" customHeight="1" thickBot="1" x14ac:dyDescent="0.2">
      <c r="A53" s="55" t="s">
        <v>1385</v>
      </c>
      <c r="B53" s="54"/>
      <c r="C53" s="55" t="s">
        <v>789</v>
      </c>
      <c r="D53" s="56">
        <v>4.7668695652000004</v>
      </c>
      <c r="E53" s="29"/>
      <c r="F53" s="55" t="s">
        <v>1013</v>
      </c>
      <c r="G53" s="54"/>
      <c r="H53" s="55" t="s">
        <v>1014</v>
      </c>
      <c r="I53" s="56">
        <v>50.299936199000001</v>
      </c>
    </row>
    <row r="54" spans="1:10" ht="17.25" customHeight="1" thickBot="1" x14ac:dyDescent="0.2">
      <c r="A54" s="65"/>
      <c r="B54" s="43"/>
      <c r="C54" s="66"/>
      <c r="D54" s="67"/>
      <c r="E54" s="29"/>
      <c r="F54" s="65"/>
      <c r="G54" s="43"/>
      <c r="H54" s="68"/>
      <c r="I54" s="67"/>
    </row>
    <row r="55" spans="1:10" ht="12.75" customHeight="1" x14ac:dyDescent="0.15">
      <c r="A55" s="10" t="s">
        <v>1980</v>
      </c>
      <c r="B55" s="1"/>
      <c r="C55" s="146"/>
      <c r="D55" s="152" t="s">
        <v>1978</v>
      </c>
      <c r="E55" s="142"/>
      <c r="F55" s="10" t="s">
        <v>1981</v>
      </c>
      <c r="G55" s="1"/>
      <c r="H55" s="153"/>
      <c r="I55" s="154" t="s">
        <v>2073</v>
      </c>
      <c r="J55" s="32"/>
    </row>
    <row r="56" spans="1:10" ht="12.75" customHeight="1" thickBot="1" x14ac:dyDescent="0.2">
      <c r="A56" s="9"/>
      <c r="B56" s="8"/>
      <c r="C56" s="149"/>
      <c r="D56" s="151" t="s">
        <v>1977</v>
      </c>
      <c r="E56" s="142"/>
      <c r="F56" s="9"/>
      <c r="G56" s="8"/>
      <c r="H56" s="150"/>
      <c r="I56" s="155" t="s">
        <v>1979</v>
      </c>
      <c r="J56" s="32"/>
    </row>
    <row r="57" spans="1:10" ht="17.25" customHeight="1" x14ac:dyDescent="0.15">
      <c r="A57" s="156" t="s">
        <v>1735</v>
      </c>
      <c r="B57" s="157"/>
      <c r="C57" s="156" t="s">
        <v>1736</v>
      </c>
      <c r="D57" s="158">
        <v>24.456608695700002</v>
      </c>
      <c r="F57" s="147" t="s">
        <v>1649</v>
      </c>
      <c r="G57" s="148"/>
      <c r="H57" s="147" t="s">
        <v>287</v>
      </c>
      <c r="I57" s="115">
        <v>101.684175698</v>
      </c>
    </row>
    <row r="58" spans="1:10" ht="17.25" customHeight="1" x14ac:dyDescent="0.15">
      <c r="A58" s="48" t="s">
        <v>705</v>
      </c>
      <c r="B58" s="47"/>
      <c r="C58" s="48" t="s">
        <v>706</v>
      </c>
      <c r="D58" s="49">
        <v>31.612043478299999</v>
      </c>
      <c r="F58" s="50" t="s">
        <v>705</v>
      </c>
      <c r="G58" s="51"/>
      <c r="H58" s="50" t="s">
        <v>706</v>
      </c>
      <c r="I58" s="52">
        <v>83.926234743999998</v>
      </c>
    </row>
    <row r="59" spans="1:10" ht="17.25" customHeight="1" x14ac:dyDescent="0.15">
      <c r="A59" s="53" t="s">
        <v>1536</v>
      </c>
      <c r="B59" s="47"/>
      <c r="C59" s="53" t="s">
        <v>476</v>
      </c>
      <c r="D59" s="49">
        <v>32.511545454500002</v>
      </c>
      <c r="E59" s="29"/>
      <c r="F59" s="50" t="s">
        <v>896</v>
      </c>
      <c r="G59" s="51"/>
      <c r="H59" s="50" t="s">
        <v>1290</v>
      </c>
      <c r="I59" s="52">
        <v>41.304306556999997</v>
      </c>
    </row>
    <row r="60" spans="1:10" ht="17.25" customHeight="1" x14ac:dyDescent="0.15">
      <c r="A60" s="53" t="s">
        <v>1737</v>
      </c>
      <c r="B60" s="47"/>
      <c r="C60" s="53" t="s">
        <v>1738</v>
      </c>
      <c r="D60" s="49">
        <v>32.534826086999999</v>
      </c>
      <c r="E60" s="29"/>
      <c r="F60" s="50" t="s">
        <v>1735</v>
      </c>
      <c r="G60" s="51"/>
      <c r="H60" s="50" t="s">
        <v>1736</v>
      </c>
      <c r="I60" s="52">
        <v>39.029396034000001</v>
      </c>
    </row>
    <row r="61" spans="1:10" ht="17.25" customHeight="1" thickBot="1" x14ac:dyDescent="0.2">
      <c r="A61" s="55" t="s">
        <v>1562</v>
      </c>
      <c r="B61" s="54"/>
      <c r="C61" s="55" t="s">
        <v>625</v>
      </c>
      <c r="D61" s="56">
        <v>36.508695652199997</v>
      </c>
      <c r="E61" s="29"/>
      <c r="F61" s="57" t="s">
        <v>1563</v>
      </c>
      <c r="G61" s="54"/>
      <c r="H61" s="57" t="s">
        <v>624</v>
      </c>
      <c r="I61" s="56">
        <v>38.373990513999999</v>
      </c>
    </row>
    <row r="64" spans="1:10" x14ac:dyDescent="0.15">
      <c r="A64" s="31" t="s">
        <v>1986</v>
      </c>
    </row>
    <row r="66" spans="1:1" x14ac:dyDescent="0.15">
      <c r="A66" s="43" t="s">
        <v>626</v>
      </c>
    </row>
  </sheetData>
  <mergeCells count="6">
    <mergeCell ref="A28:B29"/>
    <mergeCell ref="F28:G29"/>
    <mergeCell ref="A42:B43"/>
    <mergeCell ref="A55:B56"/>
    <mergeCell ref="F55:G56"/>
    <mergeCell ref="F42:G43"/>
  </mergeCells>
  <phoneticPr fontId="2" type="noConversion"/>
  <pageMargins left="0.75" right="0.75" top="1" bottom="1" header="0.5" footer="0.5"/>
  <pageSetup paperSize="9" scale="51" orientation="portrait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K828"/>
  <sheetViews>
    <sheetView showGridLines="0" workbookViewId="0">
      <pane ySplit="6" topLeftCell="A7" activePane="bottomLeft" state="frozen"/>
      <selection activeCell="E7" sqref="E7"/>
      <selection pane="bottomLeft"/>
    </sheetView>
  </sheetViews>
  <sheetFormatPr baseColWidth="10" defaultColWidth="9.1640625" defaultRowHeight="13" x14ac:dyDescent="0.15"/>
  <cols>
    <col min="1" max="1" width="56.5" style="31" customWidth="1"/>
    <col min="2" max="3" width="13.5" style="31" customWidth="1"/>
    <col min="4" max="4" width="14.5" style="31" bestFit="1" customWidth="1"/>
    <col min="5" max="5" width="13.83203125" style="31" customWidth="1"/>
    <col min="6" max="9" width="11.5" style="31" customWidth="1"/>
    <col min="10" max="11" width="11.5" style="29" customWidth="1"/>
    <col min="12" max="16384" width="9.1640625" style="29"/>
  </cols>
  <sheetData>
    <row r="1" spans="1:245" ht="20" x14ac:dyDescent="0.15">
      <c r="A1" s="69" t="s">
        <v>1144</v>
      </c>
    </row>
    <row r="2" spans="1:245" ht="15.75" customHeight="1" x14ac:dyDescent="0.15">
      <c r="A2" s="30" t="s">
        <v>356</v>
      </c>
    </row>
    <row r="4" spans="1:245" x14ac:dyDescent="0.15">
      <c r="A4" s="29"/>
      <c r="B4" s="29"/>
      <c r="C4" s="29"/>
      <c r="D4" s="29"/>
      <c r="E4" s="29"/>
      <c r="F4" s="29"/>
      <c r="G4" s="29"/>
      <c r="H4" s="29"/>
      <c r="I4" s="29"/>
    </row>
    <row r="5" spans="1:245" s="33" customFormat="1" ht="24" x14ac:dyDescent="0.15">
      <c r="A5" s="84" t="s">
        <v>1342</v>
      </c>
      <c r="B5" s="85" t="s">
        <v>694</v>
      </c>
      <c r="C5" s="87" t="s">
        <v>227</v>
      </c>
      <c r="D5" s="87" t="s">
        <v>954</v>
      </c>
      <c r="E5" s="89" t="s">
        <v>727</v>
      </c>
      <c r="F5" s="3" t="s">
        <v>1955</v>
      </c>
      <c r="G5" s="2"/>
      <c r="H5" s="159"/>
      <c r="I5" s="86"/>
      <c r="J5" s="84" t="s">
        <v>1141</v>
      </c>
      <c r="K5" s="84" t="s">
        <v>902</v>
      </c>
    </row>
    <row r="6" spans="1:245" s="16" customFormat="1" ht="12" x14ac:dyDescent="0.15">
      <c r="A6" s="12"/>
      <c r="B6" s="12"/>
      <c r="C6" s="11"/>
      <c r="D6" s="11"/>
      <c r="E6" s="11"/>
      <c r="F6" s="13" t="s">
        <v>1520</v>
      </c>
      <c r="G6" s="14" t="s">
        <v>108</v>
      </c>
      <c r="H6" s="15" t="s">
        <v>689</v>
      </c>
      <c r="I6" s="17" t="s">
        <v>690</v>
      </c>
      <c r="J6" s="17" t="s">
        <v>1142</v>
      </c>
      <c r="K6" s="17" t="s">
        <v>260</v>
      </c>
      <c r="N6" s="33"/>
      <c r="II6" s="117"/>
      <c r="IK6" s="117"/>
    </row>
    <row r="7" spans="1:245" x14ac:dyDescent="0.15">
      <c r="A7" s="34" t="s">
        <v>1867</v>
      </c>
      <c r="B7" s="34" t="s">
        <v>1868</v>
      </c>
      <c r="C7" s="34" t="s">
        <v>203</v>
      </c>
      <c r="D7" s="34" t="s">
        <v>956</v>
      </c>
      <c r="E7" s="34" t="s">
        <v>958</v>
      </c>
      <c r="F7" s="70">
        <v>3574.2898690440002</v>
      </c>
      <c r="G7" s="52">
        <v>1231.015188737</v>
      </c>
      <c r="H7" s="75">
        <f t="shared" ref="H7:H70" si="0">IF(ISERROR(F7/G7-1),"",((F7/G7-1)))</f>
        <v>1.9035302746436127</v>
      </c>
      <c r="I7" s="81">
        <f t="shared" ref="I7:I70" si="1">F7/$F$813</f>
        <v>0.1809061610893824</v>
      </c>
      <c r="J7" s="143">
        <v>6009.8119999999999</v>
      </c>
      <c r="K7" s="104">
        <v>4.3346086957000001</v>
      </c>
      <c r="N7" s="33"/>
      <c r="IK7" s="32"/>
    </row>
    <row r="8" spans="1:245" x14ac:dyDescent="0.15">
      <c r="A8" s="34" t="s">
        <v>703</v>
      </c>
      <c r="B8" s="34" t="s">
        <v>704</v>
      </c>
      <c r="C8" s="34" t="s">
        <v>1969</v>
      </c>
      <c r="D8" s="34" t="s">
        <v>955</v>
      </c>
      <c r="E8" s="34" t="s">
        <v>958</v>
      </c>
      <c r="F8" s="70">
        <v>1475.185961762</v>
      </c>
      <c r="G8" s="52">
        <v>791.68415287899995</v>
      </c>
      <c r="H8" s="75">
        <f t="shared" si="0"/>
        <v>0.86335163637848589</v>
      </c>
      <c r="I8" s="81">
        <f t="shared" si="1"/>
        <v>7.4663846250021829E-2</v>
      </c>
      <c r="J8" s="143">
        <v>3666.8344692800001</v>
      </c>
      <c r="K8" s="104">
        <v>5.0313913042999996</v>
      </c>
      <c r="N8" s="33"/>
      <c r="IK8" s="32"/>
    </row>
    <row r="9" spans="1:245" x14ac:dyDescent="0.15">
      <c r="A9" s="34" t="s">
        <v>302</v>
      </c>
      <c r="B9" s="34" t="s">
        <v>1877</v>
      </c>
      <c r="C9" s="34" t="s">
        <v>203</v>
      </c>
      <c r="D9" s="34" t="s">
        <v>956</v>
      </c>
      <c r="E9" s="34" t="s">
        <v>959</v>
      </c>
      <c r="F9" s="70">
        <v>1059.944220696</v>
      </c>
      <c r="G9" s="52">
        <v>927.85866658400005</v>
      </c>
      <c r="H9" s="75">
        <f t="shared" si="0"/>
        <v>0.14235525179528197</v>
      </c>
      <c r="I9" s="81">
        <f t="shared" si="1"/>
        <v>5.3647143057895613E-2</v>
      </c>
      <c r="J9" s="143">
        <v>3822.6309999999999</v>
      </c>
      <c r="K9" s="104">
        <v>7.4293478260999999</v>
      </c>
      <c r="N9" s="33"/>
      <c r="IK9" s="32"/>
    </row>
    <row r="10" spans="1:245" x14ac:dyDescent="0.15">
      <c r="A10" s="34" t="s">
        <v>1276</v>
      </c>
      <c r="B10" s="34" t="s">
        <v>1277</v>
      </c>
      <c r="C10" s="34" t="s">
        <v>1969</v>
      </c>
      <c r="D10" s="34" t="s">
        <v>955</v>
      </c>
      <c r="E10" s="34" t="s">
        <v>958</v>
      </c>
      <c r="F10" s="70">
        <v>860.46671338399995</v>
      </c>
      <c r="G10" s="52">
        <v>293.17405712099998</v>
      </c>
      <c r="H10" s="75">
        <f t="shared" si="0"/>
        <v>1.9350029188594426</v>
      </c>
      <c r="I10" s="81">
        <f t="shared" si="1"/>
        <v>4.355095293519997E-2</v>
      </c>
      <c r="J10" s="143">
        <v>478.09797263000002</v>
      </c>
      <c r="K10" s="104">
        <v>6.0922173913000002</v>
      </c>
      <c r="N10" s="33"/>
    </row>
    <row r="11" spans="1:245" x14ac:dyDescent="0.15">
      <c r="A11" s="34" t="s">
        <v>1412</v>
      </c>
      <c r="B11" s="34" t="s">
        <v>1413</v>
      </c>
      <c r="C11" s="34" t="s">
        <v>198</v>
      </c>
      <c r="D11" s="34" t="s">
        <v>955</v>
      </c>
      <c r="E11" s="34" t="s">
        <v>958</v>
      </c>
      <c r="F11" s="70">
        <v>551.82129287999999</v>
      </c>
      <c r="G11" s="52">
        <v>228.74694353699999</v>
      </c>
      <c r="H11" s="75">
        <f t="shared" si="0"/>
        <v>1.4123657538215038</v>
      </c>
      <c r="I11" s="81">
        <f t="shared" si="1"/>
        <v>2.7929428043003426E-2</v>
      </c>
      <c r="J11" s="143">
        <v>605.56124999999997</v>
      </c>
      <c r="K11" s="104">
        <v>5.2823478260999996</v>
      </c>
      <c r="N11" s="33"/>
    </row>
    <row r="12" spans="1:245" x14ac:dyDescent="0.15">
      <c r="A12" s="34" t="s">
        <v>1297</v>
      </c>
      <c r="B12" s="34" t="s">
        <v>1298</v>
      </c>
      <c r="C12" s="34" t="s">
        <v>201</v>
      </c>
      <c r="D12" s="34" t="s">
        <v>956</v>
      </c>
      <c r="E12" s="34" t="s">
        <v>958</v>
      </c>
      <c r="F12" s="70">
        <v>540.80183773199997</v>
      </c>
      <c r="G12" s="52">
        <v>171.733891046</v>
      </c>
      <c r="H12" s="75">
        <f t="shared" si="0"/>
        <v>2.1490687973007194</v>
      </c>
      <c r="I12" s="81">
        <f t="shared" si="1"/>
        <v>2.737169842364983E-2</v>
      </c>
      <c r="J12" s="143">
        <v>805.34771315</v>
      </c>
      <c r="K12" s="104">
        <v>6.2208260869999998</v>
      </c>
    </row>
    <row r="13" spans="1:245" x14ac:dyDescent="0.15">
      <c r="A13" s="34" t="s">
        <v>256</v>
      </c>
      <c r="B13" s="34" t="s">
        <v>1876</v>
      </c>
      <c r="C13" s="34" t="s">
        <v>203</v>
      </c>
      <c r="D13" s="34" t="s">
        <v>956</v>
      </c>
      <c r="E13" s="34" t="s">
        <v>959</v>
      </c>
      <c r="F13" s="70">
        <v>447.79610425999999</v>
      </c>
      <c r="G13" s="52">
        <v>249.01492928799999</v>
      </c>
      <c r="H13" s="75">
        <f t="shared" si="0"/>
        <v>0.79827010991015013</v>
      </c>
      <c r="I13" s="81">
        <f t="shared" si="1"/>
        <v>2.2664382895762333E-2</v>
      </c>
      <c r="J13" s="143">
        <v>2888.48</v>
      </c>
      <c r="K13" s="104">
        <v>7.6600434783000004</v>
      </c>
    </row>
    <row r="14" spans="1:245" x14ac:dyDescent="0.15">
      <c r="A14" s="34" t="s">
        <v>243</v>
      </c>
      <c r="B14" s="34" t="s">
        <v>707</v>
      </c>
      <c r="C14" s="34" t="s">
        <v>1969</v>
      </c>
      <c r="D14" s="34" t="s">
        <v>955</v>
      </c>
      <c r="E14" s="34" t="s">
        <v>959</v>
      </c>
      <c r="F14" s="70">
        <v>390.28397892200002</v>
      </c>
      <c r="G14" s="52">
        <v>254.48354384000001</v>
      </c>
      <c r="H14" s="75">
        <f t="shared" si="0"/>
        <v>0.53363149943943355</v>
      </c>
      <c r="I14" s="81">
        <f t="shared" si="1"/>
        <v>1.9753511592039068E-2</v>
      </c>
      <c r="J14" s="143">
        <v>1515.1922490100001</v>
      </c>
      <c r="K14" s="104">
        <v>7.7282173913000003</v>
      </c>
    </row>
    <row r="15" spans="1:245" x14ac:dyDescent="0.15">
      <c r="A15" s="34" t="s">
        <v>871</v>
      </c>
      <c r="B15" s="34" t="s">
        <v>872</v>
      </c>
      <c r="C15" s="34" t="s">
        <v>204</v>
      </c>
      <c r="D15" s="34" t="s">
        <v>955</v>
      </c>
      <c r="E15" s="34" t="s">
        <v>958</v>
      </c>
      <c r="F15" s="70">
        <v>384.58879528699998</v>
      </c>
      <c r="G15" s="52">
        <v>245.50558458899999</v>
      </c>
      <c r="H15" s="75">
        <f t="shared" si="0"/>
        <v>0.56651750277224311</v>
      </c>
      <c r="I15" s="81">
        <f t="shared" si="1"/>
        <v>1.9465260262165114E-2</v>
      </c>
      <c r="J15" s="143">
        <v>351.7439</v>
      </c>
      <c r="K15" s="104">
        <v>17.367869565199999</v>
      </c>
    </row>
    <row r="16" spans="1:245" x14ac:dyDescent="0.15">
      <c r="A16" s="34" t="s">
        <v>1707</v>
      </c>
      <c r="B16" s="34" t="s">
        <v>1708</v>
      </c>
      <c r="C16" s="34" t="s">
        <v>203</v>
      </c>
      <c r="D16" s="34" t="s">
        <v>956</v>
      </c>
      <c r="E16" s="34" t="s">
        <v>959</v>
      </c>
      <c r="F16" s="70">
        <v>341.15036774100003</v>
      </c>
      <c r="G16" s="52">
        <v>341.27746742199997</v>
      </c>
      <c r="H16" s="75">
        <f t="shared" si="0"/>
        <v>-3.7242330107534194E-4</v>
      </c>
      <c r="I16" s="81">
        <f t="shared" si="1"/>
        <v>1.7266703497319416E-2</v>
      </c>
      <c r="J16" s="143">
        <v>6531.7706661600005</v>
      </c>
      <c r="K16" s="104">
        <v>9.3196521738999998</v>
      </c>
    </row>
    <row r="17" spans="1:11" x14ac:dyDescent="0.15">
      <c r="A17" s="34" t="s">
        <v>428</v>
      </c>
      <c r="B17" s="34" t="s">
        <v>429</v>
      </c>
      <c r="C17" s="34" t="s">
        <v>203</v>
      </c>
      <c r="D17" s="34" t="s">
        <v>956</v>
      </c>
      <c r="E17" s="34" t="s">
        <v>958</v>
      </c>
      <c r="F17" s="70">
        <v>335.18065366600001</v>
      </c>
      <c r="G17" s="52">
        <v>215.22380490099999</v>
      </c>
      <c r="H17" s="75">
        <f t="shared" si="0"/>
        <v>0.55735864729358608</v>
      </c>
      <c r="I17" s="81">
        <f t="shared" si="1"/>
        <v>1.696455731005499E-2</v>
      </c>
      <c r="J17" s="143">
        <v>1042.2180000000001</v>
      </c>
      <c r="K17" s="104">
        <v>15.6144782609</v>
      </c>
    </row>
    <row r="18" spans="1:11" x14ac:dyDescent="0.15">
      <c r="A18" s="34" t="s">
        <v>245</v>
      </c>
      <c r="B18" s="34" t="s">
        <v>708</v>
      </c>
      <c r="C18" s="34" t="s">
        <v>1969</v>
      </c>
      <c r="D18" s="34" t="s">
        <v>955</v>
      </c>
      <c r="E18" s="34" t="s">
        <v>958</v>
      </c>
      <c r="F18" s="70">
        <v>334.335800538</v>
      </c>
      <c r="G18" s="52">
        <v>117.43418638999999</v>
      </c>
      <c r="H18" s="75">
        <f t="shared" si="0"/>
        <v>1.8470057213805511</v>
      </c>
      <c r="I18" s="81">
        <f t="shared" si="1"/>
        <v>1.6921796610259894E-2</v>
      </c>
      <c r="J18" s="143">
        <v>352.18646619999998</v>
      </c>
      <c r="K18" s="104">
        <v>7.9040869564999996</v>
      </c>
    </row>
    <row r="19" spans="1:11" x14ac:dyDescent="0.15">
      <c r="A19" s="34" t="s">
        <v>863</v>
      </c>
      <c r="B19" s="34" t="s">
        <v>864</v>
      </c>
      <c r="C19" s="34" t="s">
        <v>1969</v>
      </c>
      <c r="D19" s="34" t="s">
        <v>955</v>
      </c>
      <c r="E19" s="34" t="s">
        <v>958</v>
      </c>
      <c r="F19" s="70">
        <v>297.57250694099997</v>
      </c>
      <c r="G19" s="52">
        <v>267.64156330500003</v>
      </c>
      <c r="H19" s="75">
        <f t="shared" si="0"/>
        <v>0.11183219551699874</v>
      </c>
      <c r="I19" s="81">
        <f t="shared" si="1"/>
        <v>1.5061089572692744E-2</v>
      </c>
      <c r="J19" s="143">
        <v>3543.2969945099999</v>
      </c>
      <c r="K19" s="104">
        <v>22.034826086999999</v>
      </c>
    </row>
    <row r="20" spans="1:11" x14ac:dyDescent="0.15">
      <c r="A20" s="34" t="s">
        <v>1959</v>
      </c>
      <c r="B20" s="34" t="s">
        <v>1706</v>
      </c>
      <c r="C20" s="34" t="s">
        <v>203</v>
      </c>
      <c r="D20" s="34" t="s">
        <v>956</v>
      </c>
      <c r="E20" s="34" t="s">
        <v>959</v>
      </c>
      <c r="F20" s="70">
        <v>274.13379492900003</v>
      </c>
      <c r="G20" s="52">
        <v>72.499971359</v>
      </c>
      <c r="H20" s="75">
        <f t="shared" si="0"/>
        <v>2.781157285863805</v>
      </c>
      <c r="I20" s="81">
        <f t="shared" si="1"/>
        <v>1.3874781923810137E-2</v>
      </c>
      <c r="J20" s="143">
        <v>223.34399999999999</v>
      </c>
      <c r="K20" s="104">
        <v>19.4164782609</v>
      </c>
    </row>
    <row r="21" spans="1:11" x14ac:dyDescent="0.15">
      <c r="A21" s="34" t="s">
        <v>1173</v>
      </c>
      <c r="B21" s="34" t="s">
        <v>1174</v>
      </c>
      <c r="C21" s="34" t="s">
        <v>1969</v>
      </c>
      <c r="D21" s="34" t="s">
        <v>955</v>
      </c>
      <c r="E21" s="34" t="s">
        <v>958</v>
      </c>
      <c r="F21" s="70">
        <v>185.39592408500002</v>
      </c>
      <c r="G21" s="52">
        <v>47.317600847999998</v>
      </c>
      <c r="H21" s="75">
        <f t="shared" si="0"/>
        <v>2.9181175875876271</v>
      </c>
      <c r="I21" s="81">
        <f t="shared" si="1"/>
        <v>9.3834764769110696E-3</v>
      </c>
      <c r="J21" s="143">
        <v>270.19341407999997</v>
      </c>
      <c r="K21" s="104">
        <v>23.208652173899999</v>
      </c>
    </row>
    <row r="22" spans="1:11" x14ac:dyDescent="0.15">
      <c r="A22" s="34" t="s">
        <v>1958</v>
      </c>
      <c r="B22" s="34" t="s">
        <v>738</v>
      </c>
      <c r="C22" s="34" t="s">
        <v>1969</v>
      </c>
      <c r="D22" s="34" t="s">
        <v>955</v>
      </c>
      <c r="E22" s="34" t="s">
        <v>958</v>
      </c>
      <c r="F22" s="70">
        <v>180.96242641999999</v>
      </c>
      <c r="G22" s="52">
        <v>277.33630131400002</v>
      </c>
      <c r="H22" s="75">
        <f t="shared" si="0"/>
        <v>-0.347498233867645</v>
      </c>
      <c r="I22" s="81">
        <f t="shared" si="1"/>
        <v>9.1590830806954418E-3</v>
      </c>
      <c r="J22" s="143">
        <v>1106.1185702840003</v>
      </c>
      <c r="K22" s="104">
        <v>0.3590434783</v>
      </c>
    </row>
    <row r="23" spans="1:11" x14ac:dyDescent="0.15">
      <c r="A23" s="34" t="s">
        <v>1739</v>
      </c>
      <c r="B23" s="34" t="s">
        <v>1740</v>
      </c>
      <c r="C23" s="34" t="s">
        <v>204</v>
      </c>
      <c r="D23" s="34" t="s">
        <v>955</v>
      </c>
      <c r="E23" s="34" t="s">
        <v>958</v>
      </c>
      <c r="F23" s="70">
        <v>173.871098805</v>
      </c>
      <c r="G23" s="52">
        <v>138.832715853</v>
      </c>
      <c r="H23" s="75">
        <f t="shared" si="0"/>
        <v>0.2523784306654322</v>
      </c>
      <c r="I23" s="81">
        <f t="shared" si="1"/>
        <v>8.8001684702808426E-3</v>
      </c>
      <c r="J23" s="143">
        <v>983.74620000000004</v>
      </c>
      <c r="K23" s="104">
        <v>9.7134782609000005</v>
      </c>
    </row>
    <row r="24" spans="1:11" x14ac:dyDescent="0.15">
      <c r="A24" s="34" t="s">
        <v>327</v>
      </c>
      <c r="B24" s="34" t="s">
        <v>1894</v>
      </c>
      <c r="C24" s="34" t="s">
        <v>203</v>
      </c>
      <c r="D24" s="34" t="s">
        <v>956</v>
      </c>
      <c r="E24" s="34" t="s">
        <v>959</v>
      </c>
      <c r="F24" s="70">
        <v>161.13138167699998</v>
      </c>
      <c r="G24" s="52">
        <v>99.805707761000008</v>
      </c>
      <c r="H24" s="75">
        <f t="shared" si="0"/>
        <v>0.61445056892791805</v>
      </c>
      <c r="I24" s="81">
        <f t="shared" si="1"/>
        <v>8.1553709291100809E-3</v>
      </c>
      <c r="J24" s="143">
        <v>1360.558</v>
      </c>
      <c r="K24" s="104">
        <v>18.902652173900002</v>
      </c>
    </row>
    <row r="25" spans="1:11" x14ac:dyDescent="0.15">
      <c r="A25" s="34" t="s">
        <v>857</v>
      </c>
      <c r="B25" s="34" t="s">
        <v>858</v>
      </c>
      <c r="C25" s="34" t="s">
        <v>1969</v>
      </c>
      <c r="D25" s="34" t="s">
        <v>955</v>
      </c>
      <c r="E25" s="34" t="s">
        <v>958</v>
      </c>
      <c r="F25" s="70">
        <v>156.71881195399999</v>
      </c>
      <c r="G25" s="52">
        <v>99.303022232999993</v>
      </c>
      <c r="H25" s="75">
        <f t="shared" si="0"/>
        <v>0.57818773718973282</v>
      </c>
      <c r="I25" s="81">
        <f t="shared" si="1"/>
        <v>7.9320367624996155E-3</v>
      </c>
      <c r="J25" s="143">
        <v>824.99366481000004</v>
      </c>
      <c r="K25" s="104">
        <v>25.749043478299999</v>
      </c>
    </row>
    <row r="26" spans="1:11" x14ac:dyDescent="0.15">
      <c r="A26" s="34" t="s">
        <v>1264</v>
      </c>
      <c r="B26" s="34" t="s">
        <v>1265</v>
      </c>
      <c r="C26" s="34" t="s">
        <v>1969</v>
      </c>
      <c r="D26" s="34" t="s">
        <v>955</v>
      </c>
      <c r="E26" s="34" t="s">
        <v>958</v>
      </c>
      <c r="F26" s="70">
        <v>154.788518568</v>
      </c>
      <c r="G26" s="52">
        <v>93.857126425999994</v>
      </c>
      <c r="H26" s="75">
        <f t="shared" si="0"/>
        <v>0.64919302840621596</v>
      </c>
      <c r="I26" s="81">
        <f t="shared" si="1"/>
        <v>7.8343384842313006E-3</v>
      </c>
      <c r="J26" s="143">
        <v>1828.54623952</v>
      </c>
      <c r="K26" s="104">
        <v>17.2210434783</v>
      </c>
    </row>
    <row r="27" spans="1:11" x14ac:dyDescent="0.15">
      <c r="A27" s="34" t="s">
        <v>433</v>
      </c>
      <c r="B27" s="34" t="s">
        <v>434</v>
      </c>
      <c r="C27" s="34" t="s">
        <v>203</v>
      </c>
      <c r="D27" s="34" t="s">
        <v>956</v>
      </c>
      <c r="E27" s="34" t="s">
        <v>959</v>
      </c>
      <c r="F27" s="70">
        <v>148.87643394600002</v>
      </c>
      <c r="G27" s="52">
        <v>138.255340518</v>
      </c>
      <c r="H27" s="75">
        <f t="shared" si="0"/>
        <v>7.6822301317302166E-2</v>
      </c>
      <c r="I27" s="81">
        <f t="shared" si="1"/>
        <v>7.5351091065961693E-3</v>
      </c>
      <c r="J27" s="143">
        <v>4723.3518299099997</v>
      </c>
      <c r="K27" s="104">
        <v>22.125130434799999</v>
      </c>
    </row>
    <row r="28" spans="1:11" x14ac:dyDescent="0.15">
      <c r="A28" s="34" t="s">
        <v>398</v>
      </c>
      <c r="B28" s="34" t="s">
        <v>908</v>
      </c>
      <c r="C28" s="34" t="s">
        <v>218</v>
      </c>
      <c r="D28" s="34" t="s">
        <v>956</v>
      </c>
      <c r="E28" s="34" t="s">
        <v>958</v>
      </c>
      <c r="F28" s="70">
        <v>138.57629191999999</v>
      </c>
      <c r="G28" s="52">
        <v>130.32223959999999</v>
      </c>
      <c r="H28" s="75">
        <f t="shared" si="0"/>
        <v>6.333571572537644E-2</v>
      </c>
      <c r="I28" s="81">
        <f t="shared" si="1"/>
        <v>7.0137862086585541E-3</v>
      </c>
      <c r="J28" s="143">
        <v>129.66273609999999</v>
      </c>
      <c r="K28" s="104">
        <v>9.4589565216999993</v>
      </c>
    </row>
    <row r="29" spans="1:11" x14ac:dyDescent="0.15">
      <c r="A29" s="34" t="s">
        <v>1674</v>
      </c>
      <c r="B29" s="34" t="s">
        <v>873</v>
      </c>
      <c r="C29" s="34" t="s">
        <v>204</v>
      </c>
      <c r="D29" s="34" t="s">
        <v>955</v>
      </c>
      <c r="E29" s="34" t="s">
        <v>959</v>
      </c>
      <c r="F29" s="70">
        <v>124.19049133599999</v>
      </c>
      <c r="G29" s="52">
        <v>107.717105105</v>
      </c>
      <c r="H29" s="75">
        <f t="shared" si="0"/>
        <v>0.15293194349163142</v>
      </c>
      <c r="I29" s="81">
        <f t="shared" si="1"/>
        <v>6.2856751563378568E-3</v>
      </c>
      <c r="J29" s="143">
        <v>173.28809999999999</v>
      </c>
      <c r="K29" s="104">
        <v>17.5948695652</v>
      </c>
    </row>
    <row r="30" spans="1:11" x14ac:dyDescent="0.15">
      <c r="A30" s="34" t="s">
        <v>246</v>
      </c>
      <c r="B30" s="34" t="s">
        <v>1411</v>
      </c>
      <c r="C30" s="34" t="s">
        <v>1969</v>
      </c>
      <c r="D30" s="34" t="s">
        <v>955</v>
      </c>
      <c r="E30" s="34" t="s">
        <v>958</v>
      </c>
      <c r="F30" s="70">
        <v>121.25094138999999</v>
      </c>
      <c r="G30" s="52">
        <v>79.248374389999995</v>
      </c>
      <c r="H30" s="75">
        <f t="shared" si="0"/>
        <v>0.53001171725359852</v>
      </c>
      <c r="I30" s="81">
        <f t="shared" si="1"/>
        <v>6.1368951984874893E-3</v>
      </c>
      <c r="J30" s="143">
        <v>717.68799999999999</v>
      </c>
      <c r="K30" s="104">
        <v>13.538086956500001</v>
      </c>
    </row>
    <row r="31" spans="1:11" x14ac:dyDescent="0.15">
      <c r="A31" s="34" t="s">
        <v>1649</v>
      </c>
      <c r="B31" s="34" t="s">
        <v>287</v>
      </c>
      <c r="C31" s="34" t="s">
        <v>203</v>
      </c>
      <c r="D31" s="34" t="s">
        <v>955</v>
      </c>
      <c r="E31" s="34" t="s">
        <v>958</v>
      </c>
      <c r="F31" s="70">
        <v>101.684175698</v>
      </c>
      <c r="G31" s="52">
        <v>49.180395998000002</v>
      </c>
      <c r="H31" s="75">
        <f t="shared" si="0"/>
        <v>1.0675753749956618</v>
      </c>
      <c r="I31" s="81">
        <f t="shared" si="1"/>
        <v>5.1465590489401351E-3</v>
      </c>
      <c r="J31" s="143">
        <v>490.38200000000001</v>
      </c>
      <c r="K31" s="104">
        <v>40.152652173900002</v>
      </c>
    </row>
    <row r="32" spans="1:11" x14ac:dyDescent="0.15">
      <c r="A32" s="34" t="s">
        <v>296</v>
      </c>
      <c r="B32" s="34" t="s">
        <v>297</v>
      </c>
      <c r="C32" s="34" t="s">
        <v>203</v>
      </c>
      <c r="D32" s="34" t="s">
        <v>956</v>
      </c>
      <c r="E32" s="34" t="s">
        <v>959</v>
      </c>
      <c r="F32" s="70">
        <v>97.285209000999998</v>
      </c>
      <c r="G32" s="52">
        <v>93.452546994000002</v>
      </c>
      <c r="H32" s="75">
        <f t="shared" si="0"/>
        <v>4.1011851793039567E-2</v>
      </c>
      <c r="I32" s="81">
        <f t="shared" si="1"/>
        <v>4.9239133746744497E-3</v>
      </c>
      <c r="J32" s="143">
        <v>679.9</v>
      </c>
      <c r="K32" s="104">
        <v>4.6030869565000003</v>
      </c>
    </row>
    <row r="33" spans="1:11" x14ac:dyDescent="0.15">
      <c r="A33" s="34" t="s">
        <v>386</v>
      </c>
      <c r="B33" s="34" t="s">
        <v>1807</v>
      </c>
      <c r="C33" s="34" t="s">
        <v>202</v>
      </c>
      <c r="D33" s="34" t="s">
        <v>955</v>
      </c>
      <c r="E33" s="34" t="s">
        <v>959</v>
      </c>
      <c r="F33" s="70">
        <v>95.954756040000007</v>
      </c>
      <c r="G33" s="52">
        <v>34.514213959999999</v>
      </c>
      <c r="H33" s="75">
        <f t="shared" si="0"/>
        <v>1.7801518571799457</v>
      </c>
      <c r="I33" s="81">
        <f t="shared" si="1"/>
        <v>4.8565749252193454E-3</v>
      </c>
      <c r="J33" s="143">
        <v>57.800130849999995</v>
      </c>
      <c r="K33" s="104">
        <v>28.660608695699999</v>
      </c>
    </row>
    <row r="34" spans="1:11" x14ac:dyDescent="0.15">
      <c r="A34" s="34" t="s">
        <v>1039</v>
      </c>
      <c r="B34" s="34" t="s">
        <v>1414</v>
      </c>
      <c r="C34" s="34" t="s">
        <v>198</v>
      </c>
      <c r="D34" s="34" t="s">
        <v>955</v>
      </c>
      <c r="E34" s="34" t="s">
        <v>958</v>
      </c>
      <c r="F34" s="70">
        <v>93.336729067999997</v>
      </c>
      <c r="G34" s="52">
        <v>25.818709869999999</v>
      </c>
      <c r="H34" s="75">
        <f t="shared" si="0"/>
        <v>2.6150810609035284</v>
      </c>
      <c r="I34" s="81">
        <f t="shared" si="1"/>
        <v>4.7240682661386542E-3</v>
      </c>
      <c r="J34" s="143">
        <v>282.82249999999999</v>
      </c>
      <c r="K34" s="104">
        <v>9.9000434783000006</v>
      </c>
    </row>
    <row r="35" spans="1:11" x14ac:dyDescent="0.15">
      <c r="A35" s="34" t="s">
        <v>304</v>
      </c>
      <c r="B35" s="34" t="s">
        <v>1878</v>
      </c>
      <c r="C35" s="34" t="s">
        <v>203</v>
      </c>
      <c r="D35" s="34" t="s">
        <v>956</v>
      </c>
      <c r="E35" s="34" t="s">
        <v>959</v>
      </c>
      <c r="F35" s="70">
        <v>93.183080099999998</v>
      </c>
      <c r="G35" s="52">
        <v>69.223051246000011</v>
      </c>
      <c r="H35" s="75">
        <f t="shared" si="0"/>
        <v>0.34612789269939181</v>
      </c>
      <c r="I35" s="81">
        <f t="shared" si="1"/>
        <v>4.7162916039275226E-3</v>
      </c>
      <c r="J35" s="143">
        <v>254.27600000000001</v>
      </c>
      <c r="K35" s="104">
        <v>18.859826086999998</v>
      </c>
    </row>
    <row r="36" spans="1:11" x14ac:dyDescent="0.15">
      <c r="A36" s="34" t="s">
        <v>1171</v>
      </c>
      <c r="B36" s="34" t="s">
        <v>1172</v>
      </c>
      <c r="C36" s="34" t="s">
        <v>1969</v>
      </c>
      <c r="D36" s="34" t="s">
        <v>955</v>
      </c>
      <c r="E36" s="34" t="s">
        <v>958</v>
      </c>
      <c r="F36" s="70">
        <v>85.83033081100001</v>
      </c>
      <c r="G36" s="52">
        <v>86.682477472000002</v>
      </c>
      <c r="H36" s="75">
        <f t="shared" si="0"/>
        <v>-9.8306680410149561E-3</v>
      </c>
      <c r="I36" s="81">
        <f t="shared" si="1"/>
        <v>4.3441456123990167E-3</v>
      </c>
      <c r="J36" s="143">
        <v>959.48947872000019</v>
      </c>
      <c r="K36" s="104">
        <v>14.833695652199999</v>
      </c>
    </row>
    <row r="37" spans="1:11" x14ac:dyDescent="0.15">
      <c r="A37" s="34" t="s">
        <v>705</v>
      </c>
      <c r="B37" s="34" t="s">
        <v>706</v>
      </c>
      <c r="C37" s="34" t="s">
        <v>1969</v>
      </c>
      <c r="D37" s="34" t="s">
        <v>955</v>
      </c>
      <c r="E37" s="34" t="s">
        <v>958</v>
      </c>
      <c r="F37" s="70">
        <v>83.926234743999998</v>
      </c>
      <c r="G37" s="52">
        <v>59.381595366999996</v>
      </c>
      <c r="H37" s="75">
        <f t="shared" si="0"/>
        <v>0.41333748656136882</v>
      </c>
      <c r="I37" s="81">
        <f t="shared" si="1"/>
        <v>4.2477732636397106E-3</v>
      </c>
      <c r="J37" s="143">
        <v>1112.25202257</v>
      </c>
      <c r="K37" s="104">
        <v>31.612043478299999</v>
      </c>
    </row>
    <row r="38" spans="1:11" x14ac:dyDescent="0.15">
      <c r="A38" s="34" t="s">
        <v>1777</v>
      </c>
      <c r="B38" s="34" t="s">
        <v>1778</v>
      </c>
      <c r="C38" s="34" t="s">
        <v>1969</v>
      </c>
      <c r="D38" s="34" t="s">
        <v>955</v>
      </c>
      <c r="E38" s="34" t="s">
        <v>958</v>
      </c>
      <c r="F38" s="70">
        <v>81.02208426</v>
      </c>
      <c r="G38" s="52">
        <v>52.959019900000001</v>
      </c>
      <c r="H38" s="75">
        <f t="shared" si="0"/>
        <v>0.52990150522026558</v>
      </c>
      <c r="I38" s="81">
        <f t="shared" si="1"/>
        <v>4.1007849849786868E-3</v>
      </c>
      <c r="J38" s="143">
        <v>559.16586180000002</v>
      </c>
      <c r="K38" s="104">
        <v>27.9777826087</v>
      </c>
    </row>
    <row r="39" spans="1:11" x14ac:dyDescent="0.15">
      <c r="A39" s="34" t="s">
        <v>1258</v>
      </c>
      <c r="B39" s="34" t="s">
        <v>1259</v>
      </c>
      <c r="C39" s="34" t="s">
        <v>1969</v>
      </c>
      <c r="D39" s="34" t="s">
        <v>955</v>
      </c>
      <c r="E39" s="34" t="s">
        <v>959</v>
      </c>
      <c r="F39" s="70">
        <v>75.113435285999998</v>
      </c>
      <c r="G39" s="52">
        <v>57.146369082</v>
      </c>
      <c r="H39" s="75">
        <f t="shared" si="0"/>
        <v>0.31440433561437375</v>
      </c>
      <c r="I39" s="81">
        <f t="shared" si="1"/>
        <v>3.8017294963993693E-3</v>
      </c>
      <c r="J39" s="143">
        <v>471.18081204999999</v>
      </c>
      <c r="K39" s="104">
        <v>27.762260869599999</v>
      </c>
    </row>
    <row r="40" spans="1:11" x14ac:dyDescent="0.15">
      <c r="A40" s="34" t="s">
        <v>1585</v>
      </c>
      <c r="B40" s="34" t="s">
        <v>710</v>
      </c>
      <c r="C40" s="34" t="s">
        <v>1969</v>
      </c>
      <c r="D40" s="34" t="s">
        <v>955</v>
      </c>
      <c r="E40" s="34" t="s">
        <v>958</v>
      </c>
      <c r="F40" s="70">
        <v>75.00785238600001</v>
      </c>
      <c r="G40" s="52">
        <v>60.041703060000003</v>
      </c>
      <c r="H40" s="75">
        <f t="shared" si="0"/>
        <v>0.24926257190013845</v>
      </c>
      <c r="I40" s="81">
        <f t="shared" si="1"/>
        <v>3.7963856105323874E-3</v>
      </c>
      <c r="J40" s="143">
        <v>243.74478128000001</v>
      </c>
      <c r="K40" s="104">
        <v>12.2633478261</v>
      </c>
    </row>
    <row r="41" spans="1:11" x14ac:dyDescent="0.15">
      <c r="A41" s="34" t="s">
        <v>1333</v>
      </c>
      <c r="B41" s="34" t="s">
        <v>1705</v>
      </c>
      <c r="C41" s="34" t="s">
        <v>203</v>
      </c>
      <c r="D41" s="34" t="s">
        <v>956</v>
      </c>
      <c r="E41" s="34" t="s">
        <v>959</v>
      </c>
      <c r="F41" s="70">
        <v>73.180165275000007</v>
      </c>
      <c r="G41" s="52">
        <v>30.048554635000002</v>
      </c>
      <c r="H41" s="75">
        <f t="shared" si="0"/>
        <v>1.4353971817919353</v>
      </c>
      <c r="I41" s="81">
        <f t="shared" si="1"/>
        <v>3.7038805616869813E-3</v>
      </c>
      <c r="J41" s="143">
        <v>231.02244099000001</v>
      </c>
      <c r="K41" s="104">
        <v>14.211347826100001</v>
      </c>
    </row>
    <row r="42" spans="1:11" x14ac:dyDescent="0.15">
      <c r="A42" s="34" t="s">
        <v>1610</v>
      </c>
      <c r="B42" s="34" t="s">
        <v>1001</v>
      </c>
      <c r="C42" s="34" t="s">
        <v>199</v>
      </c>
      <c r="D42" s="34" t="s">
        <v>955</v>
      </c>
      <c r="E42" s="34" t="s">
        <v>958</v>
      </c>
      <c r="F42" s="70">
        <v>70.495537200000001</v>
      </c>
      <c r="G42" s="52">
        <v>49.577565270000001</v>
      </c>
      <c r="H42" s="75">
        <f t="shared" si="0"/>
        <v>0.42192414686119584</v>
      </c>
      <c r="I42" s="81">
        <f t="shared" si="1"/>
        <v>3.5680030092793674E-3</v>
      </c>
      <c r="J42" s="143">
        <v>136.34061783000001</v>
      </c>
      <c r="K42" s="104">
        <v>13.526434782600001</v>
      </c>
    </row>
    <row r="43" spans="1:11" x14ac:dyDescent="0.15">
      <c r="A43" s="34" t="s">
        <v>373</v>
      </c>
      <c r="B43" s="34" t="s">
        <v>1299</v>
      </c>
      <c r="C43" s="34" t="s">
        <v>201</v>
      </c>
      <c r="D43" s="34" t="s">
        <v>956</v>
      </c>
      <c r="E43" s="34" t="s">
        <v>959</v>
      </c>
      <c r="F43" s="70">
        <v>70.416329810000008</v>
      </c>
      <c r="G43" s="52">
        <v>76.084908017000004</v>
      </c>
      <c r="H43" s="75">
        <f t="shared" si="0"/>
        <v>-7.4503319445867522E-2</v>
      </c>
      <c r="I43" s="81">
        <f t="shared" si="1"/>
        <v>3.5639940717337843E-3</v>
      </c>
      <c r="J43" s="143">
        <v>983.31061070999999</v>
      </c>
      <c r="K43" s="104">
        <v>12.8603043478</v>
      </c>
    </row>
    <row r="44" spans="1:11" x14ac:dyDescent="0.15">
      <c r="A44" s="34" t="s">
        <v>1384</v>
      </c>
      <c r="B44" s="34" t="s">
        <v>795</v>
      </c>
      <c r="C44" s="34" t="s">
        <v>1969</v>
      </c>
      <c r="D44" s="34" t="s">
        <v>955</v>
      </c>
      <c r="E44" s="34" t="s">
        <v>958</v>
      </c>
      <c r="F44" s="70">
        <v>70.314551783000013</v>
      </c>
      <c r="G44" s="52">
        <v>35.849133218999995</v>
      </c>
      <c r="H44" s="75">
        <f t="shared" si="0"/>
        <v>0.96140172632495857</v>
      </c>
      <c r="I44" s="81">
        <f t="shared" si="1"/>
        <v>3.558842762572408E-3</v>
      </c>
      <c r="J44" s="143">
        <v>620.28105595</v>
      </c>
      <c r="K44" s="104">
        <v>10.9409565217</v>
      </c>
    </row>
    <row r="45" spans="1:11" x14ac:dyDescent="0.15">
      <c r="A45" s="34" t="s">
        <v>326</v>
      </c>
      <c r="B45" s="34" t="s">
        <v>1308</v>
      </c>
      <c r="C45" s="34" t="s">
        <v>203</v>
      </c>
      <c r="D45" s="34" t="s">
        <v>956</v>
      </c>
      <c r="E45" s="34" t="s">
        <v>959</v>
      </c>
      <c r="F45" s="70">
        <v>70.007593003000011</v>
      </c>
      <c r="G45" s="52">
        <v>56.277608237999999</v>
      </c>
      <c r="H45" s="75">
        <f t="shared" si="0"/>
        <v>0.24396887491976238</v>
      </c>
      <c r="I45" s="81">
        <f t="shared" si="1"/>
        <v>3.5433066039123572E-3</v>
      </c>
      <c r="J45" s="143">
        <v>3315.2930000000001</v>
      </c>
      <c r="K45" s="104">
        <v>7.6815217390999999</v>
      </c>
    </row>
    <row r="46" spans="1:11" x14ac:dyDescent="0.15">
      <c r="A46" s="34" t="s">
        <v>440</v>
      </c>
      <c r="B46" s="34" t="s">
        <v>441</v>
      </c>
      <c r="C46" s="34" t="s">
        <v>203</v>
      </c>
      <c r="D46" s="34" t="s">
        <v>956</v>
      </c>
      <c r="E46" s="34" t="s">
        <v>959</v>
      </c>
      <c r="F46" s="70">
        <v>69.438336632000002</v>
      </c>
      <c r="G46" s="52">
        <v>22.325070434000001</v>
      </c>
      <c r="H46" s="75">
        <f t="shared" si="0"/>
        <v>2.1103300138416934</v>
      </c>
      <c r="I46" s="81">
        <f t="shared" si="1"/>
        <v>3.5144947311973921E-3</v>
      </c>
      <c r="J46" s="143">
        <v>1551.4319430900002</v>
      </c>
      <c r="K46" s="104">
        <v>30.831086956499998</v>
      </c>
    </row>
    <row r="47" spans="1:11" x14ac:dyDescent="0.15">
      <c r="A47" s="34" t="s">
        <v>1587</v>
      </c>
      <c r="B47" s="34" t="s">
        <v>712</v>
      </c>
      <c r="C47" s="34" t="s">
        <v>1969</v>
      </c>
      <c r="D47" s="34" t="s">
        <v>955</v>
      </c>
      <c r="E47" s="34" t="s">
        <v>958</v>
      </c>
      <c r="F47" s="70">
        <v>67.268333249999998</v>
      </c>
      <c r="G47" s="52">
        <v>63.180390048</v>
      </c>
      <c r="H47" s="75">
        <f t="shared" si="0"/>
        <v>6.470272182388026E-2</v>
      </c>
      <c r="I47" s="81">
        <f t="shared" si="1"/>
        <v>3.4046639687881877E-3</v>
      </c>
      <c r="J47" s="143">
        <v>127.0930297</v>
      </c>
      <c r="K47" s="104">
        <v>12.517217391300001</v>
      </c>
    </row>
    <row r="48" spans="1:11" x14ac:dyDescent="0.15">
      <c r="A48" s="34" t="s">
        <v>288</v>
      </c>
      <c r="B48" s="34" t="s">
        <v>289</v>
      </c>
      <c r="C48" s="34" t="s">
        <v>203</v>
      </c>
      <c r="D48" s="34" t="s">
        <v>956</v>
      </c>
      <c r="E48" s="34" t="s">
        <v>959</v>
      </c>
      <c r="F48" s="70">
        <v>67.225497171000001</v>
      </c>
      <c r="G48" s="52">
        <v>77.006733882999995</v>
      </c>
      <c r="H48" s="75">
        <f t="shared" si="0"/>
        <v>-0.12701794010457701</v>
      </c>
      <c r="I48" s="81">
        <f t="shared" si="1"/>
        <v>3.4024958987961241E-3</v>
      </c>
      <c r="J48" s="143">
        <v>716.34699999999998</v>
      </c>
      <c r="K48" s="104">
        <v>3.8719130435000002</v>
      </c>
    </row>
    <row r="49" spans="1:11" x14ac:dyDescent="0.15">
      <c r="A49" s="34" t="s">
        <v>1960</v>
      </c>
      <c r="B49" s="34" t="s">
        <v>612</v>
      </c>
      <c r="C49" s="34" t="s">
        <v>204</v>
      </c>
      <c r="D49" s="34" t="s">
        <v>955</v>
      </c>
      <c r="E49" s="34" t="s">
        <v>959</v>
      </c>
      <c r="F49" s="70">
        <v>67.194343732999997</v>
      </c>
      <c r="G49" s="52">
        <v>58.813681509000006</v>
      </c>
      <c r="H49" s="75">
        <f t="shared" si="0"/>
        <v>0.14249511353438282</v>
      </c>
      <c r="I49" s="81">
        <f t="shared" si="1"/>
        <v>3.4009191243654525E-3</v>
      </c>
      <c r="J49" s="143">
        <v>1211.0450000000001</v>
      </c>
      <c r="K49" s="104">
        <v>21.7747391304</v>
      </c>
    </row>
    <row r="50" spans="1:11" x14ac:dyDescent="0.15">
      <c r="A50" s="34" t="s">
        <v>855</v>
      </c>
      <c r="B50" s="34" t="s">
        <v>856</v>
      </c>
      <c r="C50" s="34" t="s">
        <v>1969</v>
      </c>
      <c r="D50" s="34" t="s">
        <v>955</v>
      </c>
      <c r="E50" s="34" t="s">
        <v>958</v>
      </c>
      <c r="F50" s="70">
        <v>67.151578223000001</v>
      </c>
      <c r="G50" s="52">
        <v>42.912439608999996</v>
      </c>
      <c r="H50" s="75">
        <f t="shared" si="0"/>
        <v>0.56485109760379015</v>
      </c>
      <c r="I50" s="81">
        <f t="shared" si="1"/>
        <v>3.3987546260945841E-3</v>
      </c>
      <c r="J50" s="143">
        <v>267.68770405000004</v>
      </c>
      <c r="K50" s="104">
        <v>29.103130434800001</v>
      </c>
    </row>
    <row r="51" spans="1:11" x14ac:dyDescent="0.15">
      <c r="A51" s="34" t="s">
        <v>736</v>
      </c>
      <c r="B51" s="34" t="s">
        <v>737</v>
      </c>
      <c r="C51" s="34" t="s">
        <v>1969</v>
      </c>
      <c r="D51" s="34" t="s">
        <v>955</v>
      </c>
      <c r="E51" s="34" t="s">
        <v>958</v>
      </c>
      <c r="F51" s="70">
        <v>67.136056562999997</v>
      </c>
      <c r="G51" s="52">
        <v>48.706063924999995</v>
      </c>
      <c r="H51" s="75">
        <f t="shared" si="0"/>
        <v>0.37839215803558712</v>
      </c>
      <c r="I51" s="81">
        <f t="shared" si="1"/>
        <v>3.397969025590088E-3</v>
      </c>
      <c r="J51" s="143">
        <v>276.40911606000003</v>
      </c>
      <c r="K51" s="104">
        <v>22.196695652199999</v>
      </c>
    </row>
    <row r="52" spans="1:11" x14ac:dyDescent="0.15">
      <c r="A52" s="34" t="s">
        <v>1656</v>
      </c>
      <c r="B52" s="34" t="s">
        <v>1813</v>
      </c>
      <c r="C52" s="34" t="s">
        <v>204</v>
      </c>
      <c r="D52" s="34" t="s">
        <v>955</v>
      </c>
      <c r="E52" s="34" t="s">
        <v>959</v>
      </c>
      <c r="F52" s="70">
        <v>64.019490266999995</v>
      </c>
      <c r="G52" s="52">
        <v>85.403434099000009</v>
      </c>
      <c r="H52" s="75">
        <f t="shared" si="0"/>
        <v>-0.25038740019765082</v>
      </c>
      <c r="I52" s="81">
        <f t="shared" si="1"/>
        <v>3.2402297081181356E-3</v>
      </c>
      <c r="J52" s="143">
        <v>310.02499999999998</v>
      </c>
      <c r="K52" s="104">
        <v>12.573913043499999</v>
      </c>
    </row>
    <row r="53" spans="1:11" x14ac:dyDescent="0.15">
      <c r="A53" s="34" t="s">
        <v>294</v>
      </c>
      <c r="B53" s="34" t="s">
        <v>295</v>
      </c>
      <c r="C53" s="34" t="s">
        <v>203</v>
      </c>
      <c r="D53" s="34" t="s">
        <v>956</v>
      </c>
      <c r="E53" s="34" t="s">
        <v>959</v>
      </c>
      <c r="F53" s="70">
        <v>61.956666829000007</v>
      </c>
      <c r="G53" s="52">
        <v>68.596983518999991</v>
      </c>
      <c r="H53" s="75">
        <f t="shared" si="0"/>
        <v>-9.6801875962384654E-2</v>
      </c>
      <c r="I53" s="81">
        <f t="shared" si="1"/>
        <v>3.1358236630444629E-3</v>
      </c>
      <c r="J53" s="143">
        <v>714.34299999999996</v>
      </c>
      <c r="K53" s="104">
        <v>4.0874347825999999</v>
      </c>
    </row>
    <row r="54" spans="1:11" x14ac:dyDescent="0.15">
      <c r="A54" s="34" t="s">
        <v>308</v>
      </c>
      <c r="B54" s="34" t="s">
        <v>1897</v>
      </c>
      <c r="C54" s="34" t="s">
        <v>203</v>
      </c>
      <c r="D54" s="34" t="s">
        <v>956</v>
      </c>
      <c r="E54" s="34" t="s">
        <v>959</v>
      </c>
      <c r="F54" s="70">
        <v>59.394755409999995</v>
      </c>
      <c r="G54" s="52">
        <v>94.006837013999998</v>
      </c>
      <c r="H54" s="75">
        <f t="shared" si="0"/>
        <v>-0.36818685431194109</v>
      </c>
      <c r="I54" s="81">
        <f t="shared" si="1"/>
        <v>3.0061571903063954E-3</v>
      </c>
      <c r="J54" s="143">
        <v>304.803</v>
      </c>
      <c r="K54" s="104">
        <v>18.609000000000002</v>
      </c>
    </row>
    <row r="55" spans="1:11" x14ac:dyDescent="0.15">
      <c r="A55" s="34" t="s">
        <v>385</v>
      </c>
      <c r="B55" s="34" t="s">
        <v>1805</v>
      </c>
      <c r="C55" s="34" t="s">
        <v>202</v>
      </c>
      <c r="D55" s="34" t="s">
        <v>955</v>
      </c>
      <c r="E55" s="34" t="s">
        <v>959</v>
      </c>
      <c r="F55" s="70">
        <v>59.175719659999999</v>
      </c>
      <c r="G55" s="52">
        <v>18.52860806</v>
      </c>
      <c r="H55" s="75">
        <f t="shared" si="0"/>
        <v>2.1937487947489132</v>
      </c>
      <c r="I55" s="81">
        <f t="shared" si="1"/>
        <v>2.9950710954104514E-3</v>
      </c>
      <c r="J55" s="143">
        <v>28.476422130000003</v>
      </c>
      <c r="K55" s="104">
        <v>22.1532608696</v>
      </c>
    </row>
    <row r="56" spans="1:11" x14ac:dyDescent="0.15">
      <c r="A56" s="34" t="s">
        <v>290</v>
      </c>
      <c r="B56" s="34" t="s">
        <v>291</v>
      </c>
      <c r="C56" s="34" t="s">
        <v>203</v>
      </c>
      <c r="D56" s="34" t="s">
        <v>956</v>
      </c>
      <c r="E56" s="34" t="s">
        <v>959</v>
      </c>
      <c r="F56" s="70">
        <v>58.437077648999995</v>
      </c>
      <c r="G56" s="52">
        <v>105.003922397</v>
      </c>
      <c r="H56" s="75">
        <f t="shared" si="0"/>
        <v>-0.44347719289894294</v>
      </c>
      <c r="I56" s="81">
        <f t="shared" si="1"/>
        <v>2.9576860775397291E-3</v>
      </c>
      <c r="J56" s="143">
        <v>1350.2950000000001</v>
      </c>
      <c r="K56" s="104">
        <v>3.5583043478</v>
      </c>
    </row>
    <row r="57" spans="1:11" x14ac:dyDescent="0.15">
      <c r="A57" s="34" t="s">
        <v>1262</v>
      </c>
      <c r="B57" s="34" t="s">
        <v>1263</v>
      </c>
      <c r="C57" s="34" t="s">
        <v>1969</v>
      </c>
      <c r="D57" s="34" t="s">
        <v>955</v>
      </c>
      <c r="E57" s="34" t="s">
        <v>958</v>
      </c>
      <c r="F57" s="70">
        <v>58.095151806000004</v>
      </c>
      <c r="G57" s="52">
        <v>63.787979661000001</v>
      </c>
      <c r="H57" s="75">
        <f t="shared" si="0"/>
        <v>-8.9246091273848527E-2</v>
      </c>
      <c r="I57" s="81">
        <f t="shared" si="1"/>
        <v>2.940380124776887E-3</v>
      </c>
      <c r="J57" s="143">
        <v>1728.2429796599999</v>
      </c>
      <c r="K57" s="104">
        <v>14.082869565199999</v>
      </c>
    </row>
    <row r="58" spans="1:11" x14ac:dyDescent="0.15">
      <c r="A58" s="34" t="s">
        <v>535</v>
      </c>
      <c r="B58" s="34" t="s">
        <v>1316</v>
      </c>
      <c r="C58" s="34" t="s">
        <v>201</v>
      </c>
      <c r="D58" s="34" t="s">
        <v>956</v>
      </c>
      <c r="E58" s="34" t="s">
        <v>959</v>
      </c>
      <c r="F58" s="70">
        <v>57.113855977999997</v>
      </c>
      <c r="G58" s="52">
        <v>14.445688312000001</v>
      </c>
      <c r="H58" s="75">
        <f t="shared" si="0"/>
        <v>2.9536957149044705</v>
      </c>
      <c r="I58" s="81">
        <f t="shared" si="1"/>
        <v>2.8907136266358201E-3</v>
      </c>
      <c r="J58" s="143">
        <v>246.67408649999999</v>
      </c>
      <c r="K58" s="104">
        <v>10.7245652174</v>
      </c>
    </row>
    <row r="59" spans="1:11" x14ac:dyDescent="0.15">
      <c r="A59" s="34" t="s">
        <v>303</v>
      </c>
      <c r="B59" s="34" t="s">
        <v>1893</v>
      </c>
      <c r="C59" s="34" t="s">
        <v>203</v>
      </c>
      <c r="D59" s="34" t="s">
        <v>956</v>
      </c>
      <c r="E59" s="34" t="s">
        <v>959</v>
      </c>
      <c r="F59" s="70">
        <v>54.840359257999999</v>
      </c>
      <c r="G59" s="52">
        <v>33.452113161</v>
      </c>
      <c r="H59" s="75">
        <f t="shared" si="0"/>
        <v>0.63936905851243475</v>
      </c>
      <c r="I59" s="81">
        <f t="shared" si="1"/>
        <v>2.7756447377282434E-3</v>
      </c>
      <c r="J59" s="143">
        <v>382.83800000000002</v>
      </c>
      <c r="K59" s="104">
        <v>13.416869565200001</v>
      </c>
    </row>
    <row r="60" spans="1:11" x14ac:dyDescent="0.15">
      <c r="A60" s="34" t="s">
        <v>1869</v>
      </c>
      <c r="B60" s="34" t="s">
        <v>1870</v>
      </c>
      <c r="C60" s="34" t="s">
        <v>203</v>
      </c>
      <c r="D60" s="34" t="s">
        <v>956</v>
      </c>
      <c r="E60" s="34" t="s">
        <v>959</v>
      </c>
      <c r="F60" s="70">
        <v>54.748968979000004</v>
      </c>
      <c r="G60" s="52">
        <v>35.167722957999999</v>
      </c>
      <c r="H60" s="75">
        <f t="shared" si="0"/>
        <v>0.55679595873709076</v>
      </c>
      <c r="I60" s="81">
        <f t="shared" si="1"/>
        <v>2.7710191854813577E-3</v>
      </c>
      <c r="J60" s="143">
        <v>293.17200000000003</v>
      </c>
      <c r="K60" s="104">
        <v>20.2820434783</v>
      </c>
    </row>
    <row r="61" spans="1:11" x14ac:dyDescent="0.15">
      <c r="A61" s="34" t="s">
        <v>1890</v>
      </c>
      <c r="B61" s="34" t="s">
        <v>1891</v>
      </c>
      <c r="C61" s="34" t="s">
        <v>203</v>
      </c>
      <c r="D61" s="34" t="s">
        <v>956</v>
      </c>
      <c r="E61" s="34" t="s">
        <v>959</v>
      </c>
      <c r="F61" s="70">
        <v>54.658171562</v>
      </c>
      <c r="G61" s="52">
        <v>14.271632546999999</v>
      </c>
      <c r="H61" s="75">
        <f t="shared" si="0"/>
        <v>2.8298471728442549</v>
      </c>
      <c r="I61" s="81">
        <f t="shared" si="1"/>
        <v>2.7664236398630346E-3</v>
      </c>
      <c r="J61" s="143">
        <v>158.39635464</v>
      </c>
      <c r="K61" s="104">
        <v>13.2803043478</v>
      </c>
    </row>
    <row r="62" spans="1:11" x14ac:dyDescent="0.15">
      <c r="A62" s="34" t="s">
        <v>861</v>
      </c>
      <c r="B62" s="34" t="s">
        <v>862</v>
      </c>
      <c r="C62" s="34" t="s">
        <v>1969</v>
      </c>
      <c r="D62" s="34" t="s">
        <v>955</v>
      </c>
      <c r="E62" s="34" t="s">
        <v>958</v>
      </c>
      <c r="F62" s="70">
        <v>53.500660987000003</v>
      </c>
      <c r="G62" s="52">
        <v>37.264599662000002</v>
      </c>
      <c r="H62" s="75">
        <f t="shared" si="0"/>
        <v>0.43569665237961686</v>
      </c>
      <c r="I62" s="81">
        <f t="shared" si="1"/>
        <v>2.7078383537738511E-3</v>
      </c>
      <c r="J62" s="143">
        <v>403.12980315000004</v>
      </c>
      <c r="K62" s="104">
        <v>34.6182608696</v>
      </c>
    </row>
    <row r="63" spans="1:11" x14ac:dyDescent="0.15">
      <c r="A63" s="34" t="s">
        <v>313</v>
      </c>
      <c r="B63" s="34" t="s">
        <v>1899</v>
      </c>
      <c r="C63" s="34" t="s">
        <v>203</v>
      </c>
      <c r="D63" s="34" t="s">
        <v>956</v>
      </c>
      <c r="E63" s="34" t="s">
        <v>959</v>
      </c>
      <c r="F63" s="70">
        <v>52.931400796999995</v>
      </c>
      <c r="G63" s="52">
        <v>50.480120774999996</v>
      </c>
      <c r="H63" s="75">
        <f t="shared" si="0"/>
        <v>4.8559313733139486E-2</v>
      </c>
      <c r="I63" s="81">
        <f t="shared" si="1"/>
        <v>2.6790262877671679E-3</v>
      </c>
      <c r="J63" s="143">
        <v>298.89499999999998</v>
      </c>
      <c r="K63" s="104">
        <v>13.0530869565</v>
      </c>
    </row>
    <row r="64" spans="1:11" x14ac:dyDescent="0.15">
      <c r="A64" s="34" t="s">
        <v>298</v>
      </c>
      <c r="B64" s="34" t="s">
        <v>299</v>
      </c>
      <c r="C64" s="34" t="s">
        <v>203</v>
      </c>
      <c r="D64" s="34" t="s">
        <v>956</v>
      </c>
      <c r="E64" s="34" t="s">
        <v>959</v>
      </c>
      <c r="F64" s="70">
        <v>52.779573587999998</v>
      </c>
      <c r="G64" s="52">
        <v>40.780759756999998</v>
      </c>
      <c r="H64" s="75">
        <f t="shared" si="0"/>
        <v>0.29422732441713295</v>
      </c>
      <c r="I64" s="81">
        <f t="shared" si="1"/>
        <v>2.6713418305643584E-3</v>
      </c>
      <c r="J64" s="143">
        <v>1157.836</v>
      </c>
      <c r="K64" s="104">
        <v>10.4453043478</v>
      </c>
    </row>
    <row r="65" spans="1:11" x14ac:dyDescent="0.15">
      <c r="A65" s="34" t="s">
        <v>1175</v>
      </c>
      <c r="B65" s="34" t="s">
        <v>1176</v>
      </c>
      <c r="C65" s="34" t="s">
        <v>1969</v>
      </c>
      <c r="D65" s="34" t="s">
        <v>955</v>
      </c>
      <c r="E65" s="34" t="s">
        <v>958</v>
      </c>
      <c r="F65" s="70">
        <v>52.020869773000001</v>
      </c>
      <c r="G65" s="52">
        <v>29.263803166999999</v>
      </c>
      <c r="H65" s="75">
        <f t="shared" si="0"/>
        <v>0.77765239453436896</v>
      </c>
      <c r="I65" s="81">
        <f t="shared" si="1"/>
        <v>2.6329414210832353E-3</v>
      </c>
      <c r="J65" s="143">
        <v>254.69190789999999</v>
      </c>
      <c r="K65" s="104">
        <v>31.897913043500001</v>
      </c>
    </row>
    <row r="66" spans="1:11" x14ac:dyDescent="0.15">
      <c r="A66" s="34" t="s">
        <v>1608</v>
      </c>
      <c r="B66" s="34" t="s">
        <v>997</v>
      </c>
      <c r="C66" s="34" t="s">
        <v>199</v>
      </c>
      <c r="D66" s="34" t="s">
        <v>955</v>
      </c>
      <c r="E66" s="34" t="s">
        <v>958</v>
      </c>
      <c r="F66" s="70">
        <v>51.250579090000002</v>
      </c>
      <c r="G66" s="52">
        <v>60.596103599999999</v>
      </c>
      <c r="H66" s="75">
        <f t="shared" si="0"/>
        <v>-0.15422649237796859</v>
      </c>
      <c r="I66" s="81">
        <f t="shared" si="1"/>
        <v>2.593954563416395E-3</v>
      </c>
      <c r="J66" s="143">
        <v>116.08712469</v>
      </c>
      <c r="K66" s="104">
        <v>12.9902608696</v>
      </c>
    </row>
    <row r="67" spans="1:11" x14ac:dyDescent="0.15">
      <c r="A67" s="34" t="s">
        <v>292</v>
      </c>
      <c r="B67" s="34" t="s">
        <v>293</v>
      </c>
      <c r="C67" s="34" t="s">
        <v>203</v>
      </c>
      <c r="D67" s="34" t="s">
        <v>956</v>
      </c>
      <c r="E67" s="34" t="s">
        <v>959</v>
      </c>
      <c r="F67" s="70">
        <v>51.034987700000002</v>
      </c>
      <c r="G67" s="52">
        <v>17.127177912999997</v>
      </c>
      <c r="H67" s="75">
        <f t="shared" si="0"/>
        <v>1.9797663082172487</v>
      </c>
      <c r="I67" s="81">
        <f t="shared" si="1"/>
        <v>2.5830427985182518E-3</v>
      </c>
      <c r="J67" s="143">
        <v>105.446</v>
      </c>
      <c r="K67" s="104">
        <v>13.958913043500001</v>
      </c>
    </row>
    <row r="68" spans="1:11" x14ac:dyDescent="0.15">
      <c r="A68" s="34" t="s">
        <v>368</v>
      </c>
      <c r="B68" s="34" t="s">
        <v>1833</v>
      </c>
      <c r="C68" s="34" t="s">
        <v>204</v>
      </c>
      <c r="D68" s="34" t="s">
        <v>955</v>
      </c>
      <c r="E68" s="34" t="s">
        <v>958</v>
      </c>
      <c r="F68" s="70">
        <v>50.912474826</v>
      </c>
      <c r="G68" s="52">
        <v>33.786748439</v>
      </c>
      <c r="H68" s="75">
        <f t="shared" si="0"/>
        <v>0.50687702067334173</v>
      </c>
      <c r="I68" s="81">
        <f t="shared" si="1"/>
        <v>2.576842032902872E-3</v>
      </c>
      <c r="J68" s="143">
        <v>1295.03</v>
      </c>
      <c r="K68" s="104">
        <v>1.668173913</v>
      </c>
    </row>
    <row r="69" spans="1:11" x14ac:dyDescent="0.15">
      <c r="A69" s="34" t="s">
        <v>1335</v>
      </c>
      <c r="B69" s="34" t="s">
        <v>870</v>
      </c>
      <c r="C69" s="34" t="s">
        <v>204</v>
      </c>
      <c r="D69" s="34" t="s">
        <v>955</v>
      </c>
      <c r="E69" s="34" t="s">
        <v>959</v>
      </c>
      <c r="F69" s="70">
        <v>50.56668552</v>
      </c>
      <c r="G69" s="52">
        <v>7.9049781540000001</v>
      </c>
      <c r="H69" s="75">
        <f t="shared" si="0"/>
        <v>5.3968153402691872</v>
      </c>
      <c r="I69" s="81">
        <f t="shared" si="1"/>
        <v>2.5593405380084601E-3</v>
      </c>
      <c r="J69" s="143">
        <v>413.53949999999998</v>
      </c>
      <c r="K69" s="104">
        <v>25.4533478261</v>
      </c>
    </row>
    <row r="70" spans="1:11" x14ac:dyDescent="0.15">
      <c r="A70" s="34" t="s">
        <v>1013</v>
      </c>
      <c r="B70" s="34" t="s">
        <v>1014</v>
      </c>
      <c r="C70" s="34" t="s">
        <v>203</v>
      </c>
      <c r="D70" s="34" t="s">
        <v>956</v>
      </c>
      <c r="E70" s="34" t="s">
        <v>959</v>
      </c>
      <c r="F70" s="70">
        <v>50.299936199000001</v>
      </c>
      <c r="G70" s="52">
        <v>45.038371445000003</v>
      </c>
      <c r="H70" s="75">
        <f t="shared" si="0"/>
        <v>0.11682404547920489</v>
      </c>
      <c r="I70" s="81">
        <f t="shared" si="1"/>
        <v>2.5458395077609564E-3</v>
      </c>
      <c r="J70" s="143">
        <v>802.78200000000004</v>
      </c>
      <c r="K70" s="104">
        <v>4.5726956522000002</v>
      </c>
    </row>
    <row r="71" spans="1:11" x14ac:dyDescent="0.15">
      <c r="A71" s="34" t="s">
        <v>1729</v>
      </c>
      <c r="B71" s="34" t="s">
        <v>1730</v>
      </c>
      <c r="C71" s="34" t="s">
        <v>203</v>
      </c>
      <c r="D71" s="34" t="s">
        <v>956</v>
      </c>
      <c r="E71" s="34" t="s">
        <v>958</v>
      </c>
      <c r="F71" s="70">
        <v>49.731157571999994</v>
      </c>
      <c r="G71" s="52">
        <v>21.184079090000001</v>
      </c>
      <c r="H71" s="75">
        <f t="shared" ref="H71:H134" si="2">IF(ISERROR(F71/G71-1),"",((F71/G71-1)))</f>
        <v>1.3475723141288549</v>
      </c>
      <c r="I71" s="81">
        <f t="shared" ref="I71:I134" si="3">F71/$F$813</f>
        <v>2.5170518151869958E-3</v>
      </c>
      <c r="J71" s="143">
        <v>141.35499999999999</v>
      </c>
      <c r="K71" s="104">
        <v>27.167043478299998</v>
      </c>
    </row>
    <row r="72" spans="1:11" x14ac:dyDescent="0.15">
      <c r="A72" s="34" t="s">
        <v>499</v>
      </c>
      <c r="B72" s="34" t="s">
        <v>614</v>
      </c>
      <c r="C72" s="34" t="s">
        <v>204</v>
      </c>
      <c r="D72" s="34" t="s">
        <v>955</v>
      </c>
      <c r="E72" s="34" t="s">
        <v>959</v>
      </c>
      <c r="F72" s="70">
        <v>45.305458039999998</v>
      </c>
      <c r="G72" s="52">
        <v>27.986782409000003</v>
      </c>
      <c r="H72" s="75">
        <f t="shared" si="2"/>
        <v>0.61881624610875763</v>
      </c>
      <c r="I72" s="81">
        <f t="shared" si="3"/>
        <v>2.2930531072469095E-3</v>
      </c>
      <c r="J72" s="143">
        <v>181.40440000000001</v>
      </c>
      <c r="K72" s="104">
        <v>42.6347391304</v>
      </c>
    </row>
    <row r="73" spans="1:11" x14ac:dyDescent="0.15">
      <c r="A73" s="34" t="s">
        <v>1589</v>
      </c>
      <c r="B73" s="34" t="s">
        <v>1774</v>
      </c>
      <c r="C73" s="34" t="s">
        <v>1969</v>
      </c>
      <c r="D73" s="34" t="s">
        <v>955</v>
      </c>
      <c r="E73" s="34" t="s">
        <v>958</v>
      </c>
      <c r="F73" s="70">
        <v>44.468203439999996</v>
      </c>
      <c r="G73" s="52">
        <v>21.740010479999999</v>
      </c>
      <c r="H73" s="75">
        <f t="shared" si="2"/>
        <v>1.0454545539851092</v>
      </c>
      <c r="I73" s="81">
        <f t="shared" si="3"/>
        <v>2.2506769930844234E-3</v>
      </c>
      <c r="J73" s="143">
        <v>325.0697432</v>
      </c>
      <c r="K73" s="104">
        <v>14.1179130435</v>
      </c>
    </row>
    <row r="74" spans="1:11" x14ac:dyDescent="0.15">
      <c r="A74" s="34" t="s">
        <v>331</v>
      </c>
      <c r="B74" s="34" t="s">
        <v>1875</v>
      </c>
      <c r="C74" s="34" t="s">
        <v>203</v>
      </c>
      <c r="D74" s="34" t="s">
        <v>956</v>
      </c>
      <c r="E74" s="34" t="s">
        <v>959</v>
      </c>
      <c r="F74" s="70">
        <v>44.300920755</v>
      </c>
      <c r="G74" s="52">
        <v>23.763801933</v>
      </c>
      <c r="H74" s="75">
        <f t="shared" si="2"/>
        <v>0.86421856569511246</v>
      </c>
      <c r="I74" s="81">
        <f t="shared" si="3"/>
        <v>2.2422102851595376E-3</v>
      </c>
      <c r="J74" s="143">
        <v>515.51199999999994</v>
      </c>
      <c r="K74" s="104">
        <v>15.2784782609</v>
      </c>
    </row>
    <row r="75" spans="1:11" x14ac:dyDescent="0.15">
      <c r="A75" s="34" t="s">
        <v>248</v>
      </c>
      <c r="B75" s="34" t="s">
        <v>1150</v>
      </c>
      <c r="C75" s="34" t="s">
        <v>199</v>
      </c>
      <c r="D75" s="34" t="s">
        <v>955</v>
      </c>
      <c r="E75" s="34" t="s">
        <v>958</v>
      </c>
      <c r="F75" s="70">
        <v>44.221355359999997</v>
      </c>
      <c r="G75" s="52">
        <v>64.405831300000003</v>
      </c>
      <c r="H75" s="75">
        <f t="shared" si="2"/>
        <v>-0.31339516209303253</v>
      </c>
      <c r="I75" s="81">
        <f t="shared" si="3"/>
        <v>2.2381832278439927E-3</v>
      </c>
      <c r="J75" s="143">
        <v>527.72552787999996</v>
      </c>
      <c r="K75" s="104">
        <v>13.985434782600001</v>
      </c>
    </row>
    <row r="76" spans="1:11" x14ac:dyDescent="0.15">
      <c r="A76" s="34" t="s">
        <v>1619</v>
      </c>
      <c r="B76" s="34" t="s">
        <v>1002</v>
      </c>
      <c r="C76" s="34" t="s">
        <v>199</v>
      </c>
      <c r="D76" s="34" t="s">
        <v>955</v>
      </c>
      <c r="E76" s="34" t="s">
        <v>958</v>
      </c>
      <c r="F76" s="70">
        <v>43.230934429999998</v>
      </c>
      <c r="G76" s="52">
        <v>30.621664629999998</v>
      </c>
      <c r="H76" s="75">
        <f t="shared" si="2"/>
        <v>0.41177610532794873</v>
      </c>
      <c r="I76" s="81">
        <f t="shared" si="3"/>
        <v>2.1880548793122611E-3</v>
      </c>
      <c r="J76" s="143">
        <v>206.97208633000002</v>
      </c>
      <c r="K76" s="104">
        <v>13.909826087000001</v>
      </c>
    </row>
    <row r="77" spans="1:11" x14ac:dyDescent="0.15">
      <c r="A77" s="34" t="s">
        <v>413</v>
      </c>
      <c r="B77" s="34" t="s">
        <v>414</v>
      </c>
      <c r="C77" s="34" t="s">
        <v>203</v>
      </c>
      <c r="D77" s="34" t="s">
        <v>956</v>
      </c>
      <c r="E77" s="34" t="s">
        <v>959</v>
      </c>
      <c r="F77" s="70">
        <v>42.505521645000002</v>
      </c>
      <c r="G77" s="52">
        <v>7.6025956649999999</v>
      </c>
      <c r="H77" s="75">
        <f t="shared" si="2"/>
        <v>4.5909223004824895</v>
      </c>
      <c r="I77" s="81">
        <f t="shared" si="3"/>
        <v>2.1513394345812472E-3</v>
      </c>
      <c r="J77" s="143">
        <v>633.18299999999999</v>
      </c>
      <c r="K77" s="104">
        <v>28.109000000000002</v>
      </c>
    </row>
    <row r="78" spans="1:11" x14ac:dyDescent="0.15">
      <c r="A78" s="34" t="s">
        <v>2143</v>
      </c>
      <c r="B78" s="34" t="s">
        <v>2147</v>
      </c>
      <c r="C78" s="34" t="s">
        <v>204</v>
      </c>
      <c r="D78" s="34" t="s">
        <v>955</v>
      </c>
      <c r="E78" s="34" t="s">
        <v>959</v>
      </c>
      <c r="F78" s="70">
        <v>42.335275490000001</v>
      </c>
      <c r="G78" s="52">
        <v>28.911449129999998</v>
      </c>
      <c r="H78" s="75">
        <f t="shared" si="2"/>
        <v>0.46430831950484119</v>
      </c>
      <c r="I78" s="81">
        <f t="shared" si="3"/>
        <v>2.1427227360286158E-3</v>
      </c>
      <c r="J78" s="143">
        <v>218.5</v>
      </c>
      <c r="K78" s="104">
        <v>6.6993913042999997</v>
      </c>
    </row>
    <row r="79" spans="1:11" x14ac:dyDescent="0.15">
      <c r="A79" s="34" t="s">
        <v>1597</v>
      </c>
      <c r="B79" s="34" t="s">
        <v>719</v>
      </c>
      <c r="C79" s="34" t="s">
        <v>1969</v>
      </c>
      <c r="D79" s="34" t="s">
        <v>955</v>
      </c>
      <c r="E79" s="34" t="s">
        <v>958</v>
      </c>
      <c r="F79" s="70">
        <v>41.913599783999999</v>
      </c>
      <c r="G79" s="52">
        <v>21.011365532000003</v>
      </c>
      <c r="H79" s="75">
        <f t="shared" si="2"/>
        <v>0.99480608341072352</v>
      </c>
      <c r="I79" s="81">
        <f t="shared" si="3"/>
        <v>2.1213803894389368E-3</v>
      </c>
      <c r="J79" s="143">
        <v>239.38721490000003</v>
      </c>
      <c r="K79" s="104">
        <v>11.263999999999999</v>
      </c>
    </row>
    <row r="80" spans="1:11" x14ac:dyDescent="0.15">
      <c r="A80" s="34" t="s">
        <v>896</v>
      </c>
      <c r="B80" s="34" t="s">
        <v>1290</v>
      </c>
      <c r="C80" s="34" t="s">
        <v>200</v>
      </c>
      <c r="D80" s="34" t="s">
        <v>955</v>
      </c>
      <c r="E80" s="34" t="s">
        <v>958</v>
      </c>
      <c r="F80" s="70">
        <v>41.304306556999997</v>
      </c>
      <c r="G80" s="52">
        <v>27.147724431</v>
      </c>
      <c r="H80" s="75">
        <f t="shared" si="2"/>
        <v>0.52146477919285883</v>
      </c>
      <c r="I80" s="81">
        <f t="shared" si="3"/>
        <v>2.0905421242973874E-3</v>
      </c>
      <c r="J80" s="143">
        <v>443.37122856000002</v>
      </c>
      <c r="K80" s="104">
        <v>39.784999999999997</v>
      </c>
    </row>
    <row r="81" spans="1:11" x14ac:dyDescent="0.15">
      <c r="A81" s="34" t="s">
        <v>1735</v>
      </c>
      <c r="B81" s="34" t="s">
        <v>1736</v>
      </c>
      <c r="C81" s="34" t="s">
        <v>204</v>
      </c>
      <c r="D81" s="34" t="s">
        <v>955</v>
      </c>
      <c r="E81" s="34" t="s">
        <v>958</v>
      </c>
      <c r="F81" s="70">
        <v>39.029396034000001</v>
      </c>
      <c r="G81" s="52">
        <v>30.034501350999999</v>
      </c>
      <c r="H81" s="75">
        <f t="shared" si="2"/>
        <v>0.29948540106861188</v>
      </c>
      <c r="I81" s="81">
        <f t="shared" si="3"/>
        <v>1.9754016783301884E-3</v>
      </c>
      <c r="J81" s="143">
        <v>1007.72</v>
      </c>
      <c r="K81" s="104">
        <v>24.456608695700002</v>
      </c>
    </row>
    <row r="82" spans="1:11" x14ac:dyDescent="0.15">
      <c r="A82" s="34" t="s">
        <v>1478</v>
      </c>
      <c r="B82" s="34" t="s">
        <v>1479</v>
      </c>
      <c r="C82" s="34" t="s">
        <v>198</v>
      </c>
      <c r="D82" s="34" t="s">
        <v>955</v>
      </c>
      <c r="E82" s="34" t="s">
        <v>958</v>
      </c>
      <c r="F82" s="70">
        <v>38.963219998000007</v>
      </c>
      <c r="G82" s="52">
        <v>29.433955837999999</v>
      </c>
      <c r="H82" s="75">
        <f t="shared" si="2"/>
        <v>0.32375071201600036</v>
      </c>
      <c r="I82" s="81">
        <f t="shared" si="3"/>
        <v>1.9720522989940142E-3</v>
      </c>
      <c r="J82" s="143">
        <v>460.91699999999997</v>
      </c>
      <c r="K82" s="104">
        <v>4.1345217391000002</v>
      </c>
    </row>
    <row r="83" spans="1:11" x14ac:dyDescent="0.15">
      <c r="A83" s="34" t="s">
        <v>325</v>
      </c>
      <c r="B83" s="34" t="s">
        <v>276</v>
      </c>
      <c r="C83" s="34" t="s">
        <v>203</v>
      </c>
      <c r="D83" s="34" t="s">
        <v>956</v>
      </c>
      <c r="E83" s="34" t="s">
        <v>959</v>
      </c>
      <c r="F83" s="70">
        <v>38.956691642999999</v>
      </c>
      <c r="G83" s="52">
        <v>19.908574000000002</v>
      </c>
      <c r="H83" s="75">
        <f t="shared" si="2"/>
        <v>0.95677960877559576</v>
      </c>
      <c r="I83" s="81">
        <f t="shared" si="3"/>
        <v>1.9717218782154679E-3</v>
      </c>
      <c r="J83" s="143">
        <v>107.75</v>
      </c>
      <c r="K83" s="104">
        <v>14.515565217400001</v>
      </c>
    </row>
    <row r="84" spans="1:11" x14ac:dyDescent="0.15">
      <c r="A84" s="34" t="s">
        <v>1609</v>
      </c>
      <c r="B84" s="34" t="s">
        <v>1003</v>
      </c>
      <c r="C84" s="34" t="s">
        <v>199</v>
      </c>
      <c r="D84" s="34" t="s">
        <v>955</v>
      </c>
      <c r="E84" s="34" t="s">
        <v>958</v>
      </c>
      <c r="F84" s="70">
        <v>38.759544390000002</v>
      </c>
      <c r="G84" s="52">
        <v>42.871697990000001</v>
      </c>
      <c r="H84" s="75">
        <f t="shared" si="2"/>
        <v>-9.5917675128220359E-2</v>
      </c>
      <c r="I84" s="81">
        <f t="shared" si="3"/>
        <v>1.9617436296636552E-3</v>
      </c>
      <c r="J84" s="143">
        <v>257.01849950999997</v>
      </c>
      <c r="K84" s="104">
        <v>12.4089130435</v>
      </c>
    </row>
    <row r="85" spans="1:11" x14ac:dyDescent="0.15">
      <c r="A85" s="34" t="s">
        <v>1563</v>
      </c>
      <c r="B85" s="34" t="s">
        <v>624</v>
      </c>
      <c r="C85" s="34" t="s">
        <v>1573</v>
      </c>
      <c r="D85" s="34" t="s">
        <v>955</v>
      </c>
      <c r="E85" s="34" t="s">
        <v>958</v>
      </c>
      <c r="F85" s="70">
        <v>38.373990513999999</v>
      </c>
      <c r="G85" s="52">
        <v>28.518907863000003</v>
      </c>
      <c r="H85" s="75">
        <f t="shared" si="2"/>
        <v>0.34556311547209817</v>
      </c>
      <c r="I85" s="81">
        <f t="shared" si="3"/>
        <v>1.9422295236018131E-3</v>
      </c>
      <c r="J85" s="143">
        <v>191.7099316</v>
      </c>
      <c r="K85" s="104">
        <v>68.828260869600001</v>
      </c>
    </row>
    <row r="86" spans="1:11" x14ac:dyDescent="0.15">
      <c r="A86" s="34" t="s">
        <v>533</v>
      </c>
      <c r="B86" s="34" t="s">
        <v>1268</v>
      </c>
      <c r="C86" s="34" t="s">
        <v>1969</v>
      </c>
      <c r="D86" s="34" t="s">
        <v>955</v>
      </c>
      <c r="E86" s="34" t="s">
        <v>958</v>
      </c>
      <c r="F86" s="70">
        <v>37.952801481999998</v>
      </c>
      <c r="G86" s="52">
        <v>40.639449424999995</v>
      </c>
      <c r="H86" s="75">
        <f t="shared" si="2"/>
        <v>-6.6109358788391082E-2</v>
      </c>
      <c r="I86" s="81">
        <f t="shared" si="3"/>
        <v>1.9209118091287974E-3</v>
      </c>
      <c r="J86" s="143">
        <v>278.50275683999996</v>
      </c>
      <c r="K86" s="104">
        <v>32.858130434800003</v>
      </c>
    </row>
    <row r="87" spans="1:11" x14ac:dyDescent="0.15">
      <c r="A87" s="34" t="s">
        <v>728</v>
      </c>
      <c r="B87" s="34" t="s">
        <v>729</v>
      </c>
      <c r="C87" s="34" t="s">
        <v>1969</v>
      </c>
      <c r="D87" s="34" t="s">
        <v>955</v>
      </c>
      <c r="E87" s="34" t="s">
        <v>959</v>
      </c>
      <c r="F87" s="70">
        <v>37.828182808999998</v>
      </c>
      <c r="G87" s="52">
        <v>26.380477877000001</v>
      </c>
      <c r="H87" s="75">
        <f t="shared" si="2"/>
        <v>0.43394607881537883</v>
      </c>
      <c r="I87" s="81">
        <f t="shared" si="3"/>
        <v>1.9146044623386746E-3</v>
      </c>
      <c r="J87" s="143">
        <v>520.637292</v>
      </c>
      <c r="K87" s="104">
        <v>16.174782608699999</v>
      </c>
    </row>
    <row r="88" spans="1:11" x14ac:dyDescent="0.15">
      <c r="A88" s="34" t="s">
        <v>445</v>
      </c>
      <c r="B88" s="34" t="s">
        <v>446</v>
      </c>
      <c r="C88" s="34" t="s">
        <v>1969</v>
      </c>
      <c r="D88" s="34" t="s">
        <v>955</v>
      </c>
      <c r="E88" s="34" t="s">
        <v>958</v>
      </c>
      <c r="F88" s="70">
        <v>37.575780819999999</v>
      </c>
      <c r="G88" s="52">
        <v>18.069137440000002</v>
      </c>
      <c r="H88" s="75">
        <f t="shared" si="2"/>
        <v>1.0795558694914655</v>
      </c>
      <c r="I88" s="81">
        <f t="shared" si="3"/>
        <v>1.9018295961262912E-3</v>
      </c>
      <c r="J88" s="143">
        <v>23.76745</v>
      </c>
      <c r="K88" s="104">
        <v>56.034608695700001</v>
      </c>
    </row>
    <row r="89" spans="1:11" x14ac:dyDescent="0.15">
      <c r="A89" s="34" t="s">
        <v>443</v>
      </c>
      <c r="B89" s="34" t="s">
        <v>444</v>
      </c>
      <c r="C89" s="34" t="s">
        <v>1969</v>
      </c>
      <c r="D89" s="34" t="s">
        <v>955</v>
      </c>
      <c r="E89" s="34" t="s">
        <v>958</v>
      </c>
      <c r="F89" s="70">
        <v>36.428713810000005</v>
      </c>
      <c r="G89" s="52">
        <v>10.183259830000001</v>
      </c>
      <c r="H89" s="75">
        <f t="shared" si="2"/>
        <v>2.5773135929106505</v>
      </c>
      <c r="I89" s="81">
        <f t="shared" si="3"/>
        <v>1.8437728920272256E-3</v>
      </c>
      <c r="J89" s="143">
        <v>17.475449999999999</v>
      </c>
      <c r="K89" s="104">
        <v>58.773434782599999</v>
      </c>
    </row>
    <row r="90" spans="1:11" x14ac:dyDescent="0.15">
      <c r="A90" s="34" t="s">
        <v>530</v>
      </c>
      <c r="B90" s="34" t="s">
        <v>799</v>
      </c>
      <c r="C90" s="34" t="s">
        <v>1969</v>
      </c>
      <c r="D90" s="34" t="s">
        <v>955</v>
      </c>
      <c r="E90" s="34" t="s">
        <v>958</v>
      </c>
      <c r="F90" s="70">
        <v>36.301187263999999</v>
      </c>
      <c r="G90" s="52">
        <v>7.3842485670000002</v>
      </c>
      <c r="H90" s="75">
        <f t="shared" si="2"/>
        <v>3.9160299703654324</v>
      </c>
      <c r="I90" s="81">
        <f t="shared" si="3"/>
        <v>1.8373183685500853E-3</v>
      </c>
      <c r="J90" s="143">
        <v>238.542967</v>
      </c>
      <c r="K90" s="104">
        <v>19.5572608696</v>
      </c>
    </row>
    <row r="91" spans="1:11" x14ac:dyDescent="0.15">
      <c r="A91" s="34" t="s">
        <v>1586</v>
      </c>
      <c r="B91" s="34" t="s">
        <v>711</v>
      </c>
      <c r="C91" s="34" t="s">
        <v>1969</v>
      </c>
      <c r="D91" s="34" t="s">
        <v>955</v>
      </c>
      <c r="E91" s="34" t="s">
        <v>958</v>
      </c>
      <c r="F91" s="70">
        <v>35.867586604000003</v>
      </c>
      <c r="G91" s="52">
        <v>23.972281407000001</v>
      </c>
      <c r="H91" s="75">
        <f t="shared" si="2"/>
        <v>0.49621081093794128</v>
      </c>
      <c r="I91" s="81">
        <f t="shared" si="3"/>
        <v>1.8153724621685745E-3</v>
      </c>
      <c r="J91" s="143">
        <v>249.87810378</v>
      </c>
      <c r="K91" s="104">
        <v>15.4124782609</v>
      </c>
    </row>
    <row r="92" spans="1:11" x14ac:dyDescent="0.15">
      <c r="A92" s="34" t="s">
        <v>321</v>
      </c>
      <c r="B92" s="34" t="s">
        <v>1495</v>
      </c>
      <c r="C92" s="34" t="s">
        <v>203</v>
      </c>
      <c r="D92" s="34" t="s">
        <v>956</v>
      </c>
      <c r="E92" s="34" t="s">
        <v>959</v>
      </c>
      <c r="F92" s="70">
        <v>35.691514590000004</v>
      </c>
      <c r="G92" s="52">
        <v>28.65021071</v>
      </c>
      <c r="H92" s="75">
        <f t="shared" si="2"/>
        <v>0.24576796140428825</v>
      </c>
      <c r="I92" s="81">
        <f t="shared" si="3"/>
        <v>1.8064608983908625E-3</v>
      </c>
      <c r="J92" s="143">
        <v>203.96600000000001</v>
      </c>
      <c r="K92" s="104">
        <v>17.3362608696</v>
      </c>
    </row>
    <row r="93" spans="1:11" x14ac:dyDescent="0.15">
      <c r="A93" s="34" t="s">
        <v>1260</v>
      </c>
      <c r="B93" s="34" t="s">
        <v>1261</v>
      </c>
      <c r="C93" s="34" t="s">
        <v>1969</v>
      </c>
      <c r="D93" s="34" t="s">
        <v>955</v>
      </c>
      <c r="E93" s="34" t="s">
        <v>958</v>
      </c>
      <c r="F93" s="70">
        <v>34.933775770000004</v>
      </c>
      <c r="G93" s="52">
        <v>37.786239637000001</v>
      </c>
      <c r="H93" s="75">
        <f t="shared" si="2"/>
        <v>-7.5489487559563528E-2</v>
      </c>
      <c r="I93" s="81">
        <f t="shared" si="3"/>
        <v>1.7681093303712093E-3</v>
      </c>
      <c r="J93" s="143">
        <v>161.49993469999998</v>
      </c>
      <c r="K93" s="104">
        <v>25.740304347799999</v>
      </c>
    </row>
    <row r="94" spans="1:11" x14ac:dyDescent="0.15">
      <c r="A94" s="34" t="s">
        <v>1266</v>
      </c>
      <c r="B94" s="34" t="s">
        <v>1267</v>
      </c>
      <c r="C94" s="34" t="s">
        <v>1969</v>
      </c>
      <c r="D94" s="34" t="s">
        <v>955</v>
      </c>
      <c r="E94" s="34" t="s">
        <v>958</v>
      </c>
      <c r="F94" s="70">
        <v>34.547160765000001</v>
      </c>
      <c r="G94" s="52">
        <v>15.341039379000001</v>
      </c>
      <c r="H94" s="75">
        <f t="shared" si="2"/>
        <v>1.2519439466592348</v>
      </c>
      <c r="I94" s="81">
        <f t="shared" si="3"/>
        <v>1.7485415172008661E-3</v>
      </c>
      <c r="J94" s="143">
        <v>132.17812269999999</v>
      </c>
      <c r="K94" s="104">
        <v>15.612695652199999</v>
      </c>
    </row>
    <row r="95" spans="1:11" x14ac:dyDescent="0.15">
      <c r="A95" s="34" t="s">
        <v>1327</v>
      </c>
      <c r="B95" s="34" t="s">
        <v>1956</v>
      </c>
      <c r="C95" s="34" t="s">
        <v>1969</v>
      </c>
      <c r="D95" s="34" t="s">
        <v>955</v>
      </c>
      <c r="E95" s="34" t="s">
        <v>959</v>
      </c>
      <c r="F95" s="70">
        <v>33.946770343000004</v>
      </c>
      <c r="G95" s="52">
        <v>14.030965138000001</v>
      </c>
      <c r="H95" s="75">
        <f t="shared" si="2"/>
        <v>1.4194180520812583</v>
      </c>
      <c r="I95" s="81">
        <f t="shared" si="3"/>
        <v>1.7181538512928674E-3</v>
      </c>
      <c r="J95" s="143">
        <v>185.65230291300003</v>
      </c>
      <c r="K95" s="104">
        <v>0.70582608700000005</v>
      </c>
    </row>
    <row r="96" spans="1:11" x14ac:dyDescent="0.15">
      <c r="A96" s="34" t="s">
        <v>556</v>
      </c>
      <c r="B96" s="34" t="s">
        <v>439</v>
      </c>
      <c r="C96" s="34" t="s">
        <v>203</v>
      </c>
      <c r="D96" s="34" t="s">
        <v>956</v>
      </c>
      <c r="E96" s="34" t="s">
        <v>959</v>
      </c>
      <c r="F96" s="70">
        <v>33.736725064999995</v>
      </c>
      <c r="G96" s="52">
        <v>44.820324100000001</v>
      </c>
      <c r="H96" s="75">
        <f t="shared" si="2"/>
        <v>-0.24728957805550555</v>
      </c>
      <c r="I96" s="81">
        <f t="shared" si="3"/>
        <v>1.7075227927357457E-3</v>
      </c>
      <c r="J96" s="143">
        <v>1410.0674166000001</v>
      </c>
      <c r="K96" s="104">
        <v>35.881304347799997</v>
      </c>
    </row>
    <row r="97" spans="1:11" x14ac:dyDescent="0.15">
      <c r="A97" s="34" t="s">
        <v>1385</v>
      </c>
      <c r="B97" s="34" t="s">
        <v>789</v>
      </c>
      <c r="C97" s="34" t="s">
        <v>1969</v>
      </c>
      <c r="D97" s="34" t="s">
        <v>955</v>
      </c>
      <c r="E97" s="34" t="s">
        <v>958</v>
      </c>
      <c r="F97" s="70">
        <v>33.715743001999996</v>
      </c>
      <c r="G97" s="52">
        <v>21.738182273</v>
      </c>
      <c r="H97" s="75">
        <f t="shared" si="2"/>
        <v>0.55099182528599799</v>
      </c>
      <c r="I97" s="81">
        <f t="shared" si="3"/>
        <v>1.7064608238949027E-3</v>
      </c>
      <c r="J97" s="143">
        <v>958.91448888000002</v>
      </c>
      <c r="K97" s="104">
        <v>4.7668695652000004</v>
      </c>
    </row>
    <row r="98" spans="1:11" x14ac:dyDescent="0.15">
      <c r="A98" s="34" t="s">
        <v>319</v>
      </c>
      <c r="B98" s="34" t="s">
        <v>1491</v>
      </c>
      <c r="C98" s="34" t="s">
        <v>203</v>
      </c>
      <c r="D98" s="34" t="s">
        <v>956</v>
      </c>
      <c r="E98" s="34" t="s">
        <v>959</v>
      </c>
      <c r="F98" s="70">
        <v>32.961818024999999</v>
      </c>
      <c r="G98" s="52">
        <v>49.305815320000001</v>
      </c>
      <c r="H98" s="75">
        <f t="shared" si="2"/>
        <v>-0.33148214239893847</v>
      </c>
      <c r="I98" s="81">
        <f t="shared" si="3"/>
        <v>1.6683022865810419E-3</v>
      </c>
      <c r="J98" s="143">
        <v>84.376000000000005</v>
      </c>
      <c r="K98" s="104">
        <v>20.1751304348</v>
      </c>
    </row>
    <row r="99" spans="1:11" x14ac:dyDescent="0.15">
      <c r="A99" s="34" t="s">
        <v>247</v>
      </c>
      <c r="B99" s="34" t="s">
        <v>709</v>
      </c>
      <c r="C99" s="34" t="s">
        <v>1969</v>
      </c>
      <c r="D99" s="34" t="s">
        <v>955</v>
      </c>
      <c r="E99" s="34" t="s">
        <v>959</v>
      </c>
      <c r="F99" s="70">
        <v>32.37611029</v>
      </c>
      <c r="G99" s="52">
        <v>17.955180381000002</v>
      </c>
      <c r="H99" s="75">
        <f t="shared" si="2"/>
        <v>0.80316263067232052</v>
      </c>
      <c r="I99" s="81">
        <f t="shared" si="3"/>
        <v>1.6386577580896949E-3</v>
      </c>
      <c r="J99" s="143">
        <v>132.01121870999998</v>
      </c>
      <c r="K99" s="104">
        <v>21.963782608700001</v>
      </c>
    </row>
    <row r="100" spans="1:11" x14ac:dyDescent="0.15">
      <c r="A100" s="34" t="s">
        <v>1951</v>
      </c>
      <c r="B100" s="34" t="s">
        <v>1695</v>
      </c>
      <c r="C100" s="34" t="s">
        <v>203</v>
      </c>
      <c r="D100" s="34" t="s">
        <v>956</v>
      </c>
      <c r="E100" s="34" t="s">
        <v>959</v>
      </c>
      <c r="F100" s="70">
        <v>32.193000294000001</v>
      </c>
      <c r="G100" s="52">
        <v>28.672216548000002</v>
      </c>
      <c r="H100" s="75">
        <f t="shared" si="2"/>
        <v>0.12279426461870768</v>
      </c>
      <c r="I100" s="81">
        <f t="shared" si="3"/>
        <v>1.6293899796925523E-3</v>
      </c>
      <c r="J100" s="143">
        <v>1375.55635284</v>
      </c>
      <c r="K100" s="104">
        <v>28.526260869600002</v>
      </c>
    </row>
    <row r="101" spans="1:11" x14ac:dyDescent="0.15">
      <c r="A101" s="34" t="s">
        <v>1702</v>
      </c>
      <c r="B101" s="34" t="s">
        <v>1703</v>
      </c>
      <c r="C101" s="34" t="s">
        <v>203</v>
      </c>
      <c r="D101" s="34" t="s">
        <v>956</v>
      </c>
      <c r="E101" s="34" t="s">
        <v>959</v>
      </c>
      <c r="F101" s="70">
        <v>32.126079990999997</v>
      </c>
      <c r="G101" s="52">
        <v>39.927567571000004</v>
      </c>
      <c r="H101" s="75">
        <f t="shared" si="2"/>
        <v>-0.19539100562856093</v>
      </c>
      <c r="I101" s="81">
        <f t="shared" si="3"/>
        <v>1.6260029306399506E-3</v>
      </c>
      <c r="J101" s="143">
        <v>2569.6402880400001</v>
      </c>
      <c r="K101" s="104">
        <v>19.423782608700002</v>
      </c>
    </row>
    <row r="102" spans="1:11" x14ac:dyDescent="0.15">
      <c r="A102" s="34" t="s">
        <v>1771</v>
      </c>
      <c r="B102" s="34" t="s">
        <v>1772</v>
      </c>
      <c r="C102" s="34" t="s">
        <v>198</v>
      </c>
      <c r="D102" s="34" t="s">
        <v>955</v>
      </c>
      <c r="E102" s="34" t="s">
        <v>958</v>
      </c>
      <c r="F102" s="70">
        <v>31.944770940000002</v>
      </c>
      <c r="G102" s="52">
        <v>24.6041329</v>
      </c>
      <c r="H102" s="75">
        <f t="shared" si="2"/>
        <v>0.29834979634661307</v>
      </c>
      <c r="I102" s="81">
        <f t="shared" si="3"/>
        <v>1.6168263037884914E-3</v>
      </c>
      <c r="J102" s="143">
        <v>168.89278400000001</v>
      </c>
      <c r="K102" s="104">
        <v>19.767217391300001</v>
      </c>
    </row>
    <row r="103" spans="1:11" x14ac:dyDescent="0.15">
      <c r="A103" s="34" t="s">
        <v>1669</v>
      </c>
      <c r="B103" s="34" t="s">
        <v>1826</v>
      </c>
      <c r="C103" s="34" t="s">
        <v>204</v>
      </c>
      <c r="D103" s="34" t="s">
        <v>955</v>
      </c>
      <c r="E103" s="34" t="s">
        <v>959</v>
      </c>
      <c r="F103" s="70">
        <v>31.334522839999998</v>
      </c>
      <c r="G103" s="52">
        <v>4.6455820250000004</v>
      </c>
      <c r="H103" s="75">
        <f t="shared" si="2"/>
        <v>5.7450155161128587</v>
      </c>
      <c r="I103" s="81">
        <f t="shared" si="3"/>
        <v>1.5859397094920367E-3</v>
      </c>
      <c r="J103" s="143">
        <v>269.59930000000003</v>
      </c>
      <c r="K103" s="104">
        <v>14.316173913</v>
      </c>
    </row>
    <row r="104" spans="1:11" x14ac:dyDescent="0.15">
      <c r="A104" s="34" t="s">
        <v>1007</v>
      </c>
      <c r="B104" s="34" t="s">
        <v>1008</v>
      </c>
      <c r="C104" s="34" t="s">
        <v>204</v>
      </c>
      <c r="D104" s="34" t="s">
        <v>955</v>
      </c>
      <c r="E104" s="34" t="s">
        <v>959</v>
      </c>
      <c r="F104" s="70">
        <v>30.716963209999999</v>
      </c>
      <c r="G104" s="52">
        <v>8.9557625569999999</v>
      </c>
      <c r="H104" s="75">
        <f t="shared" si="2"/>
        <v>2.4298545784904735</v>
      </c>
      <c r="I104" s="81">
        <f t="shared" si="3"/>
        <v>1.5546830554431694E-3</v>
      </c>
      <c r="J104" s="143">
        <v>405.99439999999998</v>
      </c>
      <c r="K104" s="104">
        <v>9.6950434783000006</v>
      </c>
    </row>
    <row r="105" spans="1:11" x14ac:dyDescent="0.15">
      <c r="A105" s="34" t="s">
        <v>309</v>
      </c>
      <c r="B105" s="34" t="s">
        <v>1487</v>
      </c>
      <c r="C105" s="34" t="s">
        <v>203</v>
      </c>
      <c r="D105" s="34" t="s">
        <v>956</v>
      </c>
      <c r="E105" s="34" t="s">
        <v>959</v>
      </c>
      <c r="F105" s="70">
        <v>30.552082371000001</v>
      </c>
      <c r="G105" s="52">
        <v>12.737239336</v>
      </c>
      <c r="H105" s="75">
        <f t="shared" si="2"/>
        <v>1.3986424031971256</v>
      </c>
      <c r="I105" s="81">
        <f t="shared" si="3"/>
        <v>1.5463379125718489E-3</v>
      </c>
      <c r="J105" s="143">
        <v>154.12200000000001</v>
      </c>
      <c r="K105" s="104">
        <v>12.2068695652</v>
      </c>
    </row>
    <row r="106" spans="1:11" x14ac:dyDescent="0.15">
      <c r="A106" s="34" t="s">
        <v>1733</v>
      </c>
      <c r="B106" s="34" t="s">
        <v>1734</v>
      </c>
      <c r="C106" s="34" t="s">
        <v>204</v>
      </c>
      <c r="D106" s="34" t="s">
        <v>955</v>
      </c>
      <c r="E106" s="34" t="s">
        <v>959</v>
      </c>
      <c r="F106" s="70">
        <v>30.127862551</v>
      </c>
      <c r="G106" s="52">
        <v>25.372174755</v>
      </c>
      <c r="H106" s="75">
        <f t="shared" si="2"/>
        <v>0.18743713701809561</v>
      </c>
      <c r="I106" s="81">
        <f t="shared" si="3"/>
        <v>1.5248668002933263E-3</v>
      </c>
      <c r="J106" s="143">
        <v>933.83119999999997</v>
      </c>
      <c r="K106" s="104">
        <v>22.840521739100001</v>
      </c>
    </row>
    <row r="107" spans="1:11" x14ac:dyDescent="0.15">
      <c r="A107" s="34" t="s">
        <v>1639</v>
      </c>
      <c r="B107" s="34" t="s">
        <v>1306</v>
      </c>
      <c r="C107" s="34" t="s">
        <v>203</v>
      </c>
      <c r="D107" s="34" t="s">
        <v>956</v>
      </c>
      <c r="E107" s="34" t="s">
        <v>959</v>
      </c>
      <c r="F107" s="70">
        <v>30.118697148999999</v>
      </c>
      <c r="G107" s="52">
        <v>4.489441738</v>
      </c>
      <c r="H107" s="75">
        <f t="shared" si="2"/>
        <v>5.7087845007690348</v>
      </c>
      <c r="I107" s="81">
        <f t="shared" si="3"/>
        <v>1.5244029101916809E-3</v>
      </c>
      <c r="J107" s="143">
        <v>424.30458078000004</v>
      </c>
      <c r="K107" s="104">
        <v>7.6720434783</v>
      </c>
    </row>
    <row r="108" spans="1:11" x14ac:dyDescent="0.15">
      <c r="A108" s="34" t="s">
        <v>239</v>
      </c>
      <c r="B108" s="34" t="s">
        <v>627</v>
      </c>
      <c r="C108" s="34" t="s">
        <v>197</v>
      </c>
      <c r="D108" s="34" t="s">
        <v>955</v>
      </c>
      <c r="E108" s="34" t="s">
        <v>958</v>
      </c>
      <c r="F108" s="70">
        <v>29.648951219999997</v>
      </c>
      <c r="G108" s="52">
        <v>21.13282985</v>
      </c>
      <c r="H108" s="75">
        <f t="shared" si="2"/>
        <v>0.40298064340871975</v>
      </c>
      <c r="I108" s="81">
        <f t="shared" si="3"/>
        <v>1.5006275769601082E-3</v>
      </c>
      <c r="J108" s="143">
        <v>757.04340009999999</v>
      </c>
      <c r="K108" s="104">
        <v>13.2543913043</v>
      </c>
    </row>
    <row r="109" spans="1:11" x14ac:dyDescent="0.15">
      <c r="A109" s="34" t="s">
        <v>1605</v>
      </c>
      <c r="B109" s="34" t="s">
        <v>725</v>
      </c>
      <c r="C109" s="34" t="s">
        <v>1969</v>
      </c>
      <c r="D109" s="34" t="s">
        <v>955</v>
      </c>
      <c r="E109" s="34" t="s">
        <v>959</v>
      </c>
      <c r="F109" s="70">
        <v>28.622197670000002</v>
      </c>
      <c r="G109" s="52">
        <v>19.456994361000003</v>
      </c>
      <c r="H109" s="75">
        <f t="shared" si="2"/>
        <v>0.47104928638777421</v>
      </c>
      <c r="I109" s="81">
        <f t="shared" si="3"/>
        <v>1.448660319149237E-3</v>
      </c>
      <c r="J109" s="143">
        <v>366.83881537999997</v>
      </c>
      <c r="K109" s="104">
        <v>25.6472173913</v>
      </c>
    </row>
    <row r="110" spans="1:11" x14ac:dyDescent="0.15">
      <c r="A110" s="34" t="s">
        <v>573</v>
      </c>
      <c r="B110" s="34" t="s">
        <v>585</v>
      </c>
      <c r="C110" s="34" t="s">
        <v>1969</v>
      </c>
      <c r="D110" s="34" t="s">
        <v>955</v>
      </c>
      <c r="E110" s="34" t="s">
        <v>958</v>
      </c>
      <c r="F110" s="70">
        <v>28.298706600000003</v>
      </c>
      <c r="G110" s="52">
        <v>7.4891605599999993</v>
      </c>
      <c r="H110" s="75">
        <f t="shared" si="2"/>
        <v>2.7786219661446281</v>
      </c>
      <c r="I110" s="81">
        <f t="shared" si="3"/>
        <v>1.4322874087909483E-3</v>
      </c>
      <c r="J110" s="143">
        <v>266.35407555</v>
      </c>
      <c r="K110" s="104">
        <v>23.821347826099998</v>
      </c>
    </row>
    <row r="111" spans="1:11" x14ac:dyDescent="0.15">
      <c r="A111" s="34" t="s">
        <v>968</v>
      </c>
      <c r="B111" s="34" t="s">
        <v>969</v>
      </c>
      <c r="C111" s="34" t="s">
        <v>204</v>
      </c>
      <c r="D111" s="34" t="s">
        <v>955</v>
      </c>
      <c r="E111" s="34" t="s">
        <v>959</v>
      </c>
      <c r="F111" s="70">
        <v>28.144492312000001</v>
      </c>
      <c r="G111" s="52">
        <v>48.719118549000001</v>
      </c>
      <c r="H111" s="75">
        <f t="shared" si="2"/>
        <v>-0.42231113472027937</v>
      </c>
      <c r="I111" s="81">
        <f t="shared" si="3"/>
        <v>1.4244821339393385E-3</v>
      </c>
      <c r="J111" s="143">
        <v>1212.847</v>
      </c>
      <c r="K111" s="104">
        <v>28.295478260900001</v>
      </c>
    </row>
    <row r="112" spans="1:11" x14ac:dyDescent="0.15">
      <c r="A112" s="34" t="s">
        <v>1757</v>
      </c>
      <c r="B112" s="34" t="s">
        <v>1758</v>
      </c>
      <c r="C112" s="34" t="s">
        <v>198</v>
      </c>
      <c r="D112" s="34" t="s">
        <v>955</v>
      </c>
      <c r="E112" s="34" t="s">
        <v>958</v>
      </c>
      <c r="F112" s="70">
        <v>27.418500399999999</v>
      </c>
      <c r="G112" s="52">
        <v>23.480719059999998</v>
      </c>
      <c r="H112" s="75">
        <f t="shared" si="2"/>
        <v>0.16770275773658527</v>
      </c>
      <c r="I112" s="81">
        <f t="shared" si="3"/>
        <v>1.3877373777517301E-3</v>
      </c>
      <c r="J112" s="143">
        <v>86.835747999999995</v>
      </c>
      <c r="K112" s="104">
        <v>19.469782608700001</v>
      </c>
    </row>
    <row r="113" spans="1:11" x14ac:dyDescent="0.15">
      <c r="A113" s="34" t="s">
        <v>1603</v>
      </c>
      <c r="B113" s="34" t="s">
        <v>724</v>
      </c>
      <c r="C113" s="34" t="s">
        <v>1969</v>
      </c>
      <c r="D113" s="34" t="s">
        <v>955</v>
      </c>
      <c r="E113" s="34" t="s">
        <v>958</v>
      </c>
      <c r="F113" s="70">
        <v>27.330148897000001</v>
      </c>
      <c r="G113" s="52">
        <v>27.488130195</v>
      </c>
      <c r="H113" s="75">
        <f t="shared" si="2"/>
        <v>-5.7472551562904872E-3</v>
      </c>
      <c r="I113" s="81">
        <f t="shared" si="3"/>
        <v>1.3832656276083983E-3</v>
      </c>
      <c r="J113" s="143">
        <v>69.904559459999987</v>
      </c>
      <c r="K113" s="104">
        <v>15.339391304299999</v>
      </c>
    </row>
    <row r="114" spans="1:11" x14ac:dyDescent="0.15">
      <c r="A114" s="34" t="s">
        <v>534</v>
      </c>
      <c r="B114" s="34" t="s">
        <v>1957</v>
      </c>
      <c r="C114" s="34" t="s">
        <v>1969</v>
      </c>
      <c r="D114" s="34" t="s">
        <v>955</v>
      </c>
      <c r="E114" s="34" t="s">
        <v>958</v>
      </c>
      <c r="F114" s="70">
        <v>26.088057489999997</v>
      </c>
      <c r="G114" s="52">
        <v>31.526949125999998</v>
      </c>
      <c r="H114" s="75">
        <f t="shared" si="2"/>
        <v>-0.17251563461669039</v>
      </c>
      <c r="I114" s="81">
        <f t="shared" si="3"/>
        <v>1.3203994370096543E-3</v>
      </c>
      <c r="J114" s="143">
        <v>779.69812067999999</v>
      </c>
      <c r="K114" s="104">
        <v>18.861521739099999</v>
      </c>
    </row>
    <row r="115" spans="1:11" x14ac:dyDescent="0.15">
      <c r="A115" s="34" t="s">
        <v>1648</v>
      </c>
      <c r="B115" s="34" t="s">
        <v>1892</v>
      </c>
      <c r="C115" s="34" t="s">
        <v>203</v>
      </c>
      <c r="D115" s="34" t="s">
        <v>956</v>
      </c>
      <c r="E115" s="34" t="s">
        <v>959</v>
      </c>
      <c r="F115" s="70">
        <v>26.041020561</v>
      </c>
      <c r="G115" s="52">
        <v>26.483524239000001</v>
      </c>
      <c r="H115" s="75">
        <f t="shared" si="2"/>
        <v>-1.6708640209914472E-2</v>
      </c>
      <c r="I115" s="81">
        <f t="shared" si="3"/>
        <v>1.3180187486585163E-3</v>
      </c>
      <c r="J115" s="143">
        <v>650.25400000000002</v>
      </c>
      <c r="K115" s="104">
        <v>12.2551304348</v>
      </c>
    </row>
    <row r="116" spans="1:11" x14ac:dyDescent="0.15">
      <c r="A116" s="34" t="s">
        <v>1334</v>
      </c>
      <c r="B116" s="34" t="s">
        <v>1732</v>
      </c>
      <c r="C116" s="34" t="s">
        <v>204</v>
      </c>
      <c r="D116" s="34" t="s">
        <v>955</v>
      </c>
      <c r="E116" s="34" t="s">
        <v>958</v>
      </c>
      <c r="F116" s="70">
        <v>26.010559004000001</v>
      </c>
      <c r="G116" s="52">
        <v>33.567225792000002</v>
      </c>
      <c r="H116" s="75">
        <f t="shared" si="2"/>
        <v>-0.2251203848308776</v>
      </c>
      <c r="I116" s="81">
        <f t="shared" si="3"/>
        <v>1.3164769925224507E-3</v>
      </c>
      <c r="J116" s="143">
        <v>587.90729999999996</v>
      </c>
      <c r="K116" s="104">
        <v>36.740608695699997</v>
      </c>
    </row>
    <row r="117" spans="1:11" x14ac:dyDescent="0.15">
      <c r="A117" s="34" t="s">
        <v>1564</v>
      </c>
      <c r="B117" s="34" t="s">
        <v>617</v>
      </c>
      <c r="C117" s="34" t="s">
        <v>1573</v>
      </c>
      <c r="D117" s="34" t="s">
        <v>955</v>
      </c>
      <c r="E117" s="34" t="s">
        <v>958</v>
      </c>
      <c r="F117" s="70">
        <v>25.689201375</v>
      </c>
      <c r="G117" s="52">
        <v>21.664537571</v>
      </c>
      <c r="H117" s="75">
        <f t="shared" si="2"/>
        <v>0.18577196909050975</v>
      </c>
      <c r="I117" s="81">
        <f t="shared" si="3"/>
        <v>1.3002120623883077E-3</v>
      </c>
      <c r="J117" s="143">
        <v>193.47309071999999</v>
      </c>
      <c r="K117" s="104">
        <v>79.53</v>
      </c>
    </row>
    <row r="118" spans="1:11" x14ac:dyDescent="0.15">
      <c r="A118" s="34" t="s">
        <v>1280</v>
      </c>
      <c r="B118" s="34" t="s">
        <v>1282</v>
      </c>
      <c r="C118" s="34" t="s">
        <v>1969</v>
      </c>
      <c r="D118" s="34" t="s">
        <v>955</v>
      </c>
      <c r="E118" s="34" t="s">
        <v>959</v>
      </c>
      <c r="F118" s="70">
        <v>25.318862182</v>
      </c>
      <c r="G118" s="52">
        <v>16.463285941999999</v>
      </c>
      <c r="H118" s="75">
        <f t="shared" si="2"/>
        <v>0.53789846517870821</v>
      </c>
      <c r="I118" s="81">
        <f t="shared" si="3"/>
        <v>1.2814680197501293E-3</v>
      </c>
      <c r="J118" s="143">
        <v>280.5166668</v>
      </c>
      <c r="K118" s="104">
        <v>17.940695652199999</v>
      </c>
    </row>
    <row r="119" spans="1:11" x14ac:dyDescent="0.15">
      <c r="A119" s="34" t="s">
        <v>332</v>
      </c>
      <c r="B119" s="34" t="s">
        <v>1883</v>
      </c>
      <c r="C119" s="34" t="s">
        <v>203</v>
      </c>
      <c r="D119" s="34" t="s">
        <v>956</v>
      </c>
      <c r="E119" s="34" t="s">
        <v>959</v>
      </c>
      <c r="F119" s="70">
        <v>25.0042826</v>
      </c>
      <c r="G119" s="52">
        <v>34.767084058999998</v>
      </c>
      <c r="H119" s="75">
        <f t="shared" si="2"/>
        <v>-0.28080587496013332</v>
      </c>
      <c r="I119" s="81">
        <f t="shared" si="3"/>
        <v>1.2655461480995953E-3</v>
      </c>
      <c r="J119" s="143">
        <v>295.476</v>
      </c>
      <c r="K119" s="104">
        <v>21.3192173913</v>
      </c>
    </row>
    <row r="120" spans="1:11" x14ac:dyDescent="0.15">
      <c r="A120" s="34" t="s">
        <v>335</v>
      </c>
      <c r="B120" s="34" t="s">
        <v>1864</v>
      </c>
      <c r="C120" s="34" t="s">
        <v>203</v>
      </c>
      <c r="D120" s="34" t="s">
        <v>956</v>
      </c>
      <c r="E120" s="34" t="s">
        <v>958</v>
      </c>
      <c r="F120" s="70">
        <v>24.936848436999998</v>
      </c>
      <c r="G120" s="52">
        <v>15.177902134</v>
      </c>
      <c r="H120" s="75">
        <f t="shared" si="2"/>
        <v>0.64297069626895231</v>
      </c>
      <c r="I120" s="81">
        <f t="shared" si="3"/>
        <v>1.2621330909605365E-3</v>
      </c>
      <c r="J120" s="143">
        <v>763.11199999999997</v>
      </c>
      <c r="K120" s="104">
        <v>13.9866521739</v>
      </c>
    </row>
    <row r="121" spans="1:11" x14ac:dyDescent="0.15">
      <c r="A121" s="34" t="s">
        <v>1831</v>
      </c>
      <c r="B121" s="34" t="s">
        <v>1832</v>
      </c>
      <c r="C121" s="34" t="s">
        <v>204</v>
      </c>
      <c r="D121" s="34" t="s">
        <v>955</v>
      </c>
      <c r="E121" s="34" t="s">
        <v>959</v>
      </c>
      <c r="F121" s="70">
        <v>24.650037741999999</v>
      </c>
      <c r="G121" s="52">
        <v>16.521899698999999</v>
      </c>
      <c r="H121" s="75">
        <f t="shared" si="2"/>
        <v>0.49196146878267033</v>
      </c>
      <c r="I121" s="81">
        <f t="shared" si="3"/>
        <v>1.2476166908662975E-3</v>
      </c>
      <c r="J121" s="143">
        <v>455.55059999999997</v>
      </c>
      <c r="K121" s="104">
        <v>33.863130434799999</v>
      </c>
    </row>
    <row r="122" spans="1:11" x14ac:dyDescent="0.15">
      <c r="A122" s="34" t="s">
        <v>904</v>
      </c>
      <c r="B122" s="34" t="s">
        <v>905</v>
      </c>
      <c r="C122" s="34" t="s">
        <v>201</v>
      </c>
      <c r="D122" s="34" t="s">
        <v>956</v>
      </c>
      <c r="E122" s="34" t="s">
        <v>959</v>
      </c>
      <c r="F122" s="70">
        <v>24.369415420000003</v>
      </c>
      <c r="G122" s="52">
        <v>12.97514067</v>
      </c>
      <c r="H122" s="75">
        <f t="shared" si="2"/>
        <v>0.87816194365775635</v>
      </c>
      <c r="I122" s="81">
        <f t="shared" si="3"/>
        <v>1.2334135039819092E-3</v>
      </c>
      <c r="J122" s="143">
        <v>149.28252606999999</v>
      </c>
      <c r="K122" s="104">
        <v>30.0704347826</v>
      </c>
    </row>
    <row r="123" spans="1:11" x14ac:dyDescent="0.15">
      <c r="A123" s="34" t="s">
        <v>1354</v>
      </c>
      <c r="B123" s="34" t="s">
        <v>1355</v>
      </c>
      <c r="C123" s="34" t="s">
        <v>203</v>
      </c>
      <c r="D123" s="34" t="s">
        <v>956</v>
      </c>
      <c r="E123" s="34" t="s">
        <v>959</v>
      </c>
      <c r="F123" s="70">
        <v>24.304077769999999</v>
      </c>
      <c r="G123" s="52">
        <v>26.795817360000001</v>
      </c>
      <c r="H123" s="75">
        <f t="shared" si="2"/>
        <v>-9.2989870640019956E-2</v>
      </c>
      <c r="I123" s="81">
        <f t="shared" si="3"/>
        <v>1.2301065580236443E-3</v>
      </c>
      <c r="J123" s="143">
        <v>143.45336889000001</v>
      </c>
      <c r="K123" s="104">
        <v>71.237739130400001</v>
      </c>
    </row>
    <row r="124" spans="1:11" x14ac:dyDescent="0.15">
      <c r="A124" s="34" t="s">
        <v>311</v>
      </c>
      <c r="B124" s="34" t="s">
        <v>272</v>
      </c>
      <c r="C124" s="34" t="s">
        <v>203</v>
      </c>
      <c r="D124" s="34" t="s">
        <v>956</v>
      </c>
      <c r="E124" s="34" t="s">
        <v>959</v>
      </c>
      <c r="F124" s="70">
        <v>24.118933522999999</v>
      </c>
      <c r="G124" s="52">
        <v>10.656247081</v>
      </c>
      <c r="H124" s="75">
        <f t="shared" si="2"/>
        <v>1.2633609505924328</v>
      </c>
      <c r="I124" s="81">
        <f t="shared" si="3"/>
        <v>1.2207358197232521E-3</v>
      </c>
      <c r="J124" s="143">
        <v>127.727</v>
      </c>
      <c r="K124" s="104">
        <v>18.5783043478</v>
      </c>
    </row>
    <row r="125" spans="1:11" x14ac:dyDescent="0.15">
      <c r="A125" s="34" t="s">
        <v>382</v>
      </c>
      <c r="B125" s="34" t="s">
        <v>559</v>
      </c>
      <c r="C125" s="34" t="s">
        <v>203</v>
      </c>
      <c r="D125" s="34" t="s">
        <v>956</v>
      </c>
      <c r="E125" s="34" t="s">
        <v>959</v>
      </c>
      <c r="F125" s="70">
        <v>23.99109648</v>
      </c>
      <c r="G125" s="52">
        <v>13.66709698</v>
      </c>
      <c r="H125" s="75">
        <f t="shared" si="2"/>
        <v>0.75539081306789702</v>
      </c>
      <c r="I125" s="81">
        <f t="shared" si="3"/>
        <v>1.2142655810069014E-3</v>
      </c>
      <c r="J125" s="143">
        <v>1096.3720000000001</v>
      </c>
      <c r="K125" s="104">
        <v>11.474</v>
      </c>
    </row>
    <row r="126" spans="1:11" x14ac:dyDescent="0.15">
      <c r="A126" s="34" t="s">
        <v>1652</v>
      </c>
      <c r="B126" s="34" t="s">
        <v>1809</v>
      </c>
      <c r="C126" s="34" t="s">
        <v>204</v>
      </c>
      <c r="D126" s="34" t="s">
        <v>955</v>
      </c>
      <c r="E126" s="34" t="s">
        <v>959</v>
      </c>
      <c r="F126" s="70">
        <v>23.93056052</v>
      </c>
      <c r="G126" s="52">
        <v>17.574070859999999</v>
      </c>
      <c r="H126" s="75">
        <f t="shared" si="2"/>
        <v>0.36169705417928433</v>
      </c>
      <c r="I126" s="81">
        <f t="shared" si="3"/>
        <v>1.2112016638281895E-3</v>
      </c>
      <c r="J126" s="143">
        <v>5102.2690000000002</v>
      </c>
      <c r="K126" s="104">
        <v>13.078782608699999</v>
      </c>
    </row>
    <row r="127" spans="1:11" x14ac:dyDescent="0.15">
      <c r="A127" s="34" t="s">
        <v>1009</v>
      </c>
      <c r="B127" s="34" t="s">
        <v>1010</v>
      </c>
      <c r="C127" s="34" t="s">
        <v>204</v>
      </c>
      <c r="D127" s="34" t="s">
        <v>955</v>
      </c>
      <c r="E127" s="34" t="s">
        <v>959</v>
      </c>
      <c r="F127" s="70">
        <v>23.792872078999999</v>
      </c>
      <c r="G127" s="52">
        <v>6.5738756579999995</v>
      </c>
      <c r="H127" s="75">
        <f t="shared" si="2"/>
        <v>2.6193066794692941</v>
      </c>
      <c r="I127" s="81">
        <f t="shared" si="3"/>
        <v>1.2042328145741264E-3</v>
      </c>
      <c r="J127" s="143">
        <v>626.38509999999997</v>
      </c>
      <c r="K127" s="104">
        <v>14.3462173913</v>
      </c>
    </row>
    <row r="128" spans="1:11" x14ac:dyDescent="0.15">
      <c r="A128" s="34" t="s">
        <v>853</v>
      </c>
      <c r="B128" s="34" t="s">
        <v>854</v>
      </c>
      <c r="C128" s="34" t="s">
        <v>1969</v>
      </c>
      <c r="D128" s="34" t="s">
        <v>955</v>
      </c>
      <c r="E128" s="34" t="s">
        <v>958</v>
      </c>
      <c r="F128" s="70">
        <v>23.725949263</v>
      </c>
      <c r="G128" s="52">
        <v>35.485416413999999</v>
      </c>
      <c r="H128" s="75">
        <f t="shared" si="2"/>
        <v>-0.33138873203022512</v>
      </c>
      <c r="I128" s="81">
        <f t="shared" si="3"/>
        <v>1.2008456383306146E-3</v>
      </c>
      <c r="J128" s="143">
        <v>183.42130506000001</v>
      </c>
      <c r="K128" s="104">
        <v>42.023826087000003</v>
      </c>
    </row>
    <row r="129" spans="1:11" x14ac:dyDescent="0.15">
      <c r="A129" s="34" t="s">
        <v>641</v>
      </c>
      <c r="B129" s="34" t="s">
        <v>642</v>
      </c>
      <c r="C129" s="34" t="s">
        <v>197</v>
      </c>
      <c r="D129" s="34" t="s">
        <v>955</v>
      </c>
      <c r="E129" s="34" t="s">
        <v>958</v>
      </c>
      <c r="F129" s="70">
        <v>23.18789344</v>
      </c>
      <c r="G129" s="52">
        <v>16.266660050000002</v>
      </c>
      <c r="H129" s="75">
        <f t="shared" si="2"/>
        <v>0.42548583229290493</v>
      </c>
      <c r="I129" s="81">
        <f t="shared" si="3"/>
        <v>1.1736129244330278E-3</v>
      </c>
      <c r="J129" s="143">
        <v>130.66853134999999</v>
      </c>
      <c r="K129" s="104">
        <v>7.7850000000000001</v>
      </c>
    </row>
    <row r="130" spans="1:11" x14ac:dyDescent="0.15">
      <c r="A130" s="34" t="s">
        <v>572</v>
      </c>
      <c r="B130" s="34" t="s">
        <v>584</v>
      </c>
      <c r="C130" s="34" t="s">
        <v>1969</v>
      </c>
      <c r="D130" s="34" t="s">
        <v>955</v>
      </c>
      <c r="E130" s="34" t="s">
        <v>958</v>
      </c>
      <c r="F130" s="70">
        <v>23.013253779999999</v>
      </c>
      <c r="G130" s="52">
        <v>25.095924249999999</v>
      </c>
      <c r="H130" s="75">
        <f t="shared" si="2"/>
        <v>-8.2988394818732325E-2</v>
      </c>
      <c r="I130" s="81">
        <f t="shared" si="3"/>
        <v>1.1647738566399602E-3</v>
      </c>
      <c r="J130" s="143">
        <v>601.50704044000008</v>
      </c>
      <c r="K130" s="104">
        <v>44.083869565199997</v>
      </c>
    </row>
    <row r="131" spans="1:11" x14ac:dyDescent="0.15">
      <c r="A131" s="34" t="s">
        <v>404</v>
      </c>
      <c r="B131" s="34" t="s">
        <v>405</v>
      </c>
      <c r="C131" s="34" t="s">
        <v>203</v>
      </c>
      <c r="D131" s="34" t="s">
        <v>956</v>
      </c>
      <c r="E131" s="34" t="s">
        <v>959</v>
      </c>
      <c r="F131" s="70">
        <v>22.616578190000002</v>
      </c>
      <c r="G131" s="52">
        <v>31.421571140000001</v>
      </c>
      <c r="H131" s="75">
        <f t="shared" si="2"/>
        <v>-0.28022128208576902</v>
      </c>
      <c r="I131" s="81">
        <f t="shared" si="3"/>
        <v>1.1446968453135231E-3</v>
      </c>
      <c r="J131" s="143">
        <v>964.97250273000009</v>
      </c>
      <c r="K131" s="104">
        <v>32.705956521700003</v>
      </c>
    </row>
    <row r="132" spans="1:11" x14ac:dyDescent="0.15">
      <c r="A132" s="34" t="s">
        <v>1138</v>
      </c>
      <c r="B132" s="34" t="s">
        <v>1139</v>
      </c>
      <c r="C132" s="34" t="s">
        <v>201</v>
      </c>
      <c r="D132" s="34" t="s">
        <v>956</v>
      </c>
      <c r="E132" s="34" t="s">
        <v>959</v>
      </c>
      <c r="F132" s="70">
        <v>22.57272511</v>
      </c>
      <c r="G132" s="52">
        <v>8.2131172100000001</v>
      </c>
      <c r="H132" s="75">
        <f t="shared" si="2"/>
        <v>1.7483748901715721</v>
      </c>
      <c r="I132" s="81">
        <f t="shared" si="3"/>
        <v>1.1424773016711751E-3</v>
      </c>
      <c r="J132" s="143">
        <v>57.151357219364385</v>
      </c>
      <c r="K132" s="104">
        <v>21.865347826099999</v>
      </c>
    </row>
    <row r="133" spans="1:11" x14ac:dyDescent="0.15">
      <c r="A133" s="34" t="s">
        <v>645</v>
      </c>
      <c r="B133" s="34" t="s">
        <v>646</v>
      </c>
      <c r="C133" s="34" t="s">
        <v>197</v>
      </c>
      <c r="D133" s="34" t="s">
        <v>955</v>
      </c>
      <c r="E133" s="34" t="s">
        <v>958</v>
      </c>
      <c r="F133" s="70">
        <v>22.498879649999999</v>
      </c>
      <c r="G133" s="52">
        <v>5.1195152400000001</v>
      </c>
      <c r="H133" s="75">
        <f t="shared" si="2"/>
        <v>3.3947285231638453</v>
      </c>
      <c r="I133" s="81">
        <f t="shared" si="3"/>
        <v>1.1387397484306895E-3</v>
      </c>
      <c r="J133" s="143">
        <v>133.41804178000001</v>
      </c>
      <c r="K133" s="104">
        <v>22.139434782599999</v>
      </c>
    </row>
    <row r="134" spans="1:11" x14ac:dyDescent="0.15">
      <c r="A134" s="34" t="s">
        <v>1727</v>
      </c>
      <c r="B134" s="34" t="s">
        <v>1728</v>
      </c>
      <c r="C134" s="34" t="s">
        <v>203</v>
      </c>
      <c r="D134" s="34" t="s">
        <v>956</v>
      </c>
      <c r="E134" s="34" t="s">
        <v>959</v>
      </c>
      <c r="F134" s="70">
        <v>22.42704707</v>
      </c>
      <c r="G134" s="52">
        <v>10.733690560000001</v>
      </c>
      <c r="H134" s="75">
        <f t="shared" si="2"/>
        <v>1.0894068954788274</v>
      </c>
      <c r="I134" s="81">
        <f t="shared" si="3"/>
        <v>1.1351040734392762E-3</v>
      </c>
      <c r="J134" s="143">
        <v>105.184</v>
      </c>
      <c r="K134" s="104">
        <v>15.7404347826</v>
      </c>
    </row>
    <row r="135" spans="1:11" x14ac:dyDescent="0.15">
      <c r="A135" s="34" t="s">
        <v>262</v>
      </c>
      <c r="B135" s="34" t="s">
        <v>263</v>
      </c>
      <c r="C135" s="34" t="s">
        <v>204</v>
      </c>
      <c r="D135" s="34" t="s">
        <v>955</v>
      </c>
      <c r="E135" s="34" t="s">
        <v>959</v>
      </c>
      <c r="F135" s="70">
        <v>22.418618905000002</v>
      </c>
      <c r="G135" s="52">
        <v>17.115815135000002</v>
      </c>
      <c r="H135" s="75">
        <f t="shared" ref="H135:H198" si="4">IF(ISERROR(F135/G135-1),"",((F135/G135-1)))</f>
        <v>0.30981894395180376</v>
      </c>
      <c r="I135" s="81">
        <f t="shared" ref="I135:I198" si="5">F135/$F$813</f>
        <v>1.134677497243433E-3</v>
      </c>
      <c r="J135" s="143">
        <v>103.873</v>
      </c>
      <c r="K135" s="104">
        <v>11.202739130399999</v>
      </c>
    </row>
    <row r="136" spans="1:11" x14ac:dyDescent="0.15">
      <c r="A136" s="34" t="s">
        <v>1709</v>
      </c>
      <c r="B136" s="34" t="s">
        <v>1710</v>
      </c>
      <c r="C136" s="34" t="s">
        <v>203</v>
      </c>
      <c r="D136" s="34" t="s">
        <v>956</v>
      </c>
      <c r="E136" s="34" t="s">
        <v>959</v>
      </c>
      <c r="F136" s="70">
        <v>21.723112791000002</v>
      </c>
      <c r="G136" s="52">
        <v>1.4938017509999999</v>
      </c>
      <c r="H136" s="75">
        <f t="shared" si="4"/>
        <v>13.542165837239002</v>
      </c>
      <c r="I136" s="81">
        <f t="shared" si="5"/>
        <v>1.0994757241058817E-3</v>
      </c>
      <c r="J136" s="143">
        <v>147.31490457000001</v>
      </c>
      <c r="K136" s="104">
        <v>63.116739130399999</v>
      </c>
    </row>
    <row r="137" spans="1:11" x14ac:dyDescent="0.15">
      <c r="A137" s="34" t="s">
        <v>1865</v>
      </c>
      <c r="B137" s="34" t="s">
        <v>1866</v>
      </c>
      <c r="C137" s="34" t="s">
        <v>203</v>
      </c>
      <c r="D137" s="34" t="s">
        <v>956</v>
      </c>
      <c r="E137" s="34" t="s">
        <v>959</v>
      </c>
      <c r="F137" s="70">
        <v>21.579305361999999</v>
      </c>
      <c r="G137" s="52">
        <v>11.968647279999999</v>
      </c>
      <c r="H137" s="75">
        <f t="shared" si="4"/>
        <v>0.802986156844953</v>
      </c>
      <c r="I137" s="81">
        <f t="shared" si="5"/>
        <v>1.0921971734371631E-3</v>
      </c>
      <c r="J137" s="143">
        <v>60.228000000000002</v>
      </c>
      <c r="K137" s="104">
        <v>36.830043478299999</v>
      </c>
    </row>
    <row r="138" spans="1:11" x14ac:dyDescent="0.15">
      <c r="A138" s="34" t="s">
        <v>1322</v>
      </c>
      <c r="B138" s="34" t="s">
        <v>1323</v>
      </c>
      <c r="C138" s="34" t="s">
        <v>1969</v>
      </c>
      <c r="D138" s="34" t="s">
        <v>955</v>
      </c>
      <c r="E138" s="34" t="s">
        <v>959</v>
      </c>
      <c r="F138" s="70">
        <v>21.563050860000001</v>
      </c>
      <c r="G138" s="52">
        <v>5.7700359199999998</v>
      </c>
      <c r="H138" s="75">
        <f t="shared" si="4"/>
        <v>2.7370739383542695</v>
      </c>
      <c r="I138" s="81">
        <f t="shared" si="5"/>
        <v>1.0913744814717726E-3</v>
      </c>
      <c r="J138" s="143">
        <v>54.466945550000005</v>
      </c>
      <c r="K138" s="104">
        <v>15.165521739100001</v>
      </c>
    </row>
    <row r="139" spans="1:11" x14ac:dyDescent="0.15">
      <c r="A139" s="34" t="s">
        <v>1392</v>
      </c>
      <c r="B139" s="34" t="s">
        <v>796</v>
      </c>
      <c r="C139" s="34" t="s">
        <v>1969</v>
      </c>
      <c r="D139" s="34" t="s">
        <v>955</v>
      </c>
      <c r="E139" s="34" t="s">
        <v>958</v>
      </c>
      <c r="F139" s="70">
        <v>21.452585741</v>
      </c>
      <c r="G139" s="52">
        <v>11.526943190999999</v>
      </c>
      <c r="H139" s="75">
        <f t="shared" si="4"/>
        <v>0.86108193521329568</v>
      </c>
      <c r="I139" s="81">
        <f t="shared" si="5"/>
        <v>1.0857834909968123E-3</v>
      </c>
      <c r="J139" s="143">
        <v>435.48476348999998</v>
      </c>
      <c r="K139" s="104">
        <v>45.361913043500003</v>
      </c>
    </row>
    <row r="140" spans="1:11" x14ac:dyDescent="0.15">
      <c r="A140" s="34" t="s">
        <v>366</v>
      </c>
      <c r="B140" s="34" t="s">
        <v>1311</v>
      </c>
      <c r="C140" s="34" t="s">
        <v>203</v>
      </c>
      <c r="D140" s="34" t="s">
        <v>956</v>
      </c>
      <c r="E140" s="34" t="s">
        <v>959</v>
      </c>
      <c r="F140" s="70">
        <v>21.226479000000001</v>
      </c>
      <c r="G140" s="52">
        <v>8.5117639069999989</v>
      </c>
      <c r="H140" s="75">
        <f t="shared" si="4"/>
        <v>1.4937814572774433</v>
      </c>
      <c r="I140" s="81">
        <f t="shared" si="5"/>
        <v>1.0743395107911215E-3</v>
      </c>
      <c r="J140" s="143">
        <v>413.08699999999999</v>
      </c>
      <c r="K140" s="104">
        <v>7.8392173913000001</v>
      </c>
    </row>
    <row r="141" spans="1:11" x14ac:dyDescent="0.15">
      <c r="A141" s="34" t="s">
        <v>1107</v>
      </c>
      <c r="B141" s="34" t="s">
        <v>1108</v>
      </c>
      <c r="C141" s="34" t="s">
        <v>198</v>
      </c>
      <c r="D141" s="34" t="s">
        <v>955</v>
      </c>
      <c r="E141" s="34" t="s">
        <v>958</v>
      </c>
      <c r="F141" s="70">
        <v>21.119589739999999</v>
      </c>
      <c r="G141" s="52">
        <v>6.64085926</v>
      </c>
      <c r="H141" s="75">
        <f t="shared" si="4"/>
        <v>2.1802495600546727</v>
      </c>
      <c r="I141" s="81">
        <f t="shared" si="5"/>
        <v>1.0689295058959511E-3</v>
      </c>
      <c r="J141" s="143">
        <v>57.458280000000002</v>
      </c>
      <c r="K141" s="104">
        <v>17.468521739100002</v>
      </c>
    </row>
    <row r="142" spans="1:11" x14ac:dyDescent="0.15">
      <c r="A142" s="34" t="s">
        <v>1673</v>
      </c>
      <c r="B142" s="34" t="s">
        <v>1830</v>
      </c>
      <c r="C142" s="34" t="s">
        <v>204</v>
      </c>
      <c r="D142" s="34" t="s">
        <v>955</v>
      </c>
      <c r="E142" s="34" t="s">
        <v>959</v>
      </c>
      <c r="F142" s="70">
        <v>20.705101539000001</v>
      </c>
      <c r="G142" s="52">
        <v>9.0282434560000002</v>
      </c>
      <c r="H142" s="75">
        <f t="shared" si="4"/>
        <v>1.2933698719920739</v>
      </c>
      <c r="I142" s="81">
        <f t="shared" si="5"/>
        <v>1.0479509417595709E-3</v>
      </c>
      <c r="J142" s="143">
        <v>450.75799999999998</v>
      </c>
      <c r="K142" s="104">
        <v>9.5603913042999995</v>
      </c>
    </row>
    <row r="143" spans="1:11" x14ac:dyDescent="0.15">
      <c r="A143" s="34" t="s">
        <v>442</v>
      </c>
      <c r="B143" s="34" t="s">
        <v>1692</v>
      </c>
      <c r="C143" s="34" t="s">
        <v>203</v>
      </c>
      <c r="D143" s="34" t="s">
        <v>956</v>
      </c>
      <c r="E143" s="34" t="s">
        <v>959</v>
      </c>
      <c r="F143" s="70">
        <v>20.611651517999999</v>
      </c>
      <c r="G143" s="52">
        <v>24.845214379999998</v>
      </c>
      <c r="H143" s="75">
        <f t="shared" si="4"/>
        <v>-0.17039751789817315</v>
      </c>
      <c r="I143" s="81">
        <f t="shared" si="5"/>
        <v>1.0432211394289742E-3</v>
      </c>
      <c r="J143" s="143">
        <v>444.75477129000001</v>
      </c>
      <c r="K143" s="104">
        <v>50.686869565199999</v>
      </c>
    </row>
    <row r="144" spans="1:11" x14ac:dyDescent="0.15">
      <c r="A144" s="34" t="s">
        <v>785</v>
      </c>
      <c r="B144" s="34" t="s">
        <v>786</v>
      </c>
      <c r="C144" s="34" t="s">
        <v>1969</v>
      </c>
      <c r="D144" s="34" t="s">
        <v>955</v>
      </c>
      <c r="E144" s="34" t="s">
        <v>958</v>
      </c>
      <c r="F144" s="70">
        <v>20.333206937</v>
      </c>
      <c r="G144" s="52">
        <v>17.711951629999998</v>
      </c>
      <c r="H144" s="75">
        <f t="shared" si="4"/>
        <v>0.14799358996442802</v>
      </c>
      <c r="I144" s="81">
        <f t="shared" si="5"/>
        <v>1.0291281749324141E-3</v>
      </c>
      <c r="J144" s="143">
        <v>319.00247808000006</v>
      </c>
      <c r="K144" s="104">
        <v>17.1749565217</v>
      </c>
    </row>
    <row r="145" spans="1:11" x14ac:dyDescent="0.15">
      <c r="A145" s="34" t="s">
        <v>1565</v>
      </c>
      <c r="B145" s="34" t="s">
        <v>623</v>
      </c>
      <c r="C145" s="34" t="s">
        <v>1573</v>
      </c>
      <c r="D145" s="34" t="s">
        <v>955</v>
      </c>
      <c r="E145" s="34" t="s">
        <v>958</v>
      </c>
      <c r="F145" s="70">
        <v>20.276893769000001</v>
      </c>
      <c r="G145" s="52">
        <v>21.684704626999999</v>
      </c>
      <c r="H145" s="75">
        <f t="shared" si="4"/>
        <v>-6.4921836945249778E-2</v>
      </c>
      <c r="I145" s="81">
        <f t="shared" si="5"/>
        <v>1.0262779866670774E-3</v>
      </c>
      <c r="J145" s="143">
        <v>379.53609599999999</v>
      </c>
      <c r="K145" s="104">
        <v>66.540565217400001</v>
      </c>
    </row>
    <row r="146" spans="1:11" x14ac:dyDescent="0.15">
      <c r="A146" s="34" t="s">
        <v>980</v>
      </c>
      <c r="B146" s="34" t="s">
        <v>981</v>
      </c>
      <c r="C146" s="34" t="s">
        <v>204</v>
      </c>
      <c r="D146" s="34" t="s">
        <v>955</v>
      </c>
      <c r="E146" s="34" t="s">
        <v>959</v>
      </c>
      <c r="F146" s="70">
        <v>20.130190823</v>
      </c>
      <c r="G146" s="52">
        <v>29.975253200000001</v>
      </c>
      <c r="H146" s="75">
        <f t="shared" si="4"/>
        <v>-0.32843967359715254</v>
      </c>
      <c r="I146" s="81">
        <f t="shared" si="5"/>
        <v>1.0188528846877404E-3</v>
      </c>
      <c r="J146" s="143">
        <v>1278.1679999999999</v>
      </c>
      <c r="K146" s="104">
        <v>34.481000000000002</v>
      </c>
    </row>
    <row r="147" spans="1:11" x14ac:dyDescent="0.15">
      <c r="A147" s="34" t="s">
        <v>255</v>
      </c>
      <c r="B147" s="34" t="s">
        <v>1804</v>
      </c>
      <c r="C147" s="34" t="s">
        <v>202</v>
      </c>
      <c r="D147" s="34" t="s">
        <v>955</v>
      </c>
      <c r="E147" s="34" t="s">
        <v>959</v>
      </c>
      <c r="F147" s="70">
        <v>19.966358469999999</v>
      </c>
      <c r="G147" s="52">
        <v>7.9579583700000001</v>
      </c>
      <c r="H147" s="75">
        <f t="shared" si="4"/>
        <v>1.508980009906737</v>
      </c>
      <c r="I147" s="81">
        <f t="shared" si="5"/>
        <v>1.0105608090225403E-3</v>
      </c>
      <c r="J147" s="143">
        <v>23.614372599999999</v>
      </c>
      <c r="K147" s="104">
        <v>27.353217391299999</v>
      </c>
    </row>
    <row r="148" spans="1:11" x14ac:dyDescent="0.15">
      <c r="A148" s="34" t="s">
        <v>1314</v>
      </c>
      <c r="B148" s="34" t="s">
        <v>685</v>
      </c>
      <c r="C148" s="34" t="s">
        <v>488</v>
      </c>
      <c r="D148" s="34" t="s">
        <v>956</v>
      </c>
      <c r="E148" s="34" t="s">
        <v>959</v>
      </c>
      <c r="F148" s="70">
        <v>19.868445655000002</v>
      </c>
      <c r="G148" s="52">
        <v>0.34522184499999997</v>
      </c>
      <c r="H148" s="75">
        <f t="shared" si="4"/>
        <v>56.552689503180204</v>
      </c>
      <c r="I148" s="81">
        <f t="shared" si="5"/>
        <v>1.005605130515178E-3</v>
      </c>
      <c r="J148" s="143">
        <v>664.24603694314987</v>
      </c>
      <c r="K148" s="104">
        <v>28.344000000000001</v>
      </c>
    </row>
    <row r="149" spans="1:11" x14ac:dyDescent="0.15">
      <c r="A149" s="34" t="s">
        <v>859</v>
      </c>
      <c r="B149" s="34" t="s">
        <v>860</v>
      </c>
      <c r="C149" s="34" t="s">
        <v>1969</v>
      </c>
      <c r="D149" s="34" t="s">
        <v>955</v>
      </c>
      <c r="E149" s="34" t="s">
        <v>958</v>
      </c>
      <c r="F149" s="70">
        <v>19.533778978000001</v>
      </c>
      <c r="G149" s="52">
        <v>13.853907892999999</v>
      </c>
      <c r="H149" s="75">
        <f t="shared" si="4"/>
        <v>0.40998331509551078</v>
      </c>
      <c r="I149" s="81">
        <f t="shared" si="5"/>
        <v>9.8866658719641695E-4</v>
      </c>
      <c r="J149" s="143">
        <v>127.96851459</v>
      </c>
      <c r="K149" s="104">
        <v>34.633478260899999</v>
      </c>
    </row>
    <row r="150" spans="1:11" x14ac:dyDescent="0.15">
      <c r="A150" s="34" t="s">
        <v>1269</v>
      </c>
      <c r="B150" s="34" t="s">
        <v>1270</v>
      </c>
      <c r="C150" s="34" t="s">
        <v>1969</v>
      </c>
      <c r="D150" s="34" t="s">
        <v>955</v>
      </c>
      <c r="E150" s="34" t="s">
        <v>958</v>
      </c>
      <c r="F150" s="70">
        <v>19.089586699000002</v>
      </c>
      <c r="G150" s="52">
        <v>15.886223785</v>
      </c>
      <c r="H150" s="75">
        <f t="shared" si="4"/>
        <v>0.20164407585801869</v>
      </c>
      <c r="I150" s="81">
        <f t="shared" si="5"/>
        <v>9.6618460534167536E-4</v>
      </c>
      <c r="J150" s="143">
        <v>193.08056201999997</v>
      </c>
      <c r="K150" s="104">
        <v>26.796130434799998</v>
      </c>
    </row>
    <row r="151" spans="1:11" x14ac:dyDescent="0.15">
      <c r="A151" s="34" t="s">
        <v>1626</v>
      </c>
      <c r="B151" s="34" t="s">
        <v>1149</v>
      </c>
      <c r="C151" s="34" t="s">
        <v>199</v>
      </c>
      <c r="D151" s="34" t="s">
        <v>955</v>
      </c>
      <c r="E151" s="34" t="s">
        <v>958</v>
      </c>
      <c r="F151" s="70">
        <v>19.054191329999998</v>
      </c>
      <c r="G151" s="52">
        <v>13.933817359999999</v>
      </c>
      <c r="H151" s="75">
        <f t="shared" si="4"/>
        <v>0.36747818904955132</v>
      </c>
      <c r="I151" s="81">
        <f t="shared" si="5"/>
        <v>9.6439313331205922E-4</v>
      </c>
      <c r="J151" s="143">
        <v>353.91579567000002</v>
      </c>
      <c r="K151" s="104">
        <v>33.874782608700002</v>
      </c>
    </row>
    <row r="152" spans="1:11" x14ac:dyDescent="0.15">
      <c r="A152" s="34" t="s">
        <v>1476</v>
      </c>
      <c r="B152" s="34" t="s">
        <v>1477</v>
      </c>
      <c r="C152" s="34" t="s">
        <v>198</v>
      </c>
      <c r="D152" s="34" t="s">
        <v>955</v>
      </c>
      <c r="E152" s="34" t="s">
        <v>958</v>
      </c>
      <c r="F152" s="70">
        <v>18.724362364999998</v>
      </c>
      <c r="G152" s="52">
        <v>4.5818403930000002</v>
      </c>
      <c r="H152" s="75">
        <f t="shared" si="4"/>
        <v>3.0866465784374597</v>
      </c>
      <c r="I152" s="81">
        <f t="shared" si="5"/>
        <v>9.4769944196066531E-4</v>
      </c>
      <c r="J152" s="143">
        <v>118.72</v>
      </c>
      <c r="K152" s="104">
        <v>23.225999999999999</v>
      </c>
    </row>
    <row r="153" spans="1:11" x14ac:dyDescent="0.15">
      <c r="A153" s="34" t="s">
        <v>1655</v>
      </c>
      <c r="B153" s="34" t="s">
        <v>1812</v>
      </c>
      <c r="C153" s="34" t="s">
        <v>204</v>
      </c>
      <c r="D153" s="34" t="s">
        <v>955</v>
      </c>
      <c r="E153" s="34" t="s">
        <v>959</v>
      </c>
      <c r="F153" s="70">
        <v>18.406174188000001</v>
      </c>
      <c r="G153" s="52">
        <v>35.898079396999997</v>
      </c>
      <c r="H153" s="75">
        <f t="shared" si="4"/>
        <v>-0.48726576749567818</v>
      </c>
      <c r="I153" s="81">
        <f t="shared" si="5"/>
        <v>9.3159492785742219E-4</v>
      </c>
      <c r="J153" s="143">
        <v>441.19630000000001</v>
      </c>
      <c r="K153" s="104">
        <v>15.368</v>
      </c>
    </row>
    <row r="154" spans="1:11" x14ac:dyDescent="0.15">
      <c r="A154" s="34" t="s">
        <v>1635</v>
      </c>
      <c r="B154" s="34" t="s">
        <v>611</v>
      </c>
      <c r="C154" s="34" t="s">
        <v>201</v>
      </c>
      <c r="D154" s="34" t="s">
        <v>956</v>
      </c>
      <c r="E154" s="34" t="s">
        <v>959</v>
      </c>
      <c r="F154" s="70">
        <v>18.104917499999999</v>
      </c>
      <c r="G154" s="52">
        <v>20.264801540000001</v>
      </c>
      <c r="H154" s="75">
        <f t="shared" si="4"/>
        <v>-0.10658303441741979</v>
      </c>
      <c r="I154" s="81">
        <f t="shared" si="5"/>
        <v>9.1634737018153655E-4</v>
      </c>
      <c r="J154" s="143">
        <v>650.76850029999991</v>
      </c>
      <c r="K154" s="104">
        <v>4.7145217391000003</v>
      </c>
    </row>
    <row r="155" spans="1:11" x14ac:dyDescent="0.15">
      <c r="A155" s="34" t="s">
        <v>354</v>
      </c>
      <c r="B155" s="34" t="s">
        <v>1885</v>
      </c>
      <c r="C155" s="34" t="s">
        <v>203</v>
      </c>
      <c r="D155" s="34" t="s">
        <v>956</v>
      </c>
      <c r="E155" s="34" t="s">
        <v>959</v>
      </c>
      <c r="F155" s="70">
        <v>18.009998377999999</v>
      </c>
      <c r="G155" s="52">
        <v>7.2990720470000001</v>
      </c>
      <c r="H155" s="75">
        <f t="shared" si="4"/>
        <v>1.4674367182609616</v>
      </c>
      <c r="I155" s="81">
        <f t="shared" si="5"/>
        <v>9.1154321198392858E-4</v>
      </c>
      <c r="J155" s="143">
        <v>94.614000000000004</v>
      </c>
      <c r="K155" s="104">
        <v>26.626173912999999</v>
      </c>
    </row>
    <row r="156" spans="1:11" x14ac:dyDescent="0.15">
      <c r="A156" s="34" t="s">
        <v>1663</v>
      </c>
      <c r="B156" s="34" t="s">
        <v>1820</v>
      </c>
      <c r="C156" s="34" t="s">
        <v>204</v>
      </c>
      <c r="D156" s="34" t="s">
        <v>955</v>
      </c>
      <c r="E156" s="34" t="s">
        <v>959</v>
      </c>
      <c r="F156" s="70">
        <v>17.917556759</v>
      </c>
      <c r="G156" s="52">
        <v>16.577039502000002</v>
      </c>
      <c r="H156" s="75">
        <f t="shared" si="4"/>
        <v>8.0865902312549087E-2</v>
      </c>
      <c r="I156" s="81">
        <f t="shared" si="5"/>
        <v>9.0686444808091868E-4</v>
      </c>
      <c r="J156" s="143">
        <v>142.43129999999999</v>
      </c>
      <c r="K156" s="104">
        <v>21.164695652199999</v>
      </c>
    </row>
    <row r="157" spans="1:11" x14ac:dyDescent="0.15">
      <c r="A157" s="34" t="s">
        <v>1775</v>
      </c>
      <c r="B157" s="34" t="s">
        <v>1776</v>
      </c>
      <c r="C157" s="34" t="s">
        <v>1969</v>
      </c>
      <c r="D157" s="34" t="s">
        <v>955</v>
      </c>
      <c r="E157" s="34" t="s">
        <v>958</v>
      </c>
      <c r="F157" s="70">
        <v>17.869821809999998</v>
      </c>
      <c r="G157" s="52">
        <v>14.37265513</v>
      </c>
      <c r="H157" s="75">
        <f t="shared" si="4"/>
        <v>0.24332085118360425</v>
      </c>
      <c r="I157" s="81">
        <f t="shared" si="5"/>
        <v>9.0444843072088916E-4</v>
      </c>
      <c r="J157" s="143">
        <v>216.67714717999999</v>
      </c>
      <c r="K157" s="104">
        <v>23.753956521700001</v>
      </c>
    </row>
    <row r="158" spans="1:11" x14ac:dyDescent="0.15">
      <c r="A158" s="34" t="s">
        <v>577</v>
      </c>
      <c r="B158" s="34" t="s">
        <v>605</v>
      </c>
      <c r="C158" s="34" t="s">
        <v>203</v>
      </c>
      <c r="D158" s="34" t="s">
        <v>956</v>
      </c>
      <c r="E158" s="34" t="s">
        <v>959</v>
      </c>
      <c r="F158" s="70">
        <v>17.691745989999998</v>
      </c>
      <c r="G158" s="52">
        <v>7.7500130599999997</v>
      </c>
      <c r="H158" s="75">
        <f t="shared" si="4"/>
        <v>1.2828020873038373</v>
      </c>
      <c r="I158" s="81">
        <f t="shared" si="5"/>
        <v>8.9543544795806125E-4</v>
      </c>
      <c r="J158" s="143">
        <v>46.496502720000002</v>
      </c>
      <c r="K158" s="104">
        <v>75.938260869600001</v>
      </c>
    </row>
    <row r="159" spans="1:11" x14ac:dyDescent="0.15">
      <c r="A159" s="34" t="s">
        <v>734</v>
      </c>
      <c r="B159" s="34" t="s">
        <v>735</v>
      </c>
      <c r="C159" s="34" t="s">
        <v>1969</v>
      </c>
      <c r="D159" s="34" t="s">
        <v>955</v>
      </c>
      <c r="E159" s="34" t="s">
        <v>958</v>
      </c>
      <c r="F159" s="70">
        <v>17.632019495999998</v>
      </c>
      <c r="G159" s="52">
        <v>26.390390720999999</v>
      </c>
      <c r="H159" s="75">
        <f t="shared" si="4"/>
        <v>-0.33187728509190195</v>
      </c>
      <c r="I159" s="81">
        <f t="shared" si="5"/>
        <v>8.9241250042421789E-4</v>
      </c>
      <c r="J159" s="143">
        <v>251.29350260999999</v>
      </c>
      <c r="K159" s="104">
        <v>132.06091304349999</v>
      </c>
    </row>
    <row r="160" spans="1:11" x14ac:dyDescent="0.15">
      <c r="A160" s="34" t="s">
        <v>769</v>
      </c>
      <c r="B160" s="34" t="s">
        <v>918</v>
      </c>
      <c r="C160" s="34" t="s">
        <v>218</v>
      </c>
      <c r="D160" s="34" t="s">
        <v>956</v>
      </c>
      <c r="E160" s="34" t="s">
        <v>958</v>
      </c>
      <c r="F160" s="70">
        <v>17.50500748</v>
      </c>
      <c r="G160" s="52">
        <v>0.58048955000000002</v>
      </c>
      <c r="H160" s="75">
        <f t="shared" si="4"/>
        <v>29.155594497782086</v>
      </c>
      <c r="I160" s="81">
        <f t="shared" si="5"/>
        <v>8.8598401894436282E-4</v>
      </c>
      <c r="J160" s="143">
        <v>296.01874335000002</v>
      </c>
      <c r="K160" s="104">
        <v>27.208043478299999</v>
      </c>
    </row>
    <row r="161" spans="1:11" x14ac:dyDescent="0.15">
      <c r="A161" s="34" t="s">
        <v>898</v>
      </c>
      <c r="B161" s="34" t="s">
        <v>899</v>
      </c>
      <c r="C161" s="34" t="s">
        <v>1969</v>
      </c>
      <c r="D161" s="34" t="s">
        <v>955</v>
      </c>
      <c r="E161" s="34" t="s">
        <v>959</v>
      </c>
      <c r="F161" s="70">
        <v>17.21793297</v>
      </c>
      <c r="G161" s="52">
        <v>3.3091474000000001</v>
      </c>
      <c r="H161" s="75">
        <f t="shared" si="4"/>
        <v>4.2031326770152333</v>
      </c>
      <c r="I161" s="81">
        <f t="shared" si="5"/>
        <v>8.7145426633518071E-4</v>
      </c>
      <c r="J161" s="143">
        <v>47.266399440000001</v>
      </c>
      <c r="K161" s="104">
        <v>9.5362608695999995</v>
      </c>
    </row>
    <row r="162" spans="1:11" x14ac:dyDescent="0.15">
      <c r="A162" s="34" t="s">
        <v>254</v>
      </c>
      <c r="B162" s="34" t="s">
        <v>1806</v>
      </c>
      <c r="C162" s="34" t="s">
        <v>202</v>
      </c>
      <c r="D162" s="34" t="s">
        <v>955</v>
      </c>
      <c r="E162" s="34" t="s">
        <v>959</v>
      </c>
      <c r="F162" s="70">
        <v>17.0973428</v>
      </c>
      <c r="G162" s="52">
        <v>7.4434084500000006</v>
      </c>
      <c r="H162" s="75">
        <f t="shared" si="4"/>
        <v>1.2969776433536975</v>
      </c>
      <c r="I162" s="81">
        <f t="shared" si="5"/>
        <v>8.653508148751426E-4</v>
      </c>
      <c r="J162" s="143">
        <v>15.160421639999999</v>
      </c>
      <c r="K162" s="104">
        <v>25.785217391300002</v>
      </c>
    </row>
    <row r="163" spans="1:11" x14ac:dyDescent="0.15">
      <c r="A163" s="34" t="s">
        <v>1606</v>
      </c>
      <c r="B163" s="34" t="s">
        <v>1312</v>
      </c>
      <c r="C163" s="34" t="s">
        <v>1969</v>
      </c>
      <c r="D163" s="34" t="s">
        <v>955</v>
      </c>
      <c r="E163" s="34" t="s">
        <v>958</v>
      </c>
      <c r="F163" s="70">
        <v>16.907723534000002</v>
      </c>
      <c r="G163" s="52">
        <v>16.439826197000002</v>
      </c>
      <c r="H163" s="75">
        <f t="shared" si="4"/>
        <v>2.8461209467371518E-2</v>
      </c>
      <c r="I163" s="81">
        <f t="shared" si="5"/>
        <v>8.5575358165191186E-4</v>
      </c>
      <c r="J163" s="143">
        <v>367.20861298</v>
      </c>
      <c r="K163" s="104">
        <v>52.571173913000003</v>
      </c>
    </row>
    <row r="164" spans="1:11" x14ac:dyDescent="0.15">
      <c r="A164" s="34" t="s">
        <v>1630</v>
      </c>
      <c r="B164" s="34" t="s">
        <v>606</v>
      </c>
      <c r="C164" s="34" t="s">
        <v>201</v>
      </c>
      <c r="D164" s="34" t="s">
        <v>956</v>
      </c>
      <c r="E164" s="34" t="s">
        <v>959</v>
      </c>
      <c r="F164" s="70">
        <v>16.900247499999999</v>
      </c>
      <c r="G164" s="52">
        <v>32.613481659999998</v>
      </c>
      <c r="H164" s="75">
        <f t="shared" si="4"/>
        <v>-0.48180179975301662</v>
      </c>
      <c r="I164" s="81">
        <f t="shared" si="5"/>
        <v>8.5537519582964613E-4</v>
      </c>
      <c r="J164" s="143">
        <v>250.10181780000002</v>
      </c>
      <c r="K164" s="104">
        <v>5.6384782609000004</v>
      </c>
    </row>
    <row r="165" spans="1:11" x14ac:dyDescent="0.15">
      <c r="A165" s="34" t="s">
        <v>1801</v>
      </c>
      <c r="B165" s="34" t="s">
        <v>1158</v>
      </c>
      <c r="C165" s="34" t="s">
        <v>199</v>
      </c>
      <c r="D165" s="34" t="s">
        <v>955</v>
      </c>
      <c r="E165" s="34" t="s">
        <v>958</v>
      </c>
      <c r="F165" s="70">
        <v>16.790625930000001</v>
      </c>
      <c r="G165" s="52">
        <v>9.8125245500000009</v>
      </c>
      <c r="H165" s="75">
        <f t="shared" si="4"/>
        <v>0.7111423104668817</v>
      </c>
      <c r="I165" s="81">
        <f t="shared" si="5"/>
        <v>8.4982690004842157E-4</v>
      </c>
      <c r="J165" s="143">
        <v>123.68174198</v>
      </c>
      <c r="K165" s="104">
        <v>18.9059130435</v>
      </c>
    </row>
    <row r="166" spans="1:11" x14ac:dyDescent="0.15">
      <c r="A166" s="34" t="s">
        <v>1036</v>
      </c>
      <c r="B166" s="34" t="s">
        <v>1473</v>
      </c>
      <c r="C166" s="34" t="s">
        <v>198</v>
      </c>
      <c r="D166" s="34" t="s">
        <v>955</v>
      </c>
      <c r="E166" s="34" t="s">
        <v>958</v>
      </c>
      <c r="F166" s="70">
        <v>16.731602327000001</v>
      </c>
      <c r="G166" s="52">
        <v>5.820286426</v>
      </c>
      <c r="H166" s="75">
        <f t="shared" si="4"/>
        <v>1.8747042846994075</v>
      </c>
      <c r="I166" s="81">
        <f t="shared" si="5"/>
        <v>8.4683952806024814E-4</v>
      </c>
      <c r="J166" s="143">
        <v>155.40528</v>
      </c>
      <c r="K166" s="104">
        <v>16.916565217399999</v>
      </c>
    </row>
    <row r="167" spans="1:11" x14ac:dyDescent="0.15">
      <c r="A167" s="34" t="s">
        <v>1146</v>
      </c>
      <c r="B167" s="34" t="s">
        <v>1147</v>
      </c>
      <c r="C167" s="34" t="s">
        <v>201</v>
      </c>
      <c r="D167" s="34" t="s">
        <v>956</v>
      </c>
      <c r="E167" s="34" t="s">
        <v>959</v>
      </c>
      <c r="F167" s="70">
        <v>16.635275400000001</v>
      </c>
      <c r="G167" s="52">
        <v>6.4068571500000004</v>
      </c>
      <c r="H167" s="75">
        <f t="shared" si="4"/>
        <v>1.596479835671067</v>
      </c>
      <c r="I167" s="81">
        <f t="shared" si="5"/>
        <v>8.4196411638084567E-4</v>
      </c>
      <c r="J167" s="143">
        <v>122.6929595</v>
      </c>
      <c r="K167" s="104">
        <v>43.285869565200002</v>
      </c>
    </row>
    <row r="168" spans="1:11" x14ac:dyDescent="0.15">
      <c r="A168" s="34" t="s">
        <v>1698</v>
      </c>
      <c r="B168" s="34" t="s">
        <v>1699</v>
      </c>
      <c r="C168" s="34" t="s">
        <v>203</v>
      </c>
      <c r="D168" s="34" t="s">
        <v>956</v>
      </c>
      <c r="E168" s="34" t="s">
        <v>959</v>
      </c>
      <c r="F168" s="70">
        <v>16.467829078000001</v>
      </c>
      <c r="G168" s="52">
        <v>24.219796738000003</v>
      </c>
      <c r="H168" s="75">
        <f t="shared" si="4"/>
        <v>-0.32006741195467747</v>
      </c>
      <c r="I168" s="81">
        <f t="shared" si="5"/>
        <v>8.334891262677303E-4</v>
      </c>
      <c r="J168" s="143">
        <v>186.78838041</v>
      </c>
      <c r="K168" s="104">
        <v>55.334739130400003</v>
      </c>
    </row>
    <row r="169" spans="1:11" x14ac:dyDescent="0.15">
      <c r="A169" s="34" t="s">
        <v>1671</v>
      </c>
      <c r="B169" s="34" t="s">
        <v>1828</v>
      </c>
      <c r="C169" s="34" t="s">
        <v>204</v>
      </c>
      <c r="D169" s="34" t="s">
        <v>955</v>
      </c>
      <c r="E169" s="34" t="s">
        <v>959</v>
      </c>
      <c r="F169" s="70">
        <v>16.451723486999999</v>
      </c>
      <c r="G169" s="52">
        <v>3.4055469199999999</v>
      </c>
      <c r="H169" s="75">
        <f t="shared" si="4"/>
        <v>3.8308609082384919</v>
      </c>
      <c r="I169" s="81">
        <f t="shared" si="5"/>
        <v>8.326739711609439E-4</v>
      </c>
      <c r="J169" s="143">
        <v>101.2542</v>
      </c>
      <c r="K169" s="104">
        <v>14.6350434783</v>
      </c>
    </row>
    <row r="170" spans="1:11" x14ac:dyDescent="0.15">
      <c r="A170" s="34" t="s">
        <v>665</v>
      </c>
      <c r="B170" s="34" t="s">
        <v>666</v>
      </c>
      <c r="C170" s="34" t="s">
        <v>205</v>
      </c>
      <c r="D170" s="34" t="s">
        <v>956</v>
      </c>
      <c r="E170" s="34" t="s">
        <v>959</v>
      </c>
      <c r="F170" s="70">
        <v>16.434997534000001</v>
      </c>
      <c r="G170" s="52">
        <v>10.356940117000001</v>
      </c>
      <c r="H170" s="75">
        <f t="shared" si="4"/>
        <v>0.58685841072146472</v>
      </c>
      <c r="I170" s="81">
        <f t="shared" si="5"/>
        <v>8.3182741756326363E-4</v>
      </c>
      <c r="J170" s="143">
        <v>722.80200000000002</v>
      </c>
      <c r="K170" s="104">
        <v>9.9205217390999998</v>
      </c>
    </row>
    <row r="171" spans="1:11" x14ac:dyDescent="0.15">
      <c r="A171" s="34" t="s">
        <v>779</v>
      </c>
      <c r="B171" s="34" t="s">
        <v>910</v>
      </c>
      <c r="C171" s="34" t="s">
        <v>218</v>
      </c>
      <c r="D171" s="34" t="s">
        <v>956</v>
      </c>
      <c r="E171" s="34" t="s">
        <v>958</v>
      </c>
      <c r="F171" s="70">
        <v>16.37087004</v>
      </c>
      <c r="G171" s="52">
        <v>1.1457689</v>
      </c>
      <c r="H171" s="75">
        <f t="shared" si="4"/>
        <v>13.28810822147468</v>
      </c>
      <c r="I171" s="81">
        <f t="shared" si="5"/>
        <v>8.2858172144323252E-4</v>
      </c>
      <c r="J171" s="143">
        <v>130.29338754</v>
      </c>
      <c r="K171" s="104">
        <v>14.1746521739</v>
      </c>
    </row>
    <row r="172" spans="1:11" x14ac:dyDescent="0.15">
      <c r="A172" s="34" t="s">
        <v>214</v>
      </c>
      <c r="B172" s="34" t="s">
        <v>215</v>
      </c>
      <c r="C172" s="34" t="s">
        <v>198</v>
      </c>
      <c r="D172" s="34" t="s">
        <v>955</v>
      </c>
      <c r="E172" s="34" t="s">
        <v>958</v>
      </c>
      <c r="F172" s="70">
        <v>16.27715749</v>
      </c>
      <c r="G172" s="52">
        <v>7.4214115599999992</v>
      </c>
      <c r="H172" s="75">
        <f t="shared" si="4"/>
        <v>1.193269751772128</v>
      </c>
      <c r="I172" s="81">
        <f t="shared" si="5"/>
        <v>8.2383863168623665E-4</v>
      </c>
      <c r="J172" s="143">
        <v>94.66</v>
      </c>
      <c r="K172" s="104">
        <v>13.492260869600001</v>
      </c>
    </row>
    <row r="173" spans="1:11" x14ac:dyDescent="0.15">
      <c r="A173" s="34" t="s">
        <v>532</v>
      </c>
      <c r="B173" s="34" t="s">
        <v>1273</v>
      </c>
      <c r="C173" s="34" t="s">
        <v>1969</v>
      </c>
      <c r="D173" s="34" t="s">
        <v>955</v>
      </c>
      <c r="E173" s="34" t="s">
        <v>958</v>
      </c>
      <c r="F173" s="70">
        <v>15.995223502</v>
      </c>
      <c r="G173" s="52">
        <v>7.5993020790000001</v>
      </c>
      <c r="H173" s="75">
        <f t="shared" si="4"/>
        <v>1.1048279612678362</v>
      </c>
      <c r="I173" s="81">
        <f t="shared" si="5"/>
        <v>8.0956905722015071E-4</v>
      </c>
      <c r="J173" s="143">
        <v>123.31703286</v>
      </c>
      <c r="K173" s="104">
        <v>23.321130434800001</v>
      </c>
    </row>
    <row r="174" spans="1:11" x14ac:dyDescent="0.15">
      <c r="A174" s="34" t="s">
        <v>1665</v>
      </c>
      <c r="B174" s="34" t="s">
        <v>1822</v>
      </c>
      <c r="C174" s="34" t="s">
        <v>204</v>
      </c>
      <c r="D174" s="34" t="s">
        <v>955</v>
      </c>
      <c r="E174" s="34" t="s">
        <v>959</v>
      </c>
      <c r="F174" s="70">
        <v>15.816443345000001</v>
      </c>
      <c r="G174" s="52">
        <v>12.548536154999999</v>
      </c>
      <c r="H174" s="75">
        <f t="shared" si="4"/>
        <v>0.26042138697571482</v>
      </c>
      <c r="I174" s="81">
        <f t="shared" si="5"/>
        <v>8.0052042572500081E-4</v>
      </c>
      <c r="J174" s="143">
        <v>343.77539999999999</v>
      </c>
      <c r="K174" s="104">
        <v>13.0818695652</v>
      </c>
    </row>
    <row r="175" spans="1:11" x14ac:dyDescent="0.15">
      <c r="A175" s="34" t="s">
        <v>1387</v>
      </c>
      <c r="B175" s="34" t="s">
        <v>793</v>
      </c>
      <c r="C175" s="34" t="s">
        <v>1969</v>
      </c>
      <c r="D175" s="34" t="s">
        <v>955</v>
      </c>
      <c r="E175" s="34" t="s">
        <v>958</v>
      </c>
      <c r="F175" s="70">
        <v>15.406928063999999</v>
      </c>
      <c r="G175" s="52">
        <v>7.7483466769999998</v>
      </c>
      <c r="H175" s="75">
        <f t="shared" si="4"/>
        <v>0.98841491046516317</v>
      </c>
      <c r="I175" s="81">
        <f t="shared" si="5"/>
        <v>7.7979355686224542E-4</v>
      </c>
      <c r="J175" s="143">
        <v>203.09973331999998</v>
      </c>
      <c r="K175" s="104">
        <v>10.9842608696</v>
      </c>
    </row>
    <row r="176" spans="1:11" x14ac:dyDescent="0.15">
      <c r="A176" s="34" t="s">
        <v>560</v>
      </c>
      <c r="B176" s="34" t="s">
        <v>561</v>
      </c>
      <c r="C176" s="34" t="s">
        <v>203</v>
      </c>
      <c r="D176" s="34" t="s">
        <v>956</v>
      </c>
      <c r="E176" s="34" t="s">
        <v>959</v>
      </c>
      <c r="F176" s="70">
        <v>15.38588594</v>
      </c>
      <c r="G176" s="52">
        <v>1.2168423899999998</v>
      </c>
      <c r="H176" s="75">
        <f t="shared" si="4"/>
        <v>11.644107459142676</v>
      </c>
      <c r="I176" s="81">
        <f t="shared" si="5"/>
        <v>7.7872854814345761E-4</v>
      </c>
      <c r="J176" s="143">
        <v>273.56566832999999</v>
      </c>
      <c r="K176" s="104">
        <v>14.6136521739</v>
      </c>
    </row>
    <row r="177" spans="1:11" x14ac:dyDescent="0.15">
      <c r="A177" s="34" t="s">
        <v>230</v>
      </c>
      <c r="B177" s="34" t="s">
        <v>231</v>
      </c>
      <c r="C177" s="34" t="s">
        <v>1969</v>
      </c>
      <c r="D177" s="34" t="s">
        <v>955</v>
      </c>
      <c r="E177" s="34" t="s">
        <v>958</v>
      </c>
      <c r="F177" s="70">
        <v>15.289642240000001</v>
      </c>
      <c r="G177" s="52">
        <v>8.7867843599999986</v>
      </c>
      <c r="H177" s="75">
        <f t="shared" si="4"/>
        <v>0.74007254685831425</v>
      </c>
      <c r="I177" s="81">
        <f t="shared" si="5"/>
        <v>7.7385734884682792E-4</v>
      </c>
      <c r="J177" s="143">
        <v>149.17699999999999</v>
      </c>
      <c r="K177" s="104">
        <v>17.5214782609</v>
      </c>
    </row>
    <row r="178" spans="1:11" x14ac:dyDescent="0.15">
      <c r="A178" s="34" t="s">
        <v>658</v>
      </c>
      <c r="B178" s="34" t="s">
        <v>659</v>
      </c>
      <c r="C178" s="34" t="s">
        <v>199</v>
      </c>
      <c r="D178" s="34" t="s">
        <v>956</v>
      </c>
      <c r="E178" s="34" t="s">
        <v>958</v>
      </c>
      <c r="F178" s="70">
        <v>14.996100199999999</v>
      </c>
      <c r="G178" s="52">
        <v>6.9900252699999994</v>
      </c>
      <c r="H178" s="75">
        <f t="shared" si="4"/>
        <v>1.1453570796604575</v>
      </c>
      <c r="I178" s="81">
        <f t="shared" si="5"/>
        <v>7.5900025400551054E-4</v>
      </c>
      <c r="J178" s="143">
        <v>24.550310400000001</v>
      </c>
      <c r="K178" s="104">
        <v>15.314</v>
      </c>
    </row>
    <row r="179" spans="1:11" x14ac:dyDescent="0.15">
      <c r="A179" s="34" t="s">
        <v>285</v>
      </c>
      <c r="B179" s="34" t="s">
        <v>286</v>
      </c>
      <c r="C179" s="34" t="s">
        <v>203</v>
      </c>
      <c r="D179" s="34" t="s">
        <v>956</v>
      </c>
      <c r="E179" s="34" t="s">
        <v>959</v>
      </c>
      <c r="F179" s="70">
        <v>14.801880693999999</v>
      </c>
      <c r="G179" s="52">
        <v>6.33177067</v>
      </c>
      <c r="H179" s="75">
        <f t="shared" si="4"/>
        <v>1.3377158563451257</v>
      </c>
      <c r="I179" s="81">
        <f t="shared" si="5"/>
        <v>7.4917018802696874E-4</v>
      </c>
      <c r="J179" s="143">
        <v>86.104765350000008</v>
      </c>
      <c r="K179" s="104">
        <v>37.104739130399999</v>
      </c>
    </row>
    <row r="180" spans="1:11" x14ac:dyDescent="0.15">
      <c r="A180" s="34" t="s">
        <v>1004</v>
      </c>
      <c r="B180" s="34" t="s">
        <v>1005</v>
      </c>
      <c r="C180" s="34" t="s">
        <v>204</v>
      </c>
      <c r="D180" s="34" t="s">
        <v>955</v>
      </c>
      <c r="E180" s="34" t="s">
        <v>959</v>
      </c>
      <c r="F180" s="70">
        <v>14.703052004</v>
      </c>
      <c r="G180" s="52">
        <v>14.988714518</v>
      </c>
      <c r="H180" s="75">
        <f t="shared" si="4"/>
        <v>-1.9058506562183664E-2</v>
      </c>
      <c r="I180" s="81">
        <f t="shared" si="5"/>
        <v>7.441681541773262E-4</v>
      </c>
      <c r="J180" s="143">
        <v>169.1788</v>
      </c>
      <c r="K180" s="104">
        <v>37.696652173899999</v>
      </c>
    </row>
    <row r="181" spans="1:11" x14ac:dyDescent="0.15">
      <c r="A181" s="34" t="s">
        <v>1169</v>
      </c>
      <c r="B181" s="34" t="s">
        <v>1170</v>
      </c>
      <c r="C181" s="34" t="s">
        <v>1969</v>
      </c>
      <c r="D181" s="34" t="s">
        <v>955</v>
      </c>
      <c r="E181" s="34" t="s">
        <v>958</v>
      </c>
      <c r="F181" s="70">
        <v>14.633080477</v>
      </c>
      <c r="G181" s="52">
        <v>17.891709646999999</v>
      </c>
      <c r="H181" s="75">
        <f t="shared" si="4"/>
        <v>-0.18213067584328879</v>
      </c>
      <c r="I181" s="81">
        <f t="shared" si="5"/>
        <v>7.406266729883599E-4</v>
      </c>
      <c r="J181" s="143">
        <v>319.21442447999999</v>
      </c>
      <c r="K181" s="104">
        <v>32.145260869600001</v>
      </c>
    </row>
    <row r="182" spans="1:11" x14ac:dyDescent="0.15">
      <c r="A182" s="34" t="s">
        <v>1625</v>
      </c>
      <c r="B182" s="34" t="s">
        <v>998</v>
      </c>
      <c r="C182" s="34" t="s">
        <v>199</v>
      </c>
      <c r="D182" s="34" t="s">
        <v>955</v>
      </c>
      <c r="E182" s="34" t="s">
        <v>958</v>
      </c>
      <c r="F182" s="70">
        <v>14.60718215</v>
      </c>
      <c r="G182" s="52">
        <v>16.184003409999999</v>
      </c>
      <c r="H182" s="75">
        <f t="shared" si="4"/>
        <v>-9.7430853173553489E-2</v>
      </c>
      <c r="I182" s="81">
        <f t="shared" si="5"/>
        <v>7.3931587641397334E-4</v>
      </c>
      <c r="J182" s="143">
        <v>75.33182334</v>
      </c>
      <c r="K182" s="104">
        <v>17.378347826100001</v>
      </c>
    </row>
    <row r="183" spans="1:11" x14ac:dyDescent="0.15">
      <c r="A183" s="34" t="s">
        <v>365</v>
      </c>
      <c r="B183" s="34" t="s">
        <v>1310</v>
      </c>
      <c r="C183" s="34" t="s">
        <v>203</v>
      </c>
      <c r="D183" s="34" t="s">
        <v>956</v>
      </c>
      <c r="E183" s="34" t="s">
        <v>959</v>
      </c>
      <c r="F183" s="70">
        <v>14.380777199999999</v>
      </c>
      <c r="G183" s="52">
        <v>1.6041066000000002</v>
      </c>
      <c r="H183" s="75">
        <f t="shared" si="4"/>
        <v>7.9649760184267038</v>
      </c>
      <c r="I183" s="81">
        <f t="shared" si="5"/>
        <v>7.2785680290377464E-4</v>
      </c>
      <c r="J183" s="143">
        <v>146.18899999999999</v>
      </c>
      <c r="K183" s="104">
        <v>22.138130434800001</v>
      </c>
    </row>
    <row r="184" spans="1:11" x14ac:dyDescent="0.15">
      <c r="A184" s="34" t="s">
        <v>748</v>
      </c>
      <c r="B184" s="34" t="s">
        <v>912</v>
      </c>
      <c r="C184" s="34" t="s">
        <v>218</v>
      </c>
      <c r="D184" s="34" t="s">
        <v>956</v>
      </c>
      <c r="E184" s="34" t="s">
        <v>958</v>
      </c>
      <c r="F184" s="70">
        <v>14.37943499</v>
      </c>
      <c r="G184" s="52">
        <v>4.3978423200000005</v>
      </c>
      <c r="H184" s="75">
        <f t="shared" si="4"/>
        <v>2.2696567870582496</v>
      </c>
      <c r="I184" s="81">
        <f t="shared" si="5"/>
        <v>7.2778886939323909E-4</v>
      </c>
      <c r="J184" s="143">
        <v>16.335225599999998</v>
      </c>
      <c r="K184" s="104">
        <v>29.748304347800001</v>
      </c>
    </row>
    <row r="185" spans="1:11" x14ac:dyDescent="0.15">
      <c r="A185" s="34" t="s">
        <v>1567</v>
      </c>
      <c r="B185" s="34" t="s">
        <v>620</v>
      </c>
      <c r="C185" s="34" t="s">
        <v>1573</v>
      </c>
      <c r="D185" s="34" t="s">
        <v>955</v>
      </c>
      <c r="E185" s="34" t="s">
        <v>958</v>
      </c>
      <c r="F185" s="70">
        <v>13.91868751</v>
      </c>
      <c r="G185" s="52">
        <v>9.7089128640000002</v>
      </c>
      <c r="H185" s="75">
        <f t="shared" si="4"/>
        <v>0.43359897291998184</v>
      </c>
      <c r="I185" s="81">
        <f t="shared" si="5"/>
        <v>7.044689762417917E-4</v>
      </c>
      <c r="J185" s="143">
        <v>75.459788770000017</v>
      </c>
      <c r="K185" s="104">
        <v>59.617652173899998</v>
      </c>
    </row>
    <row r="186" spans="1:11" x14ac:dyDescent="0.15">
      <c r="A186" s="34" t="s">
        <v>317</v>
      </c>
      <c r="B186" s="34" t="s">
        <v>1485</v>
      </c>
      <c r="C186" s="34" t="s">
        <v>203</v>
      </c>
      <c r="D186" s="34" t="s">
        <v>956</v>
      </c>
      <c r="E186" s="34" t="s">
        <v>959</v>
      </c>
      <c r="F186" s="70">
        <v>13.909355787000001</v>
      </c>
      <c r="G186" s="52">
        <v>8.5128263180000001</v>
      </c>
      <c r="H186" s="75">
        <f t="shared" si="4"/>
        <v>0.63392923424142622</v>
      </c>
      <c r="I186" s="81">
        <f t="shared" si="5"/>
        <v>7.0399666810615333E-4</v>
      </c>
      <c r="J186" s="143">
        <v>58.058</v>
      </c>
      <c r="K186" s="104">
        <v>20.667217391299999</v>
      </c>
    </row>
    <row r="187" spans="1:11" x14ac:dyDescent="0.15">
      <c r="A187" s="34" t="s">
        <v>1912</v>
      </c>
      <c r="B187" s="34" t="s">
        <v>1905</v>
      </c>
      <c r="C187" s="34" t="s">
        <v>198</v>
      </c>
      <c r="D187" s="34" t="s">
        <v>956</v>
      </c>
      <c r="E187" s="34" t="s">
        <v>959</v>
      </c>
      <c r="F187" s="70">
        <v>13.85162012</v>
      </c>
      <c r="G187" s="52">
        <v>16.106152560000002</v>
      </c>
      <c r="H187" s="75">
        <f t="shared" si="4"/>
        <v>-0.1399795780898776</v>
      </c>
      <c r="I187" s="81">
        <f t="shared" si="5"/>
        <v>7.010744826490184E-4</v>
      </c>
      <c r="J187" s="143">
        <v>32.012400000000007</v>
      </c>
      <c r="K187" s="104">
        <v>12.3014782609</v>
      </c>
    </row>
    <row r="188" spans="1:11" x14ac:dyDescent="0.15">
      <c r="A188" s="34" t="s">
        <v>1783</v>
      </c>
      <c r="B188" s="34" t="s">
        <v>1784</v>
      </c>
      <c r="C188" s="34" t="s">
        <v>198</v>
      </c>
      <c r="D188" s="34" t="s">
        <v>955</v>
      </c>
      <c r="E188" s="34" t="s">
        <v>958</v>
      </c>
      <c r="F188" s="70">
        <v>13.783608630000002</v>
      </c>
      <c r="G188" s="52">
        <v>6.7522963699999998</v>
      </c>
      <c r="H188" s="75">
        <f t="shared" si="4"/>
        <v>1.0413216296665606</v>
      </c>
      <c r="I188" s="81">
        <f t="shared" si="5"/>
        <v>6.9763220515708143E-4</v>
      </c>
      <c r="J188" s="143">
        <v>33.900334999999998</v>
      </c>
      <c r="K188" s="104">
        <v>38.324043478299998</v>
      </c>
    </row>
    <row r="189" spans="1:11" x14ac:dyDescent="0.15">
      <c r="A189" s="34" t="s">
        <v>46</v>
      </c>
      <c r="B189" s="34" t="s">
        <v>47</v>
      </c>
      <c r="C189" s="34" t="s">
        <v>218</v>
      </c>
      <c r="D189" s="34" t="s">
        <v>955</v>
      </c>
      <c r="E189" s="34" t="s">
        <v>958</v>
      </c>
      <c r="F189" s="70">
        <v>13.748144999999999</v>
      </c>
      <c r="G189" s="52">
        <v>2.2015400000000001E-2</v>
      </c>
      <c r="H189" s="75">
        <f t="shared" si="4"/>
        <v>623.47854683539697</v>
      </c>
      <c r="I189" s="81">
        <f t="shared" si="5"/>
        <v>6.9583727822147986E-4</v>
      </c>
      <c r="J189" s="143">
        <v>12.548043199999999</v>
      </c>
      <c r="K189" s="104">
        <v>1.5042173913000001</v>
      </c>
    </row>
    <row r="190" spans="1:11" x14ac:dyDescent="0.15">
      <c r="A190" s="34" t="s">
        <v>435</v>
      </c>
      <c r="B190" s="34" t="s">
        <v>436</v>
      </c>
      <c r="C190" s="34" t="s">
        <v>203</v>
      </c>
      <c r="D190" s="34" t="s">
        <v>956</v>
      </c>
      <c r="E190" s="34" t="s">
        <v>959</v>
      </c>
      <c r="F190" s="70">
        <v>13.570837136</v>
      </c>
      <c r="G190" s="52">
        <v>11.343115767999999</v>
      </c>
      <c r="H190" s="75">
        <f t="shared" si="4"/>
        <v>0.1963941313448121</v>
      </c>
      <c r="I190" s="81">
        <f t="shared" si="5"/>
        <v>6.8686316415059808E-4</v>
      </c>
      <c r="J190" s="143">
        <v>1059.7190000000001</v>
      </c>
      <c r="K190" s="104">
        <v>27.031826086999999</v>
      </c>
    </row>
    <row r="191" spans="1:11" x14ac:dyDescent="0.15">
      <c r="A191" s="34" t="s">
        <v>1624</v>
      </c>
      <c r="B191" s="34" t="s">
        <v>552</v>
      </c>
      <c r="C191" s="34" t="s">
        <v>199</v>
      </c>
      <c r="D191" s="34" t="s">
        <v>955</v>
      </c>
      <c r="E191" s="34" t="s">
        <v>958</v>
      </c>
      <c r="F191" s="70">
        <v>13.397365480000001</v>
      </c>
      <c r="G191" s="52">
        <v>12.263143850000001</v>
      </c>
      <c r="H191" s="75">
        <f t="shared" si="4"/>
        <v>9.249028176408447E-2</v>
      </c>
      <c r="I191" s="81">
        <f t="shared" si="5"/>
        <v>6.7808321274918264E-4</v>
      </c>
      <c r="J191" s="143">
        <v>13.955947570000001</v>
      </c>
      <c r="K191" s="104">
        <v>20.9766956522</v>
      </c>
    </row>
    <row r="192" spans="1:11" x14ac:dyDescent="0.15">
      <c r="A192" s="34" t="s">
        <v>1593</v>
      </c>
      <c r="B192" s="34" t="s">
        <v>716</v>
      </c>
      <c r="C192" s="34" t="s">
        <v>1969</v>
      </c>
      <c r="D192" s="34" t="s">
        <v>955</v>
      </c>
      <c r="E192" s="34" t="s">
        <v>958</v>
      </c>
      <c r="F192" s="70">
        <v>13.275208533000001</v>
      </c>
      <c r="G192" s="52">
        <v>2.76505906</v>
      </c>
      <c r="H192" s="75">
        <f t="shared" si="4"/>
        <v>3.8010578598635796</v>
      </c>
      <c r="I192" s="81">
        <f t="shared" si="5"/>
        <v>6.7190046172958503E-4</v>
      </c>
      <c r="J192" s="143">
        <v>64.717731939999993</v>
      </c>
      <c r="K192" s="104">
        <v>19.296260869600001</v>
      </c>
    </row>
    <row r="193" spans="1:11" x14ac:dyDescent="0.15">
      <c r="A193" s="34" t="s">
        <v>529</v>
      </c>
      <c r="B193" s="34" t="s">
        <v>874</v>
      </c>
      <c r="C193" s="34" t="s">
        <v>204</v>
      </c>
      <c r="D193" s="34" t="s">
        <v>955</v>
      </c>
      <c r="E193" s="34" t="s">
        <v>959</v>
      </c>
      <c r="F193" s="70">
        <v>13.260628442</v>
      </c>
      <c r="G193" s="52">
        <v>4.509945546</v>
      </c>
      <c r="H193" s="75">
        <f t="shared" si="4"/>
        <v>1.940307883265072</v>
      </c>
      <c r="I193" s="81">
        <f t="shared" si="5"/>
        <v>6.711625170223055E-4</v>
      </c>
      <c r="J193" s="143">
        <v>491.17469999999997</v>
      </c>
      <c r="K193" s="104">
        <v>32.611608695699999</v>
      </c>
    </row>
    <row r="194" spans="1:11" x14ac:dyDescent="0.15">
      <c r="A194" s="34" t="s">
        <v>362</v>
      </c>
      <c r="B194" s="34" t="s">
        <v>1499</v>
      </c>
      <c r="C194" s="34" t="s">
        <v>203</v>
      </c>
      <c r="D194" s="34" t="s">
        <v>956</v>
      </c>
      <c r="E194" s="34" t="s">
        <v>959</v>
      </c>
      <c r="F194" s="70">
        <v>12.782257782</v>
      </c>
      <c r="G194" s="52">
        <v>4.6309007620000004</v>
      </c>
      <c r="H194" s="75">
        <f t="shared" si="4"/>
        <v>1.7602098250275566</v>
      </c>
      <c r="I194" s="81">
        <f t="shared" si="5"/>
        <v>6.4695065876539789E-4</v>
      </c>
      <c r="J194" s="143">
        <v>47.89</v>
      </c>
      <c r="K194" s="104">
        <v>31.5623913043</v>
      </c>
    </row>
    <row r="195" spans="1:11" x14ac:dyDescent="0.15">
      <c r="A195" s="34" t="s">
        <v>1011</v>
      </c>
      <c r="B195" s="34" t="s">
        <v>1012</v>
      </c>
      <c r="C195" s="34" t="s">
        <v>204</v>
      </c>
      <c r="D195" s="34" t="s">
        <v>955</v>
      </c>
      <c r="E195" s="34" t="s">
        <v>959</v>
      </c>
      <c r="F195" s="70">
        <v>12.6097666</v>
      </c>
      <c r="G195" s="52">
        <v>0.38639083000000002</v>
      </c>
      <c r="H195" s="75">
        <f t="shared" si="4"/>
        <v>31.634746016099811</v>
      </c>
      <c r="I195" s="81">
        <f t="shared" si="5"/>
        <v>6.382203322667986E-4</v>
      </c>
      <c r="J195" s="143">
        <v>104.2146</v>
      </c>
      <c r="K195" s="104">
        <v>82.817608695700002</v>
      </c>
    </row>
    <row r="196" spans="1:11" x14ac:dyDescent="0.15">
      <c r="A196" s="34" t="s">
        <v>1341</v>
      </c>
      <c r="B196" s="34" t="s">
        <v>408</v>
      </c>
      <c r="C196" s="34" t="s">
        <v>203</v>
      </c>
      <c r="D196" s="34" t="s">
        <v>956</v>
      </c>
      <c r="E196" s="34" t="s">
        <v>959</v>
      </c>
      <c r="F196" s="70">
        <v>12.565887234</v>
      </c>
      <c r="G196" s="52">
        <v>7.4347884419999994</v>
      </c>
      <c r="H196" s="75">
        <f t="shared" si="4"/>
        <v>0.69014724924973203</v>
      </c>
      <c r="I196" s="81">
        <f t="shared" si="5"/>
        <v>6.3599945820651445E-4</v>
      </c>
      <c r="J196" s="143">
        <v>814.53139146000012</v>
      </c>
      <c r="K196" s="104">
        <v>54.226130434799998</v>
      </c>
    </row>
    <row r="197" spans="1:11" x14ac:dyDescent="0.15">
      <c r="A197" s="34" t="s">
        <v>1407</v>
      </c>
      <c r="B197" s="34" t="s">
        <v>419</v>
      </c>
      <c r="C197" s="34" t="s">
        <v>203</v>
      </c>
      <c r="D197" s="34" t="s">
        <v>956</v>
      </c>
      <c r="E197" s="34" t="s">
        <v>959</v>
      </c>
      <c r="F197" s="70">
        <v>12.483214017000002</v>
      </c>
      <c r="G197" s="52">
        <v>11.324721804999999</v>
      </c>
      <c r="H197" s="75">
        <f t="shared" si="4"/>
        <v>0.10229763096595579</v>
      </c>
      <c r="I197" s="81">
        <f t="shared" si="5"/>
        <v>6.3181510415008773E-4</v>
      </c>
      <c r="J197" s="143">
        <v>777.48760629000003</v>
      </c>
      <c r="K197" s="104">
        <v>32.673086956500001</v>
      </c>
    </row>
    <row r="198" spans="1:11" x14ac:dyDescent="0.15">
      <c r="A198" s="34" t="s">
        <v>1406</v>
      </c>
      <c r="B198" s="34" t="s">
        <v>846</v>
      </c>
      <c r="C198" s="34" t="s">
        <v>203</v>
      </c>
      <c r="D198" s="34" t="s">
        <v>849</v>
      </c>
      <c r="E198" s="34" t="s">
        <v>959</v>
      </c>
      <c r="F198" s="70">
        <v>12.32283382</v>
      </c>
      <c r="G198" s="52">
        <v>33.026478099999999</v>
      </c>
      <c r="H198" s="75">
        <f t="shared" si="4"/>
        <v>-0.62688017224579573</v>
      </c>
      <c r="I198" s="81">
        <f t="shared" si="5"/>
        <v>6.2369775306300615E-4</v>
      </c>
      <c r="J198" s="143">
        <v>599.83699999999999</v>
      </c>
      <c r="K198" s="104">
        <v>16.5474782609</v>
      </c>
    </row>
    <row r="199" spans="1:11" x14ac:dyDescent="0.15">
      <c r="A199" s="34" t="s">
        <v>430</v>
      </c>
      <c r="B199" s="34" t="s">
        <v>431</v>
      </c>
      <c r="C199" s="34" t="s">
        <v>203</v>
      </c>
      <c r="D199" s="34" t="s">
        <v>956</v>
      </c>
      <c r="E199" s="34" t="s">
        <v>959</v>
      </c>
      <c r="F199" s="70">
        <v>12.316456301000001</v>
      </c>
      <c r="G199" s="52">
        <v>28.082136016</v>
      </c>
      <c r="H199" s="75">
        <f t="shared" ref="H199:H262" si="6">IF(ISERROR(F199/G199-1),"",((F199/G199-1)))</f>
        <v>-0.56141312420171274</v>
      </c>
      <c r="I199" s="81">
        <f t="shared" ref="I199:I262" si="7">F199/$F$813</f>
        <v>6.2337496657342774E-4</v>
      </c>
      <c r="J199" s="143">
        <v>826.86050145000013</v>
      </c>
      <c r="K199" s="104">
        <v>46.994434782600003</v>
      </c>
    </row>
    <row r="200" spans="1:11" x14ac:dyDescent="0.15">
      <c r="A200" s="34" t="s">
        <v>318</v>
      </c>
      <c r="B200" s="34" t="s">
        <v>1489</v>
      </c>
      <c r="C200" s="34" t="s">
        <v>203</v>
      </c>
      <c r="D200" s="34" t="s">
        <v>956</v>
      </c>
      <c r="E200" s="34" t="s">
        <v>959</v>
      </c>
      <c r="F200" s="70">
        <v>12.303988756999999</v>
      </c>
      <c r="G200" s="52">
        <v>5.9782956600000006</v>
      </c>
      <c r="H200" s="75">
        <f t="shared" si="6"/>
        <v>1.0581097785652172</v>
      </c>
      <c r="I200" s="81">
        <f t="shared" si="7"/>
        <v>6.2274394457860092E-4</v>
      </c>
      <c r="J200" s="143">
        <v>59.917000000000002</v>
      </c>
      <c r="K200" s="104">
        <v>24.472999999999999</v>
      </c>
    </row>
    <row r="201" spans="1:11" x14ac:dyDescent="0.15">
      <c r="A201" s="34" t="s">
        <v>329</v>
      </c>
      <c r="B201" s="34" t="s">
        <v>283</v>
      </c>
      <c r="C201" s="34" t="s">
        <v>203</v>
      </c>
      <c r="D201" s="34" t="s">
        <v>956</v>
      </c>
      <c r="E201" s="34" t="s">
        <v>959</v>
      </c>
      <c r="F201" s="70">
        <v>12.067593487</v>
      </c>
      <c r="G201" s="52">
        <v>10.085730199999999</v>
      </c>
      <c r="H201" s="75">
        <f t="shared" si="6"/>
        <v>0.19650171556244889</v>
      </c>
      <c r="I201" s="81">
        <f t="shared" si="7"/>
        <v>6.1077922924709753E-4</v>
      </c>
      <c r="J201" s="143">
        <v>163.136</v>
      </c>
      <c r="K201" s="104">
        <v>29.386521739100001</v>
      </c>
    </row>
    <row r="202" spans="1:11" x14ac:dyDescent="0.15">
      <c r="A202" s="34" t="s">
        <v>1616</v>
      </c>
      <c r="B202" s="34" t="s">
        <v>988</v>
      </c>
      <c r="C202" s="34" t="s">
        <v>199</v>
      </c>
      <c r="D202" s="34" t="s">
        <v>955</v>
      </c>
      <c r="E202" s="34" t="s">
        <v>958</v>
      </c>
      <c r="F202" s="70">
        <v>11.934037910000001</v>
      </c>
      <c r="G202" s="52">
        <v>35.547248719999999</v>
      </c>
      <c r="H202" s="75">
        <f t="shared" si="6"/>
        <v>-0.66427674884201271</v>
      </c>
      <c r="I202" s="81">
        <f t="shared" si="7"/>
        <v>6.0401955736474704E-4</v>
      </c>
      <c r="J202" s="143">
        <v>110.94212579000001</v>
      </c>
      <c r="K202" s="104">
        <v>18.917000000000002</v>
      </c>
    </row>
    <row r="203" spans="1:11" x14ac:dyDescent="0.15">
      <c r="A203" s="34" t="s">
        <v>576</v>
      </c>
      <c r="B203" s="34" t="s">
        <v>591</v>
      </c>
      <c r="C203" s="34" t="s">
        <v>203</v>
      </c>
      <c r="D203" s="34" t="s">
        <v>956</v>
      </c>
      <c r="E203" s="34" t="s">
        <v>959</v>
      </c>
      <c r="F203" s="70">
        <v>11.73848357</v>
      </c>
      <c r="G203" s="52">
        <v>7.14525889</v>
      </c>
      <c r="H203" s="75">
        <f t="shared" si="6"/>
        <v>0.6428353052999034</v>
      </c>
      <c r="I203" s="81">
        <f t="shared" si="7"/>
        <v>5.9412193119845339E-4</v>
      </c>
      <c r="J203" s="143">
        <v>88.082814420000005</v>
      </c>
      <c r="K203" s="104">
        <v>57.56</v>
      </c>
    </row>
    <row r="204" spans="1:11" x14ac:dyDescent="0.15">
      <c r="A204" s="34" t="s">
        <v>978</v>
      </c>
      <c r="B204" s="34" t="s">
        <v>979</v>
      </c>
      <c r="C204" s="34" t="s">
        <v>204</v>
      </c>
      <c r="D204" s="34" t="s">
        <v>955</v>
      </c>
      <c r="E204" s="34" t="s">
        <v>959</v>
      </c>
      <c r="F204" s="70">
        <v>11.654734217</v>
      </c>
      <c r="G204" s="52">
        <v>10.554162370999999</v>
      </c>
      <c r="H204" s="75">
        <f t="shared" si="6"/>
        <v>0.10427846448753497</v>
      </c>
      <c r="I204" s="81">
        <f t="shared" si="7"/>
        <v>5.8988311048159818E-4</v>
      </c>
      <c r="J204" s="143">
        <v>81.902339999999995</v>
      </c>
      <c r="K204" s="104">
        <v>87.578391304299998</v>
      </c>
    </row>
    <row r="205" spans="1:11" x14ac:dyDescent="0.15">
      <c r="A205" s="34" t="s">
        <v>1632</v>
      </c>
      <c r="B205" s="34" t="s">
        <v>607</v>
      </c>
      <c r="C205" s="34" t="s">
        <v>201</v>
      </c>
      <c r="D205" s="34" t="s">
        <v>956</v>
      </c>
      <c r="E205" s="34" t="s">
        <v>959</v>
      </c>
      <c r="F205" s="70">
        <v>11.5570472</v>
      </c>
      <c r="G205" s="52">
        <v>1.59740981</v>
      </c>
      <c r="H205" s="75">
        <f t="shared" si="6"/>
        <v>6.234866799772564</v>
      </c>
      <c r="I205" s="81">
        <f t="shared" si="7"/>
        <v>5.8493886032807887E-4</v>
      </c>
      <c r="J205" s="143">
        <v>54.72107913</v>
      </c>
      <c r="K205" s="104">
        <v>5.5817826087000002</v>
      </c>
    </row>
    <row r="206" spans="1:11" x14ac:dyDescent="0.15">
      <c r="A206" s="34" t="s">
        <v>1779</v>
      </c>
      <c r="B206" s="34" t="s">
        <v>1780</v>
      </c>
      <c r="C206" s="34" t="s">
        <v>198</v>
      </c>
      <c r="D206" s="34" t="s">
        <v>955</v>
      </c>
      <c r="E206" s="34" t="s">
        <v>958</v>
      </c>
      <c r="F206" s="70">
        <v>11.513452800000001</v>
      </c>
      <c r="G206" s="52">
        <v>3.1809379999999998E-2</v>
      </c>
      <c r="H206" s="75">
        <f t="shared" si="6"/>
        <v>360.95149984061311</v>
      </c>
      <c r="I206" s="81">
        <f t="shared" si="7"/>
        <v>5.8273240930201695E-4</v>
      </c>
      <c r="J206" s="143">
        <v>11.515584</v>
      </c>
      <c r="K206" s="104">
        <v>21.370826087000001</v>
      </c>
    </row>
    <row r="207" spans="1:11" x14ac:dyDescent="0.15">
      <c r="A207" s="34" t="s">
        <v>1803</v>
      </c>
      <c r="B207" s="34" t="s">
        <v>1152</v>
      </c>
      <c r="C207" s="34" t="s">
        <v>199</v>
      </c>
      <c r="D207" s="34" t="s">
        <v>955</v>
      </c>
      <c r="E207" s="34" t="s">
        <v>958</v>
      </c>
      <c r="F207" s="70">
        <v>11.462831400000001</v>
      </c>
      <c r="G207" s="52">
        <v>3.2185652400000002</v>
      </c>
      <c r="H207" s="75">
        <f t="shared" si="6"/>
        <v>2.5614724404343594</v>
      </c>
      <c r="I207" s="81">
        <f t="shared" si="7"/>
        <v>5.8017029949041974E-4</v>
      </c>
      <c r="J207" s="143">
        <v>52.521230590000002</v>
      </c>
      <c r="K207" s="104">
        <v>21.455434782600001</v>
      </c>
    </row>
    <row r="208" spans="1:11" x14ac:dyDescent="0.15">
      <c r="A208" s="34" t="s">
        <v>1274</v>
      </c>
      <c r="B208" s="34" t="s">
        <v>1275</v>
      </c>
      <c r="C208" s="34" t="s">
        <v>1969</v>
      </c>
      <c r="D208" s="34" t="s">
        <v>955</v>
      </c>
      <c r="E208" s="34" t="s">
        <v>959</v>
      </c>
      <c r="F208" s="70">
        <v>11.409892922000001</v>
      </c>
      <c r="G208" s="52">
        <v>13.274037218</v>
      </c>
      <c r="H208" s="75">
        <f t="shared" si="6"/>
        <v>-0.14043536758147424</v>
      </c>
      <c r="I208" s="81">
        <f t="shared" si="7"/>
        <v>5.7749091500293383E-4</v>
      </c>
      <c r="J208" s="143">
        <v>50.905727519999999</v>
      </c>
      <c r="K208" s="104">
        <v>22.598565217400001</v>
      </c>
    </row>
    <row r="209" spans="1:13" x14ac:dyDescent="0.15">
      <c r="A209" s="34" t="s">
        <v>1802</v>
      </c>
      <c r="B209" s="34" t="s">
        <v>1155</v>
      </c>
      <c r="C209" s="34" t="s">
        <v>199</v>
      </c>
      <c r="D209" s="34" t="s">
        <v>955</v>
      </c>
      <c r="E209" s="34" t="s">
        <v>958</v>
      </c>
      <c r="F209" s="70">
        <v>11.38902369</v>
      </c>
      <c r="G209" s="52">
        <v>5.8909219999999998</v>
      </c>
      <c r="H209" s="75">
        <f t="shared" si="6"/>
        <v>0.9333176860939596</v>
      </c>
      <c r="I209" s="81">
        <f t="shared" si="7"/>
        <v>5.764346568973164E-4</v>
      </c>
      <c r="J209" s="143">
        <v>70.433885489999994</v>
      </c>
      <c r="K209" s="104">
        <v>20.372</v>
      </c>
    </row>
    <row r="210" spans="1:13" x14ac:dyDescent="0.15">
      <c r="A210" s="34" t="s">
        <v>1566</v>
      </c>
      <c r="B210" s="34" t="s">
        <v>621</v>
      </c>
      <c r="C210" s="34" t="s">
        <v>1573</v>
      </c>
      <c r="D210" s="34" t="s">
        <v>955</v>
      </c>
      <c r="E210" s="34" t="s">
        <v>958</v>
      </c>
      <c r="F210" s="70">
        <v>11.122143311</v>
      </c>
      <c r="G210" s="52">
        <v>6.480271117</v>
      </c>
      <c r="H210" s="75">
        <f t="shared" si="6"/>
        <v>0.71630833188796039</v>
      </c>
      <c r="I210" s="81">
        <f t="shared" si="7"/>
        <v>5.6292699338823381E-4</v>
      </c>
      <c r="J210" s="143">
        <v>12.4056</v>
      </c>
      <c r="K210" s="104">
        <v>69.723782608700006</v>
      </c>
    </row>
    <row r="211" spans="1:13" x14ac:dyDescent="0.15">
      <c r="A211" s="34" t="s">
        <v>312</v>
      </c>
      <c r="B211" s="34" t="s">
        <v>1895</v>
      </c>
      <c r="C211" s="34" t="s">
        <v>203</v>
      </c>
      <c r="D211" s="34" t="s">
        <v>956</v>
      </c>
      <c r="E211" s="34" t="s">
        <v>959</v>
      </c>
      <c r="F211" s="70">
        <v>10.990363078</v>
      </c>
      <c r="G211" s="52">
        <v>12.132529104</v>
      </c>
      <c r="H211" s="75">
        <f t="shared" si="6"/>
        <v>-9.4140802483089647E-2</v>
      </c>
      <c r="I211" s="81">
        <f t="shared" si="7"/>
        <v>5.5625717730365559E-4</v>
      </c>
      <c r="J211" s="143">
        <v>25.341999999999999</v>
      </c>
      <c r="K211" s="104">
        <v>18.5409565217</v>
      </c>
    </row>
    <row r="212" spans="1:13" x14ac:dyDescent="0.15">
      <c r="A212" s="34" t="s">
        <v>770</v>
      </c>
      <c r="B212" s="34" t="s">
        <v>517</v>
      </c>
      <c r="C212" s="34" t="s">
        <v>218</v>
      </c>
      <c r="D212" s="34" t="s">
        <v>956</v>
      </c>
      <c r="E212" s="34" t="s">
        <v>958</v>
      </c>
      <c r="F212" s="70">
        <v>10.92041648</v>
      </c>
      <c r="G212" s="52">
        <v>1.4368836999999999</v>
      </c>
      <c r="H212" s="75">
        <f t="shared" si="6"/>
        <v>6.6000698455971083</v>
      </c>
      <c r="I212" s="81">
        <f t="shared" si="7"/>
        <v>5.5271695785054603E-4</v>
      </c>
      <c r="J212" s="143">
        <v>299.65051679999999</v>
      </c>
      <c r="K212" s="104">
        <v>57.022826086999999</v>
      </c>
    </row>
    <row r="213" spans="1:13" x14ac:dyDescent="0.15">
      <c r="A213" s="34" t="s">
        <v>402</v>
      </c>
      <c r="B213" s="34" t="s">
        <v>403</v>
      </c>
      <c r="C213" s="34" t="s">
        <v>203</v>
      </c>
      <c r="D213" s="34" t="s">
        <v>956</v>
      </c>
      <c r="E213" s="34" t="s">
        <v>959</v>
      </c>
      <c r="F213" s="70">
        <v>10.91116849</v>
      </c>
      <c r="G213" s="52">
        <v>6.4022695999999994</v>
      </c>
      <c r="H213" s="75">
        <f t="shared" si="6"/>
        <v>0.70426570133816302</v>
      </c>
      <c r="I213" s="81">
        <f t="shared" si="7"/>
        <v>5.5224888770794716E-4</v>
      </c>
      <c r="J213" s="143">
        <v>120.22994448</v>
      </c>
      <c r="K213" s="104">
        <v>27.6404782609</v>
      </c>
    </row>
    <row r="214" spans="1:13" x14ac:dyDescent="0.15">
      <c r="A214" s="34" t="s">
        <v>242</v>
      </c>
      <c r="B214" s="34" t="s">
        <v>447</v>
      </c>
      <c r="C214" s="34" t="s">
        <v>1969</v>
      </c>
      <c r="D214" s="34" t="s">
        <v>955</v>
      </c>
      <c r="E214" s="34" t="s">
        <v>958</v>
      </c>
      <c r="F214" s="70">
        <v>10.822257650000001</v>
      </c>
      <c r="G214" s="52">
        <v>3.7488538300000003</v>
      </c>
      <c r="H214" s="75">
        <f t="shared" si="6"/>
        <v>1.8868177156963197</v>
      </c>
      <c r="I214" s="81">
        <f t="shared" si="7"/>
        <v>5.4774882774276748E-4</v>
      </c>
      <c r="J214" s="143">
        <v>13.6752</v>
      </c>
      <c r="K214" s="104">
        <v>61.749782608700002</v>
      </c>
    </row>
    <row r="215" spans="1:13" x14ac:dyDescent="0.15">
      <c r="A215" s="34" t="s">
        <v>2142</v>
      </c>
      <c r="B215" s="34" t="s">
        <v>2146</v>
      </c>
      <c r="C215" s="34" t="s">
        <v>204</v>
      </c>
      <c r="D215" s="34" t="s">
        <v>955</v>
      </c>
      <c r="E215" s="34" t="s">
        <v>959</v>
      </c>
      <c r="F215" s="70">
        <v>10.7236925</v>
      </c>
      <c r="G215" s="52">
        <v>4.2081142900000001</v>
      </c>
      <c r="H215" s="75">
        <f t="shared" si="6"/>
        <v>1.5483367990939239</v>
      </c>
      <c r="I215" s="81">
        <f t="shared" si="7"/>
        <v>5.4276013248944475E-4</v>
      </c>
      <c r="J215" s="143">
        <v>21.297730000000001</v>
      </c>
      <c r="K215" s="104">
        <v>93.496652173900003</v>
      </c>
    </row>
    <row r="216" spans="1:13" x14ac:dyDescent="0.15">
      <c r="A216" s="34" t="s">
        <v>1611</v>
      </c>
      <c r="B216" s="34" t="s">
        <v>996</v>
      </c>
      <c r="C216" s="34" t="s">
        <v>199</v>
      </c>
      <c r="D216" s="34" t="s">
        <v>955</v>
      </c>
      <c r="E216" s="34" t="s">
        <v>958</v>
      </c>
      <c r="F216" s="70">
        <v>10.389266210000001</v>
      </c>
      <c r="G216" s="52">
        <v>0.95761622999999996</v>
      </c>
      <c r="H216" s="75">
        <f t="shared" si="6"/>
        <v>9.8490916136623969</v>
      </c>
      <c r="I216" s="81">
        <f t="shared" si="7"/>
        <v>5.2583375592014708E-4</v>
      </c>
      <c r="J216" s="143">
        <v>14.651113619999999</v>
      </c>
      <c r="K216" s="104">
        <v>17.1265652174</v>
      </c>
    </row>
    <row r="217" spans="1:13" x14ac:dyDescent="0.15">
      <c r="A217" s="34" t="s">
        <v>314</v>
      </c>
      <c r="B217" s="34" t="s">
        <v>1901</v>
      </c>
      <c r="C217" s="34" t="s">
        <v>203</v>
      </c>
      <c r="D217" s="34" t="s">
        <v>956</v>
      </c>
      <c r="E217" s="34" t="s">
        <v>959</v>
      </c>
      <c r="F217" s="70">
        <v>10.359868109999999</v>
      </c>
      <c r="G217" s="52">
        <v>4.3970628679999999</v>
      </c>
      <c r="H217" s="75">
        <f t="shared" si="6"/>
        <v>1.3560882391277191</v>
      </c>
      <c r="I217" s="81">
        <f t="shared" si="7"/>
        <v>5.2434582472005544E-4</v>
      </c>
      <c r="J217" s="143">
        <v>39.387</v>
      </c>
      <c r="K217" s="104">
        <v>15.575478260900001</v>
      </c>
    </row>
    <row r="218" spans="1:13" x14ac:dyDescent="0.15">
      <c r="A218" s="34" t="s">
        <v>1386</v>
      </c>
      <c r="B218" s="34" t="s">
        <v>792</v>
      </c>
      <c r="C218" s="34" t="s">
        <v>1969</v>
      </c>
      <c r="D218" s="34" t="s">
        <v>955</v>
      </c>
      <c r="E218" s="34" t="s">
        <v>958</v>
      </c>
      <c r="F218" s="70">
        <v>10.296557116000001</v>
      </c>
      <c r="G218" s="52">
        <v>15.647743536</v>
      </c>
      <c r="H218" s="75">
        <f t="shared" si="6"/>
        <v>-0.3419781521654407</v>
      </c>
      <c r="I218" s="81">
        <f t="shared" si="7"/>
        <v>5.211414542579709E-4</v>
      </c>
      <c r="J218" s="143">
        <v>413.30221848000002</v>
      </c>
      <c r="K218" s="104">
        <v>8.2600434783000001</v>
      </c>
    </row>
    <row r="219" spans="1:13" x14ac:dyDescent="0.15">
      <c r="A219" s="34" t="s">
        <v>1623</v>
      </c>
      <c r="B219" s="34" t="s">
        <v>989</v>
      </c>
      <c r="C219" s="34" t="s">
        <v>199</v>
      </c>
      <c r="D219" s="34" t="s">
        <v>955</v>
      </c>
      <c r="E219" s="34" t="s">
        <v>958</v>
      </c>
      <c r="F219" s="70">
        <v>10.241150510000001</v>
      </c>
      <c r="G219" s="52">
        <v>11.920381470000001</v>
      </c>
      <c r="H219" s="75">
        <f t="shared" si="6"/>
        <v>-0.14087057232405831</v>
      </c>
      <c r="I219" s="81">
        <f t="shared" si="7"/>
        <v>5.1833714997440898E-4</v>
      </c>
      <c r="J219" s="143">
        <v>99.620205060000004</v>
      </c>
      <c r="K219" s="104">
        <v>16.106391304300001</v>
      </c>
    </row>
    <row r="220" spans="1:13" x14ac:dyDescent="0.15">
      <c r="A220" s="34" t="s">
        <v>1109</v>
      </c>
      <c r="B220" s="34" t="s">
        <v>1110</v>
      </c>
      <c r="C220" s="34" t="s">
        <v>198</v>
      </c>
      <c r="D220" s="34" t="s">
        <v>955</v>
      </c>
      <c r="E220" s="34" t="s">
        <v>958</v>
      </c>
      <c r="F220" s="70">
        <v>10.1449765</v>
      </c>
      <c r="G220" s="52">
        <v>1.3228372500000001</v>
      </c>
      <c r="H220" s="75">
        <f t="shared" si="6"/>
        <v>6.6691040413323712</v>
      </c>
      <c r="I220" s="81">
        <f t="shared" si="7"/>
        <v>5.1346947790999263E-4</v>
      </c>
      <c r="J220" s="143">
        <v>39.12518</v>
      </c>
      <c r="K220" s="104">
        <v>17.119695652200001</v>
      </c>
    </row>
    <row r="221" spans="1:13" x14ac:dyDescent="0.15">
      <c r="A221" s="34" t="s">
        <v>219</v>
      </c>
      <c r="B221" s="34" t="s">
        <v>220</v>
      </c>
      <c r="C221" s="34" t="s">
        <v>1969</v>
      </c>
      <c r="D221" s="34" t="s">
        <v>955</v>
      </c>
      <c r="E221" s="34" t="s">
        <v>958</v>
      </c>
      <c r="F221" s="70">
        <v>9.9080005299999989</v>
      </c>
      <c r="G221" s="52">
        <v>5.5323755599999993</v>
      </c>
      <c r="H221" s="75">
        <f t="shared" si="6"/>
        <v>0.79091249727088297</v>
      </c>
      <c r="I221" s="81">
        <f t="shared" si="7"/>
        <v>5.0147537150736917E-4</v>
      </c>
      <c r="J221" s="143">
        <v>225.15389999999999</v>
      </c>
      <c r="K221" s="104">
        <v>35.7876521739</v>
      </c>
    </row>
    <row r="222" spans="1:13" s="33" customFormat="1" x14ac:dyDescent="0.15">
      <c r="A222" s="34" t="s">
        <v>553</v>
      </c>
      <c r="B222" s="34" t="s">
        <v>432</v>
      </c>
      <c r="C222" s="34" t="s">
        <v>203</v>
      </c>
      <c r="D222" s="34" t="s">
        <v>956</v>
      </c>
      <c r="E222" s="34" t="s">
        <v>959</v>
      </c>
      <c r="F222" s="70">
        <v>9.8759297030000006</v>
      </c>
      <c r="G222" s="52">
        <v>25.402258381999999</v>
      </c>
      <c r="H222" s="75">
        <f t="shared" si="6"/>
        <v>-0.61121843757017813</v>
      </c>
      <c r="I222" s="81">
        <f t="shared" si="7"/>
        <v>4.9985216510606994E-4</v>
      </c>
      <c r="J222" s="143">
        <v>417.29637339000004</v>
      </c>
      <c r="K222" s="104">
        <v>42.079000000000001</v>
      </c>
      <c r="L222" s="29"/>
      <c r="M222" s="29"/>
    </row>
    <row r="223" spans="1:13" x14ac:dyDescent="0.15">
      <c r="A223" s="34" t="s">
        <v>330</v>
      </c>
      <c r="B223" s="34" t="s">
        <v>284</v>
      </c>
      <c r="C223" s="34" t="s">
        <v>203</v>
      </c>
      <c r="D223" s="34" t="s">
        <v>956</v>
      </c>
      <c r="E223" s="34" t="s">
        <v>959</v>
      </c>
      <c r="F223" s="70">
        <v>9.8128150419999987</v>
      </c>
      <c r="G223" s="52">
        <v>18.913169576999998</v>
      </c>
      <c r="H223" s="75">
        <f t="shared" si="6"/>
        <v>-0.48116496274991338</v>
      </c>
      <c r="I223" s="81">
        <f t="shared" si="7"/>
        <v>4.9665773168060679E-4</v>
      </c>
      <c r="J223" s="143">
        <v>183.05</v>
      </c>
      <c r="K223" s="104">
        <v>31.987782608700002</v>
      </c>
    </row>
    <row r="224" spans="1:13" x14ac:dyDescent="0.15">
      <c r="A224" s="34" t="s">
        <v>1595</v>
      </c>
      <c r="B224" s="34" t="s">
        <v>717</v>
      </c>
      <c r="C224" s="34" t="s">
        <v>1969</v>
      </c>
      <c r="D224" s="34" t="s">
        <v>955</v>
      </c>
      <c r="E224" s="34" t="s">
        <v>958</v>
      </c>
      <c r="F224" s="70">
        <v>9.8031343399999997</v>
      </c>
      <c r="G224" s="52">
        <v>13.786000488999999</v>
      </c>
      <c r="H224" s="75">
        <f t="shared" si="6"/>
        <v>-0.28890657244484885</v>
      </c>
      <c r="I224" s="81">
        <f t="shared" si="7"/>
        <v>4.9616776060953125E-4</v>
      </c>
      <c r="J224" s="143">
        <v>29.81864968</v>
      </c>
      <c r="K224" s="104">
        <v>17.9905217391</v>
      </c>
    </row>
    <row r="225" spans="1:11" x14ac:dyDescent="0.15">
      <c r="A225" s="34" t="s">
        <v>1800</v>
      </c>
      <c r="B225" s="34" t="s">
        <v>1156</v>
      </c>
      <c r="C225" s="34" t="s">
        <v>199</v>
      </c>
      <c r="D225" s="34" t="s">
        <v>955</v>
      </c>
      <c r="E225" s="34" t="s">
        <v>958</v>
      </c>
      <c r="F225" s="70">
        <v>9.7577886500000002</v>
      </c>
      <c r="G225" s="52">
        <v>3.0551196000000003</v>
      </c>
      <c r="H225" s="75">
        <f t="shared" si="6"/>
        <v>2.1939137996430644</v>
      </c>
      <c r="I225" s="81">
        <f t="shared" si="7"/>
        <v>4.9387267123502472E-4</v>
      </c>
      <c r="J225" s="143">
        <v>84.698229890000007</v>
      </c>
      <c r="K225" s="104">
        <v>26.430826087</v>
      </c>
    </row>
    <row r="226" spans="1:11" x14ac:dyDescent="0.15">
      <c r="A226" s="34" t="s">
        <v>1596</v>
      </c>
      <c r="B226" s="34" t="s">
        <v>1851</v>
      </c>
      <c r="C226" s="34" t="s">
        <v>1969</v>
      </c>
      <c r="D226" s="34" t="s">
        <v>955</v>
      </c>
      <c r="E226" s="34" t="s">
        <v>958</v>
      </c>
      <c r="F226" s="70">
        <v>9.6753081199999986</v>
      </c>
      <c r="G226" s="52">
        <v>5.7516651300000001</v>
      </c>
      <c r="H226" s="75">
        <f t="shared" si="6"/>
        <v>0.68217514429599602</v>
      </c>
      <c r="I226" s="81">
        <f t="shared" si="7"/>
        <v>4.8969806967958101E-4</v>
      </c>
      <c r="J226" s="143">
        <v>8.4091261799999995</v>
      </c>
      <c r="K226" s="104">
        <v>18.374782608699999</v>
      </c>
    </row>
    <row r="227" spans="1:11" x14ac:dyDescent="0.15">
      <c r="A227" s="34" t="s">
        <v>1204</v>
      </c>
      <c r="B227" s="34" t="s">
        <v>1205</v>
      </c>
      <c r="C227" s="34" t="s">
        <v>218</v>
      </c>
      <c r="D227" s="34" t="s">
        <v>463</v>
      </c>
      <c r="E227" s="34" t="s">
        <v>958</v>
      </c>
      <c r="F227" s="70">
        <v>9.6496397599999995</v>
      </c>
      <c r="G227" s="52">
        <v>8.0877865700000005</v>
      </c>
      <c r="H227" s="75">
        <f t="shared" si="6"/>
        <v>0.193112562563579</v>
      </c>
      <c r="I227" s="81">
        <f t="shared" si="7"/>
        <v>4.8839891246536707E-4</v>
      </c>
      <c r="J227" s="143">
        <v>152.92866000000001</v>
      </c>
      <c r="K227" s="104">
        <v>79.604391304299995</v>
      </c>
    </row>
    <row r="228" spans="1:11" x14ac:dyDescent="0.15">
      <c r="A228" s="34" t="s">
        <v>1840</v>
      </c>
      <c r="B228" s="34" t="s">
        <v>1841</v>
      </c>
      <c r="C228" s="34" t="s">
        <v>204</v>
      </c>
      <c r="D228" s="34" t="s">
        <v>955</v>
      </c>
      <c r="E228" s="34" t="s">
        <v>958</v>
      </c>
      <c r="F228" s="70">
        <v>9.5503712049999994</v>
      </c>
      <c r="G228" s="52">
        <v>2.0728113619999999</v>
      </c>
      <c r="H228" s="75">
        <f t="shared" si="6"/>
        <v>3.6074483091336891</v>
      </c>
      <c r="I228" s="81">
        <f t="shared" si="7"/>
        <v>4.8337461565120207E-4</v>
      </c>
      <c r="J228" s="143">
        <v>904.61800000000005</v>
      </c>
      <c r="K228" s="104">
        <v>11.1442608696</v>
      </c>
    </row>
    <row r="229" spans="1:11" x14ac:dyDescent="0.15">
      <c r="A229" s="34" t="s">
        <v>1056</v>
      </c>
      <c r="B229" s="34" t="s">
        <v>1416</v>
      </c>
      <c r="C229" s="34" t="s">
        <v>198</v>
      </c>
      <c r="D229" s="34" t="s">
        <v>955</v>
      </c>
      <c r="E229" s="34" t="s">
        <v>958</v>
      </c>
      <c r="F229" s="70">
        <v>9.5427342530000008</v>
      </c>
      <c r="G229" s="52">
        <v>3.2122178360000002</v>
      </c>
      <c r="H229" s="75">
        <f t="shared" si="6"/>
        <v>1.9707618661637989</v>
      </c>
      <c r="I229" s="81">
        <f t="shared" si="7"/>
        <v>4.8298808525793174E-4</v>
      </c>
      <c r="J229" s="143">
        <v>345.97800000000001</v>
      </c>
      <c r="K229" s="104">
        <v>23.0154347826</v>
      </c>
    </row>
    <row r="230" spans="1:11" x14ac:dyDescent="0.15">
      <c r="A230" s="34" t="s">
        <v>1336</v>
      </c>
      <c r="B230" s="34" t="s">
        <v>1006</v>
      </c>
      <c r="C230" s="34" t="s">
        <v>204</v>
      </c>
      <c r="D230" s="34" t="s">
        <v>955</v>
      </c>
      <c r="E230" s="34" t="s">
        <v>959</v>
      </c>
      <c r="F230" s="70">
        <v>9.4507177449999986</v>
      </c>
      <c r="G230" s="52">
        <v>18.208919304000002</v>
      </c>
      <c r="H230" s="75">
        <f t="shared" si="6"/>
        <v>-0.48098414918429921</v>
      </c>
      <c r="I230" s="81">
        <f t="shared" si="7"/>
        <v>4.7833083757265008E-4</v>
      </c>
      <c r="J230" s="143">
        <v>274.82819999999998</v>
      </c>
      <c r="K230" s="104">
        <v>13.9158695652</v>
      </c>
    </row>
    <row r="231" spans="1:11" x14ac:dyDescent="0.15">
      <c r="A231" s="34" t="s">
        <v>1212</v>
      </c>
      <c r="B231" s="34" t="s">
        <v>1213</v>
      </c>
      <c r="C231" s="34" t="s">
        <v>197</v>
      </c>
      <c r="D231" s="34" t="s">
        <v>955</v>
      </c>
      <c r="E231" s="34" t="s">
        <v>958</v>
      </c>
      <c r="F231" s="70">
        <v>9.446465550000001</v>
      </c>
      <c r="G231" s="52">
        <v>0.13387095000000002</v>
      </c>
      <c r="H231" s="75">
        <f t="shared" si="6"/>
        <v>69.563968881971775</v>
      </c>
      <c r="I231" s="81">
        <f t="shared" si="7"/>
        <v>4.781156204800703E-4</v>
      </c>
      <c r="J231" s="143">
        <v>29.727901210000002</v>
      </c>
      <c r="K231" s="104">
        <v>55.2183478261</v>
      </c>
    </row>
    <row r="232" spans="1:11" x14ac:dyDescent="0.15">
      <c r="A232" s="34" t="s">
        <v>1661</v>
      </c>
      <c r="B232" s="34" t="s">
        <v>1818</v>
      </c>
      <c r="C232" s="34" t="s">
        <v>204</v>
      </c>
      <c r="D232" s="34" t="s">
        <v>955</v>
      </c>
      <c r="E232" s="34" t="s">
        <v>959</v>
      </c>
      <c r="F232" s="70">
        <v>9.3926512100000004</v>
      </c>
      <c r="G232" s="52">
        <v>7.9680661399999995</v>
      </c>
      <c r="H232" s="75">
        <f t="shared" si="6"/>
        <v>0.17878680284147364</v>
      </c>
      <c r="I232" s="81">
        <f t="shared" si="7"/>
        <v>4.753919058353029E-4</v>
      </c>
      <c r="J232" s="143">
        <v>165.6018</v>
      </c>
      <c r="K232" s="104">
        <v>15.0252173913</v>
      </c>
    </row>
    <row r="233" spans="1:11" x14ac:dyDescent="0.15">
      <c r="A233" s="34" t="s">
        <v>240</v>
      </c>
      <c r="B233" s="34" t="s">
        <v>630</v>
      </c>
      <c r="C233" s="34" t="s">
        <v>197</v>
      </c>
      <c r="D233" s="34" t="s">
        <v>955</v>
      </c>
      <c r="E233" s="34" t="s">
        <v>958</v>
      </c>
      <c r="F233" s="70">
        <v>9.3381237899999991</v>
      </c>
      <c r="G233" s="52">
        <v>5.76343724</v>
      </c>
      <c r="H233" s="75">
        <f t="shared" si="6"/>
        <v>0.6202351827813084</v>
      </c>
      <c r="I233" s="81">
        <f t="shared" si="7"/>
        <v>4.7263209994721837E-4</v>
      </c>
      <c r="J233" s="143">
        <v>13.658727730000001</v>
      </c>
      <c r="K233" s="104">
        <v>45.008782608700002</v>
      </c>
    </row>
    <row r="234" spans="1:11" x14ac:dyDescent="0.15">
      <c r="A234" s="34" t="s">
        <v>868</v>
      </c>
      <c r="B234" s="34" t="s">
        <v>869</v>
      </c>
      <c r="C234" s="34" t="s">
        <v>204</v>
      </c>
      <c r="D234" s="34" t="s">
        <v>955</v>
      </c>
      <c r="E234" s="34" t="s">
        <v>959</v>
      </c>
      <c r="F234" s="70">
        <v>9.2664709999999992</v>
      </c>
      <c r="G234" s="52">
        <v>18.841654713</v>
      </c>
      <c r="H234" s="75">
        <f t="shared" si="6"/>
        <v>-0.50819229302580848</v>
      </c>
      <c r="I234" s="81">
        <f t="shared" si="7"/>
        <v>4.6900552469866119E-4</v>
      </c>
      <c r="J234" s="143">
        <v>186.80510000000001</v>
      </c>
      <c r="K234" s="104">
        <v>34.3156086957</v>
      </c>
    </row>
    <row r="235" spans="1:11" x14ac:dyDescent="0.15">
      <c r="A235" s="34" t="s">
        <v>897</v>
      </c>
      <c r="B235" s="34" t="s">
        <v>1743</v>
      </c>
      <c r="C235" s="34" t="s">
        <v>1969</v>
      </c>
      <c r="D235" s="34" t="s">
        <v>955</v>
      </c>
      <c r="E235" s="34" t="s">
        <v>958</v>
      </c>
      <c r="F235" s="70">
        <v>9.2263646700000006</v>
      </c>
      <c r="G235" s="52">
        <v>3.98028512</v>
      </c>
      <c r="H235" s="75">
        <f t="shared" si="6"/>
        <v>1.3180160194152122</v>
      </c>
      <c r="I235" s="81">
        <f t="shared" si="7"/>
        <v>4.6697561597230924E-4</v>
      </c>
      <c r="J235" s="143">
        <v>86.891528459999989</v>
      </c>
      <c r="K235" s="104">
        <v>69.449869565200004</v>
      </c>
    </row>
    <row r="236" spans="1:11" x14ac:dyDescent="0.15">
      <c r="A236" s="34" t="s">
        <v>695</v>
      </c>
      <c r="B236" s="34" t="s">
        <v>696</v>
      </c>
      <c r="C236" s="34" t="s">
        <v>1969</v>
      </c>
      <c r="D236" s="34" t="s">
        <v>955</v>
      </c>
      <c r="E236" s="34" t="s">
        <v>958</v>
      </c>
      <c r="F236" s="70">
        <v>9.1889319</v>
      </c>
      <c r="G236" s="52">
        <v>3.5110103599999998</v>
      </c>
      <c r="H236" s="75">
        <f t="shared" si="6"/>
        <v>1.6171759572933873</v>
      </c>
      <c r="I236" s="81">
        <f t="shared" si="7"/>
        <v>4.6508102460794036E-4</v>
      </c>
      <c r="J236" s="143">
        <v>31.417775840000001</v>
      </c>
      <c r="K236" s="104">
        <v>595.08195652170002</v>
      </c>
    </row>
    <row r="237" spans="1:11" x14ac:dyDescent="0.15">
      <c r="A237" s="34" t="s">
        <v>780</v>
      </c>
      <c r="B237" s="34" t="s">
        <v>913</v>
      </c>
      <c r="C237" s="34" t="s">
        <v>218</v>
      </c>
      <c r="D237" s="34" t="s">
        <v>956</v>
      </c>
      <c r="E237" s="34" t="s">
        <v>958</v>
      </c>
      <c r="F237" s="70">
        <v>9.1116170800000003</v>
      </c>
      <c r="G237" s="52">
        <v>2.3161410600000001</v>
      </c>
      <c r="H237" s="75">
        <f t="shared" si="6"/>
        <v>2.9339646610297563</v>
      </c>
      <c r="I237" s="81">
        <f t="shared" si="7"/>
        <v>4.611678760402621E-4</v>
      </c>
      <c r="J237" s="143">
        <v>24.666946040000003</v>
      </c>
      <c r="K237" s="104">
        <v>19.938130434800001</v>
      </c>
    </row>
    <row r="238" spans="1:11" x14ac:dyDescent="0.15">
      <c r="A238" s="34" t="s">
        <v>1617</v>
      </c>
      <c r="B238" s="34" t="s">
        <v>999</v>
      </c>
      <c r="C238" s="34" t="s">
        <v>199</v>
      </c>
      <c r="D238" s="34" t="s">
        <v>955</v>
      </c>
      <c r="E238" s="34" t="s">
        <v>958</v>
      </c>
      <c r="F238" s="70">
        <v>8.9672797100000015</v>
      </c>
      <c r="G238" s="52">
        <v>13.302502960000002</v>
      </c>
      <c r="H238" s="75">
        <f t="shared" si="6"/>
        <v>-0.32589530429241864</v>
      </c>
      <c r="I238" s="81">
        <f t="shared" si="7"/>
        <v>4.5386250337460819E-4</v>
      </c>
      <c r="J238" s="143">
        <v>127.02996956</v>
      </c>
      <c r="K238" s="104">
        <v>15.5399130435</v>
      </c>
    </row>
    <row r="239" spans="1:11" x14ac:dyDescent="0.15">
      <c r="A239" s="34" t="s">
        <v>1750</v>
      </c>
      <c r="B239" s="34" t="s">
        <v>1751</v>
      </c>
      <c r="C239" s="34" t="s">
        <v>198</v>
      </c>
      <c r="D239" s="34" t="s">
        <v>955</v>
      </c>
      <c r="E239" s="34" t="s">
        <v>958</v>
      </c>
      <c r="F239" s="70">
        <v>8.86868342</v>
      </c>
      <c r="G239" s="52">
        <v>4.6788422599999997</v>
      </c>
      <c r="H239" s="75">
        <f t="shared" si="6"/>
        <v>0.89548673094185505</v>
      </c>
      <c r="I239" s="81">
        <f t="shared" si="7"/>
        <v>4.4887223202699463E-4</v>
      </c>
      <c r="J239" s="143">
        <v>229.9</v>
      </c>
      <c r="K239" s="104">
        <v>14.946173913000001</v>
      </c>
    </row>
    <row r="240" spans="1:11" x14ac:dyDescent="0.15">
      <c r="A240" s="34" t="s">
        <v>1696</v>
      </c>
      <c r="B240" s="34" t="s">
        <v>1697</v>
      </c>
      <c r="C240" s="34" t="s">
        <v>203</v>
      </c>
      <c r="D240" s="34" t="s">
        <v>956</v>
      </c>
      <c r="E240" s="34" t="s">
        <v>959</v>
      </c>
      <c r="F240" s="70">
        <v>8.8472818599999989</v>
      </c>
      <c r="G240" s="52">
        <v>26.167201420000001</v>
      </c>
      <c r="H240" s="75">
        <f t="shared" si="6"/>
        <v>-0.66189422712824442</v>
      </c>
      <c r="I240" s="81">
        <f t="shared" si="7"/>
        <v>4.4778903111079144E-4</v>
      </c>
      <c r="J240" s="143">
        <v>308.49520626000003</v>
      </c>
      <c r="K240" s="104">
        <v>41.232956521699997</v>
      </c>
    </row>
    <row r="241" spans="1:11" x14ac:dyDescent="0.15">
      <c r="A241" s="34" t="s">
        <v>776</v>
      </c>
      <c r="B241" s="34" t="s">
        <v>917</v>
      </c>
      <c r="C241" s="34" t="s">
        <v>218</v>
      </c>
      <c r="D241" s="34" t="s">
        <v>956</v>
      </c>
      <c r="E241" s="34" t="s">
        <v>958</v>
      </c>
      <c r="F241" s="70">
        <v>8.8425719100000002</v>
      </c>
      <c r="G241" s="52">
        <v>3.7069288599999997</v>
      </c>
      <c r="H241" s="75">
        <f t="shared" si="6"/>
        <v>1.3854172129971767</v>
      </c>
      <c r="I241" s="81">
        <f t="shared" si="7"/>
        <v>4.4755064558397615E-4</v>
      </c>
      <c r="J241" s="143">
        <v>39.797953450000001</v>
      </c>
      <c r="K241" s="104">
        <v>14.9318695652</v>
      </c>
    </row>
    <row r="242" spans="1:11" x14ac:dyDescent="0.15">
      <c r="A242" s="34" t="s">
        <v>1916</v>
      </c>
      <c r="B242" s="34" t="s">
        <v>1909</v>
      </c>
      <c r="C242" s="34" t="s">
        <v>198</v>
      </c>
      <c r="D242" s="34" t="s">
        <v>955</v>
      </c>
      <c r="E242" s="34" t="s">
        <v>958</v>
      </c>
      <c r="F242" s="70">
        <v>8.811818220000001</v>
      </c>
      <c r="G242" s="52">
        <v>0.32551204</v>
      </c>
      <c r="H242" s="75">
        <f t="shared" si="6"/>
        <v>26.070636834201281</v>
      </c>
      <c r="I242" s="81">
        <f t="shared" si="7"/>
        <v>4.4599410366905838E-4</v>
      </c>
      <c r="J242" s="143">
        <v>22.856760000000001</v>
      </c>
      <c r="K242" s="104">
        <v>19.7183043478</v>
      </c>
    </row>
    <row r="243" spans="1:11" x14ac:dyDescent="0.15">
      <c r="A243" s="34" t="s">
        <v>1315</v>
      </c>
      <c r="B243" s="34" t="s">
        <v>684</v>
      </c>
      <c r="C243" s="34" t="s">
        <v>488</v>
      </c>
      <c r="D243" s="34" t="s">
        <v>956</v>
      </c>
      <c r="E243" s="34" t="s">
        <v>959</v>
      </c>
      <c r="F243" s="70">
        <v>8.6373786629999998</v>
      </c>
      <c r="G243" s="52">
        <v>0.87165229299999991</v>
      </c>
      <c r="H243" s="75">
        <f t="shared" si="6"/>
        <v>8.9092020205354991</v>
      </c>
      <c r="I243" s="81">
        <f t="shared" si="7"/>
        <v>4.3716516372428467E-4</v>
      </c>
      <c r="J243" s="143">
        <v>1092.0762628086979</v>
      </c>
      <c r="K243" s="104">
        <v>31.8723478261</v>
      </c>
    </row>
    <row r="244" spans="1:11" x14ac:dyDescent="0.15">
      <c r="A244" s="34" t="s">
        <v>976</v>
      </c>
      <c r="B244" s="34" t="s">
        <v>977</v>
      </c>
      <c r="C244" s="34" t="s">
        <v>204</v>
      </c>
      <c r="D244" s="34" t="s">
        <v>955</v>
      </c>
      <c r="E244" s="34" t="s">
        <v>959</v>
      </c>
      <c r="F244" s="70">
        <v>8.6060786070000006</v>
      </c>
      <c r="G244" s="52">
        <v>3.146924389</v>
      </c>
      <c r="H244" s="75">
        <f t="shared" si="6"/>
        <v>1.7347586224449323</v>
      </c>
      <c r="I244" s="81">
        <f t="shared" si="7"/>
        <v>4.3558096849102086E-4</v>
      </c>
      <c r="J244" s="143">
        <v>944.96199999999999</v>
      </c>
      <c r="K244" s="104">
        <v>12.5247391304</v>
      </c>
    </row>
    <row r="245" spans="1:11" x14ac:dyDescent="0.15">
      <c r="A245" s="34" t="s">
        <v>50</v>
      </c>
      <c r="B245" s="34" t="s">
        <v>51</v>
      </c>
      <c r="C245" s="34" t="s">
        <v>203</v>
      </c>
      <c r="D245" s="34" t="s">
        <v>107</v>
      </c>
      <c r="E245" s="34" t="s">
        <v>958</v>
      </c>
      <c r="F245" s="70">
        <v>8.57207249</v>
      </c>
      <c r="G245" s="52">
        <v>2.8328772500000001</v>
      </c>
      <c r="H245" s="75">
        <f t="shared" si="6"/>
        <v>2.025924434247901</v>
      </c>
      <c r="I245" s="81">
        <f t="shared" si="7"/>
        <v>4.3385981091695092E-4</v>
      </c>
      <c r="J245" s="143">
        <v>114.77200000000001</v>
      </c>
      <c r="K245" s="104">
        <v>52.177782608699999</v>
      </c>
    </row>
    <row r="246" spans="1:11" x14ac:dyDescent="0.15">
      <c r="A246" s="34" t="s">
        <v>361</v>
      </c>
      <c r="B246" s="34" t="s">
        <v>1309</v>
      </c>
      <c r="C246" s="34" t="s">
        <v>203</v>
      </c>
      <c r="D246" s="34" t="s">
        <v>956</v>
      </c>
      <c r="E246" s="34" t="s">
        <v>959</v>
      </c>
      <c r="F246" s="70">
        <v>8.5662142600000006</v>
      </c>
      <c r="G246" s="52">
        <v>1.687745566</v>
      </c>
      <c r="H246" s="75">
        <f t="shared" si="6"/>
        <v>4.0755365219546373</v>
      </c>
      <c r="I246" s="81">
        <f t="shared" si="7"/>
        <v>4.3356330729276056E-4</v>
      </c>
      <c r="J246" s="143">
        <v>762.77700000000004</v>
      </c>
      <c r="K246" s="104">
        <v>6.4330434783000001</v>
      </c>
    </row>
    <row r="247" spans="1:11" x14ac:dyDescent="0.15">
      <c r="A247" s="34" t="s">
        <v>1857</v>
      </c>
      <c r="B247" s="34" t="s">
        <v>1858</v>
      </c>
      <c r="C247" s="34" t="s">
        <v>204</v>
      </c>
      <c r="D247" s="34" t="s">
        <v>955</v>
      </c>
      <c r="E247" s="34" t="s">
        <v>958</v>
      </c>
      <c r="F247" s="70">
        <v>8.4999061750000013</v>
      </c>
      <c r="G247" s="52">
        <v>2.140904108</v>
      </c>
      <c r="H247" s="75">
        <f t="shared" si="6"/>
        <v>2.970241424283353</v>
      </c>
      <c r="I247" s="81">
        <f t="shared" si="7"/>
        <v>4.3020724453735043E-4</v>
      </c>
      <c r="J247" s="143">
        <v>622.94399999999996</v>
      </c>
      <c r="K247" s="104">
        <v>15.6794347826</v>
      </c>
    </row>
    <row r="248" spans="1:11" x14ac:dyDescent="0.15">
      <c r="A248" s="34" t="s">
        <v>1066</v>
      </c>
      <c r="B248" s="34" t="s">
        <v>909</v>
      </c>
      <c r="C248" s="34" t="s">
        <v>218</v>
      </c>
      <c r="D248" s="34" t="s">
        <v>956</v>
      </c>
      <c r="E248" s="34" t="s">
        <v>958</v>
      </c>
      <c r="F248" s="70">
        <v>8.4900243300000007</v>
      </c>
      <c r="G248" s="52">
        <v>0.76262316000000008</v>
      </c>
      <c r="H248" s="75">
        <f t="shared" si="6"/>
        <v>10.132659975865407</v>
      </c>
      <c r="I248" s="81">
        <f t="shared" si="7"/>
        <v>4.2970709298027803E-4</v>
      </c>
      <c r="J248" s="143">
        <v>26.955251180000001</v>
      </c>
      <c r="K248" s="104">
        <v>22.084173913000001</v>
      </c>
    </row>
    <row r="249" spans="1:11" x14ac:dyDescent="0.15">
      <c r="A249" s="34" t="s">
        <v>1737</v>
      </c>
      <c r="B249" s="34" t="s">
        <v>1738</v>
      </c>
      <c r="C249" s="34" t="s">
        <v>204</v>
      </c>
      <c r="D249" s="34" t="s">
        <v>955</v>
      </c>
      <c r="E249" s="34" t="s">
        <v>958</v>
      </c>
      <c r="F249" s="70">
        <v>8.4631911319999986</v>
      </c>
      <c r="G249" s="52">
        <v>8.9353430649999996</v>
      </c>
      <c r="H249" s="75">
        <f t="shared" si="6"/>
        <v>-5.2840940696438854E-2</v>
      </c>
      <c r="I249" s="81">
        <f t="shared" si="7"/>
        <v>4.2834897961572594E-4</v>
      </c>
      <c r="J249" s="143">
        <v>263.11200000000002</v>
      </c>
      <c r="K249" s="104">
        <v>32.534826086999999</v>
      </c>
    </row>
    <row r="250" spans="1:11" x14ac:dyDescent="0.15">
      <c r="A250" s="34" t="s">
        <v>437</v>
      </c>
      <c r="B250" s="34" t="s">
        <v>438</v>
      </c>
      <c r="C250" s="34" t="s">
        <v>203</v>
      </c>
      <c r="D250" s="34" t="s">
        <v>956</v>
      </c>
      <c r="E250" s="34" t="s">
        <v>959</v>
      </c>
      <c r="F250" s="70">
        <v>8.430993599999999</v>
      </c>
      <c r="G250" s="52">
        <v>11.15397108</v>
      </c>
      <c r="H250" s="75">
        <f t="shared" si="6"/>
        <v>-0.24412628116658175</v>
      </c>
      <c r="I250" s="81">
        <f t="shared" si="7"/>
        <v>4.2671936027200151E-4</v>
      </c>
      <c r="J250" s="143">
        <v>656.81200000000001</v>
      </c>
      <c r="K250" s="104">
        <v>25.337913043499999</v>
      </c>
    </row>
    <row r="251" spans="1:11" x14ac:dyDescent="0.15">
      <c r="A251" s="34" t="s">
        <v>699</v>
      </c>
      <c r="B251" s="34" t="s">
        <v>700</v>
      </c>
      <c r="C251" s="34" t="s">
        <v>1969</v>
      </c>
      <c r="D251" s="34" t="s">
        <v>955</v>
      </c>
      <c r="E251" s="34" t="s">
        <v>958</v>
      </c>
      <c r="F251" s="70">
        <v>8.398342834000001</v>
      </c>
      <c r="G251" s="52">
        <v>10.698309905999999</v>
      </c>
      <c r="H251" s="75">
        <f t="shared" si="6"/>
        <v>-0.21498415097417334</v>
      </c>
      <c r="I251" s="81">
        <f t="shared" si="7"/>
        <v>4.250668013162089E-4</v>
      </c>
      <c r="J251" s="143">
        <v>139.07728640000002</v>
      </c>
      <c r="K251" s="104">
        <v>28.935304347799999</v>
      </c>
    </row>
    <row r="252" spans="1:11" x14ac:dyDescent="0.15">
      <c r="A252" s="34" t="s">
        <v>316</v>
      </c>
      <c r="B252" s="34" t="s">
        <v>1483</v>
      </c>
      <c r="C252" s="34" t="s">
        <v>203</v>
      </c>
      <c r="D252" s="34" t="s">
        <v>956</v>
      </c>
      <c r="E252" s="34" t="s">
        <v>959</v>
      </c>
      <c r="F252" s="70">
        <v>8.2412492159999999</v>
      </c>
      <c r="G252" s="52">
        <v>4.2115282010000001</v>
      </c>
      <c r="H252" s="75">
        <f t="shared" si="6"/>
        <v>0.956831065275348</v>
      </c>
      <c r="I252" s="81">
        <f t="shared" si="7"/>
        <v>4.171157944294554E-4</v>
      </c>
      <c r="J252" s="143">
        <v>27.677</v>
      </c>
      <c r="K252" s="104">
        <v>23.486956521700002</v>
      </c>
    </row>
    <row r="253" spans="1:11" x14ac:dyDescent="0.15">
      <c r="A253" s="34" t="s">
        <v>1615</v>
      </c>
      <c r="B253" s="34" t="s">
        <v>987</v>
      </c>
      <c r="C253" s="34" t="s">
        <v>199</v>
      </c>
      <c r="D253" s="34" t="s">
        <v>955</v>
      </c>
      <c r="E253" s="34" t="s">
        <v>958</v>
      </c>
      <c r="F253" s="70">
        <v>8.1731279899999993</v>
      </c>
      <c r="G253" s="52">
        <v>13.812375679999999</v>
      </c>
      <c r="H253" s="75">
        <f t="shared" si="6"/>
        <v>-0.40827500066954447</v>
      </c>
      <c r="I253" s="81">
        <f t="shared" si="7"/>
        <v>4.1366796285007137E-4</v>
      </c>
      <c r="J253" s="143">
        <v>107.40030096</v>
      </c>
      <c r="K253" s="104">
        <v>17.632043478300002</v>
      </c>
    </row>
    <row r="254" spans="1:11" x14ac:dyDescent="0.15">
      <c r="A254" s="34" t="s">
        <v>1030</v>
      </c>
      <c r="B254" s="34" t="s">
        <v>1031</v>
      </c>
      <c r="C254" s="34" t="s">
        <v>1135</v>
      </c>
      <c r="D254" s="34" t="s">
        <v>956</v>
      </c>
      <c r="E254" s="34" t="s">
        <v>959</v>
      </c>
      <c r="F254" s="70">
        <v>8.1404750000000003</v>
      </c>
      <c r="G254" s="52">
        <v>17.774954999999999</v>
      </c>
      <c r="H254" s="75">
        <f t="shared" si="6"/>
        <v>-0.54202556349650388</v>
      </c>
      <c r="I254" s="81">
        <f t="shared" si="7"/>
        <v>4.1201529133057604E-4</v>
      </c>
      <c r="J254" s="143">
        <v>158.89427477380804</v>
      </c>
      <c r="K254" s="104">
        <v>34.4254347826</v>
      </c>
    </row>
    <row r="255" spans="1:11" x14ac:dyDescent="0.15">
      <c r="A255" s="34" t="s">
        <v>1599</v>
      </c>
      <c r="B255" s="34" t="s">
        <v>720</v>
      </c>
      <c r="C255" s="34" t="s">
        <v>1969</v>
      </c>
      <c r="D255" s="34" t="s">
        <v>955</v>
      </c>
      <c r="E255" s="34" t="s">
        <v>958</v>
      </c>
      <c r="F255" s="70">
        <v>8.0970271710000006</v>
      </c>
      <c r="G255" s="52">
        <v>12.859902276</v>
      </c>
      <c r="H255" s="75">
        <f t="shared" si="6"/>
        <v>-0.37036635293013009</v>
      </c>
      <c r="I255" s="81">
        <f t="shared" si="7"/>
        <v>4.0981625872828735E-4</v>
      </c>
      <c r="J255" s="143">
        <v>37.235928579999999</v>
      </c>
      <c r="K255" s="104">
        <v>19.521565217399999</v>
      </c>
    </row>
    <row r="256" spans="1:11" x14ac:dyDescent="0.15">
      <c r="A256" s="34" t="s">
        <v>1338</v>
      </c>
      <c r="B256" s="34" t="s">
        <v>1339</v>
      </c>
      <c r="C256" s="34" t="s">
        <v>488</v>
      </c>
      <c r="D256" s="34" t="s">
        <v>956</v>
      </c>
      <c r="E256" s="34" t="s">
        <v>959</v>
      </c>
      <c r="F256" s="70">
        <v>8.0704880699999997</v>
      </c>
      <c r="G256" s="52">
        <v>0.44584600000000002</v>
      </c>
      <c r="H256" s="75">
        <f t="shared" si="6"/>
        <v>17.101515029853356</v>
      </c>
      <c r="I256" s="81">
        <f t="shared" si="7"/>
        <v>4.0847303054686464E-4</v>
      </c>
      <c r="J256" s="143">
        <v>151.34643100088223</v>
      </c>
      <c r="K256" s="104">
        <v>30.6125652174</v>
      </c>
    </row>
    <row r="257" spans="1:11" x14ac:dyDescent="0.15">
      <c r="A257" s="34" t="s">
        <v>1637</v>
      </c>
      <c r="B257" s="34" t="s">
        <v>1304</v>
      </c>
      <c r="C257" s="34" t="s">
        <v>203</v>
      </c>
      <c r="D257" s="34" t="s">
        <v>956</v>
      </c>
      <c r="E257" s="34" t="s">
        <v>959</v>
      </c>
      <c r="F257" s="70">
        <v>7.9310421250000003</v>
      </c>
      <c r="G257" s="52">
        <v>12.778967541</v>
      </c>
      <c r="H257" s="75">
        <f t="shared" si="6"/>
        <v>-0.37936753500984577</v>
      </c>
      <c r="I257" s="81">
        <f t="shared" si="7"/>
        <v>4.0141522843408346E-4</v>
      </c>
      <c r="J257" s="143">
        <v>631.57561343999998</v>
      </c>
      <c r="K257" s="104">
        <v>19.268826087000001</v>
      </c>
    </row>
    <row r="258" spans="1:11" x14ac:dyDescent="0.15">
      <c r="A258" s="34" t="s">
        <v>389</v>
      </c>
      <c r="B258" s="34" t="s">
        <v>554</v>
      </c>
      <c r="C258" s="34" t="s">
        <v>203</v>
      </c>
      <c r="D258" s="34" t="s">
        <v>956</v>
      </c>
      <c r="E258" s="34" t="s">
        <v>959</v>
      </c>
      <c r="F258" s="70">
        <v>7.8931236799999995</v>
      </c>
      <c r="G258" s="52">
        <v>8.4598209799999999</v>
      </c>
      <c r="H258" s="75">
        <f t="shared" si="6"/>
        <v>-6.698691394767553E-2</v>
      </c>
      <c r="I258" s="81">
        <f t="shared" si="7"/>
        <v>3.9949605551561402E-4</v>
      </c>
      <c r="J258" s="143">
        <v>85.733999999999995</v>
      </c>
      <c r="K258" s="104">
        <v>55.319304347799999</v>
      </c>
    </row>
    <row r="259" spans="1:11" x14ac:dyDescent="0.15">
      <c r="A259" s="34" t="s">
        <v>359</v>
      </c>
      <c r="B259" s="34" t="s">
        <v>426</v>
      </c>
      <c r="C259" s="34" t="s">
        <v>203</v>
      </c>
      <c r="D259" s="34" t="s">
        <v>956</v>
      </c>
      <c r="E259" s="34" t="s">
        <v>959</v>
      </c>
      <c r="F259" s="70">
        <v>7.8601786100000002</v>
      </c>
      <c r="G259" s="52">
        <v>13.395072900000001</v>
      </c>
      <c r="H259" s="75">
        <f t="shared" si="6"/>
        <v>-0.4132037452368027</v>
      </c>
      <c r="I259" s="81">
        <f t="shared" si="7"/>
        <v>3.9782860089976471E-4</v>
      </c>
      <c r="J259" s="143">
        <v>106.075</v>
      </c>
      <c r="K259" s="104">
        <v>21.315478260900001</v>
      </c>
    </row>
    <row r="260" spans="1:11" x14ac:dyDescent="0.15">
      <c r="A260" s="34" t="s">
        <v>1103</v>
      </c>
      <c r="B260" s="34" t="s">
        <v>1104</v>
      </c>
      <c r="C260" s="34" t="s">
        <v>1135</v>
      </c>
      <c r="D260" s="34" t="s">
        <v>956</v>
      </c>
      <c r="E260" s="34" t="s">
        <v>959</v>
      </c>
      <c r="F260" s="70">
        <v>7.8517294199999998</v>
      </c>
      <c r="G260" s="52">
        <v>3.6513636699999998</v>
      </c>
      <c r="H260" s="75">
        <f t="shared" si="6"/>
        <v>1.1503553547707837</v>
      </c>
      <c r="I260" s="81">
        <f t="shared" si="7"/>
        <v>3.9740096056190265E-4</v>
      </c>
      <c r="J260" s="143">
        <v>35.933598668169971</v>
      </c>
      <c r="K260" s="104">
        <v>75.491173912999997</v>
      </c>
    </row>
    <row r="261" spans="1:11" x14ac:dyDescent="0.15">
      <c r="A261" s="34" t="s">
        <v>569</v>
      </c>
      <c r="B261" s="34" t="s">
        <v>581</v>
      </c>
      <c r="C261" s="34" t="s">
        <v>201</v>
      </c>
      <c r="D261" s="34" t="s">
        <v>956</v>
      </c>
      <c r="E261" s="34" t="s">
        <v>959</v>
      </c>
      <c r="F261" s="70">
        <v>7.8474157300000007</v>
      </c>
      <c r="G261" s="52">
        <v>1.8361339999999999</v>
      </c>
      <c r="H261" s="75">
        <f t="shared" si="6"/>
        <v>3.2738796460389059</v>
      </c>
      <c r="I261" s="81">
        <f t="shared" si="7"/>
        <v>3.971826310120841E-4</v>
      </c>
      <c r="J261" s="143">
        <v>150.76137837000002</v>
      </c>
      <c r="K261" s="104">
        <v>14.0534782609</v>
      </c>
    </row>
    <row r="262" spans="1:11" x14ac:dyDescent="0.15">
      <c r="A262" s="34" t="s">
        <v>653</v>
      </c>
      <c r="B262" s="34" t="s">
        <v>654</v>
      </c>
      <c r="C262" s="34" t="s">
        <v>197</v>
      </c>
      <c r="D262" s="34" t="s">
        <v>955</v>
      </c>
      <c r="E262" s="34" t="s">
        <v>958</v>
      </c>
      <c r="F262" s="70">
        <v>7.8441207999999998</v>
      </c>
      <c r="G262" s="52">
        <v>6.3018770000000002E-2</v>
      </c>
      <c r="H262" s="75">
        <f t="shared" si="6"/>
        <v>123.47276898612904</v>
      </c>
      <c r="I262" s="81">
        <f t="shared" si="7"/>
        <v>3.9701586414112575E-4</v>
      </c>
      <c r="J262" s="143">
        <v>48.252201560000003</v>
      </c>
      <c r="K262" s="104">
        <v>21.497086956499999</v>
      </c>
    </row>
    <row r="263" spans="1:11" x14ac:dyDescent="0.15">
      <c r="A263" s="34" t="s">
        <v>1634</v>
      </c>
      <c r="B263" s="34" t="s">
        <v>609</v>
      </c>
      <c r="C263" s="34" t="s">
        <v>201</v>
      </c>
      <c r="D263" s="34" t="s">
        <v>956</v>
      </c>
      <c r="E263" s="34" t="s">
        <v>959</v>
      </c>
      <c r="F263" s="70">
        <v>7.6905182699999992</v>
      </c>
      <c r="G263" s="52">
        <v>19.728111210000002</v>
      </c>
      <c r="H263" s="75">
        <f t="shared" ref="H263:H326" si="8">IF(ISERROR(F263/G263-1),"",((F263/G263-1)))</f>
        <v>-0.61017462907945563</v>
      </c>
      <c r="I263" s="81">
        <f t="shared" ref="I263:I326" si="9">F263/$F$813</f>
        <v>3.8924155230464648E-4</v>
      </c>
      <c r="J263" s="143">
        <v>254.40035822999999</v>
      </c>
      <c r="K263" s="104">
        <v>5.2732608695999996</v>
      </c>
    </row>
    <row r="264" spans="1:11" x14ac:dyDescent="0.15">
      <c r="A264" s="34" t="s">
        <v>1183</v>
      </c>
      <c r="B264" s="34" t="s">
        <v>1184</v>
      </c>
      <c r="C264" s="34" t="s">
        <v>197</v>
      </c>
      <c r="D264" s="34" t="s">
        <v>955</v>
      </c>
      <c r="E264" s="34" t="s">
        <v>958</v>
      </c>
      <c r="F264" s="70">
        <v>7.6757775700000002</v>
      </c>
      <c r="G264" s="52">
        <v>7.3883276200000001</v>
      </c>
      <c r="H264" s="75">
        <f t="shared" si="8"/>
        <v>3.8905956095108829E-2</v>
      </c>
      <c r="I264" s="81">
        <f t="shared" si="9"/>
        <v>3.8849547866583346E-4</v>
      </c>
      <c r="J264" s="143">
        <v>224.93448771999999</v>
      </c>
      <c r="K264" s="104">
        <v>18.502260869600001</v>
      </c>
    </row>
    <row r="265" spans="1:11" x14ac:dyDescent="0.15">
      <c r="A265" s="34" t="s">
        <v>1064</v>
      </c>
      <c r="B265" s="34" t="s">
        <v>1472</v>
      </c>
      <c r="C265" s="34" t="s">
        <v>198</v>
      </c>
      <c r="D265" s="34" t="s">
        <v>955</v>
      </c>
      <c r="E265" s="34" t="s">
        <v>958</v>
      </c>
      <c r="F265" s="70">
        <v>7.6318296100000005</v>
      </c>
      <c r="G265" s="52">
        <v>4.8406842440000002</v>
      </c>
      <c r="H265" s="75">
        <f t="shared" si="8"/>
        <v>0.57660141114546115</v>
      </c>
      <c r="I265" s="81">
        <f t="shared" si="9"/>
        <v>3.8627113284537651E-4</v>
      </c>
      <c r="J265" s="143">
        <v>51.498840000000001</v>
      </c>
      <c r="K265" s="104">
        <v>18.5846521739</v>
      </c>
    </row>
    <row r="266" spans="1:11" x14ac:dyDescent="0.15">
      <c r="A266" s="34" t="s">
        <v>536</v>
      </c>
      <c r="B266" s="34" t="s">
        <v>1871</v>
      </c>
      <c r="C266" s="34" t="s">
        <v>203</v>
      </c>
      <c r="D266" s="34" t="s">
        <v>956</v>
      </c>
      <c r="E266" s="34" t="s">
        <v>959</v>
      </c>
      <c r="F266" s="70">
        <v>7.4527057079999999</v>
      </c>
      <c r="G266" s="52">
        <v>2.1099869920000001</v>
      </c>
      <c r="H266" s="75">
        <f t="shared" si="8"/>
        <v>2.5321097884758901</v>
      </c>
      <c r="I266" s="81">
        <f t="shared" si="9"/>
        <v>3.7720510332415081E-4</v>
      </c>
      <c r="J266" s="143">
        <v>69.197999999999993</v>
      </c>
      <c r="K266" s="104">
        <v>210.096</v>
      </c>
    </row>
    <row r="267" spans="1:11" x14ac:dyDescent="0.15">
      <c r="A267" s="34" t="s">
        <v>983</v>
      </c>
      <c r="B267" s="34" t="s">
        <v>986</v>
      </c>
      <c r="C267" s="34" t="s">
        <v>1969</v>
      </c>
      <c r="D267" s="34" t="s">
        <v>955</v>
      </c>
      <c r="E267" s="34" t="s">
        <v>958</v>
      </c>
      <c r="F267" s="70">
        <v>7.3868698099999994</v>
      </c>
      <c r="G267" s="52">
        <v>5.7643880999999997</v>
      </c>
      <c r="H267" s="75">
        <f t="shared" si="8"/>
        <v>0.28146642485782669</v>
      </c>
      <c r="I267" s="81">
        <f t="shared" si="9"/>
        <v>3.7387293945232759E-4</v>
      </c>
      <c r="J267" s="143">
        <v>181.99158840000001</v>
      </c>
      <c r="K267" s="104">
        <v>122.28986956519999</v>
      </c>
    </row>
    <row r="268" spans="1:11" x14ac:dyDescent="0.15">
      <c r="A268" s="34" t="s">
        <v>1693</v>
      </c>
      <c r="B268" s="34" t="s">
        <v>1694</v>
      </c>
      <c r="C268" s="34" t="s">
        <v>203</v>
      </c>
      <c r="D268" s="34" t="s">
        <v>956</v>
      </c>
      <c r="E268" s="34" t="s">
        <v>959</v>
      </c>
      <c r="F268" s="70">
        <v>7.3698107419999994</v>
      </c>
      <c r="G268" s="52">
        <v>10.211530341</v>
      </c>
      <c r="H268" s="75">
        <f t="shared" si="8"/>
        <v>-0.27828537977214829</v>
      </c>
      <c r="I268" s="81">
        <f t="shared" si="9"/>
        <v>3.7300952584662915E-4</v>
      </c>
      <c r="J268" s="143">
        <v>256.88299999999998</v>
      </c>
      <c r="K268" s="104">
        <v>52.017391304299998</v>
      </c>
    </row>
    <row r="269" spans="1:11" x14ac:dyDescent="0.15">
      <c r="A269" s="34" t="s">
        <v>1947</v>
      </c>
      <c r="B269" s="34" t="s">
        <v>1948</v>
      </c>
      <c r="C269" s="34" t="s">
        <v>1969</v>
      </c>
      <c r="D269" s="34" t="s">
        <v>955</v>
      </c>
      <c r="E269" s="34" t="s">
        <v>958</v>
      </c>
      <c r="F269" s="70">
        <v>7.3587235700000004</v>
      </c>
      <c r="G269" s="52">
        <v>2.43473614</v>
      </c>
      <c r="H269" s="75">
        <f t="shared" si="8"/>
        <v>2.0223905782250395</v>
      </c>
      <c r="I269" s="81">
        <f t="shared" si="9"/>
        <v>3.7244836886234854E-4</v>
      </c>
      <c r="J269" s="143">
        <v>44.278488539999998</v>
      </c>
      <c r="K269" s="104">
        <v>41.266173913000003</v>
      </c>
    </row>
    <row r="270" spans="1:11" x14ac:dyDescent="0.15">
      <c r="A270" s="34" t="s">
        <v>564</v>
      </c>
      <c r="B270" s="34" t="s">
        <v>565</v>
      </c>
      <c r="C270" s="34" t="s">
        <v>198</v>
      </c>
      <c r="D270" s="34" t="s">
        <v>955</v>
      </c>
      <c r="E270" s="34" t="s">
        <v>958</v>
      </c>
      <c r="F270" s="70">
        <v>7.2544291799999998</v>
      </c>
      <c r="G270" s="52">
        <v>3.3936259999999998</v>
      </c>
      <c r="H270" s="75">
        <f t="shared" si="8"/>
        <v>1.1376631308223124</v>
      </c>
      <c r="I270" s="81">
        <f t="shared" si="9"/>
        <v>3.6716969857836695E-4</v>
      </c>
      <c r="J270" s="143">
        <v>462.27593999999999</v>
      </c>
      <c r="K270" s="104">
        <v>70.569695652199997</v>
      </c>
    </row>
    <row r="271" spans="1:11" x14ac:dyDescent="0.15">
      <c r="A271" s="34" t="s">
        <v>334</v>
      </c>
      <c r="B271" s="34" t="s">
        <v>281</v>
      </c>
      <c r="C271" s="34" t="s">
        <v>203</v>
      </c>
      <c r="D271" s="34" t="s">
        <v>956</v>
      </c>
      <c r="E271" s="34" t="s">
        <v>959</v>
      </c>
      <c r="F271" s="70">
        <v>7.2330943150000007</v>
      </c>
      <c r="G271" s="52">
        <v>8.6765737699999992</v>
      </c>
      <c r="H271" s="75">
        <f t="shared" si="8"/>
        <v>-0.16636514519025392</v>
      </c>
      <c r="I271" s="81">
        <f t="shared" si="9"/>
        <v>3.6608987330791611E-4</v>
      </c>
      <c r="J271" s="143">
        <v>75.227000000000004</v>
      </c>
      <c r="K271" s="104">
        <v>28.0249130435</v>
      </c>
    </row>
    <row r="272" spans="1:11" x14ac:dyDescent="0.15">
      <c r="A272" s="34" t="s">
        <v>1348</v>
      </c>
      <c r="B272" s="34" t="s">
        <v>1349</v>
      </c>
      <c r="C272" s="34" t="s">
        <v>203</v>
      </c>
      <c r="D272" s="34" t="s">
        <v>956</v>
      </c>
      <c r="E272" s="34" t="s">
        <v>958</v>
      </c>
      <c r="F272" s="70">
        <v>7.1638705999999992</v>
      </c>
      <c r="G272" s="52">
        <v>0.39408628000000001</v>
      </c>
      <c r="H272" s="75">
        <f t="shared" si="8"/>
        <v>17.178431890600198</v>
      </c>
      <c r="I272" s="81">
        <f t="shared" si="9"/>
        <v>3.6258624125908479E-4</v>
      </c>
      <c r="J272" s="143">
        <v>54.56112804</v>
      </c>
      <c r="K272" s="104">
        <v>21.620826087000001</v>
      </c>
    </row>
    <row r="273" spans="1:11" x14ac:dyDescent="0.15">
      <c r="A273" s="34" t="s">
        <v>1646</v>
      </c>
      <c r="B273" s="34" t="s">
        <v>1884</v>
      </c>
      <c r="C273" s="34" t="s">
        <v>203</v>
      </c>
      <c r="D273" s="34" t="s">
        <v>956</v>
      </c>
      <c r="E273" s="34" t="s">
        <v>959</v>
      </c>
      <c r="F273" s="70">
        <v>7.1431294129999996</v>
      </c>
      <c r="G273" s="52">
        <v>4.5876789999999996</v>
      </c>
      <c r="H273" s="75">
        <f t="shared" si="8"/>
        <v>0.55702467696628299</v>
      </c>
      <c r="I273" s="81">
        <f t="shared" si="9"/>
        <v>3.6153646391754796E-4</v>
      </c>
      <c r="J273" s="143">
        <v>357.55900000000003</v>
      </c>
      <c r="K273" s="104">
        <v>32.433956521699997</v>
      </c>
    </row>
    <row r="274" spans="1:11" x14ac:dyDescent="0.15">
      <c r="A274" s="34" t="s">
        <v>1024</v>
      </c>
      <c r="B274" s="34" t="s">
        <v>1025</v>
      </c>
      <c r="C274" s="34" t="s">
        <v>201</v>
      </c>
      <c r="D274" s="34" t="s">
        <v>956</v>
      </c>
      <c r="E274" s="34" t="s">
        <v>959</v>
      </c>
      <c r="F274" s="70">
        <v>7.0355336399999997</v>
      </c>
      <c r="G274" s="52">
        <v>2.3118284</v>
      </c>
      <c r="H274" s="75">
        <f t="shared" si="8"/>
        <v>2.0432767587767326</v>
      </c>
      <c r="I274" s="81">
        <f t="shared" si="9"/>
        <v>3.560907001557855E-4</v>
      </c>
      <c r="J274" s="143">
        <v>26.347191808871401</v>
      </c>
      <c r="K274" s="104">
        <v>55.7516086957</v>
      </c>
    </row>
    <row r="275" spans="1:11" x14ac:dyDescent="0.15">
      <c r="A275" s="34" t="s">
        <v>1657</v>
      </c>
      <c r="B275" s="34" t="s">
        <v>1814</v>
      </c>
      <c r="C275" s="34" t="s">
        <v>204</v>
      </c>
      <c r="D275" s="34" t="s">
        <v>955</v>
      </c>
      <c r="E275" s="34" t="s">
        <v>959</v>
      </c>
      <c r="F275" s="70">
        <v>6.9388615379999994</v>
      </c>
      <c r="G275" s="52">
        <v>1.58812632</v>
      </c>
      <c r="H275" s="75">
        <f t="shared" si="8"/>
        <v>3.3692126064631935</v>
      </c>
      <c r="I275" s="81">
        <f t="shared" si="9"/>
        <v>3.5119781807346604E-4</v>
      </c>
      <c r="J275" s="143">
        <v>38.678989999999999</v>
      </c>
      <c r="K275" s="104">
        <v>14.578739130400001</v>
      </c>
    </row>
    <row r="276" spans="1:11" x14ac:dyDescent="0.15">
      <c r="A276" s="34" t="s">
        <v>1647</v>
      </c>
      <c r="B276" s="34" t="s">
        <v>1887</v>
      </c>
      <c r="C276" s="34" t="s">
        <v>203</v>
      </c>
      <c r="D276" s="34" t="s">
        <v>956</v>
      </c>
      <c r="E276" s="34" t="s">
        <v>959</v>
      </c>
      <c r="F276" s="70">
        <v>6.8184787520000008</v>
      </c>
      <c r="G276" s="52">
        <v>7.5092408210000006</v>
      </c>
      <c r="H276" s="75">
        <f t="shared" si="8"/>
        <v>-9.198826958222539E-2</v>
      </c>
      <c r="I276" s="81">
        <f t="shared" si="9"/>
        <v>3.4510486297625414E-4</v>
      </c>
      <c r="J276" s="143">
        <v>52.015000000000001</v>
      </c>
      <c r="K276" s="104">
        <v>21.310391304300001</v>
      </c>
    </row>
    <row r="277" spans="1:11" x14ac:dyDescent="0.15">
      <c r="A277" s="34" t="s">
        <v>597</v>
      </c>
      <c r="B277" s="34" t="s">
        <v>598</v>
      </c>
      <c r="C277" s="34" t="s">
        <v>201</v>
      </c>
      <c r="D277" s="34" t="s">
        <v>956</v>
      </c>
      <c r="E277" s="34" t="s">
        <v>959</v>
      </c>
      <c r="F277" s="70">
        <v>6.753007534</v>
      </c>
      <c r="G277" s="52">
        <v>1.23554381</v>
      </c>
      <c r="H277" s="75">
        <f t="shared" si="8"/>
        <v>4.4656156093728478</v>
      </c>
      <c r="I277" s="81">
        <f t="shared" si="9"/>
        <v>3.4179115671733955E-4</v>
      </c>
      <c r="J277" s="143">
        <v>14.183025038122247</v>
      </c>
      <c r="K277" s="104">
        <v>59.366608695700002</v>
      </c>
    </row>
    <row r="278" spans="1:11" x14ac:dyDescent="0.15">
      <c r="A278" s="34" t="s">
        <v>454</v>
      </c>
      <c r="B278" s="34" t="s">
        <v>455</v>
      </c>
      <c r="C278" s="34" t="s">
        <v>199</v>
      </c>
      <c r="D278" s="34" t="s">
        <v>955</v>
      </c>
      <c r="E278" s="34" t="s">
        <v>958</v>
      </c>
      <c r="F278" s="70">
        <v>6.5934361600000004</v>
      </c>
      <c r="G278" s="52">
        <v>1.7060456899999998</v>
      </c>
      <c r="H278" s="75">
        <f t="shared" si="8"/>
        <v>2.8647477020383909</v>
      </c>
      <c r="I278" s="81">
        <f t="shared" si="9"/>
        <v>3.3371474273085472E-4</v>
      </c>
      <c r="J278" s="143">
        <v>10.57137247</v>
      </c>
      <c r="K278" s="104">
        <v>31.556999999999999</v>
      </c>
    </row>
    <row r="279" spans="1:11" x14ac:dyDescent="0.15">
      <c r="A279" s="34" t="s">
        <v>574</v>
      </c>
      <c r="B279" s="34" t="s">
        <v>586</v>
      </c>
      <c r="C279" s="34" t="s">
        <v>203</v>
      </c>
      <c r="D279" s="34" t="s">
        <v>956</v>
      </c>
      <c r="E279" s="34" t="s">
        <v>959</v>
      </c>
      <c r="F279" s="70">
        <v>6.5333748899999993</v>
      </c>
      <c r="G279" s="52">
        <v>21.70813265</v>
      </c>
      <c r="H279" s="75">
        <f t="shared" si="8"/>
        <v>-0.69903561050885688</v>
      </c>
      <c r="I279" s="81">
        <f t="shared" si="9"/>
        <v>3.3067485112050831E-4</v>
      </c>
      <c r="J279" s="143">
        <v>644.25262860000009</v>
      </c>
      <c r="K279" s="104">
        <v>22.7500434783</v>
      </c>
    </row>
    <row r="280" spans="1:11" x14ac:dyDescent="0.15">
      <c r="A280" s="34" t="s">
        <v>259</v>
      </c>
      <c r="B280" s="34" t="s">
        <v>682</v>
      </c>
      <c r="C280" s="34" t="s">
        <v>488</v>
      </c>
      <c r="D280" s="34" t="s">
        <v>956</v>
      </c>
      <c r="E280" s="34" t="s">
        <v>959</v>
      </c>
      <c r="F280" s="70">
        <v>6.5196865400000004</v>
      </c>
      <c r="G280" s="52">
        <v>7.2135249299999993</v>
      </c>
      <c r="H280" s="75">
        <f t="shared" si="8"/>
        <v>-9.618576170915083E-2</v>
      </c>
      <c r="I280" s="81">
        <f t="shared" si="9"/>
        <v>3.2998204025712694E-4</v>
      </c>
      <c r="J280" s="143">
        <v>407.63441697457506</v>
      </c>
      <c r="K280" s="104">
        <v>34.734043478300002</v>
      </c>
    </row>
    <row r="281" spans="1:11" x14ac:dyDescent="0.15">
      <c r="A281" s="34" t="s">
        <v>1633</v>
      </c>
      <c r="B281" s="34" t="s">
        <v>608</v>
      </c>
      <c r="C281" s="34" t="s">
        <v>201</v>
      </c>
      <c r="D281" s="34" t="s">
        <v>956</v>
      </c>
      <c r="E281" s="34" t="s">
        <v>959</v>
      </c>
      <c r="F281" s="70">
        <v>6.4843302400000002</v>
      </c>
      <c r="G281" s="52">
        <v>14.85849507</v>
      </c>
      <c r="H281" s="75">
        <f t="shared" si="8"/>
        <v>-0.56359441454524095</v>
      </c>
      <c r="I281" s="81">
        <f t="shared" si="9"/>
        <v>3.2819254563367175E-4</v>
      </c>
      <c r="J281" s="143">
        <v>197.05427499000001</v>
      </c>
      <c r="K281" s="104">
        <v>5.7143913043000003</v>
      </c>
    </row>
    <row r="282" spans="1:11" x14ac:dyDescent="0.15">
      <c r="A282" s="34" t="s">
        <v>347</v>
      </c>
      <c r="B282" s="34" t="s">
        <v>1496</v>
      </c>
      <c r="C282" s="34" t="s">
        <v>203</v>
      </c>
      <c r="D282" s="34" t="s">
        <v>955</v>
      </c>
      <c r="E282" s="34" t="s">
        <v>958</v>
      </c>
      <c r="F282" s="70">
        <v>6.4644052380000003</v>
      </c>
      <c r="G282" s="52">
        <v>0.66239779899999995</v>
      </c>
      <c r="H282" s="75">
        <f t="shared" si="8"/>
        <v>8.7590983058203076</v>
      </c>
      <c r="I282" s="81">
        <f t="shared" si="9"/>
        <v>3.27184078006931E-4</v>
      </c>
      <c r="J282" s="143">
        <v>0</v>
      </c>
      <c r="K282" s="104">
        <v>22.50225</v>
      </c>
    </row>
    <row r="283" spans="1:11" x14ac:dyDescent="0.15">
      <c r="A283" s="34" t="s">
        <v>223</v>
      </c>
      <c r="B283" s="34" t="s">
        <v>224</v>
      </c>
      <c r="C283" s="34" t="s">
        <v>1969</v>
      </c>
      <c r="D283" s="34" t="s">
        <v>955</v>
      </c>
      <c r="E283" s="34" t="s">
        <v>958</v>
      </c>
      <c r="F283" s="70">
        <v>6.4559989599999996</v>
      </c>
      <c r="G283" s="52">
        <v>9.1320285999999999</v>
      </c>
      <c r="H283" s="75">
        <f t="shared" si="8"/>
        <v>-0.29303780761264808</v>
      </c>
      <c r="I283" s="81">
        <f t="shared" si="9"/>
        <v>3.2675860958166392E-4</v>
      </c>
      <c r="J283" s="143">
        <v>35.869799999999998</v>
      </c>
      <c r="K283" s="104">
        <v>57.737913043500001</v>
      </c>
    </row>
    <row r="284" spans="1:11" x14ac:dyDescent="0.15">
      <c r="A284" s="34" t="s">
        <v>1741</v>
      </c>
      <c r="B284" s="34" t="s">
        <v>1742</v>
      </c>
      <c r="C284" s="34" t="s">
        <v>204</v>
      </c>
      <c r="D284" s="34" t="s">
        <v>955</v>
      </c>
      <c r="E284" s="34" t="s">
        <v>958</v>
      </c>
      <c r="F284" s="70">
        <v>6.4444077989999995</v>
      </c>
      <c r="G284" s="52">
        <v>1.5947612309999999</v>
      </c>
      <c r="H284" s="75">
        <f t="shared" si="8"/>
        <v>3.0409859944733002</v>
      </c>
      <c r="I284" s="81">
        <f t="shared" si="9"/>
        <v>3.2617194411358315E-4</v>
      </c>
      <c r="J284" s="143">
        <v>13.48936</v>
      </c>
      <c r="K284" s="104">
        <v>62.034478260900002</v>
      </c>
    </row>
    <row r="285" spans="1:11" x14ac:dyDescent="0.15">
      <c r="A285" s="34" t="s">
        <v>643</v>
      </c>
      <c r="B285" s="34" t="s">
        <v>644</v>
      </c>
      <c r="C285" s="34" t="s">
        <v>197</v>
      </c>
      <c r="D285" s="34" t="s">
        <v>955</v>
      </c>
      <c r="E285" s="34" t="s">
        <v>958</v>
      </c>
      <c r="F285" s="70">
        <v>6.4222753800000003</v>
      </c>
      <c r="G285" s="52">
        <v>3.94204658</v>
      </c>
      <c r="H285" s="75">
        <f t="shared" si="8"/>
        <v>0.62917288004242722</v>
      </c>
      <c r="I285" s="81">
        <f t="shared" si="9"/>
        <v>3.2505175210241244E-4</v>
      </c>
      <c r="J285" s="143">
        <v>62.013866479999997</v>
      </c>
      <c r="K285" s="104">
        <v>39.992782608699997</v>
      </c>
    </row>
    <row r="286" spans="1:11" x14ac:dyDescent="0.15">
      <c r="A286" s="34" t="s">
        <v>258</v>
      </c>
      <c r="B286" s="34" t="s">
        <v>681</v>
      </c>
      <c r="C286" s="34" t="s">
        <v>488</v>
      </c>
      <c r="D286" s="34" t="s">
        <v>956</v>
      </c>
      <c r="E286" s="34" t="s">
        <v>959</v>
      </c>
      <c r="F286" s="70">
        <v>6.3824969400000002</v>
      </c>
      <c r="G286" s="52">
        <v>3.0318804700000004</v>
      </c>
      <c r="H286" s="75">
        <f t="shared" si="8"/>
        <v>1.1051281550027596</v>
      </c>
      <c r="I286" s="81">
        <f t="shared" si="9"/>
        <v>3.2303843893023563E-4</v>
      </c>
      <c r="J286" s="143">
        <v>365.63682979247</v>
      </c>
      <c r="K286" s="104">
        <v>26.6008695652</v>
      </c>
    </row>
    <row r="287" spans="1:11" x14ac:dyDescent="0.15">
      <c r="A287" s="34" t="s">
        <v>1601</v>
      </c>
      <c r="B287" s="34" t="s">
        <v>722</v>
      </c>
      <c r="C287" s="34" t="s">
        <v>1969</v>
      </c>
      <c r="D287" s="34" t="s">
        <v>955</v>
      </c>
      <c r="E287" s="34" t="s">
        <v>958</v>
      </c>
      <c r="F287" s="70">
        <v>6.3375685700000002</v>
      </c>
      <c r="G287" s="52">
        <v>4.4530956009999993</v>
      </c>
      <c r="H287" s="75">
        <f t="shared" si="8"/>
        <v>0.42318268859460795</v>
      </c>
      <c r="I287" s="81">
        <f t="shared" si="9"/>
        <v>3.2076447144620577E-4</v>
      </c>
      <c r="J287" s="143">
        <v>40.460327999999997</v>
      </c>
      <c r="K287" s="104">
        <v>15.2627391304</v>
      </c>
    </row>
    <row r="288" spans="1:11" x14ac:dyDescent="0.15">
      <c r="A288" s="34" t="s">
        <v>322</v>
      </c>
      <c r="B288" s="34" t="s">
        <v>1497</v>
      </c>
      <c r="C288" s="34" t="s">
        <v>203</v>
      </c>
      <c r="D288" s="34" t="s">
        <v>956</v>
      </c>
      <c r="E288" s="34" t="s">
        <v>959</v>
      </c>
      <c r="F288" s="70">
        <v>6.270919202</v>
      </c>
      <c r="G288" s="52">
        <v>4.4939859249999996</v>
      </c>
      <c r="H288" s="75">
        <f t="shared" si="8"/>
        <v>0.3954025016222098</v>
      </c>
      <c r="I288" s="81">
        <f t="shared" si="9"/>
        <v>3.1739113527435848E-4</v>
      </c>
      <c r="J288" s="143">
        <v>27.236000000000001</v>
      </c>
      <c r="K288" s="104">
        <v>20.080652173899999</v>
      </c>
    </row>
    <row r="289" spans="1:11" x14ac:dyDescent="0.15">
      <c r="A289" s="34" t="s">
        <v>1393</v>
      </c>
      <c r="B289" s="34" t="s">
        <v>787</v>
      </c>
      <c r="C289" s="34" t="s">
        <v>1969</v>
      </c>
      <c r="D289" s="34" t="s">
        <v>955</v>
      </c>
      <c r="E289" s="34" t="s">
        <v>958</v>
      </c>
      <c r="F289" s="70">
        <v>6.2216014749999999</v>
      </c>
      <c r="G289" s="52">
        <v>12.649003578</v>
      </c>
      <c r="H289" s="75">
        <f t="shared" si="8"/>
        <v>-0.50813505296013761</v>
      </c>
      <c r="I289" s="81">
        <f t="shared" si="9"/>
        <v>3.1489500849334544E-4</v>
      </c>
      <c r="J289" s="143">
        <v>220.80814956</v>
      </c>
      <c r="K289" s="104">
        <v>37.405217391299999</v>
      </c>
    </row>
    <row r="290" spans="1:11" x14ac:dyDescent="0.15">
      <c r="A290" s="34" t="s">
        <v>894</v>
      </c>
      <c r="B290" s="34" t="s">
        <v>895</v>
      </c>
      <c r="C290" s="34" t="s">
        <v>201</v>
      </c>
      <c r="D290" s="34" t="s">
        <v>956</v>
      </c>
      <c r="E290" s="34" t="s">
        <v>959</v>
      </c>
      <c r="F290" s="70">
        <v>6.1500897099999996</v>
      </c>
      <c r="G290" s="52">
        <v>2.3642128199999997</v>
      </c>
      <c r="H290" s="75">
        <f t="shared" si="8"/>
        <v>1.6013266056141258</v>
      </c>
      <c r="I290" s="81">
        <f t="shared" si="9"/>
        <v>3.1127557096788914E-4</v>
      </c>
      <c r="J290" s="143">
        <v>107.51463093000001</v>
      </c>
      <c r="K290" s="104">
        <v>15.005565217399999</v>
      </c>
    </row>
    <row r="291" spans="1:11" x14ac:dyDescent="0.15">
      <c r="A291" s="34" t="s">
        <v>1057</v>
      </c>
      <c r="B291" s="34" t="s">
        <v>1466</v>
      </c>
      <c r="C291" s="34" t="s">
        <v>198</v>
      </c>
      <c r="D291" s="34" t="s">
        <v>955</v>
      </c>
      <c r="E291" s="34" t="s">
        <v>958</v>
      </c>
      <c r="F291" s="70">
        <v>6.0631626440000002</v>
      </c>
      <c r="G291" s="52">
        <v>3.7429324369999999</v>
      </c>
      <c r="H291" s="75">
        <f t="shared" si="8"/>
        <v>0.61989636362757583</v>
      </c>
      <c r="I291" s="81">
        <f t="shared" si="9"/>
        <v>3.068759161046899E-4</v>
      </c>
      <c r="J291" s="143">
        <v>52.411660000000005</v>
      </c>
      <c r="K291" s="104">
        <v>23.716217391299999</v>
      </c>
    </row>
    <row r="292" spans="1:11" x14ac:dyDescent="0.15">
      <c r="A292" s="34" t="s">
        <v>539</v>
      </c>
      <c r="B292" s="34" t="s">
        <v>613</v>
      </c>
      <c r="C292" s="34" t="s">
        <v>204</v>
      </c>
      <c r="D292" s="34" t="s">
        <v>955</v>
      </c>
      <c r="E292" s="34" t="s">
        <v>959</v>
      </c>
      <c r="F292" s="70">
        <v>6.0466829280000001</v>
      </c>
      <c r="G292" s="52">
        <v>14.872940485999999</v>
      </c>
      <c r="H292" s="75">
        <f t="shared" si="8"/>
        <v>-0.59344401776556666</v>
      </c>
      <c r="I292" s="81">
        <f t="shared" si="9"/>
        <v>3.0604182534355062E-4</v>
      </c>
      <c r="J292" s="143">
        <v>181.40440000000001</v>
      </c>
      <c r="K292" s="104">
        <v>42.291043478299997</v>
      </c>
    </row>
    <row r="293" spans="1:11" x14ac:dyDescent="0.15">
      <c r="A293" s="34" t="s">
        <v>1873</v>
      </c>
      <c r="B293" s="34" t="s">
        <v>1874</v>
      </c>
      <c r="C293" s="34" t="s">
        <v>203</v>
      </c>
      <c r="D293" s="34" t="s">
        <v>956</v>
      </c>
      <c r="E293" s="34" t="s">
        <v>959</v>
      </c>
      <c r="F293" s="70">
        <v>6.0196501200000005</v>
      </c>
      <c r="G293" s="52">
        <v>5.3468475690000004</v>
      </c>
      <c r="H293" s="75">
        <f t="shared" si="8"/>
        <v>0.12583163112799034</v>
      </c>
      <c r="I293" s="81">
        <f t="shared" si="9"/>
        <v>3.0467360908300033E-4</v>
      </c>
      <c r="J293" s="143">
        <v>43.91932284</v>
      </c>
      <c r="K293" s="104">
        <v>29.4646956522</v>
      </c>
    </row>
    <row r="294" spans="1:11" x14ac:dyDescent="0.15">
      <c r="A294" s="34" t="s">
        <v>1047</v>
      </c>
      <c r="B294" s="34" t="s">
        <v>1419</v>
      </c>
      <c r="C294" s="34" t="s">
        <v>198</v>
      </c>
      <c r="D294" s="34" t="s">
        <v>955</v>
      </c>
      <c r="E294" s="34" t="s">
        <v>958</v>
      </c>
      <c r="F294" s="70">
        <v>6.016428093</v>
      </c>
      <c r="G294" s="52">
        <v>5.7789335130000001</v>
      </c>
      <c r="H294" s="75">
        <f t="shared" si="8"/>
        <v>4.1096610553788882E-2</v>
      </c>
      <c r="I294" s="81">
        <f t="shared" si="9"/>
        <v>3.0451053206438899E-4</v>
      </c>
      <c r="J294" s="143">
        <v>67.232079999999996</v>
      </c>
      <c r="K294" s="104">
        <v>24.3039130435</v>
      </c>
    </row>
    <row r="295" spans="1:11" x14ac:dyDescent="0.15">
      <c r="A295" s="34" t="s">
        <v>1888</v>
      </c>
      <c r="B295" s="34" t="s">
        <v>1889</v>
      </c>
      <c r="C295" s="34" t="s">
        <v>203</v>
      </c>
      <c r="D295" s="34" t="s">
        <v>956</v>
      </c>
      <c r="E295" s="34" t="s">
        <v>959</v>
      </c>
      <c r="F295" s="70">
        <v>5.8568920470000005</v>
      </c>
      <c r="G295" s="52">
        <v>4.3707827470000007</v>
      </c>
      <c r="H295" s="75">
        <f t="shared" si="8"/>
        <v>0.34000987603880084</v>
      </c>
      <c r="I295" s="81">
        <f t="shared" si="9"/>
        <v>2.9643590614017473E-4</v>
      </c>
      <c r="J295" s="143">
        <v>49.939</v>
      </c>
      <c r="K295" s="104">
        <v>40.769608695700001</v>
      </c>
    </row>
    <row r="296" spans="1:11" x14ac:dyDescent="0.15">
      <c r="A296" s="34" t="s">
        <v>1622</v>
      </c>
      <c r="B296" s="34" t="s">
        <v>1000</v>
      </c>
      <c r="C296" s="34" t="s">
        <v>199</v>
      </c>
      <c r="D296" s="34" t="s">
        <v>955</v>
      </c>
      <c r="E296" s="34" t="s">
        <v>958</v>
      </c>
      <c r="F296" s="70">
        <v>5.7938172999999997</v>
      </c>
      <c r="G296" s="52">
        <v>7.4760562400000001</v>
      </c>
      <c r="H296" s="75">
        <f t="shared" si="8"/>
        <v>-0.22501689206126152</v>
      </c>
      <c r="I296" s="81">
        <f t="shared" si="9"/>
        <v>2.9324349288900603E-4</v>
      </c>
      <c r="J296" s="143">
        <v>43.589343159999999</v>
      </c>
      <c r="K296" s="104">
        <v>19.208913043500001</v>
      </c>
    </row>
    <row r="297" spans="1:11" x14ac:dyDescent="0.15">
      <c r="A297" s="34" t="s">
        <v>633</v>
      </c>
      <c r="B297" s="34" t="s">
        <v>634</v>
      </c>
      <c r="C297" s="34" t="s">
        <v>197</v>
      </c>
      <c r="D297" s="34" t="s">
        <v>955</v>
      </c>
      <c r="E297" s="34" t="s">
        <v>958</v>
      </c>
      <c r="F297" s="70">
        <v>5.7871018400000001</v>
      </c>
      <c r="G297" s="52">
        <v>10.001310949999999</v>
      </c>
      <c r="H297" s="75">
        <f t="shared" si="8"/>
        <v>-0.42136567206722031</v>
      </c>
      <c r="I297" s="81">
        <f t="shared" si="9"/>
        <v>2.9290360213222354E-4</v>
      </c>
      <c r="J297" s="143">
        <v>12.79312363</v>
      </c>
      <c r="K297" s="104">
        <v>40.580347826100002</v>
      </c>
    </row>
    <row r="298" spans="1:11" x14ac:dyDescent="0.15">
      <c r="A298" s="34" t="s">
        <v>1642</v>
      </c>
      <c r="B298" s="34" t="s">
        <v>1872</v>
      </c>
      <c r="C298" s="34" t="s">
        <v>203</v>
      </c>
      <c r="D298" s="34" t="s">
        <v>956</v>
      </c>
      <c r="E298" s="34" t="s">
        <v>959</v>
      </c>
      <c r="F298" s="70">
        <v>5.7844698939999999</v>
      </c>
      <c r="G298" s="52">
        <v>3.0372233799999999</v>
      </c>
      <c r="H298" s="75">
        <f t="shared" si="8"/>
        <v>0.9045256704167739</v>
      </c>
      <c r="I298" s="81">
        <f t="shared" si="9"/>
        <v>2.9277039098693334E-4</v>
      </c>
      <c r="J298" s="143">
        <v>204.80888025000002</v>
      </c>
      <c r="K298" s="104">
        <v>44.184695652199999</v>
      </c>
    </row>
    <row r="299" spans="1:11" x14ac:dyDescent="0.15">
      <c r="A299" s="34" t="s">
        <v>1855</v>
      </c>
      <c r="B299" s="34" t="s">
        <v>1856</v>
      </c>
      <c r="C299" s="34" t="s">
        <v>1969</v>
      </c>
      <c r="D299" s="34" t="s">
        <v>955</v>
      </c>
      <c r="E299" s="34" t="s">
        <v>958</v>
      </c>
      <c r="F299" s="70">
        <v>5.75388769</v>
      </c>
      <c r="G299" s="52">
        <v>5.4916904149999999</v>
      </c>
      <c r="H299" s="75">
        <f t="shared" si="8"/>
        <v>4.7744365611694928E-2</v>
      </c>
      <c r="I299" s="81">
        <f t="shared" si="9"/>
        <v>2.9122252852306098E-4</v>
      </c>
      <c r="J299" s="143">
        <v>14.283807074999999</v>
      </c>
      <c r="K299" s="104">
        <v>58.391260869600004</v>
      </c>
    </row>
    <row r="300" spans="1:11" x14ac:dyDescent="0.15">
      <c r="A300" s="34" t="s">
        <v>367</v>
      </c>
      <c r="B300" s="34" t="s">
        <v>1863</v>
      </c>
      <c r="C300" s="34" t="s">
        <v>203</v>
      </c>
      <c r="D300" s="34" t="s">
        <v>956</v>
      </c>
      <c r="E300" s="34" t="s">
        <v>959</v>
      </c>
      <c r="F300" s="70">
        <v>5.6783642609999996</v>
      </c>
      <c r="G300" s="52">
        <v>16.05448444</v>
      </c>
      <c r="H300" s="75">
        <f t="shared" si="8"/>
        <v>-0.64630665766804285</v>
      </c>
      <c r="I300" s="81">
        <f t="shared" si="9"/>
        <v>2.8740004794278537E-4</v>
      </c>
      <c r="J300" s="143">
        <v>396.69200000000001</v>
      </c>
      <c r="K300" s="104">
        <v>9.0182608696000006</v>
      </c>
    </row>
    <row r="301" spans="1:11" x14ac:dyDescent="0.15">
      <c r="A301" s="34" t="s">
        <v>1054</v>
      </c>
      <c r="B301" s="34" t="s">
        <v>1464</v>
      </c>
      <c r="C301" s="34" t="s">
        <v>198</v>
      </c>
      <c r="D301" s="34" t="s">
        <v>955</v>
      </c>
      <c r="E301" s="34" t="s">
        <v>958</v>
      </c>
      <c r="F301" s="70">
        <v>5.6773028509999994</v>
      </c>
      <c r="G301" s="52">
        <v>3.0002563489999998</v>
      </c>
      <c r="H301" s="75">
        <f t="shared" si="8"/>
        <v>0.8922725896046424</v>
      </c>
      <c r="I301" s="81">
        <f t="shared" si="9"/>
        <v>2.8734632661198204E-4</v>
      </c>
      <c r="J301" s="143">
        <v>47.618630000000003</v>
      </c>
      <c r="K301" s="104">
        <v>27.849652173900001</v>
      </c>
    </row>
    <row r="302" spans="1:11" x14ac:dyDescent="0.15">
      <c r="A302" s="34" t="s">
        <v>1181</v>
      </c>
      <c r="B302" s="34" t="s">
        <v>1182</v>
      </c>
      <c r="C302" s="34" t="s">
        <v>197</v>
      </c>
      <c r="D302" s="34" t="s">
        <v>955</v>
      </c>
      <c r="E302" s="34" t="s">
        <v>958</v>
      </c>
      <c r="F302" s="70">
        <v>5.6641964199999997</v>
      </c>
      <c r="G302" s="52">
        <v>4.35368552</v>
      </c>
      <c r="H302" s="75">
        <f t="shared" si="8"/>
        <v>0.3010118424906354</v>
      </c>
      <c r="I302" s="81">
        <f t="shared" si="9"/>
        <v>2.8668296851718178E-4</v>
      </c>
      <c r="J302" s="143">
        <v>66.533298880000004</v>
      </c>
      <c r="K302" s="104">
        <v>15.7917826087</v>
      </c>
    </row>
    <row r="303" spans="1:11" x14ac:dyDescent="0.15">
      <c r="A303" s="34" t="s">
        <v>1945</v>
      </c>
      <c r="B303" s="34" t="s">
        <v>1482</v>
      </c>
      <c r="C303" s="34" t="s">
        <v>204</v>
      </c>
      <c r="D303" s="34" t="s">
        <v>955</v>
      </c>
      <c r="E303" s="34" t="s">
        <v>959</v>
      </c>
      <c r="F303" s="70">
        <v>5.5705475899999994</v>
      </c>
      <c r="G303" s="52">
        <v>6.2212184500000003</v>
      </c>
      <c r="H303" s="75">
        <f t="shared" si="8"/>
        <v>-0.10458897484945262</v>
      </c>
      <c r="I303" s="81">
        <f t="shared" si="9"/>
        <v>2.8194310383174051E-4</v>
      </c>
      <c r="J303" s="143">
        <v>174.27500000000001</v>
      </c>
      <c r="K303" s="104">
        <v>147.1266521739</v>
      </c>
    </row>
    <row r="304" spans="1:11" x14ac:dyDescent="0.15">
      <c r="A304" s="34" t="s">
        <v>1502</v>
      </c>
      <c r="B304" s="34" t="s">
        <v>1503</v>
      </c>
      <c r="C304" s="34" t="s">
        <v>197</v>
      </c>
      <c r="D304" s="34" t="s">
        <v>955</v>
      </c>
      <c r="E304" s="34" t="s">
        <v>958</v>
      </c>
      <c r="F304" s="70">
        <v>5.5697710000000002</v>
      </c>
      <c r="G304" s="52">
        <v>0</v>
      </c>
      <c r="H304" s="75" t="str">
        <f t="shared" si="8"/>
        <v/>
      </c>
      <c r="I304" s="81">
        <f t="shared" si="9"/>
        <v>2.819037981456357E-4</v>
      </c>
      <c r="J304" s="143">
        <v>8.5377897100000002</v>
      </c>
      <c r="K304" s="104">
        <v>11.722538461499999</v>
      </c>
    </row>
    <row r="305" spans="1:11" x14ac:dyDescent="0.15">
      <c r="A305" s="34" t="s">
        <v>1101</v>
      </c>
      <c r="B305" s="34" t="s">
        <v>1102</v>
      </c>
      <c r="C305" s="34" t="s">
        <v>1135</v>
      </c>
      <c r="D305" s="34" t="s">
        <v>956</v>
      </c>
      <c r="E305" s="34" t="s">
        <v>959</v>
      </c>
      <c r="F305" s="70">
        <v>5.5512255850000001</v>
      </c>
      <c r="G305" s="52">
        <v>1.5343180199999999</v>
      </c>
      <c r="H305" s="75">
        <f t="shared" si="8"/>
        <v>2.6180410531840068</v>
      </c>
      <c r="I305" s="81">
        <f t="shared" si="9"/>
        <v>2.8096515579809805E-4</v>
      </c>
      <c r="J305" s="143">
        <v>126.5957021352</v>
      </c>
      <c r="K305" s="104">
        <v>39.628521739100002</v>
      </c>
    </row>
    <row r="306" spans="1:11" x14ac:dyDescent="0.15">
      <c r="A306" s="34" t="s">
        <v>383</v>
      </c>
      <c r="B306" s="34" t="s">
        <v>1166</v>
      </c>
      <c r="C306" s="34" t="s">
        <v>204</v>
      </c>
      <c r="D306" s="34" t="s">
        <v>955</v>
      </c>
      <c r="E306" s="34" t="s">
        <v>958</v>
      </c>
      <c r="F306" s="70">
        <v>5.5454607100000004</v>
      </c>
      <c r="G306" s="52">
        <v>1.93445417</v>
      </c>
      <c r="H306" s="75">
        <f t="shared" si="8"/>
        <v>1.8666798087028345</v>
      </c>
      <c r="I306" s="81">
        <f t="shared" si="9"/>
        <v>2.8067337716692367E-4</v>
      </c>
      <c r="J306" s="143">
        <v>548.14</v>
      </c>
      <c r="K306" s="104">
        <v>18.3904347826</v>
      </c>
    </row>
    <row r="307" spans="1:11" x14ac:dyDescent="0.15">
      <c r="A307" s="34" t="s">
        <v>1590</v>
      </c>
      <c r="B307" s="34" t="s">
        <v>713</v>
      </c>
      <c r="C307" s="34" t="s">
        <v>1969</v>
      </c>
      <c r="D307" s="34" t="s">
        <v>955</v>
      </c>
      <c r="E307" s="34" t="s">
        <v>958</v>
      </c>
      <c r="F307" s="70">
        <v>5.5238856689999993</v>
      </c>
      <c r="G307" s="52">
        <v>5.8086759719999996</v>
      </c>
      <c r="H307" s="75">
        <f t="shared" si="8"/>
        <v>-4.9028436837034173E-2</v>
      </c>
      <c r="I307" s="81">
        <f t="shared" si="9"/>
        <v>2.7958139582638956E-4</v>
      </c>
      <c r="J307" s="143">
        <v>44.536209770000006</v>
      </c>
      <c r="K307" s="104">
        <v>18.218695652200001</v>
      </c>
    </row>
    <row r="308" spans="1:11" x14ac:dyDescent="0.15">
      <c r="A308" s="34" t="s">
        <v>1638</v>
      </c>
      <c r="B308" s="34" t="s">
        <v>1305</v>
      </c>
      <c r="C308" s="34" t="s">
        <v>203</v>
      </c>
      <c r="D308" s="34" t="s">
        <v>956</v>
      </c>
      <c r="E308" s="34" t="s">
        <v>958</v>
      </c>
      <c r="F308" s="70">
        <v>5.5082789700000001</v>
      </c>
      <c r="G308" s="52">
        <v>1.414005416</v>
      </c>
      <c r="H308" s="75">
        <f t="shared" si="8"/>
        <v>2.8955147608854706</v>
      </c>
      <c r="I308" s="81">
        <f t="shared" si="9"/>
        <v>2.7879149122804692E-4</v>
      </c>
      <c r="J308" s="143">
        <v>281.80953891000001</v>
      </c>
      <c r="K308" s="104">
        <v>16.984130434800001</v>
      </c>
    </row>
    <row r="309" spans="1:11" x14ac:dyDescent="0.15">
      <c r="A309" s="34" t="s">
        <v>1286</v>
      </c>
      <c r="B309" s="34" t="s">
        <v>1287</v>
      </c>
      <c r="C309" s="34" t="s">
        <v>200</v>
      </c>
      <c r="D309" s="34" t="s">
        <v>955</v>
      </c>
      <c r="E309" s="34" t="s">
        <v>958</v>
      </c>
      <c r="F309" s="70">
        <v>5.3499749200000002</v>
      </c>
      <c r="G309" s="52">
        <v>3.288456279</v>
      </c>
      <c r="H309" s="75">
        <f t="shared" si="8"/>
        <v>0.62689556013403824</v>
      </c>
      <c r="I309" s="81">
        <f t="shared" si="9"/>
        <v>2.7077922053382332E-4</v>
      </c>
      <c r="J309" s="143">
        <v>61.796886139999991</v>
      </c>
      <c r="K309" s="104">
        <v>52.534739130399998</v>
      </c>
    </row>
    <row r="310" spans="1:11" x14ac:dyDescent="0.15">
      <c r="A310" s="34" t="s">
        <v>315</v>
      </c>
      <c r="B310" s="34" t="s">
        <v>1409</v>
      </c>
      <c r="C310" s="34" t="s">
        <v>203</v>
      </c>
      <c r="D310" s="34" t="s">
        <v>956</v>
      </c>
      <c r="E310" s="34" t="s">
        <v>959</v>
      </c>
      <c r="F310" s="70">
        <v>5.3075954599999999</v>
      </c>
      <c r="G310" s="52">
        <v>5.9427592989999996</v>
      </c>
      <c r="H310" s="75">
        <f t="shared" si="8"/>
        <v>-0.10688029028987933</v>
      </c>
      <c r="I310" s="81">
        <f t="shared" si="9"/>
        <v>2.6863426147942748E-4</v>
      </c>
      <c r="J310" s="143">
        <v>31.794</v>
      </c>
      <c r="K310" s="104">
        <v>27.1215217391</v>
      </c>
    </row>
    <row r="311" spans="1:11" x14ac:dyDescent="0.15">
      <c r="A311" s="34" t="s">
        <v>952</v>
      </c>
      <c r="B311" s="34" t="s">
        <v>953</v>
      </c>
      <c r="C311" s="34" t="s">
        <v>204</v>
      </c>
      <c r="D311" s="34" t="s">
        <v>955</v>
      </c>
      <c r="E311" s="34" t="s">
        <v>958</v>
      </c>
      <c r="F311" s="70">
        <v>5.2525486199999998</v>
      </c>
      <c r="G311" s="52">
        <v>3.5931814599999998</v>
      </c>
      <c r="H311" s="75">
        <f t="shared" si="8"/>
        <v>0.46181000833729113</v>
      </c>
      <c r="I311" s="81">
        <f t="shared" si="9"/>
        <v>2.658481660956289E-4</v>
      </c>
      <c r="J311" s="143">
        <v>579.09490000000005</v>
      </c>
      <c r="K311" s="104">
        <v>11.3994347826</v>
      </c>
    </row>
    <row r="312" spans="1:11" x14ac:dyDescent="0.15">
      <c r="A312" s="34" t="s">
        <v>1123</v>
      </c>
      <c r="B312" s="34" t="s">
        <v>1124</v>
      </c>
      <c r="C312" s="34" t="s">
        <v>1135</v>
      </c>
      <c r="D312" s="34" t="s">
        <v>956</v>
      </c>
      <c r="E312" s="34" t="s">
        <v>959</v>
      </c>
      <c r="F312" s="70">
        <v>5.1196771200000004</v>
      </c>
      <c r="G312" s="52">
        <v>1.5586200000000001E-2</v>
      </c>
      <c r="H312" s="75">
        <f t="shared" si="8"/>
        <v>327.47500481194902</v>
      </c>
      <c r="I312" s="81">
        <f t="shared" si="9"/>
        <v>2.5912311752266108E-4</v>
      </c>
      <c r="J312" s="143">
        <v>73.503844639999997</v>
      </c>
      <c r="K312" s="104">
        <v>38.760304347800002</v>
      </c>
    </row>
    <row r="313" spans="1:11" x14ac:dyDescent="0.15">
      <c r="A313" s="34" t="s">
        <v>1288</v>
      </c>
      <c r="B313" s="34" t="s">
        <v>1289</v>
      </c>
      <c r="C313" s="34" t="s">
        <v>200</v>
      </c>
      <c r="D313" s="34" t="s">
        <v>955</v>
      </c>
      <c r="E313" s="34" t="s">
        <v>958</v>
      </c>
      <c r="F313" s="70">
        <v>5.087114959</v>
      </c>
      <c r="G313" s="52">
        <v>4.7541620539999991</v>
      </c>
      <c r="H313" s="75">
        <f t="shared" si="8"/>
        <v>7.0033983111674747E-2</v>
      </c>
      <c r="I313" s="81">
        <f t="shared" si="9"/>
        <v>2.5747504314729993E-4</v>
      </c>
      <c r="J313" s="143">
        <v>30.275748359999998</v>
      </c>
      <c r="K313" s="104">
        <v>65.128608695699995</v>
      </c>
    </row>
    <row r="314" spans="1:11" x14ac:dyDescent="0.15">
      <c r="A314" s="34" t="s">
        <v>310</v>
      </c>
      <c r="B314" s="34" t="s">
        <v>270</v>
      </c>
      <c r="C314" s="34" t="s">
        <v>203</v>
      </c>
      <c r="D314" s="34" t="s">
        <v>956</v>
      </c>
      <c r="E314" s="34" t="s">
        <v>959</v>
      </c>
      <c r="F314" s="70">
        <v>5.0143316420000001</v>
      </c>
      <c r="G314" s="52">
        <v>2.5127645240000001</v>
      </c>
      <c r="H314" s="75">
        <f t="shared" si="8"/>
        <v>0.99554379015898586</v>
      </c>
      <c r="I314" s="81">
        <f t="shared" si="9"/>
        <v>2.5379124833707563E-4</v>
      </c>
      <c r="J314" s="143">
        <v>27.736000000000001</v>
      </c>
      <c r="K314" s="104">
        <v>22.853173912999999</v>
      </c>
    </row>
    <row r="315" spans="1:11" x14ac:dyDescent="0.15">
      <c r="A315" s="34" t="s">
        <v>253</v>
      </c>
      <c r="B315" s="34" t="s">
        <v>1398</v>
      </c>
      <c r="C315" s="34" t="s">
        <v>200</v>
      </c>
      <c r="D315" s="34" t="s">
        <v>955</v>
      </c>
      <c r="E315" s="34" t="s">
        <v>958</v>
      </c>
      <c r="F315" s="70">
        <v>4.9782047399999998</v>
      </c>
      <c r="G315" s="52">
        <v>3.04667238</v>
      </c>
      <c r="H315" s="75">
        <f t="shared" si="8"/>
        <v>0.6339809861669472</v>
      </c>
      <c r="I315" s="81">
        <f t="shared" si="9"/>
        <v>2.5196275109921158E-4</v>
      </c>
      <c r="J315" s="143">
        <v>19.283065740000001</v>
      </c>
      <c r="K315" s="104">
        <v>45.092086956499998</v>
      </c>
    </row>
    <row r="316" spans="1:11" x14ac:dyDescent="0.15">
      <c r="A316" s="34" t="s">
        <v>394</v>
      </c>
      <c r="B316" s="34" t="s">
        <v>1331</v>
      </c>
      <c r="C316" s="34" t="s">
        <v>203</v>
      </c>
      <c r="D316" s="34" t="s">
        <v>956</v>
      </c>
      <c r="E316" s="34" t="s">
        <v>959</v>
      </c>
      <c r="F316" s="70">
        <v>4.9432573799999995</v>
      </c>
      <c r="G316" s="52">
        <v>14.59168406</v>
      </c>
      <c r="H316" s="75">
        <f t="shared" si="8"/>
        <v>-0.66122776783860826</v>
      </c>
      <c r="I316" s="81">
        <f t="shared" si="9"/>
        <v>2.5019395422782085E-4</v>
      </c>
      <c r="J316" s="143">
        <v>239.738</v>
      </c>
      <c r="K316" s="104">
        <v>30.743434782600001</v>
      </c>
    </row>
    <row r="317" spans="1:11" x14ac:dyDescent="0.15">
      <c r="A317" s="34" t="s">
        <v>355</v>
      </c>
      <c r="B317" s="34" t="s">
        <v>1303</v>
      </c>
      <c r="C317" s="34" t="s">
        <v>203</v>
      </c>
      <c r="D317" s="34" t="s">
        <v>956</v>
      </c>
      <c r="E317" s="34" t="s">
        <v>959</v>
      </c>
      <c r="F317" s="70">
        <v>4.9233574500000001</v>
      </c>
      <c r="G317" s="52">
        <v>2.94903067</v>
      </c>
      <c r="H317" s="75">
        <f t="shared" si="8"/>
        <v>0.66948329838834808</v>
      </c>
      <c r="I317" s="81">
        <f t="shared" si="9"/>
        <v>2.4918675557462086E-4</v>
      </c>
      <c r="J317" s="143">
        <v>106.627</v>
      </c>
      <c r="K317" s="104">
        <v>22.935173913</v>
      </c>
    </row>
    <row r="318" spans="1:11" x14ac:dyDescent="0.15">
      <c r="A318" s="34" t="s">
        <v>1408</v>
      </c>
      <c r="B318" s="34" t="s">
        <v>1405</v>
      </c>
      <c r="C318" s="34" t="s">
        <v>205</v>
      </c>
      <c r="D318" s="34" t="s">
        <v>956</v>
      </c>
      <c r="E318" s="34" t="s">
        <v>958</v>
      </c>
      <c r="F318" s="70">
        <v>4.8935595199999993</v>
      </c>
      <c r="G318" s="52">
        <v>3.7796982999999997</v>
      </c>
      <c r="H318" s="75">
        <f t="shared" si="8"/>
        <v>0.29469580151410479</v>
      </c>
      <c r="I318" s="81">
        <f t="shared" si="9"/>
        <v>2.476785877084953E-4</v>
      </c>
      <c r="J318" s="143">
        <v>96.031001619999998</v>
      </c>
      <c r="K318" s="104">
        <v>8.7754782608999999</v>
      </c>
    </row>
    <row r="319" spans="1:11" x14ac:dyDescent="0.15">
      <c r="A319" s="34" t="s">
        <v>1591</v>
      </c>
      <c r="B319" s="34" t="s">
        <v>714</v>
      </c>
      <c r="C319" s="34" t="s">
        <v>1969</v>
      </c>
      <c r="D319" s="34" t="s">
        <v>955</v>
      </c>
      <c r="E319" s="34" t="s">
        <v>958</v>
      </c>
      <c r="F319" s="70">
        <v>4.8324191599999997</v>
      </c>
      <c r="G319" s="52">
        <v>13.263772278000001</v>
      </c>
      <c r="H319" s="75">
        <f t="shared" si="8"/>
        <v>-0.63566781314428122</v>
      </c>
      <c r="I319" s="81">
        <f t="shared" si="9"/>
        <v>2.4458407992639954E-4</v>
      </c>
      <c r="J319" s="143">
        <v>133.76149332</v>
      </c>
      <c r="K319" s="104">
        <v>16.585304347800001</v>
      </c>
    </row>
    <row r="320" spans="1:11" x14ac:dyDescent="0.15">
      <c r="A320" s="34" t="s">
        <v>1654</v>
      </c>
      <c r="B320" s="34" t="s">
        <v>1811</v>
      </c>
      <c r="C320" s="34" t="s">
        <v>204</v>
      </c>
      <c r="D320" s="34" t="s">
        <v>955</v>
      </c>
      <c r="E320" s="34" t="s">
        <v>959</v>
      </c>
      <c r="F320" s="70">
        <v>4.7718519850000005</v>
      </c>
      <c r="G320" s="52">
        <v>7.5924109620000007</v>
      </c>
      <c r="H320" s="75">
        <f t="shared" si="8"/>
        <v>-0.37149714249095467</v>
      </c>
      <c r="I320" s="81">
        <f t="shared" si="9"/>
        <v>2.4151858285740852E-4</v>
      </c>
      <c r="J320" s="143">
        <v>27.868069999999999</v>
      </c>
      <c r="K320" s="104">
        <v>18.942</v>
      </c>
    </row>
    <row r="321" spans="1:11" x14ac:dyDescent="0.15">
      <c r="A321" s="34" t="s">
        <v>344</v>
      </c>
      <c r="B321" s="34" t="s">
        <v>1490</v>
      </c>
      <c r="C321" s="34" t="s">
        <v>203</v>
      </c>
      <c r="D321" s="34" t="s">
        <v>955</v>
      </c>
      <c r="E321" s="34" t="s">
        <v>958</v>
      </c>
      <c r="F321" s="70">
        <v>4.7386583700000005</v>
      </c>
      <c r="G321" s="52">
        <v>0.25353852999999998</v>
      </c>
      <c r="H321" s="75">
        <f t="shared" si="8"/>
        <v>17.690091679556559</v>
      </c>
      <c r="I321" s="81">
        <f t="shared" si="9"/>
        <v>2.3983854858980865E-4</v>
      </c>
      <c r="J321" s="143">
        <v>0</v>
      </c>
      <c r="K321" s="104">
        <v>37.170083333299999</v>
      </c>
    </row>
    <row r="322" spans="1:11" x14ac:dyDescent="0.15">
      <c r="A322" s="34" t="s">
        <v>1713</v>
      </c>
      <c r="B322" s="34" t="s">
        <v>1718</v>
      </c>
      <c r="C322" s="34" t="s">
        <v>1969</v>
      </c>
      <c r="D322" s="34" t="s">
        <v>955</v>
      </c>
      <c r="E322" s="34" t="s">
        <v>958</v>
      </c>
      <c r="F322" s="70">
        <v>4.6893950899999997</v>
      </c>
      <c r="G322" s="52">
        <v>6.4153630100000001</v>
      </c>
      <c r="H322" s="75">
        <f t="shared" si="8"/>
        <v>-0.26903667295360112</v>
      </c>
      <c r="I322" s="81">
        <f t="shared" si="9"/>
        <v>2.3734517754437211E-4</v>
      </c>
      <c r="J322" s="143">
        <v>50.722799999999999</v>
      </c>
      <c r="K322" s="104">
        <v>59.790826086999999</v>
      </c>
    </row>
    <row r="323" spans="1:11" x14ac:dyDescent="0.15">
      <c r="A323" s="34" t="s">
        <v>1612</v>
      </c>
      <c r="B323" s="34" t="s">
        <v>995</v>
      </c>
      <c r="C323" s="34" t="s">
        <v>199</v>
      </c>
      <c r="D323" s="34" t="s">
        <v>955</v>
      </c>
      <c r="E323" s="34" t="s">
        <v>958</v>
      </c>
      <c r="F323" s="70">
        <v>4.6627671799999995</v>
      </c>
      <c r="G323" s="52">
        <v>6.7323884700000001</v>
      </c>
      <c r="H323" s="75">
        <f t="shared" si="8"/>
        <v>-0.3074126365735399</v>
      </c>
      <c r="I323" s="81">
        <f t="shared" si="9"/>
        <v>2.3599745445743007E-4</v>
      </c>
      <c r="J323" s="143">
        <v>61.850217969999996</v>
      </c>
      <c r="K323" s="104">
        <v>23.309782608700001</v>
      </c>
    </row>
    <row r="324" spans="1:11" x14ac:dyDescent="0.15">
      <c r="A324" s="34" t="s">
        <v>1645</v>
      </c>
      <c r="B324" s="34" t="s">
        <v>1882</v>
      </c>
      <c r="C324" s="34" t="s">
        <v>203</v>
      </c>
      <c r="D324" s="34" t="s">
        <v>956</v>
      </c>
      <c r="E324" s="34" t="s">
        <v>959</v>
      </c>
      <c r="F324" s="70">
        <v>4.6202048420000006</v>
      </c>
      <c r="G324" s="52">
        <v>3.006219025</v>
      </c>
      <c r="H324" s="75">
        <f t="shared" si="8"/>
        <v>0.53688231082896576</v>
      </c>
      <c r="I324" s="81">
        <f t="shared" si="9"/>
        <v>2.3384323936669152E-4</v>
      </c>
      <c r="J324" s="143">
        <v>457.87200000000001</v>
      </c>
      <c r="K324" s="104">
        <v>39.276043478299997</v>
      </c>
    </row>
    <row r="325" spans="1:11" x14ac:dyDescent="0.15">
      <c r="A325" s="34" t="s">
        <v>1643</v>
      </c>
      <c r="B325" s="34" t="s">
        <v>1879</v>
      </c>
      <c r="C325" s="34" t="s">
        <v>203</v>
      </c>
      <c r="D325" s="34" t="s">
        <v>956</v>
      </c>
      <c r="E325" s="34" t="s">
        <v>959</v>
      </c>
      <c r="F325" s="70">
        <v>4.5841840870000006</v>
      </c>
      <c r="G325" s="52">
        <v>10.862080019999999</v>
      </c>
      <c r="H325" s="75">
        <f t="shared" si="8"/>
        <v>-0.57796443420051324</v>
      </c>
      <c r="I325" s="81">
        <f t="shared" si="9"/>
        <v>2.3202011456558688E-4</v>
      </c>
      <c r="J325" s="143">
        <v>113.68</v>
      </c>
      <c r="K325" s="104">
        <v>20.474260869599998</v>
      </c>
    </row>
    <row r="326" spans="1:11" x14ac:dyDescent="0.15">
      <c r="A326" s="34" t="s">
        <v>1667</v>
      </c>
      <c r="B326" s="34" t="s">
        <v>1824</v>
      </c>
      <c r="C326" s="34" t="s">
        <v>204</v>
      </c>
      <c r="D326" s="34" t="s">
        <v>955</v>
      </c>
      <c r="E326" s="34" t="s">
        <v>959</v>
      </c>
      <c r="F326" s="70">
        <v>4.4405092999999995</v>
      </c>
      <c r="G326" s="52">
        <v>0.52927730000000006</v>
      </c>
      <c r="H326" s="75">
        <f t="shared" si="8"/>
        <v>7.3897595834924328</v>
      </c>
      <c r="I326" s="81">
        <f t="shared" si="9"/>
        <v>2.247482773297175E-4</v>
      </c>
      <c r="J326" s="143">
        <v>29.444949999999999</v>
      </c>
      <c r="K326" s="104">
        <v>25.754956521699999</v>
      </c>
    </row>
    <row r="327" spans="1:11" x14ac:dyDescent="0.15">
      <c r="A327" s="34" t="s">
        <v>390</v>
      </c>
      <c r="B327" s="34" t="s">
        <v>1345</v>
      </c>
      <c r="C327" s="34" t="s">
        <v>203</v>
      </c>
      <c r="D327" s="34" t="s">
        <v>956</v>
      </c>
      <c r="E327" s="34" t="s">
        <v>958</v>
      </c>
      <c r="F327" s="70">
        <v>4.4123419100000003</v>
      </c>
      <c r="G327" s="52">
        <v>5.0705644599999999</v>
      </c>
      <c r="H327" s="75">
        <f t="shared" ref="H327:H390" si="10">IF(ISERROR(F327/G327-1),"",((F327/G327-1)))</f>
        <v>-0.12981248048269556</v>
      </c>
      <c r="I327" s="81">
        <f t="shared" ref="I327:I390" si="11">F327/$F$813</f>
        <v>2.2332263627107267E-4</v>
      </c>
      <c r="J327" s="143">
        <v>86.763174120000016</v>
      </c>
      <c r="K327" s="104">
        <v>38.876739130399997</v>
      </c>
    </row>
    <row r="328" spans="1:11" x14ac:dyDescent="0.15">
      <c r="A328" s="34" t="s">
        <v>1111</v>
      </c>
      <c r="B328" s="34" t="s">
        <v>1112</v>
      </c>
      <c r="C328" s="34" t="s">
        <v>1135</v>
      </c>
      <c r="D328" s="34" t="s">
        <v>956</v>
      </c>
      <c r="E328" s="34" t="s">
        <v>959</v>
      </c>
      <c r="F328" s="70">
        <v>4.2899229999999999</v>
      </c>
      <c r="G328" s="52">
        <v>1.7057736100000001</v>
      </c>
      <c r="H328" s="75">
        <f t="shared" si="10"/>
        <v>1.5149427654705008</v>
      </c>
      <c r="I328" s="81">
        <f t="shared" si="11"/>
        <v>2.1712662647213322E-4</v>
      </c>
      <c r="J328" s="143">
        <v>51.856175977732363</v>
      </c>
      <c r="K328" s="104">
        <v>40.580590909100003</v>
      </c>
    </row>
    <row r="329" spans="1:11" x14ac:dyDescent="0.15">
      <c r="A329" s="34" t="s">
        <v>1569</v>
      </c>
      <c r="B329" s="34" t="s">
        <v>619</v>
      </c>
      <c r="C329" s="34" t="s">
        <v>1573</v>
      </c>
      <c r="D329" s="34" t="s">
        <v>955</v>
      </c>
      <c r="E329" s="34" t="s">
        <v>958</v>
      </c>
      <c r="F329" s="70">
        <v>4.2884877149999996</v>
      </c>
      <c r="G329" s="52">
        <v>2.4620288270000001</v>
      </c>
      <c r="H329" s="75">
        <f t="shared" si="10"/>
        <v>0.74185113836605754</v>
      </c>
      <c r="I329" s="81">
        <f t="shared" si="11"/>
        <v>2.1705398214027081E-4</v>
      </c>
      <c r="J329" s="143">
        <v>75.331669040000008</v>
      </c>
      <c r="K329" s="104">
        <v>54.848913043499998</v>
      </c>
    </row>
    <row r="330" spans="1:11" x14ac:dyDescent="0.15">
      <c r="A330" s="34" t="s">
        <v>1388</v>
      </c>
      <c r="B330" s="34" t="s">
        <v>794</v>
      </c>
      <c r="C330" s="34" t="s">
        <v>1969</v>
      </c>
      <c r="D330" s="34" t="s">
        <v>955</v>
      </c>
      <c r="E330" s="34" t="s">
        <v>958</v>
      </c>
      <c r="F330" s="70">
        <v>4.1888329249999998</v>
      </c>
      <c r="G330" s="52">
        <v>3.8891614429999999</v>
      </c>
      <c r="H330" s="75">
        <f t="shared" si="10"/>
        <v>7.705298080113665E-2</v>
      </c>
      <c r="I330" s="81">
        <f t="shared" si="11"/>
        <v>2.1201013674619526E-4</v>
      </c>
      <c r="J330" s="143">
        <v>61.175506560000002</v>
      </c>
      <c r="K330" s="104">
        <v>15.1919130435</v>
      </c>
    </row>
    <row r="331" spans="1:11" x14ac:dyDescent="0.15">
      <c r="A331" s="34" t="s">
        <v>1046</v>
      </c>
      <c r="B331" s="34" t="s">
        <v>1418</v>
      </c>
      <c r="C331" s="34" t="s">
        <v>198</v>
      </c>
      <c r="D331" s="34" t="s">
        <v>955</v>
      </c>
      <c r="E331" s="34" t="s">
        <v>958</v>
      </c>
      <c r="F331" s="70">
        <v>4.1888187700000001</v>
      </c>
      <c r="G331" s="52">
        <v>12.755637335000001</v>
      </c>
      <c r="H331" s="75">
        <f t="shared" si="10"/>
        <v>-0.67161038997978073</v>
      </c>
      <c r="I331" s="81">
        <f t="shared" si="11"/>
        <v>2.1200942031669346E-4</v>
      </c>
      <c r="J331" s="143">
        <v>55.549500000000002</v>
      </c>
      <c r="K331" s="104">
        <v>18.744956521700001</v>
      </c>
    </row>
    <row r="332" spans="1:11" x14ac:dyDescent="0.15">
      <c r="A332" s="34" t="s">
        <v>1836</v>
      </c>
      <c r="B332" s="34" t="s">
        <v>1837</v>
      </c>
      <c r="C332" s="34" t="s">
        <v>204</v>
      </c>
      <c r="D332" s="34" t="s">
        <v>955</v>
      </c>
      <c r="E332" s="34" t="s">
        <v>958</v>
      </c>
      <c r="F332" s="70">
        <v>4.18607291</v>
      </c>
      <c r="G332" s="52">
        <v>4.5289215789999995</v>
      </c>
      <c r="H332" s="75">
        <f t="shared" si="10"/>
        <v>-7.5702054676712094E-2</v>
      </c>
      <c r="I332" s="81">
        <f t="shared" si="11"/>
        <v>2.118704436221083E-4</v>
      </c>
      <c r="J332" s="143">
        <v>991.52499999999998</v>
      </c>
      <c r="K332" s="104">
        <v>6.8154782609</v>
      </c>
    </row>
    <row r="333" spans="1:11" x14ac:dyDescent="0.15">
      <c r="A333" s="34" t="s">
        <v>1636</v>
      </c>
      <c r="B333" s="34" t="s">
        <v>592</v>
      </c>
      <c r="C333" s="34" t="s">
        <v>202</v>
      </c>
      <c r="D333" s="34" t="s">
        <v>955</v>
      </c>
      <c r="E333" s="34" t="s">
        <v>958</v>
      </c>
      <c r="F333" s="70">
        <v>4.16568732</v>
      </c>
      <c r="G333" s="52">
        <v>1.3995684799999999</v>
      </c>
      <c r="H333" s="75">
        <f t="shared" si="10"/>
        <v>1.9764083569529949</v>
      </c>
      <c r="I333" s="81">
        <f t="shared" si="11"/>
        <v>2.1083866417400537E-4</v>
      </c>
      <c r="J333" s="143">
        <v>68.994627120000004</v>
      </c>
      <c r="K333" s="104">
        <v>132.3085652174</v>
      </c>
    </row>
    <row r="334" spans="1:11" x14ac:dyDescent="0.15">
      <c r="A334" s="34" t="s">
        <v>353</v>
      </c>
      <c r="B334" s="34" t="s">
        <v>277</v>
      </c>
      <c r="C334" s="34" t="s">
        <v>203</v>
      </c>
      <c r="D334" s="34" t="s">
        <v>955</v>
      </c>
      <c r="E334" s="34" t="s">
        <v>958</v>
      </c>
      <c r="F334" s="70">
        <v>4.1486503399999997</v>
      </c>
      <c r="G334" s="52">
        <v>0.65937097999999994</v>
      </c>
      <c r="H334" s="75">
        <f t="shared" si="10"/>
        <v>5.2918303441258514</v>
      </c>
      <c r="I334" s="81">
        <f t="shared" si="11"/>
        <v>2.0997636851213144E-4</v>
      </c>
      <c r="J334" s="143">
        <v>0</v>
      </c>
      <c r="K334" s="104">
        <v>30.8684166667</v>
      </c>
    </row>
    <row r="335" spans="1:11" x14ac:dyDescent="0.15">
      <c r="A335" s="34" t="s">
        <v>502</v>
      </c>
      <c r="B335" s="34" t="s">
        <v>503</v>
      </c>
      <c r="C335" s="34" t="s">
        <v>488</v>
      </c>
      <c r="D335" s="34" t="s">
        <v>956</v>
      </c>
      <c r="E335" s="34" t="s">
        <v>959</v>
      </c>
      <c r="F335" s="70">
        <v>4.1484174999999999</v>
      </c>
      <c r="G335" s="52">
        <v>5.7057735799999998</v>
      </c>
      <c r="H335" s="75">
        <f t="shared" si="10"/>
        <v>-0.27294389764411231</v>
      </c>
      <c r="I335" s="81">
        <f t="shared" si="11"/>
        <v>2.0996458374030505E-4</v>
      </c>
      <c r="J335" s="143">
        <v>94.010327981470795</v>
      </c>
      <c r="K335" s="104">
        <v>53.737000000000002</v>
      </c>
    </row>
    <row r="336" spans="1:11" x14ac:dyDescent="0.15">
      <c r="A336" s="34" t="s">
        <v>783</v>
      </c>
      <c r="B336" s="34" t="s">
        <v>784</v>
      </c>
      <c r="C336" s="34" t="s">
        <v>1969</v>
      </c>
      <c r="D336" s="34" t="s">
        <v>955</v>
      </c>
      <c r="E336" s="34" t="s">
        <v>958</v>
      </c>
      <c r="F336" s="70">
        <v>4.1181093199999994</v>
      </c>
      <c r="G336" s="52">
        <v>4.4744912399999999</v>
      </c>
      <c r="H336" s="75">
        <f t="shared" si="10"/>
        <v>-7.9647472949349263E-2</v>
      </c>
      <c r="I336" s="81">
        <f t="shared" si="11"/>
        <v>2.0843059050128647E-4</v>
      </c>
      <c r="J336" s="143">
        <v>106.92208948000001</v>
      </c>
      <c r="K336" s="104">
        <v>29.9210434783</v>
      </c>
    </row>
    <row r="337" spans="1:11" x14ac:dyDescent="0.15">
      <c r="A337" s="34" t="s">
        <v>360</v>
      </c>
      <c r="B337" s="34" t="s">
        <v>427</v>
      </c>
      <c r="C337" s="34" t="s">
        <v>203</v>
      </c>
      <c r="D337" s="34" t="s">
        <v>956</v>
      </c>
      <c r="E337" s="34" t="s">
        <v>959</v>
      </c>
      <c r="F337" s="70">
        <v>4.06723692</v>
      </c>
      <c r="G337" s="52">
        <v>1.3918565049999998</v>
      </c>
      <c r="H337" s="75">
        <f t="shared" si="10"/>
        <v>1.9221668364441062</v>
      </c>
      <c r="I337" s="81">
        <f t="shared" si="11"/>
        <v>2.058557767825925E-4</v>
      </c>
      <c r="J337" s="143">
        <v>91.826999999999998</v>
      </c>
      <c r="K337" s="104">
        <v>24.815826087000001</v>
      </c>
    </row>
    <row r="338" spans="1:11" x14ac:dyDescent="0.15">
      <c r="A338" s="34" t="s">
        <v>765</v>
      </c>
      <c r="B338" s="34" t="s">
        <v>915</v>
      </c>
      <c r="C338" s="34" t="s">
        <v>218</v>
      </c>
      <c r="D338" s="34" t="s">
        <v>956</v>
      </c>
      <c r="E338" s="34" t="s">
        <v>958</v>
      </c>
      <c r="F338" s="70">
        <v>4.0397992</v>
      </c>
      <c r="G338" s="52">
        <v>0.36580518000000001</v>
      </c>
      <c r="H338" s="75">
        <f t="shared" si="10"/>
        <v>10.043581176187827</v>
      </c>
      <c r="I338" s="81">
        <f t="shared" si="11"/>
        <v>2.0446706663984938E-4</v>
      </c>
      <c r="J338" s="143">
        <v>111.770078</v>
      </c>
      <c r="K338" s="104">
        <v>68.393826086999994</v>
      </c>
    </row>
    <row r="339" spans="1:11" x14ac:dyDescent="0.15">
      <c r="A339" s="34" t="s">
        <v>323</v>
      </c>
      <c r="B339" s="34" t="s">
        <v>268</v>
      </c>
      <c r="C339" s="34" t="s">
        <v>203</v>
      </c>
      <c r="D339" s="34" t="s">
        <v>956</v>
      </c>
      <c r="E339" s="34" t="s">
        <v>959</v>
      </c>
      <c r="F339" s="70">
        <v>4.0211768399999999</v>
      </c>
      <c r="G339" s="52">
        <v>0.81293956099999998</v>
      </c>
      <c r="H339" s="75">
        <f t="shared" si="10"/>
        <v>3.9464646978842257</v>
      </c>
      <c r="I339" s="81">
        <f t="shared" si="11"/>
        <v>2.0352452986150868E-4</v>
      </c>
      <c r="J339" s="143">
        <v>16.454000000000001</v>
      </c>
      <c r="K339" s="104">
        <v>22.778913043500001</v>
      </c>
    </row>
    <row r="340" spans="1:11" x14ac:dyDescent="0.15">
      <c r="A340" s="34" t="s">
        <v>1911</v>
      </c>
      <c r="B340" s="34" t="s">
        <v>1903</v>
      </c>
      <c r="C340" s="34" t="s">
        <v>201</v>
      </c>
      <c r="D340" s="34" t="s">
        <v>956</v>
      </c>
      <c r="E340" s="34" t="s">
        <v>959</v>
      </c>
      <c r="F340" s="70">
        <v>3.9479512149999998</v>
      </c>
      <c r="G340" s="52">
        <v>3.5433024950000003</v>
      </c>
      <c r="H340" s="75">
        <f t="shared" si="10"/>
        <v>0.11420100896578944</v>
      </c>
      <c r="I340" s="81">
        <f t="shared" si="11"/>
        <v>1.998183484387737E-4</v>
      </c>
      <c r="J340" s="143">
        <v>5.3421570014631206</v>
      </c>
      <c r="K340" s="104">
        <v>86.344347826100005</v>
      </c>
    </row>
    <row r="341" spans="1:11" x14ac:dyDescent="0.15">
      <c r="A341" s="34" t="s">
        <v>1793</v>
      </c>
      <c r="B341" s="34" t="s">
        <v>1794</v>
      </c>
      <c r="C341" s="34" t="s">
        <v>198</v>
      </c>
      <c r="D341" s="34" t="s">
        <v>955</v>
      </c>
      <c r="E341" s="34" t="s">
        <v>958</v>
      </c>
      <c r="F341" s="70">
        <v>3.9386891899999998</v>
      </c>
      <c r="G341" s="52">
        <v>5.8911320000000003E-2</v>
      </c>
      <c r="H341" s="75">
        <f t="shared" si="10"/>
        <v>65.857934773826145</v>
      </c>
      <c r="I341" s="81">
        <f t="shared" si="11"/>
        <v>1.9934956794025416E-4</v>
      </c>
      <c r="J341" s="143">
        <v>23.799189999999999</v>
      </c>
      <c r="K341" s="104">
        <v>29.272043478299999</v>
      </c>
    </row>
    <row r="342" spans="1:11" x14ac:dyDescent="0.15">
      <c r="A342" s="34" t="s">
        <v>343</v>
      </c>
      <c r="B342" s="34" t="s">
        <v>1488</v>
      </c>
      <c r="C342" s="34" t="s">
        <v>203</v>
      </c>
      <c r="D342" s="34" t="s">
        <v>955</v>
      </c>
      <c r="E342" s="34" t="s">
        <v>958</v>
      </c>
      <c r="F342" s="70">
        <v>3.9202275600000003</v>
      </c>
      <c r="G342" s="52">
        <v>5.7447511999999999E-2</v>
      </c>
      <c r="H342" s="75">
        <f t="shared" si="10"/>
        <v>67.240162602690262</v>
      </c>
      <c r="I342" s="81">
        <f t="shared" si="11"/>
        <v>1.9841516621764126E-4</v>
      </c>
      <c r="J342" s="143">
        <v>0</v>
      </c>
      <c r="K342" s="104">
        <v>21.667833333299999</v>
      </c>
    </row>
    <row r="343" spans="1:11" x14ac:dyDescent="0.15">
      <c r="A343" s="34" t="s">
        <v>1185</v>
      </c>
      <c r="B343" s="34" t="s">
        <v>1186</v>
      </c>
      <c r="C343" s="34" t="s">
        <v>218</v>
      </c>
      <c r="D343" s="34" t="s">
        <v>463</v>
      </c>
      <c r="E343" s="34" t="s">
        <v>958</v>
      </c>
      <c r="F343" s="70">
        <v>3.8909899399999999</v>
      </c>
      <c r="G343" s="52">
        <v>1.9541178000000001</v>
      </c>
      <c r="H343" s="75">
        <f t="shared" si="10"/>
        <v>0.99117470809589858</v>
      </c>
      <c r="I343" s="81">
        <f t="shared" si="11"/>
        <v>1.9693535741998353E-4</v>
      </c>
      <c r="J343" s="143">
        <v>9.9392800000000001</v>
      </c>
      <c r="K343" s="104">
        <v>60.305826087</v>
      </c>
    </row>
    <row r="344" spans="1:11" x14ac:dyDescent="0.15">
      <c r="A344" s="34" t="s">
        <v>550</v>
      </c>
      <c r="B344" s="34" t="s">
        <v>852</v>
      </c>
      <c r="C344" s="34" t="s">
        <v>1969</v>
      </c>
      <c r="D344" s="34" t="s">
        <v>955</v>
      </c>
      <c r="E344" s="34" t="s">
        <v>958</v>
      </c>
      <c r="F344" s="70">
        <v>3.84542779</v>
      </c>
      <c r="G344" s="52">
        <v>3.4429732400000002</v>
      </c>
      <c r="H344" s="75">
        <f t="shared" si="10"/>
        <v>0.11689157072856005</v>
      </c>
      <c r="I344" s="81">
        <f t="shared" si="11"/>
        <v>1.9462931231746834E-4</v>
      </c>
      <c r="J344" s="143">
        <v>79.715818639999995</v>
      </c>
      <c r="K344" s="104">
        <v>26.856130434800001</v>
      </c>
    </row>
    <row r="345" spans="1:11" x14ac:dyDescent="0.15">
      <c r="A345" s="34" t="s">
        <v>1041</v>
      </c>
      <c r="B345" s="34" t="s">
        <v>461</v>
      </c>
      <c r="C345" s="34" t="s">
        <v>198</v>
      </c>
      <c r="D345" s="34" t="s">
        <v>955</v>
      </c>
      <c r="E345" s="34" t="s">
        <v>958</v>
      </c>
      <c r="F345" s="70">
        <v>3.82462356</v>
      </c>
      <c r="G345" s="52">
        <v>7.3700710000000003E-2</v>
      </c>
      <c r="H345" s="75">
        <f t="shared" si="10"/>
        <v>50.893985281824285</v>
      </c>
      <c r="I345" s="81">
        <f t="shared" si="11"/>
        <v>1.9357634416949685E-4</v>
      </c>
      <c r="J345" s="143">
        <v>60.087299999999999</v>
      </c>
      <c r="K345" s="104">
        <v>21.679391304300001</v>
      </c>
    </row>
    <row r="346" spans="1:11" x14ac:dyDescent="0.15">
      <c r="A346" s="34" t="s">
        <v>449</v>
      </c>
      <c r="B346" s="34" t="s">
        <v>450</v>
      </c>
      <c r="C346" s="34" t="s">
        <v>1969</v>
      </c>
      <c r="D346" s="34" t="s">
        <v>955</v>
      </c>
      <c r="E346" s="34" t="s">
        <v>958</v>
      </c>
      <c r="F346" s="70">
        <v>3.8147726899999999</v>
      </c>
      <c r="G346" s="52">
        <v>1.9409353</v>
      </c>
      <c r="H346" s="75">
        <f t="shared" si="10"/>
        <v>0.96543011505844611</v>
      </c>
      <c r="I346" s="81">
        <f t="shared" si="11"/>
        <v>1.930777603555413E-4</v>
      </c>
      <c r="J346" s="143">
        <v>8.8228000000000009</v>
      </c>
      <c r="K346" s="104">
        <v>63.754826086999998</v>
      </c>
    </row>
    <row r="347" spans="1:11" x14ac:dyDescent="0.15">
      <c r="A347" s="34" t="s">
        <v>1295</v>
      </c>
      <c r="B347" s="34" t="s">
        <v>1296</v>
      </c>
      <c r="C347" s="34" t="s">
        <v>200</v>
      </c>
      <c r="D347" s="34" t="s">
        <v>955</v>
      </c>
      <c r="E347" s="34" t="s">
        <v>958</v>
      </c>
      <c r="F347" s="70">
        <v>3.8110040299999999</v>
      </c>
      <c r="G347" s="52">
        <v>4.3406065900000002</v>
      </c>
      <c r="H347" s="75">
        <f t="shared" si="10"/>
        <v>-0.12201118645954045</v>
      </c>
      <c r="I347" s="81">
        <f t="shared" si="11"/>
        <v>1.9288701650486601E-4</v>
      </c>
      <c r="J347" s="143">
        <v>7.47598495</v>
      </c>
      <c r="K347" s="104">
        <v>188.54395652170001</v>
      </c>
    </row>
    <row r="348" spans="1:11" x14ac:dyDescent="0.15">
      <c r="A348" s="34" t="s">
        <v>320</v>
      </c>
      <c r="B348" s="34" t="s">
        <v>1493</v>
      </c>
      <c r="C348" s="34" t="s">
        <v>203</v>
      </c>
      <c r="D348" s="34" t="s">
        <v>956</v>
      </c>
      <c r="E348" s="34" t="s">
        <v>959</v>
      </c>
      <c r="F348" s="70">
        <v>3.78701943</v>
      </c>
      <c r="G348" s="52">
        <v>0.75973561999999994</v>
      </c>
      <c r="H348" s="75">
        <f t="shared" si="10"/>
        <v>3.9846543064546589</v>
      </c>
      <c r="I348" s="81">
        <f t="shared" si="11"/>
        <v>1.9167307973134268E-4</v>
      </c>
      <c r="J348" s="143">
        <v>12.763999999999999</v>
      </c>
      <c r="K348" s="104">
        <v>25.234826086999998</v>
      </c>
    </row>
    <row r="349" spans="1:11" x14ac:dyDescent="0.15">
      <c r="A349" s="34" t="s">
        <v>397</v>
      </c>
      <c r="B349" s="34" t="s">
        <v>903</v>
      </c>
      <c r="C349" s="34" t="s">
        <v>1969</v>
      </c>
      <c r="D349" s="34" t="s">
        <v>955</v>
      </c>
      <c r="E349" s="34" t="s">
        <v>958</v>
      </c>
      <c r="F349" s="70">
        <v>3.7409846400000002</v>
      </c>
      <c r="G349" s="52">
        <v>1.8238918100000001</v>
      </c>
      <c r="H349" s="75">
        <f t="shared" si="10"/>
        <v>1.0511000814242375</v>
      </c>
      <c r="I349" s="81">
        <f t="shared" si="11"/>
        <v>1.8934311281747196E-4</v>
      </c>
      <c r="J349" s="143">
        <v>71.625392919999996</v>
      </c>
      <c r="K349" s="104">
        <v>48.578130434800002</v>
      </c>
    </row>
    <row r="350" spans="1:11" x14ac:dyDescent="0.15">
      <c r="A350" s="34" t="s">
        <v>1570</v>
      </c>
      <c r="B350" s="34" t="s">
        <v>1245</v>
      </c>
      <c r="C350" s="34" t="s">
        <v>203</v>
      </c>
      <c r="D350" s="34" t="s">
        <v>956</v>
      </c>
      <c r="E350" s="34" t="s">
        <v>958</v>
      </c>
      <c r="F350" s="70">
        <v>3.7148064000000001</v>
      </c>
      <c r="G350" s="52">
        <v>1.7020127300000001</v>
      </c>
      <c r="H350" s="75">
        <f t="shared" si="10"/>
        <v>1.1825961313462092</v>
      </c>
      <c r="I350" s="81">
        <f t="shared" si="11"/>
        <v>1.8801814895723999E-4</v>
      </c>
      <c r="J350" s="143">
        <v>49.062391560000002</v>
      </c>
      <c r="K350" s="104">
        <v>58.043782608699999</v>
      </c>
    </row>
    <row r="351" spans="1:11" x14ac:dyDescent="0.15">
      <c r="A351" s="34" t="s">
        <v>1038</v>
      </c>
      <c r="B351" s="34" t="s">
        <v>1795</v>
      </c>
      <c r="C351" s="34" t="s">
        <v>198</v>
      </c>
      <c r="D351" s="34" t="s">
        <v>955</v>
      </c>
      <c r="E351" s="34" t="s">
        <v>958</v>
      </c>
      <c r="F351" s="70">
        <v>3.6408694800000001</v>
      </c>
      <c r="G351" s="52">
        <v>0.51472068999999998</v>
      </c>
      <c r="H351" s="75">
        <f t="shared" si="10"/>
        <v>6.0734857773057467</v>
      </c>
      <c r="I351" s="81">
        <f t="shared" si="11"/>
        <v>1.842759666357065E-4</v>
      </c>
      <c r="J351" s="143">
        <v>25.824400000000004</v>
      </c>
      <c r="K351" s="104">
        <v>20.1200869565</v>
      </c>
    </row>
    <row r="352" spans="1:11" x14ac:dyDescent="0.15">
      <c r="A352" s="34" t="s">
        <v>1562</v>
      </c>
      <c r="B352" s="34" t="s">
        <v>625</v>
      </c>
      <c r="C352" s="34" t="s">
        <v>1573</v>
      </c>
      <c r="D352" s="34" t="s">
        <v>955</v>
      </c>
      <c r="E352" s="34" t="s">
        <v>958</v>
      </c>
      <c r="F352" s="70">
        <v>3.61216341</v>
      </c>
      <c r="G352" s="52">
        <v>4.0133649399999998</v>
      </c>
      <c r="H352" s="75">
        <f t="shared" si="10"/>
        <v>-9.9966371361184914E-2</v>
      </c>
      <c r="I352" s="81">
        <f t="shared" si="11"/>
        <v>1.828230612715839E-4</v>
      </c>
      <c r="J352" s="143">
        <v>62.573266740000008</v>
      </c>
      <c r="K352" s="104">
        <v>36.508695652199997</v>
      </c>
    </row>
    <row r="353" spans="1:11" x14ac:dyDescent="0.15">
      <c r="A353" s="34" t="s">
        <v>1799</v>
      </c>
      <c r="B353" s="34" t="s">
        <v>1151</v>
      </c>
      <c r="C353" s="34" t="s">
        <v>199</v>
      </c>
      <c r="D353" s="34" t="s">
        <v>955</v>
      </c>
      <c r="E353" s="34" t="s">
        <v>958</v>
      </c>
      <c r="F353" s="70">
        <v>3.5555823199999996</v>
      </c>
      <c r="G353" s="52">
        <v>2.0016288799999997</v>
      </c>
      <c r="H353" s="75">
        <f t="shared" si="10"/>
        <v>0.77634443403914122</v>
      </c>
      <c r="I353" s="81">
        <f t="shared" si="11"/>
        <v>1.7995931262299131E-4</v>
      </c>
      <c r="J353" s="143">
        <v>219.44781211</v>
      </c>
      <c r="K353" s="104">
        <v>34.9926086957</v>
      </c>
    </row>
    <row r="354" spans="1:11" x14ac:dyDescent="0.15">
      <c r="A354" s="34" t="s">
        <v>1026</v>
      </c>
      <c r="B354" s="34" t="s">
        <v>1027</v>
      </c>
      <c r="C354" s="34" t="s">
        <v>198</v>
      </c>
      <c r="D354" s="34" t="s">
        <v>955</v>
      </c>
      <c r="E354" s="34" t="s">
        <v>958</v>
      </c>
      <c r="F354" s="70">
        <v>3.5430524000000001</v>
      </c>
      <c r="G354" s="52">
        <v>3.1639269999999997E-2</v>
      </c>
      <c r="H354" s="75">
        <f t="shared" si="10"/>
        <v>110.98274802168319</v>
      </c>
      <c r="I354" s="81">
        <f t="shared" si="11"/>
        <v>1.7932513358071814E-4</v>
      </c>
      <c r="J354" s="143">
        <v>18.718029999999999</v>
      </c>
      <c r="K354" s="104">
        <v>10.558739130399999</v>
      </c>
    </row>
    <row r="355" spans="1:11" x14ac:dyDescent="0.15">
      <c r="A355" s="34" t="s">
        <v>228</v>
      </c>
      <c r="B355" s="34" t="s">
        <v>229</v>
      </c>
      <c r="C355" s="34" t="s">
        <v>1969</v>
      </c>
      <c r="D355" s="34" t="s">
        <v>955</v>
      </c>
      <c r="E355" s="34" t="s">
        <v>958</v>
      </c>
      <c r="F355" s="70">
        <v>3.4913398169999996</v>
      </c>
      <c r="G355" s="52">
        <v>6.1671278359999997</v>
      </c>
      <c r="H355" s="75">
        <f t="shared" si="10"/>
        <v>-0.43387912333847722</v>
      </c>
      <c r="I355" s="81">
        <f t="shared" si="11"/>
        <v>1.7670779553223795E-4</v>
      </c>
      <c r="J355" s="143">
        <v>13.3162</v>
      </c>
      <c r="K355" s="104">
        <v>63.7047826087</v>
      </c>
    </row>
    <row r="356" spans="1:11" x14ac:dyDescent="0.15">
      <c r="A356" s="34" t="s">
        <v>370</v>
      </c>
      <c r="B356" s="34" t="s">
        <v>1301</v>
      </c>
      <c r="C356" s="34" t="s">
        <v>201</v>
      </c>
      <c r="D356" s="34" t="s">
        <v>956</v>
      </c>
      <c r="E356" s="34" t="s">
        <v>959</v>
      </c>
      <c r="F356" s="70">
        <v>3.4847134900000003</v>
      </c>
      <c r="G356" s="52">
        <v>0.3474932</v>
      </c>
      <c r="H356" s="75">
        <f t="shared" si="10"/>
        <v>9.0281487234858133</v>
      </c>
      <c r="I356" s="81">
        <f t="shared" si="11"/>
        <v>1.763724160796438E-4</v>
      </c>
      <c r="J356" s="143">
        <v>13.526185720000001</v>
      </c>
      <c r="K356" s="104">
        <v>35.344217391299999</v>
      </c>
    </row>
    <row r="357" spans="1:11" x14ac:dyDescent="0.15">
      <c r="A357" s="34" t="s">
        <v>1659</v>
      </c>
      <c r="B357" s="34" t="s">
        <v>1816</v>
      </c>
      <c r="C357" s="34" t="s">
        <v>204</v>
      </c>
      <c r="D357" s="34" t="s">
        <v>955</v>
      </c>
      <c r="E357" s="34" t="s">
        <v>959</v>
      </c>
      <c r="F357" s="70">
        <v>3.4677118399999998</v>
      </c>
      <c r="G357" s="52">
        <v>4.1800883249999998</v>
      </c>
      <c r="H357" s="75">
        <f t="shared" si="10"/>
        <v>-0.1704213953421666</v>
      </c>
      <c r="I357" s="81">
        <f t="shared" si="11"/>
        <v>1.7551190858126678E-4</v>
      </c>
      <c r="J357" s="143">
        <v>21.299389999999999</v>
      </c>
      <c r="K357" s="104">
        <v>17.364999999999998</v>
      </c>
    </row>
    <row r="358" spans="1:11" x14ac:dyDescent="0.15">
      <c r="A358" s="34" t="s">
        <v>1390</v>
      </c>
      <c r="B358" s="34" t="s">
        <v>790</v>
      </c>
      <c r="C358" s="34" t="s">
        <v>1969</v>
      </c>
      <c r="D358" s="34" t="s">
        <v>955</v>
      </c>
      <c r="E358" s="34" t="s">
        <v>958</v>
      </c>
      <c r="F358" s="70">
        <v>3.4618626299999997</v>
      </c>
      <c r="G358" s="52">
        <v>2.8913124030000001</v>
      </c>
      <c r="H358" s="75">
        <f t="shared" si="10"/>
        <v>0.19733261144938941</v>
      </c>
      <c r="I358" s="81">
        <f t="shared" si="11"/>
        <v>1.7521586148792103E-4</v>
      </c>
      <c r="J358" s="143">
        <v>19.111673850000003</v>
      </c>
      <c r="K358" s="104">
        <v>32.622521739100002</v>
      </c>
    </row>
    <row r="359" spans="1:11" x14ac:dyDescent="0.15">
      <c r="A359" s="34" t="s">
        <v>966</v>
      </c>
      <c r="B359" s="34" t="s">
        <v>967</v>
      </c>
      <c r="C359" s="34" t="s">
        <v>204</v>
      </c>
      <c r="D359" s="34" t="s">
        <v>955</v>
      </c>
      <c r="E359" s="34" t="s">
        <v>959</v>
      </c>
      <c r="F359" s="70">
        <v>3.4605946140000001</v>
      </c>
      <c r="G359" s="52">
        <v>5.3379341250000003</v>
      </c>
      <c r="H359" s="75">
        <f t="shared" si="10"/>
        <v>-0.35169776678351194</v>
      </c>
      <c r="I359" s="81">
        <f t="shared" si="11"/>
        <v>1.7515168317134224E-4</v>
      </c>
      <c r="J359" s="143">
        <v>163.23330000000001</v>
      </c>
      <c r="K359" s="104">
        <v>49.274217391299999</v>
      </c>
    </row>
    <row r="360" spans="1:11" x14ac:dyDescent="0.15">
      <c r="A360" s="34" t="s">
        <v>900</v>
      </c>
      <c r="B360" s="34" t="s">
        <v>901</v>
      </c>
      <c r="C360" s="34" t="s">
        <v>1969</v>
      </c>
      <c r="D360" s="34" t="s">
        <v>955</v>
      </c>
      <c r="E360" s="34" t="s">
        <v>959</v>
      </c>
      <c r="F360" s="70">
        <v>3.4453943499999999</v>
      </c>
      <c r="G360" s="52">
        <v>2.8214421499999998</v>
      </c>
      <c r="H360" s="75">
        <f t="shared" si="10"/>
        <v>0.22114655088710578</v>
      </c>
      <c r="I360" s="81">
        <f t="shared" si="11"/>
        <v>1.7438234953905891E-4</v>
      </c>
      <c r="J360" s="143">
        <v>106.87754052</v>
      </c>
      <c r="K360" s="104">
        <v>2.2857391304000001</v>
      </c>
    </row>
    <row r="361" spans="1:11" x14ac:dyDescent="0.15">
      <c r="A361" s="34" t="s">
        <v>1613</v>
      </c>
      <c r="B361" s="34" t="s">
        <v>994</v>
      </c>
      <c r="C361" s="34" t="s">
        <v>199</v>
      </c>
      <c r="D361" s="34" t="s">
        <v>955</v>
      </c>
      <c r="E361" s="34" t="s">
        <v>958</v>
      </c>
      <c r="F361" s="70">
        <v>3.3265140799999999</v>
      </c>
      <c r="G361" s="52">
        <v>2.9521899</v>
      </c>
      <c r="H361" s="75">
        <f t="shared" si="10"/>
        <v>0.12679542735377547</v>
      </c>
      <c r="I361" s="81">
        <f t="shared" si="11"/>
        <v>1.6836544154812379E-4</v>
      </c>
      <c r="J361" s="143">
        <v>68.42880851000001</v>
      </c>
      <c r="K361" s="104">
        <v>22.209391304299999</v>
      </c>
    </row>
    <row r="362" spans="1:11" x14ac:dyDescent="0.15">
      <c r="A362" s="34" t="s">
        <v>628</v>
      </c>
      <c r="B362" s="34" t="s">
        <v>629</v>
      </c>
      <c r="C362" s="34" t="s">
        <v>197</v>
      </c>
      <c r="D362" s="34" t="s">
        <v>955</v>
      </c>
      <c r="E362" s="34" t="s">
        <v>958</v>
      </c>
      <c r="F362" s="70">
        <v>3.28742248</v>
      </c>
      <c r="G362" s="52">
        <v>3.2001168</v>
      </c>
      <c r="H362" s="75">
        <f t="shared" si="10"/>
        <v>2.7282029205933922E-2</v>
      </c>
      <c r="I362" s="81">
        <f t="shared" si="11"/>
        <v>1.6638689152953417E-4</v>
      </c>
      <c r="J362" s="143">
        <v>200.49946982</v>
      </c>
      <c r="K362" s="104">
        <v>2.9669565216999998</v>
      </c>
    </row>
    <row r="363" spans="1:11" x14ac:dyDescent="0.15">
      <c r="A363" s="34" t="s">
        <v>964</v>
      </c>
      <c r="B363" s="34" t="s">
        <v>965</v>
      </c>
      <c r="C363" s="34" t="s">
        <v>198</v>
      </c>
      <c r="D363" s="34" t="s">
        <v>955</v>
      </c>
      <c r="E363" s="34" t="s">
        <v>958</v>
      </c>
      <c r="F363" s="70">
        <v>3.28561309</v>
      </c>
      <c r="G363" s="52">
        <v>11.61820912</v>
      </c>
      <c r="H363" s="75">
        <f t="shared" si="10"/>
        <v>-0.71720141580650076</v>
      </c>
      <c r="I363" s="81">
        <f t="shared" si="11"/>
        <v>1.6629531255558233E-4</v>
      </c>
      <c r="J363" s="143">
        <v>150.93520000000001</v>
      </c>
      <c r="K363" s="104">
        <v>6.2712608695999998</v>
      </c>
    </row>
    <row r="364" spans="1:11" x14ac:dyDescent="0.15">
      <c r="A364" s="34" t="s">
        <v>649</v>
      </c>
      <c r="B364" s="34" t="s">
        <v>650</v>
      </c>
      <c r="C364" s="34" t="s">
        <v>197</v>
      </c>
      <c r="D364" s="34" t="s">
        <v>955</v>
      </c>
      <c r="E364" s="34" t="s">
        <v>958</v>
      </c>
      <c r="F364" s="70">
        <v>3.2467023699999999</v>
      </c>
      <c r="G364" s="52">
        <v>5.6963330499999998</v>
      </c>
      <c r="H364" s="75">
        <f t="shared" si="10"/>
        <v>-0.43003642141324583</v>
      </c>
      <c r="I364" s="81">
        <f t="shared" si="11"/>
        <v>1.6432591744821052E-4</v>
      </c>
      <c r="J364" s="143">
        <v>428.08752267</v>
      </c>
      <c r="K364" s="104">
        <v>26.657826087</v>
      </c>
    </row>
    <row r="365" spans="1:11" x14ac:dyDescent="0.15">
      <c r="A365" s="34" t="s">
        <v>804</v>
      </c>
      <c r="B365" s="34" t="s">
        <v>812</v>
      </c>
      <c r="C365" s="34" t="s">
        <v>1969</v>
      </c>
      <c r="D365" s="34" t="s">
        <v>955</v>
      </c>
      <c r="E365" s="34" t="s">
        <v>958</v>
      </c>
      <c r="F365" s="70">
        <v>3.21504726</v>
      </c>
      <c r="G365" s="52">
        <v>1.4118527749999998</v>
      </c>
      <c r="H365" s="75">
        <f t="shared" si="10"/>
        <v>1.2771830866005134</v>
      </c>
      <c r="I365" s="81">
        <f t="shared" si="11"/>
        <v>1.6272375180446721E-4</v>
      </c>
      <c r="J365" s="143">
        <v>85.284000000000006</v>
      </c>
      <c r="K365" s="104">
        <v>75.352173913000001</v>
      </c>
    </row>
    <row r="366" spans="1:11" x14ac:dyDescent="0.15">
      <c r="A366" s="34" t="s">
        <v>232</v>
      </c>
      <c r="B366" s="34" t="s">
        <v>233</v>
      </c>
      <c r="C366" s="34" t="s">
        <v>202</v>
      </c>
      <c r="D366" s="34" t="s">
        <v>955</v>
      </c>
      <c r="E366" s="34" t="s">
        <v>959</v>
      </c>
      <c r="F366" s="70">
        <v>3.2066816</v>
      </c>
      <c r="G366" s="52">
        <v>1.0312253899999999</v>
      </c>
      <c r="H366" s="75">
        <f t="shared" si="10"/>
        <v>2.1095836381608102</v>
      </c>
      <c r="I366" s="81">
        <f t="shared" si="11"/>
        <v>1.6230033918517012E-4</v>
      </c>
      <c r="J366" s="143">
        <v>20.101198499999999</v>
      </c>
      <c r="K366" s="104">
        <v>100.99634782610001</v>
      </c>
    </row>
    <row r="367" spans="1:11" x14ac:dyDescent="0.15">
      <c r="A367" s="34" t="s">
        <v>781</v>
      </c>
      <c r="B367" s="34" t="s">
        <v>528</v>
      </c>
      <c r="C367" s="34" t="s">
        <v>218</v>
      </c>
      <c r="D367" s="34" t="s">
        <v>464</v>
      </c>
      <c r="E367" s="34" t="s">
        <v>959</v>
      </c>
      <c r="F367" s="70">
        <v>3.13550394</v>
      </c>
      <c r="G367" s="52">
        <v>2.8913958100000001</v>
      </c>
      <c r="H367" s="75">
        <f t="shared" si="10"/>
        <v>8.4425705106074611E-2</v>
      </c>
      <c r="I367" s="81">
        <f t="shared" si="11"/>
        <v>1.5869781177477591E-4</v>
      </c>
      <c r="J367" s="143">
        <v>797.98909319999996</v>
      </c>
      <c r="K367" s="104">
        <v>28.160260869599998</v>
      </c>
    </row>
    <row r="368" spans="1:11" x14ac:dyDescent="0.15">
      <c r="A368" s="34" t="s">
        <v>342</v>
      </c>
      <c r="B368" s="34" t="s">
        <v>1486</v>
      </c>
      <c r="C368" s="34" t="s">
        <v>203</v>
      </c>
      <c r="D368" s="34" t="s">
        <v>955</v>
      </c>
      <c r="E368" s="34" t="s">
        <v>958</v>
      </c>
      <c r="F368" s="70">
        <v>3.1236679300000003</v>
      </c>
      <c r="G368" s="52">
        <v>1.466521285</v>
      </c>
      <c r="H368" s="75">
        <f t="shared" si="10"/>
        <v>1.1299847209513909</v>
      </c>
      <c r="I368" s="81">
        <f t="shared" si="11"/>
        <v>1.5809875372124198E-4</v>
      </c>
      <c r="J368" s="143">
        <v>0</v>
      </c>
      <c r="K368" s="104">
        <v>22.826916666700001</v>
      </c>
    </row>
    <row r="369" spans="1:11" x14ac:dyDescent="0.15">
      <c r="A369" s="34" t="s">
        <v>1356</v>
      </c>
      <c r="B369" s="34" t="s">
        <v>1357</v>
      </c>
      <c r="C369" s="34" t="s">
        <v>203</v>
      </c>
      <c r="D369" s="34" t="s">
        <v>956</v>
      </c>
      <c r="E369" s="34" t="s">
        <v>959</v>
      </c>
      <c r="F369" s="70">
        <v>3.0713143299999999</v>
      </c>
      <c r="G369" s="52">
        <v>4.3597713799999998</v>
      </c>
      <c r="H369" s="75">
        <f t="shared" si="10"/>
        <v>-0.29553316853050215</v>
      </c>
      <c r="I369" s="81">
        <f t="shared" si="11"/>
        <v>1.5544897176672403E-4</v>
      </c>
      <c r="J369" s="143">
        <v>175.83042609000003</v>
      </c>
      <c r="K369" s="104">
        <v>51.446869565199997</v>
      </c>
    </row>
    <row r="370" spans="1:11" x14ac:dyDescent="0.15">
      <c r="A370" s="34" t="s">
        <v>1474</v>
      </c>
      <c r="B370" s="34" t="s">
        <v>1475</v>
      </c>
      <c r="C370" s="34" t="s">
        <v>198</v>
      </c>
      <c r="D370" s="34" t="s">
        <v>955</v>
      </c>
      <c r="E370" s="34" t="s">
        <v>958</v>
      </c>
      <c r="F370" s="70">
        <v>3.0535179819999998</v>
      </c>
      <c r="G370" s="52">
        <v>1.5526235719999999</v>
      </c>
      <c r="H370" s="75">
        <f t="shared" si="10"/>
        <v>0.96668274079249916</v>
      </c>
      <c r="I370" s="81">
        <f t="shared" si="11"/>
        <v>1.5454824207885689E-4</v>
      </c>
      <c r="J370" s="143">
        <v>85.33574999999999</v>
      </c>
      <c r="K370" s="104">
        <v>22.353826087000002</v>
      </c>
    </row>
    <row r="371" spans="1:11" x14ac:dyDescent="0.15">
      <c r="A371" s="34" t="s">
        <v>101</v>
      </c>
      <c r="B371" s="34" t="s">
        <v>102</v>
      </c>
      <c r="C371" s="34" t="s">
        <v>1573</v>
      </c>
      <c r="D371" s="34" t="s">
        <v>955</v>
      </c>
      <c r="E371" s="34" t="s">
        <v>958</v>
      </c>
      <c r="F371" s="70">
        <v>3.0115361600000004</v>
      </c>
      <c r="G371" s="52">
        <v>0</v>
      </c>
      <c r="H371" s="75" t="str">
        <f t="shared" si="10"/>
        <v/>
      </c>
      <c r="I371" s="81">
        <f t="shared" si="11"/>
        <v>1.5242340874641397E-4</v>
      </c>
      <c r="J371" s="143">
        <v>9.093</v>
      </c>
      <c r="K371" s="104">
        <v>83.801363636399998</v>
      </c>
    </row>
    <row r="372" spans="1:11" x14ac:dyDescent="0.15">
      <c r="A372" s="34" t="s">
        <v>1539</v>
      </c>
      <c r="B372" s="34" t="s">
        <v>929</v>
      </c>
      <c r="C372" s="34" t="s">
        <v>197</v>
      </c>
      <c r="D372" s="34" t="s">
        <v>955</v>
      </c>
      <c r="E372" s="34" t="s">
        <v>958</v>
      </c>
      <c r="F372" s="70">
        <v>2.9672499999999999</v>
      </c>
      <c r="G372" s="52">
        <v>0</v>
      </c>
      <c r="H372" s="75" t="str">
        <f t="shared" si="10"/>
        <v/>
      </c>
      <c r="I372" s="81">
        <f t="shared" si="11"/>
        <v>1.5018194554994047E-4</v>
      </c>
      <c r="J372" s="143">
        <v>35.596391659999995</v>
      </c>
      <c r="K372" s="104">
        <v>5.1506956521999996</v>
      </c>
    </row>
    <row r="373" spans="1:11" x14ac:dyDescent="0.15">
      <c r="A373" s="34" t="s">
        <v>379</v>
      </c>
      <c r="B373" s="34" t="s">
        <v>1165</v>
      </c>
      <c r="C373" s="34" t="s">
        <v>1969</v>
      </c>
      <c r="D373" s="34" t="s">
        <v>955</v>
      </c>
      <c r="E373" s="34" t="s">
        <v>958</v>
      </c>
      <c r="F373" s="70">
        <v>2.9511868699999999</v>
      </c>
      <c r="G373" s="52">
        <v>2.2632196099999997</v>
      </c>
      <c r="H373" s="75">
        <f t="shared" si="10"/>
        <v>0.30397724417030836</v>
      </c>
      <c r="I373" s="81">
        <f t="shared" si="11"/>
        <v>1.4936893952920691E-4</v>
      </c>
      <c r="J373" s="143">
        <v>27.203236320000002</v>
      </c>
      <c r="K373" s="104">
        <v>51.876956521700002</v>
      </c>
    </row>
    <row r="374" spans="1:11" x14ac:dyDescent="0.15">
      <c r="A374" s="34" t="s">
        <v>1210</v>
      </c>
      <c r="B374" s="34" t="s">
        <v>1211</v>
      </c>
      <c r="C374" s="34" t="s">
        <v>218</v>
      </c>
      <c r="D374" s="34" t="s">
        <v>463</v>
      </c>
      <c r="E374" s="34" t="s">
        <v>958</v>
      </c>
      <c r="F374" s="70">
        <v>2.9391016899999998</v>
      </c>
      <c r="G374" s="52">
        <v>3.8482120899999996</v>
      </c>
      <c r="H374" s="75">
        <f t="shared" si="10"/>
        <v>-0.23624228050278795</v>
      </c>
      <c r="I374" s="81">
        <f t="shared" si="11"/>
        <v>1.4875727019068768E-4</v>
      </c>
      <c r="J374" s="143">
        <v>54.393809519999998</v>
      </c>
      <c r="K374" s="104">
        <v>52.160043478299997</v>
      </c>
    </row>
    <row r="375" spans="1:11" x14ac:dyDescent="0.15">
      <c r="A375" s="34" t="s">
        <v>840</v>
      </c>
      <c r="B375" s="34" t="s">
        <v>841</v>
      </c>
      <c r="C375" s="34" t="s">
        <v>847</v>
      </c>
      <c r="D375" s="34" t="s">
        <v>956</v>
      </c>
      <c r="E375" s="34" t="s">
        <v>958</v>
      </c>
      <c r="F375" s="70">
        <v>2.8948564300000004</v>
      </c>
      <c r="G375" s="52">
        <v>2.6094516099999998</v>
      </c>
      <c r="H375" s="75">
        <f t="shared" si="10"/>
        <v>0.10937348633186583</v>
      </c>
      <c r="I375" s="81">
        <f t="shared" si="11"/>
        <v>1.465178770730997E-4</v>
      </c>
      <c r="J375" s="143">
        <v>11.3725</v>
      </c>
      <c r="K375" s="104">
        <v>41.680260869599998</v>
      </c>
    </row>
    <row r="376" spans="1:11" x14ac:dyDescent="0.15">
      <c r="A376" s="34" t="s">
        <v>544</v>
      </c>
      <c r="B376" s="34" t="s">
        <v>1747</v>
      </c>
      <c r="C376" s="34" t="s">
        <v>202</v>
      </c>
      <c r="D376" s="34" t="s">
        <v>955</v>
      </c>
      <c r="E376" s="34" t="s">
        <v>958</v>
      </c>
      <c r="F376" s="70">
        <v>2.8554540799999999</v>
      </c>
      <c r="G376" s="52">
        <v>0.98312268000000003</v>
      </c>
      <c r="H376" s="75">
        <f t="shared" si="10"/>
        <v>1.904473813990335</v>
      </c>
      <c r="I376" s="81">
        <f t="shared" si="11"/>
        <v>1.4452359901016609E-4</v>
      </c>
      <c r="J376" s="143">
        <v>17.385300000000001</v>
      </c>
      <c r="K376" s="104">
        <v>135.817173913</v>
      </c>
    </row>
    <row r="377" spans="1:11" x14ac:dyDescent="0.15">
      <c r="A377" s="34" t="s">
        <v>508</v>
      </c>
      <c r="B377" s="34" t="s">
        <v>509</v>
      </c>
      <c r="C377" s="34" t="s">
        <v>488</v>
      </c>
      <c r="D377" s="34" t="s">
        <v>957</v>
      </c>
      <c r="E377" s="34" t="s">
        <v>959</v>
      </c>
      <c r="F377" s="70">
        <v>2.8426999999999998</v>
      </c>
      <c r="G377" s="52">
        <v>3.0643799999999999</v>
      </c>
      <c r="H377" s="75">
        <f t="shared" si="10"/>
        <v>-7.2340897669349147E-2</v>
      </c>
      <c r="I377" s="81">
        <f t="shared" si="11"/>
        <v>1.4387807451843147E-4</v>
      </c>
      <c r="J377" s="143">
        <v>108.4513254827274</v>
      </c>
      <c r="K377" s="104">
        <v>29.997565217399998</v>
      </c>
    </row>
    <row r="378" spans="1:11" x14ac:dyDescent="0.15">
      <c r="A378" s="34" t="s">
        <v>830</v>
      </c>
      <c r="B378" s="34" t="s">
        <v>831</v>
      </c>
      <c r="C378" s="34" t="s">
        <v>847</v>
      </c>
      <c r="D378" s="34" t="s">
        <v>956</v>
      </c>
      <c r="E378" s="34" t="s">
        <v>958</v>
      </c>
      <c r="F378" s="70">
        <v>2.8368679000000001</v>
      </c>
      <c r="G378" s="52">
        <v>4.8686026</v>
      </c>
      <c r="H378" s="75">
        <f t="shared" si="10"/>
        <v>-0.41731372776245901</v>
      </c>
      <c r="I378" s="81">
        <f t="shared" si="11"/>
        <v>1.4358289341652168E-4</v>
      </c>
      <c r="J378" s="143">
        <v>81.592500000000001</v>
      </c>
      <c r="K378" s="104">
        <v>38.993000000000002</v>
      </c>
    </row>
    <row r="379" spans="1:11" x14ac:dyDescent="0.15">
      <c r="A379" s="34" t="s">
        <v>1236</v>
      </c>
      <c r="B379" s="34" t="s">
        <v>1249</v>
      </c>
      <c r="C379" s="34" t="s">
        <v>204</v>
      </c>
      <c r="D379" s="34" t="s">
        <v>955</v>
      </c>
      <c r="E379" s="34" t="s">
        <v>958</v>
      </c>
      <c r="F379" s="70">
        <v>2.8243923799999999</v>
      </c>
      <c r="G379" s="52">
        <v>3.5925825299999996</v>
      </c>
      <c r="H379" s="75">
        <f t="shared" si="10"/>
        <v>-0.21382672314002482</v>
      </c>
      <c r="I379" s="81">
        <f t="shared" si="11"/>
        <v>1.4295146773100575E-4</v>
      </c>
      <c r="J379" s="143">
        <v>66.933700000000002</v>
      </c>
      <c r="K379" s="104">
        <v>129.20995652170001</v>
      </c>
    </row>
    <row r="380" spans="1:11" x14ac:dyDescent="0.15">
      <c r="A380" s="34" t="s">
        <v>1781</v>
      </c>
      <c r="B380" s="34" t="s">
        <v>1782</v>
      </c>
      <c r="C380" s="34" t="s">
        <v>198</v>
      </c>
      <c r="D380" s="34" t="s">
        <v>955</v>
      </c>
      <c r="E380" s="34" t="s">
        <v>958</v>
      </c>
      <c r="F380" s="70">
        <v>2.8100319799999998</v>
      </c>
      <c r="G380" s="52">
        <v>0.13859050000000001</v>
      </c>
      <c r="H380" s="75">
        <f t="shared" si="10"/>
        <v>19.275790764879265</v>
      </c>
      <c r="I380" s="81">
        <f t="shared" si="11"/>
        <v>1.422246422829055E-4</v>
      </c>
      <c r="J380" s="143">
        <v>15.152085</v>
      </c>
      <c r="K380" s="104">
        <v>38.653086956499997</v>
      </c>
    </row>
    <row r="381" spans="1:11" x14ac:dyDescent="0.15">
      <c r="A381" s="34" t="s">
        <v>1343</v>
      </c>
      <c r="B381" s="34" t="s">
        <v>1953</v>
      </c>
      <c r="C381" s="34" t="s">
        <v>204</v>
      </c>
      <c r="D381" s="34" t="s">
        <v>955</v>
      </c>
      <c r="E381" s="34" t="s">
        <v>959</v>
      </c>
      <c r="F381" s="70">
        <v>2.8024559099999999</v>
      </c>
      <c r="G381" s="52">
        <v>6.8683435099999999</v>
      </c>
      <c r="H381" s="75">
        <f t="shared" si="10"/>
        <v>-0.59197499281744581</v>
      </c>
      <c r="I381" s="81">
        <f t="shared" si="11"/>
        <v>1.4184119332099718E-4</v>
      </c>
      <c r="J381" s="143">
        <v>85.206590000000006</v>
      </c>
      <c r="K381" s="104">
        <v>52.2906956522</v>
      </c>
    </row>
    <row r="382" spans="1:11" x14ac:dyDescent="0.15">
      <c r="A382" s="34" t="s">
        <v>1208</v>
      </c>
      <c r="B382" s="34" t="s">
        <v>1209</v>
      </c>
      <c r="C382" s="34" t="s">
        <v>218</v>
      </c>
      <c r="D382" s="34" t="s">
        <v>463</v>
      </c>
      <c r="E382" s="34" t="s">
        <v>958</v>
      </c>
      <c r="F382" s="70">
        <v>2.8020331499999998</v>
      </c>
      <c r="G382" s="52">
        <v>3.79826416</v>
      </c>
      <c r="H382" s="75">
        <f t="shared" si="10"/>
        <v>-0.26228586744740789</v>
      </c>
      <c r="I382" s="81">
        <f t="shared" si="11"/>
        <v>1.4181979609484478E-4</v>
      </c>
      <c r="J382" s="143">
        <v>32.881399999999999</v>
      </c>
      <c r="K382" s="104">
        <v>56.0105217391</v>
      </c>
    </row>
    <row r="383" spans="1:11" x14ac:dyDescent="0.15">
      <c r="A383" s="34" t="s">
        <v>341</v>
      </c>
      <c r="B383" s="34" t="s">
        <v>1484</v>
      </c>
      <c r="C383" s="34" t="s">
        <v>203</v>
      </c>
      <c r="D383" s="34" t="s">
        <v>955</v>
      </c>
      <c r="E383" s="34" t="s">
        <v>958</v>
      </c>
      <c r="F383" s="70">
        <v>2.7968437599999998</v>
      </c>
      <c r="G383" s="52">
        <v>0.71398393000000004</v>
      </c>
      <c r="H383" s="75">
        <f t="shared" si="10"/>
        <v>2.917236288497417</v>
      </c>
      <c r="I383" s="81">
        <f t="shared" si="11"/>
        <v>1.4155714458707921E-4</v>
      </c>
      <c r="J383" s="143">
        <v>0</v>
      </c>
      <c r="K383" s="104">
        <v>31.6631666667</v>
      </c>
    </row>
    <row r="384" spans="1:11" x14ac:dyDescent="0.15">
      <c r="A384" s="34" t="s">
        <v>1761</v>
      </c>
      <c r="B384" s="34" t="s">
        <v>1762</v>
      </c>
      <c r="C384" s="34" t="s">
        <v>198</v>
      </c>
      <c r="D384" s="34" t="s">
        <v>955</v>
      </c>
      <c r="E384" s="34" t="s">
        <v>958</v>
      </c>
      <c r="F384" s="70">
        <v>2.7965064100000001</v>
      </c>
      <c r="G384" s="52">
        <v>10.66138217</v>
      </c>
      <c r="H384" s="75">
        <f t="shared" si="10"/>
        <v>-0.73769757378465683</v>
      </c>
      <c r="I384" s="81">
        <f t="shared" si="11"/>
        <v>1.4154007023226204E-4</v>
      </c>
      <c r="J384" s="143">
        <v>32.564219999999999</v>
      </c>
      <c r="K384" s="104">
        <v>26.066739130399998</v>
      </c>
    </row>
    <row r="385" spans="1:11" x14ac:dyDescent="0.15">
      <c r="A385" s="34" t="s">
        <v>374</v>
      </c>
      <c r="B385" s="34" t="s">
        <v>1317</v>
      </c>
      <c r="C385" s="34" t="s">
        <v>201</v>
      </c>
      <c r="D385" s="34" t="s">
        <v>956</v>
      </c>
      <c r="E385" s="34" t="s">
        <v>959</v>
      </c>
      <c r="F385" s="70">
        <v>2.7355357499999999</v>
      </c>
      <c r="G385" s="52">
        <v>1.4950998899999999</v>
      </c>
      <c r="H385" s="75">
        <f t="shared" si="10"/>
        <v>0.82966754816629695</v>
      </c>
      <c r="I385" s="81">
        <f t="shared" si="11"/>
        <v>1.3845415150607988E-4</v>
      </c>
      <c r="J385" s="143">
        <v>46.075775239999999</v>
      </c>
      <c r="K385" s="104">
        <v>23.404869565199999</v>
      </c>
    </row>
    <row r="386" spans="1:11" x14ac:dyDescent="0.15">
      <c r="A386" s="34" t="s">
        <v>1966</v>
      </c>
      <c r="B386" s="34" t="s">
        <v>1962</v>
      </c>
      <c r="C386" s="34" t="s">
        <v>204</v>
      </c>
      <c r="D386" s="34" t="s">
        <v>955</v>
      </c>
      <c r="E386" s="34" t="s">
        <v>959</v>
      </c>
      <c r="F386" s="70">
        <v>2.73029981</v>
      </c>
      <c r="G386" s="52">
        <v>6.3680690999999996</v>
      </c>
      <c r="H386" s="75">
        <f t="shared" si="10"/>
        <v>-0.57125154153870594</v>
      </c>
      <c r="I386" s="81">
        <f t="shared" si="11"/>
        <v>1.3818914395498621E-4</v>
      </c>
      <c r="J386" s="143">
        <v>107.7805</v>
      </c>
      <c r="K386" s="104">
        <v>26.213750000000001</v>
      </c>
    </row>
    <row r="387" spans="1:11" x14ac:dyDescent="0.15">
      <c r="A387" s="34" t="s">
        <v>548</v>
      </c>
      <c r="B387" s="34" t="s">
        <v>1744</v>
      </c>
      <c r="C387" s="34" t="s">
        <v>202</v>
      </c>
      <c r="D387" s="34" t="s">
        <v>955</v>
      </c>
      <c r="E387" s="34" t="s">
        <v>958</v>
      </c>
      <c r="F387" s="70">
        <v>2.7203147400000001</v>
      </c>
      <c r="G387" s="52">
        <v>0.32643157</v>
      </c>
      <c r="H387" s="75">
        <f t="shared" si="10"/>
        <v>7.3334915798738454</v>
      </c>
      <c r="I387" s="81">
        <f t="shared" si="11"/>
        <v>1.3768376785285383E-4</v>
      </c>
      <c r="J387" s="143">
        <v>26.090767039999999</v>
      </c>
      <c r="K387" s="104">
        <v>396.9997826087</v>
      </c>
    </row>
    <row r="388" spans="1:11" x14ac:dyDescent="0.15">
      <c r="A388" s="34" t="s">
        <v>212</v>
      </c>
      <c r="B388" s="34" t="s">
        <v>213</v>
      </c>
      <c r="C388" s="34" t="s">
        <v>198</v>
      </c>
      <c r="D388" s="34" t="s">
        <v>955</v>
      </c>
      <c r="E388" s="34" t="s">
        <v>958</v>
      </c>
      <c r="F388" s="70">
        <v>2.70976499</v>
      </c>
      <c r="G388" s="52">
        <v>4.0002264099999998</v>
      </c>
      <c r="H388" s="75">
        <f t="shared" si="10"/>
        <v>-0.32259709519791901</v>
      </c>
      <c r="I388" s="81">
        <f t="shared" si="11"/>
        <v>1.3714981150267589E-4</v>
      </c>
      <c r="J388" s="143">
        <v>18.1845</v>
      </c>
      <c r="K388" s="104">
        <v>84.861347826100001</v>
      </c>
    </row>
    <row r="389" spans="1:11" x14ac:dyDescent="0.15">
      <c r="A389" s="34" t="s">
        <v>1352</v>
      </c>
      <c r="B389" s="34" t="s">
        <v>1353</v>
      </c>
      <c r="C389" s="34" t="s">
        <v>203</v>
      </c>
      <c r="D389" s="34" t="s">
        <v>956</v>
      </c>
      <c r="E389" s="34" t="s">
        <v>958</v>
      </c>
      <c r="F389" s="70">
        <v>2.6849170099999999</v>
      </c>
      <c r="G389" s="52">
        <v>0.56242776000000005</v>
      </c>
      <c r="H389" s="75">
        <f t="shared" si="10"/>
        <v>3.7737988786328751</v>
      </c>
      <c r="I389" s="81">
        <f t="shared" si="11"/>
        <v>1.3589217632553003E-4</v>
      </c>
      <c r="J389" s="143">
        <v>101.18677203000001</v>
      </c>
      <c r="K389" s="104">
        <v>35.521565217400003</v>
      </c>
    </row>
    <row r="390" spans="1:11" x14ac:dyDescent="0.15">
      <c r="A390" s="34" t="s">
        <v>339</v>
      </c>
      <c r="B390" s="34" t="s">
        <v>1944</v>
      </c>
      <c r="C390" s="34" t="s">
        <v>203</v>
      </c>
      <c r="D390" s="34" t="s">
        <v>955</v>
      </c>
      <c r="E390" s="34" t="s">
        <v>958</v>
      </c>
      <c r="F390" s="70">
        <v>2.6782527000000003</v>
      </c>
      <c r="G390" s="52">
        <v>0.59638762000000001</v>
      </c>
      <c r="H390" s="75">
        <f t="shared" si="10"/>
        <v>3.4907919114752923</v>
      </c>
      <c r="I390" s="81">
        <f t="shared" si="11"/>
        <v>1.3555487443268384E-4</v>
      </c>
      <c r="J390" s="143">
        <v>0</v>
      </c>
      <c r="K390" s="104">
        <v>19.849499999999999</v>
      </c>
    </row>
    <row r="391" spans="1:11" x14ac:dyDescent="0.15">
      <c r="A391" s="34" t="s">
        <v>351</v>
      </c>
      <c r="B391" s="34" t="s">
        <v>273</v>
      </c>
      <c r="C391" s="34" t="s">
        <v>203</v>
      </c>
      <c r="D391" s="34" t="s">
        <v>955</v>
      </c>
      <c r="E391" s="34" t="s">
        <v>958</v>
      </c>
      <c r="F391" s="70">
        <v>2.6527115800000001</v>
      </c>
      <c r="G391" s="52">
        <v>0.21992249</v>
      </c>
      <c r="H391" s="75">
        <f t="shared" ref="H391:H454" si="12">IF(ISERROR(F391/G391-1),"",((F391/G391-1)))</f>
        <v>11.062029581422074</v>
      </c>
      <c r="I391" s="81">
        <f t="shared" ref="I391:I454" si="13">F391/$F$813</f>
        <v>1.3426215723894399E-4</v>
      </c>
      <c r="J391" s="143">
        <v>0</v>
      </c>
      <c r="K391" s="104">
        <v>31.873166666700001</v>
      </c>
    </row>
    <row r="392" spans="1:11" x14ac:dyDescent="0.15">
      <c r="A392" s="34" t="s">
        <v>782</v>
      </c>
      <c r="B392" s="34" t="s">
        <v>688</v>
      </c>
      <c r="C392" s="34" t="s">
        <v>218</v>
      </c>
      <c r="D392" s="34" t="s">
        <v>956</v>
      </c>
      <c r="E392" s="34" t="s">
        <v>959</v>
      </c>
      <c r="F392" s="70">
        <v>2.6427320600000002</v>
      </c>
      <c r="G392" s="52">
        <v>6.1163972900000001</v>
      </c>
      <c r="H392" s="75">
        <f t="shared" si="12"/>
        <v>-0.56792668384692191</v>
      </c>
      <c r="I392" s="81">
        <f t="shared" si="13"/>
        <v>1.3375706203993666E-4</v>
      </c>
      <c r="J392" s="143">
        <v>583.51213453000003</v>
      </c>
      <c r="K392" s="104">
        <v>14.025043478300001</v>
      </c>
    </row>
    <row r="393" spans="1:11" x14ac:dyDescent="0.15">
      <c r="A393" s="34" t="s">
        <v>701</v>
      </c>
      <c r="B393" s="34" t="s">
        <v>702</v>
      </c>
      <c r="C393" s="34" t="s">
        <v>1969</v>
      </c>
      <c r="D393" s="34" t="s">
        <v>955</v>
      </c>
      <c r="E393" s="34" t="s">
        <v>958</v>
      </c>
      <c r="F393" s="70">
        <v>2.6264924999999999</v>
      </c>
      <c r="G393" s="52">
        <v>1.69272128</v>
      </c>
      <c r="H393" s="75">
        <f t="shared" si="12"/>
        <v>0.551639086146539</v>
      </c>
      <c r="I393" s="81">
        <f t="shared" si="13"/>
        <v>1.3293512633661707E-4</v>
      </c>
      <c r="J393" s="143">
        <v>11.62128143</v>
      </c>
      <c r="K393" s="104">
        <v>28.0361304348</v>
      </c>
    </row>
    <row r="394" spans="1:11" x14ac:dyDescent="0.15">
      <c r="A394" s="34" t="s">
        <v>388</v>
      </c>
      <c r="B394" s="34" t="s">
        <v>1399</v>
      </c>
      <c r="C394" s="34" t="s">
        <v>200</v>
      </c>
      <c r="D394" s="34" t="s">
        <v>955</v>
      </c>
      <c r="E394" s="34" t="s">
        <v>958</v>
      </c>
      <c r="F394" s="70">
        <v>2.6252250099999999</v>
      </c>
      <c r="G394" s="52">
        <v>0.89483349999999995</v>
      </c>
      <c r="H394" s="75">
        <f t="shared" si="12"/>
        <v>1.9337580790169344</v>
      </c>
      <c r="I394" s="81">
        <f t="shared" si="13"/>
        <v>1.3287097464256869E-4</v>
      </c>
      <c r="J394" s="143">
        <v>13.45167165</v>
      </c>
      <c r="K394" s="104">
        <v>64.850217391300006</v>
      </c>
    </row>
    <row r="395" spans="1:11" x14ac:dyDescent="0.15">
      <c r="A395" s="34" t="s">
        <v>732</v>
      </c>
      <c r="B395" s="34" t="s">
        <v>733</v>
      </c>
      <c r="C395" s="34" t="s">
        <v>1969</v>
      </c>
      <c r="D395" s="34" t="s">
        <v>955</v>
      </c>
      <c r="E395" s="34" t="s">
        <v>959</v>
      </c>
      <c r="F395" s="70">
        <v>2.6158647240000001</v>
      </c>
      <c r="G395" s="52">
        <v>3.0727234320000001</v>
      </c>
      <c r="H395" s="75">
        <f t="shared" si="12"/>
        <v>-0.14868201389105684</v>
      </c>
      <c r="I395" s="81">
        <f t="shared" si="13"/>
        <v>1.3239722084279319E-4</v>
      </c>
      <c r="J395" s="143">
        <v>207.48290891400001</v>
      </c>
      <c r="K395" s="104">
        <v>63.560913043500001</v>
      </c>
    </row>
    <row r="396" spans="1:11" x14ac:dyDescent="0.15">
      <c r="A396" s="34" t="s">
        <v>384</v>
      </c>
      <c r="B396" s="34" t="s">
        <v>984</v>
      </c>
      <c r="C396" s="34" t="s">
        <v>1969</v>
      </c>
      <c r="D396" s="34" t="s">
        <v>955</v>
      </c>
      <c r="E396" s="34" t="s">
        <v>958</v>
      </c>
      <c r="F396" s="70">
        <v>2.6137435</v>
      </c>
      <c r="G396" s="52">
        <v>0.62096275000000001</v>
      </c>
      <c r="H396" s="75">
        <f t="shared" si="12"/>
        <v>3.2091792140510842</v>
      </c>
      <c r="I396" s="81">
        <f t="shared" si="13"/>
        <v>1.3228985895981493E-4</v>
      </c>
      <c r="J396" s="143">
        <v>17.446500400000001</v>
      </c>
      <c r="K396" s="104">
        <v>16.5797826087</v>
      </c>
    </row>
    <row r="397" spans="1:11" x14ac:dyDescent="0.15">
      <c r="A397" s="34" t="s">
        <v>1362</v>
      </c>
      <c r="B397" s="34" t="s">
        <v>1363</v>
      </c>
      <c r="C397" s="34" t="s">
        <v>198</v>
      </c>
      <c r="D397" s="34" t="s">
        <v>955</v>
      </c>
      <c r="E397" s="34" t="s">
        <v>958</v>
      </c>
      <c r="F397" s="70">
        <v>2.5749182000000004</v>
      </c>
      <c r="G397" s="52">
        <v>6.7544849100000004</v>
      </c>
      <c r="H397" s="75">
        <f t="shared" si="12"/>
        <v>-0.61878392885476141</v>
      </c>
      <c r="I397" s="81">
        <f t="shared" si="13"/>
        <v>1.3032478722991011E-4</v>
      </c>
      <c r="J397" s="143">
        <v>279.81462800000003</v>
      </c>
      <c r="K397" s="104">
        <v>8.0165217390999999</v>
      </c>
    </row>
    <row r="398" spans="1:11" x14ac:dyDescent="0.15">
      <c r="A398" s="34" t="s">
        <v>395</v>
      </c>
      <c r="B398" s="34" t="s">
        <v>1332</v>
      </c>
      <c r="C398" s="34" t="s">
        <v>203</v>
      </c>
      <c r="D398" s="34" t="s">
        <v>956</v>
      </c>
      <c r="E398" s="34" t="s">
        <v>959</v>
      </c>
      <c r="F398" s="70">
        <v>2.5633403399999999</v>
      </c>
      <c r="G398" s="52">
        <v>5.6144276799999995</v>
      </c>
      <c r="H398" s="75">
        <f t="shared" si="12"/>
        <v>-0.54343692962129309</v>
      </c>
      <c r="I398" s="81">
        <f t="shared" si="13"/>
        <v>1.2973879496767913E-4</v>
      </c>
      <c r="J398" s="143">
        <v>138.73699999999999</v>
      </c>
      <c r="K398" s="104">
        <v>21.528869565200001</v>
      </c>
    </row>
    <row r="399" spans="1:11" x14ac:dyDescent="0.15">
      <c r="A399" s="34" t="s">
        <v>531</v>
      </c>
      <c r="B399" s="34" t="s">
        <v>802</v>
      </c>
      <c r="C399" s="34" t="s">
        <v>1969</v>
      </c>
      <c r="D399" s="34" t="s">
        <v>955</v>
      </c>
      <c r="E399" s="34" t="s">
        <v>958</v>
      </c>
      <c r="F399" s="70">
        <v>2.5486881800000001</v>
      </c>
      <c r="G399" s="52">
        <v>1.38957905</v>
      </c>
      <c r="H399" s="75">
        <f t="shared" si="12"/>
        <v>0.83414407406329283</v>
      </c>
      <c r="I399" s="81">
        <f t="shared" si="13"/>
        <v>1.2899720261944119E-4</v>
      </c>
      <c r="J399" s="143">
        <v>140.63376406</v>
      </c>
      <c r="K399" s="104">
        <v>11.714</v>
      </c>
    </row>
    <row r="400" spans="1:11" x14ac:dyDescent="0.15">
      <c r="A400" s="34" t="s">
        <v>1037</v>
      </c>
      <c r="B400" s="34" t="s">
        <v>1796</v>
      </c>
      <c r="C400" s="34" t="s">
        <v>198</v>
      </c>
      <c r="D400" s="34" t="s">
        <v>955</v>
      </c>
      <c r="E400" s="34" t="s">
        <v>958</v>
      </c>
      <c r="F400" s="70">
        <v>2.5380108900000002</v>
      </c>
      <c r="G400" s="52">
        <v>9.4283508200000004</v>
      </c>
      <c r="H400" s="75">
        <f t="shared" si="12"/>
        <v>-0.73081072836023298</v>
      </c>
      <c r="I400" s="81">
        <f t="shared" si="13"/>
        <v>1.2845679106483646E-4</v>
      </c>
      <c r="J400" s="143">
        <v>15.241179999999998</v>
      </c>
      <c r="K400" s="104">
        <v>49.339347826100003</v>
      </c>
    </row>
    <row r="401" spans="1:11" x14ac:dyDescent="0.15">
      <c r="A401" s="34" t="s">
        <v>48</v>
      </c>
      <c r="B401" s="34" t="s">
        <v>49</v>
      </c>
      <c r="C401" s="34" t="s">
        <v>203</v>
      </c>
      <c r="D401" s="34" t="s">
        <v>107</v>
      </c>
      <c r="E401" s="34" t="s">
        <v>958</v>
      </c>
      <c r="F401" s="70">
        <v>2.5261833899999999</v>
      </c>
      <c r="G401" s="52">
        <v>6.1631688600000007</v>
      </c>
      <c r="H401" s="75">
        <f t="shared" si="12"/>
        <v>-0.59011614846457416</v>
      </c>
      <c r="I401" s="81">
        <f t="shared" si="13"/>
        <v>1.2785816372942759E-4</v>
      </c>
      <c r="J401" s="143">
        <v>40.712000000000003</v>
      </c>
      <c r="K401" s="104">
        <v>20.870043478300001</v>
      </c>
    </row>
    <row r="402" spans="1:11" x14ac:dyDescent="0.15">
      <c r="A402" s="34" t="s">
        <v>406</v>
      </c>
      <c r="B402" s="34" t="s">
        <v>407</v>
      </c>
      <c r="C402" s="34" t="s">
        <v>203</v>
      </c>
      <c r="D402" s="34" t="s">
        <v>956</v>
      </c>
      <c r="E402" s="34" t="s">
        <v>959</v>
      </c>
      <c r="F402" s="70">
        <v>2.5013555620000001</v>
      </c>
      <c r="G402" s="52">
        <v>2.8145459709999998</v>
      </c>
      <c r="H402" s="75">
        <f t="shared" si="12"/>
        <v>-0.11127564169389781</v>
      </c>
      <c r="I402" s="81">
        <f t="shared" si="13"/>
        <v>1.2660154850899815E-4</v>
      </c>
      <c r="J402" s="143">
        <v>188.99436735</v>
      </c>
      <c r="K402" s="104">
        <v>69.404043478299997</v>
      </c>
    </row>
    <row r="403" spans="1:11" x14ac:dyDescent="0.15">
      <c r="A403" s="34" t="s">
        <v>1712</v>
      </c>
      <c r="B403" s="34" t="s">
        <v>1724</v>
      </c>
      <c r="C403" s="34" t="s">
        <v>203</v>
      </c>
      <c r="D403" s="34" t="s">
        <v>956</v>
      </c>
      <c r="E403" s="34" t="s">
        <v>959</v>
      </c>
      <c r="F403" s="70">
        <v>2.482633463</v>
      </c>
      <c r="G403" s="52">
        <v>1.547851375</v>
      </c>
      <c r="H403" s="75">
        <f t="shared" si="12"/>
        <v>0.60392238111362584</v>
      </c>
      <c r="I403" s="81">
        <f t="shared" si="13"/>
        <v>1.2565396362312786E-4</v>
      </c>
      <c r="J403" s="143">
        <v>160.80699168000001</v>
      </c>
      <c r="K403" s="104">
        <v>47.898739130400003</v>
      </c>
    </row>
    <row r="404" spans="1:11" x14ac:dyDescent="0.15">
      <c r="A404" s="34" t="s">
        <v>1913</v>
      </c>
      <c r="B404" s="34" t="s">
        <v>1906</v>
      </c>
      <c r="C404" s="34" t="s">
        <v>198</v>
      </c>
      <c r="D404" s="34" t="s">
        <v>955</v>
      </c>
      <c r="E404" s="34" t="s">
        <v>958</v>
      </c>
      <c r="F404" s="70">
        <v>2.4491734700000003</v>
      </c>
      <c r="G404" s="52">
        <v>7.9451295700000006</v>
      </c>
      <c r="H404" s="75">
        <f t="shared" si="12"/>
        <v>-0.69173901464768683</v>
      </c>
      <c r="I404" s="81">
        <f t="shared" si="13"/>
        <v>1.2396044711901553E-4</v>
      </c>
      <c r="J404" s="143">
        <v>20.254377000000002</v>
      </c>
      <c r="K404" s="104">
        <v>74.961478260899995</v>
      </c>
    </row>
    <row r="405" spans="1:11" x14ac:dyDescent="0.15">
      <c r="A405" s="34" t="s">
        <v>1670</v>
      </c>
      <c r="B405" s="34" t="s">
        <v>1827</v>
      </c>
      <c r="C405" s="34" t="s">
        <v>204</v>
      </c>
      <c r="D405" s="34" t="s">
        <v>955</v>
      </c>
      <c r="E405" s="34" t="s">
        <v>959</v>
      </c>
      <c r="F405" s="70">
        <v>2.4365647799999999</v>
      </c>
      <c r="G405" s="52">
        <v>2.6502775000000001</v>
      </c>
      <c r="H405" s="75">
        <f t="shared" si="12"/>
        <v>-8.0637865280145271E-2</v>
      </c>
      <c r="I405" s="81">
        <f t="shared" si="13"/>
        <v>1.2332228127689363E-4</v>
      </c>
      <c r="J405" s="143">
        <v>37.985129999999998</v>
      </c>
      <c r="K405" s="104">
        <v>24.817565217399999</v>
      </c>
    </row>
    <row r="406" spans="1:11" x14ac:dyDescent="0.15">
      <c r="A406" s="34" t="s">
        <v>1382</v>
      </c>
      <c r="B406" s="34" t="s">
        <v>1383</v>
      </c>
      <c r="C406" s="34" t="s">
        <v>198</v>
      </c>
      <c r="D406" s="34" t="s">
        <v>955</v>
      </c>
      <c r="E406" s="34" t="s">
        <v>958</v>
      </c>
      <c r="F406" s="70">
        <v>2.3886373999999999</v>
      </c>
      <c r="G406" s="52">
        <v>2.5046999999999999E-3</v>
      </c>
      <c r="H406" s="75">
        <f t="shared" si="12"/>
        <v>952.66207529843894</v>
      </c>
      <c r="I406" s="81">
        <f t="shared" si="13"/>
        <v>1.2089652437285411E-4</v>
      </c>
      <c r="J406" s="143">
        <v>10.69985</v>
      </c>
      <c r="K406" s="104">
        <v>13.178000000000001</v>
      </c>
    </row>
    <row r="407" spans="1:11" x14ac:dyDescent="0.15">
      <c r="A407" s="34" t="s">
        <v>306</v>
      </c>
      <c r="B407" s="34" t="s">
        <v>1731</v>
      </c>
      <c r="C407" s="34" t="s">
        <v>203</v>
      </c>
      <c r="D407" s="34" t="s">
        <v>956</v>
      </c>
      <c r="E407" s="34" t="s">
        <v>959</v>
      </c>
      <c r="F407" s="70">
        <v>2.3692122799999997</v>
      </c>
      <c r="G407" s="52">
        <v>2.5135873110000002</v>
      </c>
      <c r="H407" s="75">
        <f t="shared" si="12"/>
        <v>-5.743784207064706E-2</v>
      </c>
      <c r="I407" s="81">
        <f t="shared" si="13"/>
        <v>1.199133573616009E-4</v>
      </c>
      <c r="J407" s="143">
        <v>9.8350000000000009</v>
      </c>
      <c r="K407" s="104">
        <v>21.880739130399999</v>
      </c>
    </row>
    <row r="408" spans="1:11" x14ac:dyDescent="0.15">
      <c r="A408" s="34" t="s">
        <v>1914</v>
      </c>
      <c r="B408" s="34" t="s">
        <v>1907</v>
      </c>
      <c r="C408" s="34" t="s">
        <v>198</v>
      </c>
      <c r="D408" s="34" t="s">
        <v>955</v>
      </c>
      <c r="E408" s="34" t="s">
        <v>959</v>
      </c>
      <c r="F408" s="70">
        <v>2.3561596099999997</v>
      </c>
      <c r="G408" s="52">
        <v>2.8645257700000002</v>
      </c>
      <c r="H408" s="75">
        <f t="shared" si="12"/>
        <v>-0.17746957116744688</v>
      </c>
      <c r="I408" s="81">
        <f t="shared" si="13"/>
        <v>1.1925272028173862E-4</v>
      </c>
      <c r="J408" s="143">
        <v>23.136749999999999</v>
      </c>
      <c r="K408" s="104">
        <v>20.196652173899999</v>
      </c>
    </row>
    <row r="409" spans="1:11" x14ac:dyDescent="0.15">
      <c r="A409" s="34" t="s">
        <v>562</v>
      </c>
      <c r="B409" s="34" t="s">
        <v>563</v>
      </c>
      <c r="C409" s="34" t="s">
        <v>203</v>
      </c>
      <c r="D409" s="34" t="s">
        <v>956</v>
      </c>
      <c r="E409" s="34" t="s">
        <v>959</v>
      </c>
      <c r="F409" s="70">
        <v>2.3210227799999998</v>
      </c>
      <c r="G409" s="52">
        <v>0.73314206000000004</v>
      </c>
      <c r="H409" s="75">
        <f t="shared" si="12"/>
        <v>2.1658568054327691</v>
      </c>
      <c r="I409" s="81">
        <f t="shared" si="13"/>
        <v>1.1747433373195095E-4</v>
      </c>
      <c r="J409" s="143">
        <v>7.51771557</v>
      </c>
      <c r="K409" s="104">
        <v>213.04304347830001</v>
      </c>
    </row>
    <row r="410" spans="1:11" x14ac:dyDescent="0.15">
      <c r="A410" s="34" t="s">
        <v>1644</v>
      </c>
      <c r="B410" s="34" t="s">
        <v>1881</v>
      </c>
      <c r="C410" s="34" t="s">
        <v>203</v>
      </c>
      <c r="D410" s="34" t="s">
        <v>956</v>
      </c>
      <c r="E410" s="34" t="s">
        <v>959</v>
      </c>
      <c r="F410" s="70">
        <v>2.2760051899999998</v>
      </c>
      <c r="G410" s="52">
        <v>3.1839902900000001</v>
      </c>
      <c r="H410" s="75">
        <f t="shared" si="12"/>
        <v>-0.28517206941607864</v>
      </c>
      <c r="I410" s="81">
        <f t="shared" si="13"/>
        <v>1.1519585054038652E-4</v>
      </c>
      <c r="J410" s="143">
        <v>166.51599999999999</v>
      </c>
      <c r="K410" s="104">
        <v>41.9179130435</v>
      </c>
    </row>
    <row r="411" spans="1:11" x14ac:dyDescent="0.15">
      <c r="A411" s="34" t="s">
        <v>56</v>
      </c>
      <c r="B411" s="34" t="s">
        <v>57</v>
      </c>
      <c r="C411" s="34" t="s">
        <v>488</v>
      </c>
      <c r="D411" s="34" t="s">
        <v>955</v>
      </c>
      <c r="E411" s="34" t="s">
        <v>958</v>
      </c>
      <c r="F411" s="70">
        <v>2.2491648660422601</v>
      </c>
      <c r="G411" s="52">
        <v>0.75193248518143696</v>
      </c>
      <c r="H411" s="75">
        <f t="shared" si="12"/>
        <v>1.9911792752238249</v>
      </c>
      <c r="I411" s="81">
        <f t="shared" si="13"/>
        <v>1.1383737650848357E-4</v>
      </c>
      <c r="J411" s="143">
        <v>73.273066499999999</v>
      </c>
      <c r="K411" s="104">
        <v>26.078333333300002</v>
      </c>
    </row>
    <row r="412" spans="1:11" x14ac:dyDescent="0.15">
      <c r="A412" s="34" t="s">
        <v>1058</v>
      </c>
      <c r="B412" s="34" t="s">
        <v>1467</v>
      </c>
      <c r="C412" s="34" t="s">
        <v>198</v>
      </c>
      <c r="D412" s="34" t="s">
        <v>955</v>
      </c>
      <c r="E412" s="34" t="s">
        <v>958</v>
      </c>
      <c r="F412" s="70">
        <v>2.22693816</v>
      </c>
      <c r="G412" s="52">
        <v>6.6493369999999996E-2</v>
      </c>
      <c r="H412" s="75">
        <f t="shared" si="12"/>
        <v>32.491130920270699</v>
      </c>
      <c r="I412" s="81">
        <f t="shared" si="13"/>
        <v>1.1271241233067811E-4</v>
      </c>
      <c r="J412" s="143">
        <v>13.575400000000002</v>
      </c>
      <c r="K412" s="104">
        <v>44.837913043500002</v>
      </c>
    </row>
    <row r="413" spans="1:11" x14ac:dyDescent="0.15">
      <c r="A413" s="34" t="s">
        <v>1394</v>
      </c>
      <c r="B413" s="34" t="s">
        <v>1952</v>
      </c>
      <c r="C413" s="34" t="s">
        <v>204</v>
      </c>
      <c r="D413" s="34" t="s">
        <v>955</v>
      </c>
      <c r="E413" s="34" t="s">
        <v>959</v>
      </c>
      <c r="F413" s="70">
        <v>2.2241574800000001</v>
      </c>
      <c r="G413" s="52">
        <v>1.8467023600000001</v>
      </c>
      <c r="H413" s="75">
        <f t="shared" si="12"/>
        <v>0.20439412878640617</v>
      </c>
      <c r="I413" s="81">
        <f t="shared" si="13"/>
        <v>1.1257167328531565E-4</v>
      </c>
      <c r="J413" s="143">
        <v>473.42509999999999</v>
      </c>
      <c r="K413" s="104">
        <v>13.993304347800001</v>
      </c>
    </row>
    <row r="414" spans="1:11" x14ac:dyDescent="0.15">
      <c r="A414" s="34" t="s">
        <v>1640</v>
      </c>
      <c r="B414" s="34" t="s">
        <v>1307</v>
      </c>
      <c r="C414" s="34" t="s">
        <v>203</v>
      </c>
      <c r="D414" s="34" t="s">
        <v>956</v>
      </c>
      <c r="E414" s="34" t="s">
        <v>959</v>
      </c>
      <c r="F414" s="70">
        <v>2.2216385869999997</v>
      </c>
      <c r="G414" s="52">
        <v>5.9307011339999995</v>
      </c>
      <c r="H414" s="75">
        <f t="shared" si="12"/>
        <v>-0.62540034697354563</v>
      </c>
      <c r="I414" s="81">
        <f t="shared" si="13"/>
        <v>1.1244418411137607E-4</v>
      </c>
      <c r="J414" s="143">
        <v>250.77470409</v>
      </c>
      <c r="K414" s="104">
        <v>15.3215652174</v>
      </c>
    </row>
    <row r="415" spans="1:11" x14ac:dyDescent="0.15">
      <c r="A415" s="34" t="s">
        <v>1773</v>
      </c>
      <c r="B415" s="34" t="s">
        <v>1321</v>
      </c>
      <c r="C415" s="34" t="s">
        <v>1969</v>
      </c>
      <c r="D415" s="34" t="s">
        <v>955</v>
      </c>
      <c r="E415" s="34" t="s">
        <v>958</v>
      </c>
      <c r="F415" s="70">
        <v>2.2116342400000004</v>
      </c>
      <c r="G415" s="52">
        <v>2.4722295600000002</v>
      </c>
      <c r="H415" s="75">
        <f t="shared" si="12"/>
        <v>-0.10540903005787206</v>
      </c>
      <c r="I415" s="81">
        <f t="shared" si="13"/>
        <v>1.1193783233905605E-4</v>
      </c>
      <c r="J415" s="143">
        <v>16.123536000000001</v>
      </c>
      <c r="K415" s="104">
        <v>13.526391304300001</v>
      </c>
    </row>
    <row r="416" spans="1:11" x14ac:dyDescent="0.15">
      <c r="A416" s="34" t="s">
        <v>601</v>
      </c>
      <c r="B416" s="34" t="s">
        <v>602</v>
      </c>
      <c r="C416" s="34" t="s">
        <v>201</v>
      </c>
      <c r="D416" s="34" t="s">
        <v>956</v>
      </c>
      <c r="E416" s="34" t="s">
        <v>959</v>
      </c>
      <c r="F416" s="70">
        <v>2.198149055</v>
      </c>
      <c r="G416" s="52">
        <v>0.20458974999999999</v>
      </c>
      <c r="H416" s="75">
        <f t="shared" si="12"/>
        <v>9.7441797792900182</v>
      </c>
      <c r="I416" s="81">
        <f t="shared" si="13"/>
        <v>1.1125530430151255E-4</v>
      </c>
      <c r="J416" s="143">
        <v>28.952104862236627</v>
      </c>
      <c r="K416" s="104">
        <v>33.852826086999997</v>
      </c>
    </row>
    <row r="417" spans="1:11" x14ac:dyDescent="0.15">
      <c r="A417" s="34" t="s">
        <v>655</v>
      </c>
      <c r="B417" s="34" t="s">
        <v>656</v>
      </c>
      <c r="C417" s="34" t="s">
        <v>197</v>
      </c>
      <c r="D417" s="34" t="s">
        <v>955</v>
      </c>
      <c r="E417" s="34" t="s">
        <v>958</v>
      </c>
      <c r="F417" s="70">
        <v>2.19496175</v>
      </c>
      <c r="G417" s="52">
        <v>0.71168114999999998</v>
      </c>
      <c r="H417" s="75">
        <f t="shared" si="12"/>
        <v>2.0841926191244493</v>
      </c>
      <c r="I417" s="81">
        <f t="shared" si="13"/>
        <v>1.1109398467358735E-4</v>
      </c>
      <c r="J417" s="143">
        <v>3.8352097400000003</v>
      </c>
      <c r="K417" s="104">
        <v>15.0360869565</v>
      </c>
    </row>
    <row r="418" spans="1:11" x14ac:dyDescent="0.15">
      <c r="A418" s="34" t="s">
        <v>1097</v>
      </c>
      <c r="B418" s="34" t="s">
        <v>1098</v>
      </c>
      <c r="C418" s="34" t="s">
        <v>198</v>
      </c>
      <c r="D418" s="34" t="s">
        <v>955</v>
      </c>
      <c r="E418" s="34" t="s">
        <v>958</v>
      </c>
      <c r="F418" s="70">
        <v>2.1527120800000001</v>
      </c>
      <c r="G418" s="52">
        <v>22.097848170000002</v>
      </c>
      <c r="H418" s="75">
        <f t="shared" si="12"/>
        <v>-0.90258272826208852</v>
      </c>
      <c r="I418" s="81">
        <f t="shared" si="13"/>
        <v>1.0895559470326367E-4</v>
      </c>
      <c r="J418" s="143">
        <v>53.74785</v>
      </c>
      <c r="K418" s="104">
        <v>11.776826087</v>
      </c>
    </row>
    <row r="419" spans="1:11" x14ac:dyDescent="0.15">
      <c r="A419" s="34" t="s">
        <v>345</v>
      </c>
      <c r="B419" s="34" t="s">
        <v>1492</v>
      </c>
      <c r="C419" s="34" t="s">
        <v>203</v>
      </c>
      <c r="D419" s="34" t="s">
        <v>955</v>
      </c>
      <c r="E419" s="34" t="s">
        <v>958</v>
      </c>
      <c r="F419" s="70">
        <v>2.10958018</v>
      </c>
      <c r="G419" s="52">
        <v>1.4063412500000001</v>
      </c>
      <c r="H419" s="75">
        <f t="shared" si="12"/>
        <v>0.50004856929283692</v>
      </c>
      <c r="I419" s="81">
        <f t="shared" si="13"/>
        <v>1.0677255227095581E-4</v>
      </c>
      <c r="J419" s="143">
        <v>0</v>
      </c>
      <c r="K419" s="104">
        <v>26.196999999999999</v>
      </c>
    </row>
    <row r="420" spans="1:11" x14ac:dyDescent="0.15">
      <c r="A420" s="34" t="s">
        <v>1099</v>
      </c>
      <c r="B420" s="34" t="s">
        <v>1100</v>
      </c>
      <c r="C420" s="34" t="s">
        <v>1135</v>
      </c>
      <c r="D420" s="34" t="s">
        <v>956</v>
      </c>
      <c r="E420" s="34" t="s">
        <v>959</v>
      </c>
      <c r="F420" s="70">
        <v>2.0778042999999999</v>
      </c>
      <c r="G420" s="52">
        <v>2.84831433</v>
      </c>
      <c r="H420" s="75">
        <f t="shared" si="12"/>
        <v>-0.27051439579001801</v>
      </c>
      <c r="I420" s="81">
        <f t="shared" si="13"/>
        <v>1.0516427407398506E-4</v>
      </c>
      <c r="J420" s="143">
        <v>8.3403941583000005</v>
      </c>
      <c r="K420" s="104">
        <v>90.369565217399995</v>
      </c>
    </row>
    <row r="421" spans="1:11" x14ac:dyDescent="0.15">
      <c r="A421" s="34" t="s">
        <v>364</v>
      </c>
      <c r="B421" s="34" t="s">
        <v>279</v>
      </c>
      <c r="C421" s="34" t="s">
        <v>203</v>
      </c>
      <c r="D421" s="34" t="s">
        <v>956</v>
      </c>
      <c r="E421" s="34" t="s">
        <v>959</v>
      </c>
      <c r="F421" s="70">
        <v>2.0752365319999999</v>
      </c>
      <c r="G421" s="52">
        <v>0.63474526100000006</v>
      </c>
      <c r="H421" s="75">
        <f t="shared" si="12"/>
        <v>2.2694005918698772</v>
      </c>
      <c r="I421" s="81">
        <f t="shared" si="13"/>
        <v>1.0503431118108392E-4</v>
      </c>
      <c r="J421" s="143">
        <v>22.187999999999999</v>
      </c>
      <c r="K421" s="104">
        <v>168.44782608700001</v>
      </c>
    </row>
    <row r="422" spans="1:11" x14ac:dyDescent="0.15">
      <c r="A422" s="34" t="s">
        <v>1629</v>
      </c>
      <c r="B422" s="34" t="s">
        <v>1320</v>
      </c>
      <c r="C422" s="34" t="s">
        <v>200</v>
      </c>
      <c r="D422" s="34" t="s">
        <v>955</v>
      </c>
      <c r="E422" s="34" t="s">
        <v>958</v>
      </c>
      <c r="F422" s="70">
        <v>2.0566093999999997</v>
      </c>
      <c r="G422" s="52">
        <v>0.48824038000000003</v>
      </c>
      <c r="H422" s="75">
        <f t="shared" si="12"/>
        <v>3.2122886271717217</v>
      </c>
      <c r="I422" s="81">
        <f t="shared" si="13"/>
        <v>1.0409153287666887E-4</v>
      </c>
      <c r="J422" s="143">
        <v>47.392284719999999</v>
      </c>
      <c r="K422" s="104">
        <v>34.482347826100003</v>
      </c>
    </row>
    <row r="423" spans="1:11" x14ac:dyDescent="0.15">
      <c r="A423" s="34" t="s">
        <v>541</v>
      </c>
      <c r="B423" s="34" t="s">
        <v>1711</v>
      </c>
      <c r="C423" s="34" t="s">
        <v>203</v>
      </c>
      <c r="D423" s="34" t="s">
        <v>956</v>
      </c>
      <c r="E423" s="34" t="s">
        <v>959</v>
      </c>
      <c r="F423" s="70">
        <v>2.050084655</v>
      </c>
      <c r="G423" s="52">
        <v>1.478041876</v>
      </c>
      <c r="H423" s="75">
        <f t="shared" si="12"/>
        <v>0.38702745049965004</v>
      </c>
      <c r="I423" s="81">
        <f t="shared" si="13"/>
        <v>1.0376129481168709E-4</v>
      </c>
      <c r="J423" s="143">
        <v>55.341000000000001</v>
      </c>
      <c r="K423" s="104">
        <v>54.3584347826</v>
      </c>
    </row>
    <row r="424" spans="1:11" x14ac:dyDescent="0.15">
      <c r="A424" s="34" t="s">
        <v>647</v>
      </c>
      <c r="B424" s="34" t="s">
        <v>648</v>
      </c>
      <c r="C424" s="34" t="s">
        <v>197</v>
      </c>
      <c r="D424" s="34" t="s">
        <v>955</v>
      </c>
      <c r="E424" s="34" t="s">
        <v>958</v>
      </c>
      <c r="F424" s="70">
        <v>2.03419683</v>
      </c>
      <c r="G424" s="52">
        <v>0.69707224000000001</v>
      </c>
      <c r="H424" s="75">
        <f t="shared" si="12"/>
        <v>1.9182008883326067</v>
      </c>
      <c r="I424" s="81">
        <f t="shared" si="13"/>
        <v>1.0295716153371691E-4</v>
      </c>
      <c r="J424" s="143">
        <v>94.630498209999999</v>
      </c>
      <c r="K424" s="104">
        <v>28.147391304300001</v>
      </c>
    </row>
    <row r="425" spans="1:11" x14ac:dyDescent="0.15">
      <c r="A425" s="34" t="s">
        <v>60</v>
      </c>
      <c r="B425" s="34" t="s">
        <v>61</v>
      </c>
      <c r="C425" s="34" t="s">
        <v>488</v>
      </c>
      <c r="D425" s="34" t="s">
        <v>955</v>
      </c>
      <c r="E425" s="34" t="s">
        <v>958</v>
      </c>
      <c r="F425" s="70">
        <v>2.0308404487039899</v>
      </c>
      <c r="G425" s="52">
        <v>0.67976109585080291</v>
      </c>
      <c r="H425" s="75">
        <f t="shared" si="12"/>
        <v>1.9875796968965229</v>
      </c>
      <c r="I425" s="81">
        <f t="shared" si="13"/>
        <v>1.0278728441751767E-4</v>
      </c>
      <c r="J425" s="143">
        <v>73.664591999999999</v>
      </c>
      <c r="K425" s="104">
        <v>26.800304347800001</v>
      </c>
    </row>
    <row r="426" spans="1:11" x14ac:dyDescent="0.15">
      <c r="A426" s="34" t="s">
        <v>1650</v>
      </c>
      <c r="B426" s="34" t="s">
        <v>590</v>
      </c>
      <c r="C426" s="34" t="s">
        <v>203</v>
      </c>
      <c r="D426" s="34" t="s">
        <v>956</v>
      </c>
      <c r="E426" s="34" t="s">
        <v>958</v>
      </c>
      <c r="F426" s="70">
        <v>2.0179444699999998</v>
      </c>
      <c r="G426" s="52">
        <v>4.5419414800000002</v>
      </c>
      <c r="H426" s="75">
        <f t="shared" si="12"/>
        <v>-0.55570883533268245</v>
      </c>
      <c r="I426" s="81">
        <f t="shared" si="13"/>
        <v>1.0213457798174857E-4</v>
      </c>
      <c r="J426" s="143">
        <v>172.80583874999999</v>
      </c>
      <c r="K426" s="104">
        <v>44.468695652199997</v>
      </c>
    </row>
    <row r="427" spans="1:11" x14ac:dyDescent="0.15">
      <c r="A427" s="34" t="s">
        <v>1668</v>
      </c>
      <c r="B427" s="34" t="s">
        <v>1825</v>
      </c>
      <c r="C427" s="34" t="s">
        <v>204</v>
      </c>
      <c r="D427" s="34" t="s">
        <v>955</v>
      </c>
      <c r="E427" s="34" t="s">
        <v>959</v>
      </c>
      <c r="F427" s="70">
        <v>2.0026261999999999</v>
      </c>
      <c r="G427" s="52">
        <v>6.3070469899999999</v>
      </c>
      <c r="H427" s="75">
        <f t="shared" si="12"/>
        <v>-0.68247799593451264</v>
      </c>
      <c r="I427" s="81">
        <f t="shared" si="13"/>
        <v>1.0135927169105541E-4</v>
      </c>
      <c r="J427" s="143">
        <v>62.717840000000002</v>
      </c>
      <c r="K427" s="104">
        <v>17.659913043500001</v>
      </c>
    </row>
    <row r="428" spans="1:11" x14ac:dyDescent="0.15">
      <c r="A428" s="34" t="s">
        <v>452</v>
      </c>
      <c r="B428" s="34" t="s">
        <v>453</v>
      </c>
      <c r="C428" s="34" t="s">
        <v>1969</v>
      </c>
      <c r="D428" s="34" t="s">
        <v>955</v>
      </c>
      <c r="E428" s="34" t="s">
        <v>958</v>
      </c>
      <c r="F428" s="70">
        <v>1.99073039</v>
      </c>
      <c r="G428" s="52">
        <v>0.81375010999999997</v>
      </c>
      <c r="H428" s="75">
        <f t="shared" si="12"/>
        <v>1.4463657399689938</v>
      </c>
      <c r="I428" s="81">
        <f t="shared" si="13"/>
        <v>1.0075718696961556E-4</v>
      </c>
      <c r="J428" s="143">
        <v>10.0496</v>
      </c>
      <c r="K428" s="104">
        <v>65.273173912999994</v>
      </c>
    </row>
    <row r="429" spans="1:11" x14ac:dyDescent="0.15">
      <c r="A429" s="34" t="s">
        <v>1198</v>
      </c>
      <c r="B429" s="34" t="s">
        <v>1199</v>
      </c>
      <c r="C429" s="34" t="s">
        <v>218</v>
      </c>
      <c r="D429" s="34" t="s">
        <v>463</v>
      </c>
      <c r="E429" s="34" t="s">
        <v>958</v>
      </c>
      <c r="F429" s="70">
        <v>1.9893547300000001</v>
      </c>
      <c r="G429" s="52">
        <v>1.2449072700000001</v>
      </c>
      <c r="H429" s="75">
        <f t="shared" si="12"/>
        <v>0.59799430683700638</v>
      </c>
      <c r="I429" s="81">
        <f t="shared" si="13"/>
        <v>1.0068756044835337E-4</v>
      </c>
      <c r="J429" s="143">
        <v>20.826360000000001</v>
      </c>
      <c r="K429" s="104">
        <v>97.612173913000007</v>
      </c>
    </row>
    <row r="430" spans="1:11" x14ac:dyDescent="0.15">
      <c r="A430" s="34" t="s">
        <v>1859</v>
      </c>
      <c r="B430" s="34" t="s">
        <v>1860</v>
      </c>
      <c r="C430" s="34" t="s">
        <v>204</v>
      </c>
      <c r="D430" s="34" t="s">
        <v>955</v>
      </c>
      <c r="E430" s="34" t="s">
        <v>958</v>
      </c>
      <c r="F430" s="70">
        <v>1.9833929809999999</v>
      </c>
      <c r="G430" s="52">
        <v>4.3398644050000001</v>
      </c>
      <c r="H430" s="75">
        <f t="shared" si="12"/>
        <v>-0.54298273035560429</v>
      </c>
      <c r="I430" s="81">
        <f t="shared" si="13"/>
        <v>1.0038581739882925E-4</v>
      </c>
      <c r="J430" s="143">
        <v>543.85799999999995</v>
      </c>
      <c r="K430" s="104">
        <v>19.4325217391</v>
      </c>
    </row>
    <row r="431" spans="1:11" x14ac:dyDescent="0.15">
      <c r="A431" s="34" t="s">
        <v>1765</v>
      </c>
      <c r="B431" s="34" t="s">
        <v>1766</v>
      </c>
      <c r="C431" s="34" t="s">
        <v>198</v>
      </c>
      <c r="D431" s="34" t="s">
        <v>955</v>
      </c>
      <c r="E431" s="34" t="s">
        <v>958</v>
      </c>
      <c r="F431" s="70">
        <v>1.97977889</v>
      </c>
      <c r="G431" s="52">
        <v>2.60167E-2</v>
      </c>
      <c r="H431" s="75">
        <f t="shared" si="12"/>
        <v>75.096464578520724</v>
      </c>
      <c r="I431" s="81">
        <f t="shared" si="13"/>
        <v>1.0020289677610635E-4</v>
      </c>
      <c r="J431" s="143">
        <v>16.886592</v>
      </c>
      <c r="K431" s="104">
        <v>36.940304347800001</v>
      </c>
    </row>
    <row r="432" spans="1:11" x14ac:dyDescent="0.15">
      <c r="A432" s="34" t="s">
        <v>1666</v>
      </c>
      <c r="B432" s="34" t="s">
        <v>1823</v>
      </c>
      <c r="C432" s="34" t="s">
        <v>204</v>
      </c>
      <c r="D432" s="34" t="s">
        <v>955</v>
      </c>
      <c r="E432" s="34" t="s">
        <v>959</v>
      </c>
      <c r="F432" s="70">
        <v>1.9616944430000001</v>
      </c>
      <c r="G432" s="52">
        <v>0.68293504799999993</v>
      </c>
      <c r="H432" s="75">
        <f t="shared" si="12"/>
        <v>1.8724465800150298</v>
      </c>
      <c r="I432" s="81">
        <f t="shared" si="13"/>
        <v>9.9287585482937671E-5</v>
      </c>
      <c r="J432" s="143">
        <v>116.0492</v>
      </c>
      <c r="K432" s="104">
        <v>16.387956521700001</v>
      </c>
    </row>
    <row r="433" spans="1:11" x14ac:dyDescent="0.15">
      <c r="A433" s="34" t="s">
        <v>1618</v>
      </c>
      <c r="B433" s="34" t="s">
        <v>992</v>
      </c>
      <c r="C433" s="34" t="s">
        <v>199</v>
      </c>
      <c r="D433" s="34" t="s">
        <v>955</v>
      </c>
      <c r="E433" s="34" t="s">
        <v>958</v>
      </c>
      <c r="F433" s="70">
        <v>1.9488862900000001</v>
      </c>
      <c r="G433" s="52">
        <v>6.7617220000000006E-2</v>
      </c>
      <c r="H433" s="75">
        <f t="shared" si="12"/>
        <v>27.822336824850236</v>
      </c>
      <c r="I433" s="81">
        <f t="shared" si="13"/>
        <v>9.863932418495426E-5</v>
      </c>
      <c r="J433" s="143">
        <v>45.968346500000003</v>
      </c>
      <c r="K433" s="104">
        <v>20.313260869600001</v>
      </c>
    </row>
    <row r="434" spans="1:11" x14ac:dyDescent="0.15">
      <c r="A434" s="34" t="s">
        <v>105</v>
      </c>
      <c r="B434" s="34" t="s">
        <v>106</v>
      </c>
      <c r="C434" s="34" t="s">
        <v>203</v>
      </c>
      <c r="D434" s="34" t="s">
        <v>107</v>
      </c>
      <c r="E434" s="34" t="s">
        <v>958</v>
      </c>
      <c r="F434" s="70">
        <v>1.9370392299999999</v>
      </c>
      <c r="G434" s="52">
        <v>0</v>
      </c>
      <c r="H434" s="75" t="str">
        <f t="shared" si="12"/>
        <v/>
      </c>
      <c r="I434" s="81">
        <f t="shared" si="13"/>
        <v>9.8039706855828997E-5</v>
      </c>
      <c r="J434" s="143">
        <v>55.381</v>
      </c>
      <c r="K434" s="104">
        <v>42.655739130400001</v>
      </c>
    </row>
    <row r="435" spans="1:11" x14ac:dyDescent="0.15">
      <c r="A435" s="34" t="s">
        <v>1324</v>
      </c>
      <c r="B435" s="34" t="s">
        <v>1325</v>
      </c>
      <c r="C435" s="34" t="s">
        <v>488</v>
      </c>
      <c r="D435" s="34" t="s">
        <v>956</v>
      </c>
      <c r="E435" s="34" t="s">
        <v>959</v>
      </c>
      <c r="F435" s="70">
        <v>1.9323783589999999</v>
      </c>
      <c r="G435" s="52">
        <v>0.66924556999999996</v>
      </c>
      <c r="H435" s="75">
        <f t="shared" si="12"/>
        <v>1.8873980577861724</v>
      </c>
      <c r="I435" s="81">
        <f t="shared" si="13"/>
        <v>9.7803805373063038E-5</v>
      </c>
      <c r="J435" s="143">
        <v>164.96722083529892</v>
      </c>
      <c r="K435" s="104">
        <v>25.718913043499999</v>
      </c>
    </row>
    <row r="436" spans="1:11" x14ac:dyDescent="0.15">
      <c r="A436" s="34" t="s">
        <v>1631</v>
      </c>
      <c r="B436" s="34" t="s">
        <v>610</v>
      </c>
      <c r="C436" s="34" t="s">
        <v>201</v>
      </c>
      <c r="D436" s="34" t="s">
        <v>956</v>
      </c>
      <c r="E436" s="34" t="s">
        <v>959</v>
      </c>
      <c r="F436" s="70">
        <v>1.9266681000000001</v>
      </c>
      <c r="G436" s="52">
        <v>6.89960913</v>
      </c>
      <c r="H436" s="75">
        <f t="shared" si="12"/>
        <v>-0.72075692061703789</v>
      </c>
      <c r="I436" s="81">
        <f t="shared" si="13"/>
        <v>9.7514791031091841E-5</v>
      </c>
      <c r="J436" s="143">
        <v>27.526970719999998</v>
      </c>
      <c r="K436" s="104">
        <v>25.194826086999999</v>
      </c>
    </row>
    <row r="437" spans="1:11" x14ac:dyDescent="0.15">
      <c r="A437" s="34" t="s">
        <v>1614</v>
      </c>
      <c r="B437" s="34" t="s">
        <v>993</v>
      </c>
      <c r="C437" s="34" t="s">
        <v>199</v>
      </c>
      <c r="D437" s="34" t="s">
        <v>955</v>
      </c>
      <c r="E437" s="34" t="s">
        <v>958</v>
      </c>
      <c r="F437" s="70">
        <v>1.91105382</v>
      </c>
      <c r="G437" s="52">
        <v>11.0930284</v>
      </c>
      <c r="H437" s="75">
        <f t="shared" si="12"/>
        <v>-0.82772478793978388</v>
      </c>
      <c r="I437" s="81">
        <f t="shared" si="13"/>
        <v>9.6724502734264297E-5</v>
      </c>
      <c r="J437" s="143">
        <v>44.948987609999996</v>
      </c>
      <c r="K437" s="104">
        <v>20.422521739099999</v>
      </c>
    </row>
    <row r="438" spans="1:11" x14ac:dyDescent="0.15">
      <c r="A438" s="34" t="s">
        <v>1271</v>
      </c>
      <c r="B438" s="34" t="s">
        <v>1272</v>
      </c>
      <c r="C438" s="34" t="s">
        <v>1969</v>
      </c>
      <c r="D438" s="34" t="s">
        <v>955</v>
      </c>
      <c r="E438" s="34" t="s">
        <v>958</v>
      </c>
      <c r="F438" s="70">
        <v>1.9081998359999999</v>
      </c>
      <c r="G438" s="52">
        <v>4.2945130420000002</v>
      </c>
      <c r="H438" s="75">
        <f t="shared" si="12"/>
        <v>-0.55566560926979247</v>
      </c>
      <c r="I438" s="81">
        <f t="shared" si="13"/>
        <v>9.6580053540671435E-5</v>
      </c>
      <c r="J438" s="143">
        <v>62.0919077</v>
      </c>
      <c r="K438" s="104">
        <v>156.16465217390001</v>
      </c>
    </row>
    <row r="439" spans="1:11" x14ac:dyDescent="0.15">
      <c r="A439" s="34" t="s">
        <v>324</v>
      </c>
      <c r="B439" s="34" t="s">
        <v>274</v>
      </c>
      <c r="C439" s="34" t="s">
        <v>203</v>
      </c>
      <c r="D439" s="34" t="s">
        <v>956</v>
      </c>
      <c r="E439" s="34" t="s">
        <v>959</v>
      </c>
      <c r="F439" s="70">
        <v>1.8878291599999999</v>
      </c>
      <c r="G439" s="52">
        <v>2.9160134210000002</v>
      </c>
      <c r="H439" s="75">
        <f t="shared" si="12"/>
        <v>-0.3525992896999085</v>
      </c>
      <c r="I439" s="81">
        <f t="shared" si="13"/>
        <v>9.5549028937470668E-5</v>
      </c>
      <c r="J439" s="143">
        <v>8.7639999999999993</v>
      </c>
      <c r="K439" s="104">
        <v>31.154869565199999</v>
      </c>
    </row>
    <row r="440" spans="1:11" x14ac:dyDescent="0.15">
      <c r="A440" s="34" t="s">
        <v>1284</v>
      </c>
      <c r="B440" s="34" t="s">
        <v>1285</v>
      </c>
      <c r="C440" s="34" t="s">
        <v>200</v>
      </c>
      <c r="D440" s="34" t="s">
        <v>955</v>
      </c>
      <c r="E440" s="34" t="s">
        <v>959</v>
      </c>
      <c r="F440" s="70">
        <v>1.88277022</v>
      </c>
      <c r="G440" s="52">
        <v>0.27838047399999999</v>
      </c>
      <c r="H440" s="75">
        <f t="shared" si="12"/>
        <v>5.7632984201327284</v>
      </c>
      <c r="I440" s="81">
        <f t="shared" si="13"/>
        <v>9.5292979918473156E-5</v>
      </c>
      <c r="J440" s="143">
        <v>256.9836813</v>
      </c>
      <c r="K440" s="104">
        <v>47.700652173899996</v>
      </c>
    </row>
    <row r="441" spans="1:11" x14ac:dyDescent="0.15">
      <c r="A441" s="34" t="s">
        <v>1370</v>
      </c>
      <c r="B441" s="34" t="s">
        <v>1371</v>
      </c>
      <c r="C441" s="34" t="s">
        <v>198</v>
      </c>
      <c r="D441" s="34" t="s">
        <v>955</v>
      </c>
      <c r="E441" s="34" t="s">
        <v>958</v>
      </c>
      <c r="F441" s="70">
        <v>1.8504783899999999</v>
      </c>
      <c r="G441" s="52">
        <v>0.61632052000000004</v>
      </c>
      <c r="H441" s="75">
        <f t="shared" si="12"/>
        <v>2.0024611057895649</v>
      </c>
      <c r="I441" s="81">
        <f t="shared" si="13"/>
        <v>9.3658587853507968E-5</v>
      </c>
      <c r="J441" s="143">
        <v>48.830800000000004</v>
      </c>
      <c r="K441" s="104">
        <v>12.1242173913</v>
      </c>
    </row>
    <row r="442" spans="1:11" x14ac:dyDescent="0.15">
      <c r="A442" s="34" t="s">
        <v>1227</v>
      </c>
      <c r="B442" s="34" t="s">
        <v>1228</v>
      </c>
      <c r="C442" s="34" t="s">
        <v>218</v>
      </c>
      <c r="D442" s="34" t="s">
        <v>463</v>
      </c>
      <c r="E442" s="34" t="s">
        <v>958</v>
      </c>
      <c r="F442" s="70">
        <v>1.8387387099999999</v>
      </c>
      <c r="G442" s="52">
        <v>2.90034993</v>
      </c>
      <c r="H442" s="75">
        <f t="shared" si="12"/>
        <v>-0.36602866744427631</v>
      </c>
      <c r="I442" s="81">
        <f t="shared" si="13"/>
        <v>9.3064405367187722E-5</v>
      </c>
      <c r="J442" s="143">
        <v>13.644125549999998</v>
      </c>
      <c r="K442" s="104">
        <v>64.000695652199994</v>
      </c>
    </row>
    <row r="443" spans="1:11" x14ac:dyDescent="0.15">
      <c r="A443" s="34" t="s">
        <v>1594</v>
      </c>
      <c r="B443" s="34" t="s">
        <v>1850</v>
      </c>
      <c r="C443" s="34" t="s">
        <v>1969</v>
      </c>
      <c r="D443" s="34" t="s">
        <v>955</v>
      </c>
      <c r="E443" s="34" t="s">
        <v>958</v>
      </c>
      <c r="F443" s="70">
        <v>1.83152651</v>
      </c>
      <c r="G443" s="52">
        <v>0.13955782</v>
      </c>
      <c r="H443" s="75">
        <f t="shared" si="12"/>
        <v>12.123782744671706</v>
      </c>
      <c r="I443" s="81">
        <f t="shared" si="13"/>
        <v>9.2699373021515709E-5</v>
      </c>
      <c r="J443" s="143">
        <v>8.3684479199999995</v>
      </c>
      <c r="K443" s="104">
        <v>20.438086956500001</v>
      </c>
    </row>
    <row r="444" spans="1:11" x14ac:dyDescent="0.15">
      <c r="A444" s="34" t="s">
        <v>244</v>
      </c>
      <c r="B444" s="34" t="s">
        <v>448</v>
      </c>
      <c r="C444" s="34" t="s">
        <v>1969</v>
      </c>
      <c r="D444" s="34" t="s">
        <v>955</v>
      </c>
      <c r="E444" s="34" t="s">
        <v>958</v>
      </c>
      <c r="F444" s="70">
        <v>1.8298702099999999</v>
      </c>
      <c r="G444" s="52">
        <v>3.4741536499999999</v>
      </c>
      <c r="H444" s="75">
        <f t="shared" si="12"/>
        <v>-0.47329036238797328</v>
      </c>
      <c r="I444" s="81">
        <f t="shared" si="13"/>
        <v>9.2615542418629415E-5</v>
      </c>
      <c r="J444" s="143">
        <v>5.0406000000000013</v>
      </c>
      <c r="K444" s="104">
        <v>62.8215217391</v>
      </c>
    </row>
    <row r="445" spans="1:11" x14ac:dyDescent="0.15">
      <c r="A445" s="34" t="s">
        <v>1752</v>
      </c>
      <c r="B445" s="34" t="s">
        <v>1754</v>
      </c>
      <c r="C445" s="34" t="s">
        <v>198</v>
      </c>
      <c r="D445" s="34" t="s">
        <v>955</v>
      </c>
      <c r="E445" s="34" t="s">
        <v>958</v>
      </c>
      <c r="F445" s="70">
        <v>1.8264185400000001</v>
      </c>
      <c r="G445" s="52">
        <v>3.0780200000000001E-2</v>
      </c>
      <c r="H445" s="75">
        <f t="shared" si="12"/>
        <v>58.337448749520796</v>
      </c>
      <c r="I445" s="81">
        <f t="shared" si="13"/>
        <v>9.2440842438514377E-5</v>
      </c>
      <c r="J445" s="143">
        <v>79.567179999999993</v>
      </c>
      <c r="K445" s="104">
        <v>14.4679565217</v>
      </c>
    </row>
    <row r="446" spans="1:11" x14ac:dyDescent="0.15">
      <c r="A446" s="34" t="s">
        <v>778</v>
      </c>
      <c r="B446" s="34" t="s">
        <v>516</v>
      </c>
      <c r="C446" s="34" t="s">
        <v>218</v>
      </c>
      <c r="D446" s="34" t="s">
        <v>464</v>
      </c>
      <c r="E446" s="34" t="s">
        <v>958</v>
      </c>
      <c r="F446" s="70">
        <v>1.8231567900000001</v>
      </c>
      <c r="G446" s="52">
        <v>2.4118689799999999</v>
      </c>
      <c r="H446" s="75">
        <f t="shared" si="12"/>
        <v>-0.24408962297777881</v>
      </c>
      <c r="I446" s="81">
        <f t="shared" si="13"/>
        <v>9.2275754912725342E-5</v>
      </c>
      <c r="J446" s="143">
        <v>142.38254784</v>
      </c>
      <c r="K446" s="104">
        <v>48.929086956500001</v>
      </c>
    </row>
    <row r="447" spans="1:11" x14ac:dyDescent="0.15">
      <c r="A447" s="34" t="s">
        <v>1598</v>
      </c>
      <c r="B447" s="34" t="s">
        <v>718</v>
      </c>
      <c r="C447" s="34" t="s">
        <v>1969</v>
      </c>
      <c r="D447" s="34" t="s">
        <v>955</v>
      </c>
      <c r="E447" s="34" t="s">
        <v>958</v>
      </c>
      <c r="F447" s="70">
        <v>1.8187909099999999</v>
      </c>
      <c r="G447" s="52">
        <v>1.5055174410000001</v>
      </c>
      <c r="H447" s="75">
        <f t="shared" si="12"/>
        <v>0.208083586724785</v>
      </c>
      <c r="I447" s="81">
        <f t="shared" si="13"/>
        <v>9.2054783861267734E-5</v>
      </c>
      <c r="J447" s="143">
        <v>8.6214069599999998</v>
      </c>
      <c r="K447" s="104">
        <v>21.138739130400001</v>
      </c>
    </row>
    <row r="448" spans="1:11" x14ac:dyDescent="0.15">
      <c r="A448" s="34" t="s">
        <v>750</v>
      </c>
      <c r="B448" s="34" t="s">
        <v>524</v>
      </c>
      <c r="C448" s="34" t="s">
        <v>218</v>
      </c>
      <c r="D448" s="34" t="s">
        <v>464</v>
      </c>
      <c r="E448" s="34" t="s">
        <v>958</v>
      </c>
      <c r="F448" s="70">
        <v>1.81183128</v>
      </c>
      <c r="G448" s="52">
        <v>8.96377384</v>
      </c>
      <c r="H448" s="75">
        <f t="shared" si="12"/>
        <v>-0.79787182136224</v>
      </c>
      <c r="I448" s="81">
        <f t="shared" si="13"/>
        <v>9.1702534885378364E-5</v>
      </c>
      <c r="J448" s="143">
        <v>112.37697636</v>
      </c>
      <c r="K448" s="104">
        <v>27.313608695700001</v>
      </c>
    </row>
    <row r="449" spans="1:11" x14ac:dyDescent="0.15">
      <c r="A449" s="34" t="s">
        <v>1946</v>
      </c>
      <c r="B449" s="34" t="s">
        <v>1954</v>
      </c>
      <c r="C449" s="34" t="s">
        <v>204</v>
      </c>
      <c r="D449" s="34" t="s">
        <v>955</v>
      </c>
      <c r="E449" s="34" t="s">
        <v>959</v>
      </c>
      <c r="F449" s="70">
        <v>1.8018057700000001</v>
      </c>
      <c r="G449" s="52">
        <v>2.081301125</v>
      </c>
      <c r="H449" s="75">
        <f t="shared" si="12"/>
        <v>-0.13428876371745579</v>
      </c>
      <c r="I449" s="81">
        <f t="shared" si="13"/>
        <v>9.1195111986421299E-5</v>
      </c>
      <c r="J449" s="143">
        <v>44.545999999999999</v>
      </c>
      <c r="K449" s="104">
        <v>39.752043478300003</v>
      </c>
    </row>
    <row r="450" spans="1:11" x14ac:dyDescent="0.15">
      <c r="A450" s="34" t="s">
        <v>1568</v>
      </c>
      <c r="B450" s="34" t="s">
        <v>622</v>
      </c>
      <c r="C450" s="34" t="s">
        <v>1573</v>
      </c>
      <c r="D450" s="34" t="s">
        <v>955</v>
      </c>
      <c r="E450" s="34" t="s">
        <v>958</v>
      </c>
      <c r="F450" s="70">
        <v>1.79447914</v>
      </c>
      <c r="G450" s="52">
        <v>1.1055101939999998</v>
      </c>
      <c r="H450" s="75">
        <f t="shared" si="12"/>
        <v>0.62321356215372914</v>
      </c>
      <c r="I450" s="81">
        <f t="shared" si="13"/>
        <v>9.082428797505569E-5</v>
      </c>
      <c r="J450" s="143">
        <v>19.561716720000003</v>
      </c>
      <c r="K450" s="104">
        <v>101.783173913</v>
      </c>
    </row>
    <row r="451" spans="1:11" x14ac:dyDescent="0.15">
      <c r="A451" s="34" t="s">
        <v>1291</v>
      </c>
      <c r="B451" s="34" t="s">
        <v>1292</v>
      </c>
      <c r="C451" s="34" t="s">
        <v>200</v>
      </c>
      <c r="D451" s="34" t="s">
        <v>955</v>
      </c>
      <c r="E451" s="34" t="s">
        <v>958</v>
      </c>
      <c r="F451" s="70">
        <v>1.7842184050000001</v>
      </c>
      <c r="G451" s="52">
        <v>2.5130914830000002</v>
      </c>
      <c r="H451" s="75">
        <f t="shared" si="12"/>
        <v>-0.29003045966711438</v>
      </c>
      <c r="I451" s="81">
        <f t="shared" si="13"/>
        <v>9.0304959591848224E-5</v>
      </c>
      <c r="J451" s="143">
        <v>54.845738730000001</v>
      </c>
      <c r="K451" s="104">
        <v>63.792130434800001</v>
      </c>
    </row>
    <row r="452" spans="1:11" x14ac:dyDescent="0.15">
      <c r="A452" s="34" t="s">
        <v>375</v>
      </c>
      <c r="B452" s="34" t="s">
        <v>587</v>
      </c>
      <c r="C452" s="34" t="s">
        <v>203</v>
      </c>
      <c r="D452" s="34" t="s">
        <v>956</v>
      </c>
      <c r="E452" s="34" t="s">
        <v>959</v>
      </c>
      <c r="F452" s="70">
        <v>1.7771541000000002</v>
      </c>
      <c r="G452" s="52">
        <v>3.5077177700000002</v>
      </c>
      <c r="H452" s="75">
        <f t="shared" si="12"/>
        <v>-0.49335886849300303</v>
      </c>
      <c r="I452" s="81">
        <f t="shared" si="13"/>
        <v>8.9947412681794077E-5</v>
      </c>
      <c r="J452" s="143">
        <v>111.93300000000001</v>
      </c>
      <c r="K452" s="104">
        <v>34.4200869565</v>
      </c>
    </row>
    <row r="453" spans="1:11" x14ac:dyDescent="0.15">
      <c r="A453" s="34" t="s">
        <v>1200</v>
      </c>
      <c r="B453" s="34" t="s">
        <v>1202</v>
      </c>
      <c r="C453" s="34" t="s">
        <v>218</v>
      </c>
      <c r="D453" s="34" t="s">
        <v>463</v>
      </c>
      <c r="E453" s="34" t="s">
        <v>958</v>
      </c>
      <c r="F453" s="70">
        <v>1.7760908100000001</v>
      </c>
      <c r="G453" s="52">
        <v>1.7332686899999998</v>
      </c>
      <c r="H453" s="75">
        <f t="shared" si="12"/>
        <v>2.4705990621685103E-2</v>
      </c>
      <c r="I453" s="81">
        <f t="shared" si="13"/>
        <v>8.9893596198220474E-5</v>
      </c>
      <c r="J453" s="143">
        <v>78.624120000000005</v>
      </c>
      <c r="K453" s="104">
        <v>113.90895652170001</v>
      </c>
    </row>
    <row r="454" spans="1:11" x14ac:dyDescent="0.15">
      <c r="A454" s="34" t="s">
        <v>1607</v>
      </c>
      <c r="B454" s="34" t="s">
        <v>1153</v>
      </c>
      <c r="C454" s="34" t="s">
        <v>199</v>
      </c>
      <c r="D454" s="34" t="s">
        <v>955</v>
      </c>
      <c r="E454" s="34" t="s">
        <v>958</v>
      </c>
      <c r="F454" s="70">
        <v>1.77250424</v>
      </c>
      <c r="G454" s="52">
        <v>0.53071274999999996</v>
      </c>
      <c r="H454" s="75">
        <f t="shared" si="12"/>
        <v>2.3398561462862917</v>
      </c>
      <c r="I454" s="81">
        <f t="shared" si="13"/>
        <v>8.971206850070558E-5</v>
      </c>
      <c r="J454" s="143">
        <v>4.5022419600000001</v>
      </c>
      <c r="K454" s="104">
        <v>14.9413913043</v>
      </c>
    </row>
    <row r="455" spans="1:11" x14ac:dyDescent="0.15">
      <c r="A455" s="34" t="s">
        <v>411</v>
      </c>
      <c r="B455" s="34" t="s">
        <v>412</v>
      </c>
      <c r="C455" s="34" t="s">
        <v>203</v>
      </c>
      <c r="D455" s="34" t="s">
        <v>956</v>
      </c>
      <c r="E455" s="34" t="s">
        <v>959</v>
      </c>
      <c r="F455" s="70">
        <v>1.7421749950000001</v>
      </c>
      <c r="G455" s="52">
        <v>1.9945683249999999</v>
      </c>
      <c r="H455" s="75">
        <f t="shared" ref="H455:H518" si="14">IF(ISERROR(F455/G455-1),"",((F455/G455-1)))</f>
        <v>-0.12654032796795767</v>
      </c>
      <c r="I455" s="81">
        <f t="shared" ref="I455:I518" si="15">F455/$F$813</f>
        <v>8.8177009095141232E-5</v>
      </c>
      <c r="J455" s="143">
        <v>640.89270113999999</v>
      </c>
      <c r="K455" s="104">
        <v>48.634391304300003</v>
      </c>
    </row>
    <row r="456" spans="1:11" x14ac:dyDescent="0.15">
      <c r="A456" s="34" t="s">
        <v>767</v>
      </c>
      <c r="B456" s="34" t="s">
        <v>519</v>
      </c>
      <c r="C456" s="34" t="s">
        <v>218</v>
      </c>
      <c r="D456" s="34" t="s">
        <v>464</v>
      </c>
      <c r="E456" s="34" t="s">
        <v>958</v>
      </c>
      <c r="F456" s="70">
        <v>1.7337254499999999</v>
      </c>
      <c r="G456" s="52">
        <v>0.28202373999999997</v>
      </c>
      <c r="H456" s="75">
        <f t="shared" si="14"/>
        <v>5.1474450696951966</v>
      </c>
      <c r="I456" s="81">
        <f t="shared" si="15"/>
        <v>8.7749350789601823E-5</v>
      </c>
      <c r="J456" s="143">
        <v>224.65413419999999</v>
      </c>
      <c r="K456" s="104">
        <v>50.995347826100001</v>
      </c>
    </row>
    <row r="457" spans="1:11" x14ac:dyDescent="0.15">
      <c r="A457" s="34" t="s">
        <v>336</v>
      </c>
      <c r="B457" s="34" t="s">
        <v>1896</v>
      </c>
      <c r="C457" s="34" t="s">
        <v>203</v>
      </c>
      <c r="D457" s="34" t="s">
        <v>955</v>
      </c>
      <c r="E457" s="34" t="s">
        <v>958</v>
      </c>
      <c r="F457" s="70">
        <v>1.7329128200000001</v>
      </c>
      <c r="G457" s="52">
        <v>2.2389385010000002</v>
      </c>
      <c r="H457" s="75">
        <f t="shared" si="14"/>
        <v>-0.2260114249560623</v>
      </c>
      <c r="I457" s="81">
        <f t="shared" si="15"/>
        <v>8.7708221004645311E-5</v>
      </c>
      <c r="J457" s="143">
        <v>0</v>
      </c>
      <c r="K457" s="104">
        <v>31.78425</v>
      </c>
    </row>
    <row r="458" spans="1:11" x14ac:dyDescent="0.15">
      <c r="A458" s="34" t="s">
        <v>1167</v>
      </c>
      <c r="B458" s="34" t="s">
        <v>1168</v>
      </c>
      <c r="C458" s="34" t="s">
        <v>1969</v>
      </c>
      <c r="D458" s="34" t="s">
        <v>955</v>
      </c>
      <c r="E458" s="34" t="s">
        <v>958</v>
      </c>
      <c r="F458" s="70">
        <v>1.725777933</v>
      </c>
      <c r="G458" s="52">
        <v>4.7508104199999996</v>
      </c>
      <c r="H458" s="75">
        <f t="shared" si="14"/>
        <v>-0.63674030735160336</v>
      </c>
      <c r="I458" s="81">
        <f t="shared" si="15"/>
        <v>8.7347101715424998E-5</v>
      </c>
      <c r="J458" s="143">
        <v>32.718000000000004</v>
      </c>
      <c r="K458" s="104">
        <v>32.248565217399999</v>
      </c>
    </row>
    <row r="459" spans="1:11" x14ac:dyDescent="0.15">
      <c r="A459" s="34" t="s">
        <v>730</v>
      </c>
      <c r="B459" s="34" t="s">
        <v>731</v>
      </c>
      <c r="C459" s="34" t="s">
        <v>1969</v>
      </c>
      <c r="D459" s="34" t="s">
        <v>955</v>
      </c>
      <c r="E459" s="34" t="s">
        <v>959</v>
      </c>
      <c r="F459" s="70">
        <v>1.7197758300000001</v>
      </c>
      <c r="G459" s="52">
        <v>1.3081569210000001</v>
      </c>
      <c r="H459" s="75">
        <f t="shared" si="14"/>
        <v>0.31465560621377464</v>
      </c>
      <c r="I459" s="81">
        <f t="shared" si="15"/>
        <v>8.7043316221809317E-5</v>
      </c>
      <c r="J459" s="143">
        <v>59.264836280000004</v>
      </c>
      <c r="K459" s="104">
        <v>30.1325652174</v>
      </c>
    </row>
    <row r="460" spans="1:11" x14ac:dyDescent="0.15">
      <c r="A460" s="34" t="s">
        <v>415</v>
      </c>
      <c r="B460" s="34" t="s">
        <v>418</v>
      </c>
      <c r="C460" s="34" t="s">
        <v>203</v>
      </c>
      <c r="D460" s="34" t="s">
        <v>956</v>
      </c>
      <c r="E460" s="34" t="s">
        <v>959</v>
      </c>
      <c r="F460" s="70">
        <v>1.6991936560000001</v>
      </c>
      <c r="G460" s="52">
        <v>2.2458324419999998</v>
      </c>
      <c r="H460" s="75">
        <f t="shared" si="14"/>
        <v>-0.24340141133289395</v>
      </c>
      <c r="I460" s="81">
        <f t="shared" si="15"/>
        <v>8.6001587033177621E-5</v>
      </c>
      <c r="J460" s="143">
        <v>224.7269805</v>
      </c>
      <c r="K460" s="104">
        <v>31.861347826100001</v>
      </c>
    </row>
    <row r="461" spans="1:11" x14ac:dyDescent="0.15">
      <c r="A461" s="34" t="s">
        <v>1504</v>
      </c>
      <c r="B461" s="34" t="s">
        <v>1505</v>
      </c>
      <c r="C461" s="34" t="s">
        <v>204</v>
      </c>
      <c r="D461" s="34" t="s">
        <v>955</v>
      </c>
      <c r="E461" s="34" t="s">
        <v>958</v>
      </c>
      <c r="F461" s="70">
        <v>1.68365349</v>
      </c>
      <c r="G461" s="52">
        <v>0</v>
      </c>
      <c r="H461" s="75" t="str">
        <f t="shared" si="14"/>
        <v/>
      </c>
      <c r="I461" s="81">
        <f t="shared" si="15"/>
        <v>8.5215049881252764E-5</v>
      </c>
      <c r="J461" s="143">
        <v>39.046866719999997</v>
      </c>
      <c r="K461" s="104">
        <v>53.318294117599997</v>
      </c>
    </row>
    <row r="462" spans="1:11" x14ac:dyDescent="0.15">
      <c r="A462" s="34" t="s">
        <v>103</v>
      </c>
      <c r="B462" s="34" t="s">
        <v>104</v>
      </c>
      <c r="C462" s="34" t="s">
        <v>203</v>
      </c>
      <c r="D462" s="34" t="s">
        <v>955</v>
      </c>
      <c r="E462" s="34" t="s">
        <v>958</v>
      </c>
      <c r="F462" s="70">
        <v>1.67953397</v>
      </c>
      <c r="G462" s="52">
        <v>0</v>
      </c>
      <c r="H462" s="75" t="str">
        <f t="shared" si="14"/>
        <v/>
      </c>
      <c r="I462" s="81">
        <f t="shared" si="15"/>
        <v>8.5006547891756804E-5</v>
      </c>
      <c r="J462" s="143">
        <v>19.822126409999999</v>
      </c>
      <c r="K462" s="104">
        <v>65.774695652199995</v>
      </c>
    </row>
    <row r="463" spans="1:11" x14ac:dyDescent="0.15">
      <c r="A463" s="34" t="s">
        <v>1194</v>
      </c>
      <c r="B463" s="34" t="s">
        <v>1195</v>
      </c>
      <c r="C463" s="34" t="s">
        <v>218</v>
      </c>
      <c r="D463" s="34" t="s">
        <v>463</v>
      </c>
      <c r="E463" s="34" t="s">
        <v>958</v>
      </c>
      <c r="F463" s="70">
        <v>1.67370325</v>
      </c>
      <c r="G463" s="52">
        <v>2.1038917799999997</v>
      </c>
      <c r="H463" s="75">
        <f t="shared" si="14"/>
        <v>-0.20447274621701306</v>
      </c>
      <c r="I463" s="81">
        <f t="shared" si="15"/>
        <v>8.4711436636029453E-5</v>
      </c>
      <c r="J463" s="143">
        <v>46.896299999999997</v>
      </c>
      <c r="K463" s="104">
        <v>26.252173913</v>
      </c>
    </row>
    <row r="464" spans="1:11" x14ac:dyDescent="0.15">
      <c r="A464" s="34" t="s">
        <v>380</v>
      </c>
      <c r="B464" s="34" t="s">
        <v>557</v>
      </c>
      <c r="C464" s="34" t="s">
        <v>203</v>
      </c>
      <c r="D464" s="34" t="s">
        <v>956</v>
      </c>
      <c r="E464" s="34" t="s">
        <v>959</v>
      </c>
      <c r="F464" s="70">
        <v>1.6567381399999999</v>
      </c>
      <c r="G464" s="52">
        <v>1.4406576899999999</v>
      </c>
      <c r="H464" s="75">
        <f t="shared" si="14"/>
        <v>0.14998736445157901</v>
      </c>
      <c r="I464" s="81">
        <f t="shared" si="15"/>
        <v>8.385277854309197E-5</v>
      </c>
      <c r="J464" s="143">
        <v>393.20400000000001</v>
      </c>
      <c r="K464" s="104">
        <v>15.5923913043</v>
      </c>
    </row>
    <row r="465" spans="1:11" x14ac:dyDescent="0.15">
      <c r="A465" s="34" t="s">
        <v>575</v>
      </c>
      <c r="B465" s="34" t="s">
        <v>588</v>
      </c>
      <c r="C465" s="34" t="s">
        <v>203</v>
      </c>
      <c r="D465" s="34" t="s">
        <v>956</v>
      </c>
      <c r="E465" s="34" t="s">
        <v>959</v>
      </c>
      <c r="F465" s="70">
        <v>1.6505647700000001</v>
      </c>
      <c r="G465" s="52">
        <v>6.4780115899999995</v>
      </c>
      <c r="H465" s="75">
        <f t="shared" si="14"/>
        <v>-0.74520502980452363</v>
      </c>
      <c r="I465" s="81">
        <f t="shared" si="15"/>
        <v>8.3540324682716331E-5</v>
      </c>
      <c r="J465" s="143">
        <v>50.401791180000004</v>
      </c>
      <c r="K465" s="104">
        <v>115.1772173913</v>
      </c>
    </row>
    <row r="466" spans="1:11" x14ac:dyDescent="0.15">
      <c r="A466" s="34" t="s">
        <v>1052</v>
      </c>
      <c r="B466" s="34" t="s">
        <v>1462</v>
      </c>
      <c r="C466" s="34" t="s">
        <v>198</v>
      </c>
      <c r="D466" s="34" t="s">
        <v>955</v>
      </c>
      <c r="E466" s="34" t="s">
        <v>958</v>
      </c>
      <c r="F466" s="70">
        <v>1.6282247599999999</v>
      </c>
      <c r="G466" s="52">
        <v>0.28962042200000004</v>
      </c>
      <c r="H466" s="75">
        <f t="shared" si="14"/>
        <v>4.6219266195254685</v>
      </c>
      <c r="I466" s="81">
        <f t="shared" si="15"/>
        <v>8.2409625831792019E-5</v>
      </c>
      <c r="J466" s="143">
        <v>56.115279999999998</v>
      </c>
      <c r="K466" s="104">
        <v>22.432391304300001</v>
      </c>
    </row>
    <row r="467" spans="1:11" x14ac:dyDescent="0.15">
      <c r="A467" s="34" t="s">
        <v>1763</v>
      </c>
      <c r="B467" s="34" t="s">
        <v>1764</v>
      </c>
      <c r="C467" s="34" t="s">
        <v>198</v>
      </c>
      <c r="D467" s="34" t="s">
        <v>955</v>
      </c>
      <c r="E467" s="34" t="s">
        <v>958</v>
      </c>
      <c r="F467" s="70">
        <v>1.61897392</v>
      </c>
      <c r="G467" s="52">
        <v>0.46484478999999995</v>
      </c>
      <c r="H467" s="75">
        <f t="shared" si="14"/>
        <v>2.482826859261992</v>
      </c>
      <c r="I467" s="81">
        <f t="shared" si="15"/>
        <v>8.1941411441642495E-5</v>
      </c>
      <c r="J467" s="143">
        <v>27.543849999999999</v>
      </c>
      <c r="K467" s="104">
        <v>75.881043478300001</v>
      </c>
    </row>
    <row r="468" spans="1:11" x14ac:dyDescent="0.15">
      <c r="A468" s="34" t="s">
        <v>66</v>
      </c>
      <c r="B468" s="34" t="s">
        <v>67</v>
      </c>
      <c r="C468" s="34" t="s">
        <v>199</v>
      </c>
      <c r="D468" s="34" t="s">
        <v>955</v>
      </c>
      <c r="E468" s="34" t="s">
        <v>958</v>
      </c>
      <c r="F468" s="70">
        <v>1.6040349199999999</v>
      </c>
      <c r="G468" s="52">
        <v>0.26481839000000001</v>
      </c>
      <c r="H468" s="75">
        <f t="shared" si="14"/>
        <v>5.0571130275355873</v>
      </c>
      <c r="I468" s="81">
        <f t="shared" si="15"/>
        <v>8.1185301210091201E-5</v>
      </c>
      <c r="J468" s="143">
        <v>277.10486612</v>
      </c>
      <c r="K468" s="104">
        <v>19.037608695700001</v>
      </c>
    </row>
    <row r="469" spans="1:11" x14ac:dyDescent="0.15">
      <c r="A469" s="34" t="s">
        <v>1313</v>
      </c>
      <c r="B469" s="34" t="s">
        <v>683</v>
      </c>
      <c r="C469" s="34" t="s">
        <v>488</v>
      </c>
      <c r="D469" s="34" t="s">
        <v>956</v>
      </c>
      <c r="E469" s="34" t="s">
        <v>959</v>
      </c>
      <c r="F469" s="70">
        <v>1.5899753300000001</v>
      </c>
      <c r="G469" s="52">
        <v>1.54908869</v>
      </c>
      <c r="H469" s="75">
        <f t="shared" si="14"/>
        <v>2.6393995556187377E-2</v>
      </c>
      <c r="I469" s="81">
        <f t="shared" si="15"/>
        <v>8.0473700711368662E-5</v>
      </c>
      <c r="J469" s="143">
        <v>292.07691802116284</v>
      </c>
      <c r="K469" s="104">
        <v>15.1504347826</v>
      </c>
    </row>
    <row r="470" spans="1:11" x14ac:dyDescent="0.15">
      <c r="A470" s="34" t="s">
        <v>1192</v>
      </c>
      <c r="B470" s="34" t="s">
        <v>1193</v>
      </c>
      <c r="C470" s="34" t="s">
        <v>218</v>
      </c>
      <c r="D470" s="34" t="s">
        <v>463</v>
      </c>
      <c r="E470" s="34" t="s">
        <v>958</v>
      </c>
      <c r="F470" s="70">
        <v>1.57119024</v>
      </c>
      <c r="G470" s="52">
        <v>4.9850614499999999</v>
      </c>
      <c r="H470" s="75">
        <f t="shared" si="14"/>
        <v>-0.6848202864179338</v>
      </c>
      <c r="I470" s="81">
        <f t="shared" si="15"/>
        <v>7.9522927650948829E-5</v>
      </c>
      <c r="J470" s="143">
        <v>35.116900000000001</v>
      </c>
      <c r="K470" s="104">
        <v>108.52495652170001</v>
      </c>
    </row>
    <row r="471" spans="1:11" x14ac:dyDescent="0.15">
      <c r="A471" s="34" t="s">
        <v>338</v>
      </c>
      <c r="B471" s="34" t="s">
        <v>1900</v>
      </c>
      <c r="C471" s="34" t="s">
        <v>203</v>
      </c>
      <c r="D471" s="34" t="s">
        <v>955</v>
      </c>
      <c r="E471" s="34" t="s">
        <v>958</v>
      </c>
      <c r="F471" s="70">
        <v>1.5691597399999999</v>
      </c>
      <c r="G471" s="52">
        <v>2.5386611509999999</v>
      </c>
      <c r="H471" s="75">
        <f t="shared" si="14"/>
        <v>-0.38189476788507404</v>
      </c>
      <c r="I471" s="81">
        <f t="shared" si="15"/>
        <v>7.9420157597721367E-5</v>
      </c>
      <c r="J471" s="143">
        <v>0</v>
      </c>
      <c r="K471" s="104">
        <v>30.513583333300001</v>
      </c>
    </row>
    <row r="472" spans="1:11" x14ac:dyDescent="0.15">
      <c r="A472" s="34" t="s">
        <v>307</v>
      </c>
      <c r="B472" s="34" t="s">
        <v>1886</v>
      </c>
      <c r="C472" s="34" t="s">
        <v>203</v>
      </c>
      <c r="D472" s="34" t="s">
        <v>956</v>
      </c>
      <c r="E472" s="34" t="s">
        <v>959</v>
      </c>
      <c r="F472" s="70">
        <v>1.56122553</v>
      </c>
      <c r="G472" s="52">
        <v>12.562257499999999</v>
      </c>
      <c r="H472" s="75">
        <f t="shared" si="14"/>
        <v>-0.87572094187688798</v>
      </c>
      <c r="I472" s="81">
        <f t="shared" si="15"/>
        <v>7.9018582033073371E-5</v>
      </c>
      <c r="J472" s="143">
        <v>30.335000000000001</v>
      </c>
      <c r="K472" s="104">
        <v>20.1765652174</v>
      </c>
    </row>
    <row r="473" spans="1:11" x14ac:dyDescent="0.15">
      <c r="A473" s="34" t="s">
        <v>264</v>
      </c>
      <c r="B473" s="34" t="s">
        <v>265</v>
      </c>
      <c r="C473" s="34" t="s">
        <v>204</v>
      </c>
      <c r="D473" s="34" t="s">
        <v>955</v>
      </c>
      <c r="E473" s="34" t="s">
        <v>959</v>
      </c>
      <c r="F473" s="70">
        <v>1.56055013</v>
      </c>
      <c r="G473" s="52">
        <v>0.79988910999999996</v>
      </c>
      <c r="H473" s="75">
        <f t="shared" si="14"/>
        <v>0.9509580896782055</v>
      </c>
      <c r="I473" s="81">
        <f t="shared" si="15"/>
        <v>7.8984397894216031E-5</v>
      </c>
      <c r="J473" s="143">
        <v>19.965</v>
      </c>
      <c r="K473" s="104">
        <v>41.4020869565</v>
      </c>
    </row>
    <row r="474" spans="1:11" x14ac:dyDescent="0.15">
      <c r="A474" s="34" t="s">
        <v>1651</v>
      </c>
      <c r="B474" s="34" t="s">
        <v>1704</v>
      </c>
      <c r="C474" s="34" t="s">
        <v>203</v>
      </c>
      <c r="D474" s="34" t="s">
        <v>956</v>
      </c>
      <c r="E474" s="34" t="s">
        <v>959</v>
      </c>
      <c r="F474" s="70">
        <v>1.5581068600000001</v>
      </c>
      <c r="G474" s="52">
        <v>1.5710512400000001</v>
      </c>
      <c r="H474" s="75">
        <f t="shared" si="14"/>
        <v>-8.2393111506662287E-3</v>
      </c>
      <c r="I474" s="81">
        <f t="shared" si="15"/>
        <v>7.8860736240461284E-5</v>
      </c>
      <c r="J474" s="143">
        <v>34.170215490000004</v>
      </c>
      <c r="K474" s="104">
        <v>46.519304347800002</v>
      </c>
    </row>
    <row r="475" spans="1:11" x14ac:dyDescent="0.15">
      <c r="A475" s="34" t="s">
        <v>1755</v>
      </c>
      <c r="B475" s="34" t="s">
        <v>1756</v>
      </c>
      <c r="C475" s="34" t="s">
        <v>198</v>
      </c>
      <c r="D475" s="34" t="s">
        <v>955</v>
      </c>
      <c r="E475" s="34" t="s">
        <v>958</v>
      </c>
      <c r="F475" s="70">
        <v>1.5446678500000002</v>
      </c>
      <c r="G475" s="52">
        <v>0.41735813999999999</v>
      </c>
      <c r="H475" s="75">
        <f t="shared" si="14"/>
        <v>2.7010607963702356</v>
      </c>
      <c r="I475" s="81">
        <f t="shared" si="15"/>
        <v>7.8180545266305049E-5</v>
      </c>
      <c r="J475" s="143">
        <v>389.76160199999998</v>
      </c>
      <c r="K475" s="104">
        <v>23.2884347826</v>
      </c>
    </row>
    <row r="476" spans="1:11" x14ac:dyDescent="0.15">
      <c r="A476" s="34" t="s">
        <v>266</v>
      </c>
      <c r="B476" s="34" t="s">
        <v>267</v>
      </c>
      <c r="C476" s="34" t="s">
        <v>204</v>
      </c>
      <c r="D476" s="34" t="s">
        <v>955</v>
      </c>
      <c r="E476" s="34" t="s">
        <v>959</v>
      </c>
      <c r="F476" s="70">
        <v>1.5247973700000002</v>
      </c>
      <c r="G476" s="52">
        <v>0.62807420999999997</v>
      </c>
      <c r="H476" s="75">
        <f t="shared" si="14"/>
        <v>1.4277344073720211</v>
      </c>
      <c r="I476" s="81">
        <f t="shared" si="15"/>
        <v>7.7174837171128973E-5</v>
      </c>
      <c r="J476" s="143">
        <v>23.847999999999999</v>
      </c>
      <c r="K476" s="104">
        <v>64.672782608700004</v>
      </c>
    </row>
    <row r="477" spans="1:11" x14ac:dyDescent="0.15">
      <c r="A477" s="34" t="s">
        <v>1915</v>
      </c>
      <c r="B477" s="34" t="s">
        <v>1908</v>
      </c>
      <c r="C477" s="34" t="s">
        <v>198</v>
      </c>
      <c r="D477" s="34" t="s">
        <v>955</v>
      </c>
      <c r="E477" s="34" t="s">
        <v>958</v>
      </c>
      <c r="F477" s="70">
        <v>1.52287007</v>
      </c>
      <c r="G477" s="52">
        <v>4.6518239499999998</v>
      </c>
      <c r="H477" s="75">
        <f t="shared" si="14"/>
        <v>-0.67262947042525112</v>
      </c>
      <c r="I477" s="81">
        <f t="shared" si="15"/>
        <v>7.7077290397632164E-5</v>
      </c>
      <c r="J477" s="143">
        <v>10.269344</v>
      </c>
      <c r="K477" s="104">
        <v>49.889260869600001</v>
      </c>
    </row>
    <row r="478" spans="1:11" x14ac:dyDescent="0.15">
      <c r="A478" s="34" t="s">
        <v>1050</v>
      </c>
      <c r="B478" s="34" t="s">
        <v>1422</v>
      </c>
      <c r="C478" s="34" t="s">
        <v>198</v>
      </c>
      <c r="D478" s="34" t="s">
        <v>955</v>
      </c>
      <c r="E478" s="34" t="s">
        <v>958</v>
      </c>
      <c r="F478" s="70">
        <v>1.518275705</v>
      </c>
      <c r="G478" s="52">
        <v>2.1068354709999997</v>
      </c>
      <c r="H478" s="75">
        <f t="shared" si="14"/>
        <v>-0.27935725124308952</v>
      </c>
      <c r="I478" s="81">
        <f t="shared" si="15"/>
        <v>7.6844754994728274E-5</v>
      </c>
      <c r="J478" s="143">
        <v>38.92174</v>
      </c>
      <c r="K478" s="104">
        <v>79.418956521699997</v>
      </c>
    </row>
    <row r="479" spans="1:11" x14ac:dyDescent="0.15">
      <c r="A479" s="34" t="s">
        <v>1232</v>
      </c>
      <c r="B479" s="34" t="s">
        <v>1244</v>
      </c>
      <c r="C479" s="34" t="s">
        <v>203</v>
      </c>
      <c r="D479" s="34" t="s">
        <v>956</v>
      </c>
      <c r="E479" s="34" t="s">
        <v>958</v>
      </c>
      <c r="F479" s="70">
        <v>1.4621058</v>
      </c>
      <c r="G479" s="52">
        <v>0.72352153000000008</v>
      </c>
      <c r="H479" s="75">
        <f t="shared" si="14"/>
        <v>1.0208186479260677</v>
      </c>
      <c r="I479" s="81">
        <f t="shared" si="15"/>
        <v>7.4001817724779557E-5</v>
      </c>
      <c r="J479" s="143">
        <v>7.1726331600000002</v>
      </c>
      <c r="K479" s="104">
        <v>53.4743043478</v>
      </c>
    </row>
    <row r="480" spans="1:11" x14ac:dyDescent="0.15">
      <c r="A480" s="34" t="s">
        <v>1053</v>
      </c>
      <c r="B480" s="34" t="s">
        <v>1463</v>
      </c>
      <c r="C480" s="34" t="s">
        <v>198</v>
      </c>
      <c r="D480" s="34" t="s">
        <v>955</v>
      </c>
      <c r="E480" s="34" t="s">
        <v>958</v>
      </c>
      <c r="F480" s="70">
        <v>1.44868434</v>
      </c>
      <c r="G480" s="52">
        <v>1.2546773100000002</v>
      </c>
      <c r="H480" s="75">
        <f t="shared" si="14"/>
        <v>0.15462703314527926</v>
      </c>
      <c r="I480" s="81">
        <f t="shared" si="15"/>
        <v>7.332251501185658E-5</v>
      </c>
      <c r="J480" s="143">
        <v>21.87416</v>
      </c>
      <c r="K480" s="104">
        <v>22.981434782600001</v>
      </c>
    </row>
    <row r="481" spans="1:11" x14ac:dyDescent="0.15">
      <c r="A481" s="34" t="s">
        <v>543</v>
      </c>
      <c r="B481" s="34" t="s">
        <v>1396</v>
      </c>
      <c r="C481" s="34" t="s">
        <v>1969</v>
      </c>
      <c r="D481" s="34" t="s">
        <v>955</v>
      </c>
      <c r="E481" s="34" t="s">
        <v>958</v>
      </c>
      <c r="F481" s="70">
        <v>1.4221600000000001</v>
      </c>
      <c r="G481" s="52">
        <v>0.76179348999999996</v>
      </c>
      <c r="H481" s="75">
        <f t="shared" si="14"/>
        <v>0.8668576440578406</v>
      </c>
      <c r="I481" s="81">
        <f t="shared" si="15"/>
        <v>7.1980033931520217E-5</v>
      </c>
      <c r="J481" s="143">
        <v>11.384553240000001</v>
      </c>
      <c r="K481" s="104">
        <v>25.672260869599999</v>
      </c>
    </row>
    <row r="482" spans="1:11" x14ac:dyDescent="0.15">
      <c r="A482" s="34" t="s">
        <v>1660</v>
      </c>
      <c r="B482" s="34" t="s">
        <v>1817</v>
      </c>
      <c r="C482" s="34" t="s">
        <v>204</v>
      </c>
      <c r="D482" s="34" t="s">
        <v>955</v>
      </c>
      <c r="E482" s="34" t="s">
        <v>959</v>
      </c>
      <c r="F482" s="70">
        <v>1.4136012199999999</v>
      </c>
      <c r="G482" s="52">
        <v>1.628298604</v>
      </c>
      <c r="H482" s="75">
        <f t="shared" si="14"/>
        <v>-0.13185381567765575</v>
      </c>
      <c r="I482" s="81">
        <f t="shared" si="15"/>
        <v>7.1546846895734906E-5</v>
      </c>
      <c r="J482" s="143">
        <v>64.939419999999998</v>
      </c>
      <c r="K482" s="104">
        <v>17.9254347826</v>
      </c>
    </row>
    <row r="483" spans="1:11" x14ac:dyDescent="0.15">
      <c r="A483" s="34" t="s">
        <v>300</v>
      </c>
      <c r="B483" s="34" t="s">
        <v>301</v>
      </c>
      <c r="C483" s="34" t="s">
        <v>203</v>
      </c>
      <c r="D483" s="34" t="s">
        <v>956</v>
      </c>
      <c r="E483" s="34" t="s">
        <v>959</v>
      </c>
      <c r="F483" s="70">
        <v>1.40992133</v>
      </c>
      <c r="G483" s="52">
        <v>5.5600020999999999E-2</v>
      </c>
      <c r="H483" s="75">
        <f t="shared" si="14"/>
        <v>24.358287724387729</v>
      </c>
      <c r="I483" s="81">
        <f t="shared" si="15"/>
        <v>7.1360595976665148E-5</v>
      </c>
      <c r="J483" s="143">
        <v>25.942575780000002</v>
      </c>
      <c r="K483" s="104">
        <v>64.983173913000002</v>
      </c>
    </row>
    <row r="484" spans="1:11" x14ac:dyDescent="0.15">
      <c r="A484" s="34" t="s">
        <v>1187</v>
      </c>
      <c r="B484" s="34" t="s">
        <v>1191</v>
      </c>
      <c r="C484" s="34" t="s">
        <v>218</v>
      </c>
      <c r="D484" s="34" t="s">
        <v>463</v>
      </c>
      <c r="E484" s="34" t="s">
        <v>958</v>
      </c>
      <c r="F484" s="70">
        <v>1.4087945900000001</v>
      </c>
      <c r="G484" s="52">
        <v>2.4744114599999998</v>
      </c>
      <c r="H484" s="75">
        <f t="shared" si="14"/>
        <v>-0.43065467777941824</v>
      </c>
      <c r="I484" s="81">
        <f t="shared" si="15"/>
        <v>7.1303568087094352E-5</v>
      </c>
      <c r="J484" s="143">
        <v>58.899059999999999</v>
      </c>
      <c r="K484" s="104">
        <v>180.26952173910001</v>
      </c>
    </row>
    <row r="485" spans="1:11" x14ac:dyDescent="0.15">
      <c r="A485" s="34" t="s">
        <v>1672</v>
      </c>
      <c r="B485" s="34" t="s">
        <v>1829</v>
      </c>
      <c r="C485" s="34" t="s">
        <v>204</v>
      </c>
      <c r="D485" s="34" t="s">
        <v>955</v>
      </c>
      <c r="E485" s="34" t="s">
        <v>959</v>
      </c>
      <c r="F485" s="70">
        <v>1.4062051799999999</v>
      </c>
      <c r="G485" s="52">
        <v>1.6324490700000001</v>
      </c>
      <c r="H485" s="75">
        <f t="shared" si="14"/>
        <v>-0.13859169891284884</v>
      </c>
      <c r="I485" s="81">
        <f t="shared" si="15"/>
        <v>7.1172509823845049E-5</v>
      </c>
      <c r="J485" s="143">
        <v>121.9866</v>
      </c>
      <c r="K485" s="104">
        <v>18.7507826087</v>
      </c>
    </row>
    <row r="486" spans="1:11" x14ac:dyDescent="0.15">
      <c r="A486" s="34" t="s">
        <v>409</v>
      </c>
      <c r="B486" s="34" t="s">
        <v>410</v>
      </c>
      <c r="C486" s="34" t="s">
        <v>203</v>
      </c>
      <c r="D486" s="34" t="s">
        <v>956</v>
      </c>
      <c r="E486" s="34" t="s">
        <v>959</v>
      </c>
      <c r="F486" s="70">
        <v>1.3948996200000001</v>
      </c>
      <c r="G486" s="52">
        <v>0.23793414100000002</v>
      </c>
      <c r="H486" s="75">
        <f t="shared" si="14"/>
        <v>4.8625450477071297</v>
      </c>
      <c r="I486" s="81">
        <f t="shared" si="15"/>
        <v>7.0600299529352989E-5</v>
      </c>
      <c r="J486" s="143">
        <v>159.03500409</v>
      </c>
      <c r="K486" s="104">
        <v>67.697695652199997</v>
      </c>
    </row>
    <row r="487" spans="1:11" x14ac:dyDescent="0.15">
      <c r="A487" s="34" t="s">
        <v>1854</v>
      </c>
      <c r="B487" s="34" t="s">
        <v>1319</v>
      </c>
      <c r="C487" s="34" t="s">
        <v>200</v>
      </c>
      <c r="D487" s="34" t="s">
        <v>955</v>
      </c>
      <c r="E487" s="34" t="s">
        <v>958</v>
      </c>
      <c r="F487" s="70">
        <v>1.3791065</v>
      </c>
      <c r="G487" s="52">
        <v>4.4339999999999996E-3</v>
      </c>
      <c r="H487" s="75">
        <f t="shared" si="14"/>
        <v>310.0298827244024</v>
      </c>
      <c r="I487" s="81">
        <f t="shared" si="15"/>
        <v>6.9800959572186022E-5</v>
      </c>
      <c r="J487" s="143">
        <v>43.822010749999997</v>
      </c>
      <c r="K487" s="104">
        <v>36.941347826099999</v>
      </c>
    </row>
    <row r="488" spans="1:11" x14ac:dyDescent="0.15">
      <c r="A488" s="34" t="s">
        <v>1196</v>
      </c>
      <c r="B488" s="34" t="s">
        <v>1197</v>
      </c>
      <c r="C488" s="34" t="s">
        <v>218</v>
      </c>
      <c r="D488" s="34" t="s">
        <v>463</v>
      </c>
      <c r="E488" s="34" t="s">
        <v>958</v>
      </c>
      <c r="F488" s="70">
        <v>1.37905275</v>
      </c>
      <c r="G488" s="52">
        <v>4.6254272800000003</v>
      </c>
      <c r="H488" s="75">
        <f t="shared" si="14"/>
        <v>-0.70185397661251314</v>
      </c>
      <c r="I488" s="81">
        <f t="shared" si="15"/>
        <v>6.9798239113992981E-5</v>
      </c>
      <c r="J488" s="143">
        <v>26.899650000000001</v>
      </c>
      <c r="K488" s="104">
        <v>77.568043478299998</v>
      </c>
    </row>
    <row r="489" spans="1:11" x14ac:dyDescent="0.15">
      <c r="A489" s="34" t="s">
        <v>52</v>
      </c>
      <c r="B489" s="34" t="s">
        <v>53</v>
      </c>
      <c r="C489" s="34" t="s">
        <v>1573</v>
      </c>
      <c r="D489" s="34" t="s">
        <v>955</v>
      </c>
      <c r="E489" s="34" t="s">
        <v>958</v>
      </c>
      <c r="F489" s="70">
        <v>1.3511</v>
      </c>
      <c r="G489" s="52">
        <v>1.2563410700000002</v>
      </c>
      <c r="H489" s="75">
        <f t="shared" si="14"/>
        <v>7.5424526239518563E-2</v>
      </c>
      <c r="I489" s="81">
        <f t="shared" si="15"/>
        <v>6.8383461667377056E-5</v>
      </c>
      <c r="J489" s="143">
        <v>8.2919999999999998</v>
      </c>
      <c r="K489" s="104">
        <v>34.908173912999999</v>
      </c>
    </row>
    <row r="490" spans="1:11" x14ac:dyDescent="0.15">
      <c r="A490" s="34" t="s">
        <v>416</v>
      </c>
      <c r="B490" s="34" t="s">
        <v>417</v>
      </c>
      <c r="C490" s="34" t="s">
        <v>204</v>
      </c>
      <c r="D490" s="34" t="s">
        <v>955</v>
      </c>
      <c r="E490" s="34" t="s">
        <v>959</v>
      </c>
      <c r="F490" s="70">
        <v>1.3475818799999999</v>
      </c>
      <c r="G490" s="52">
        <v>0.67954381000000008</v>
      </c>
      <c r="H490" s="75">
        <f t="shared" si="14"/>
        <v>0.98306843527866095</v>
      </c>
      <c r="I490" s="81">
        <f t="shared" si="15"/>
        <v>6.8205398441737776E-5</v>
      </c>
      <c r="J490" s="143">
        <v>30.07666</v>
      </c>
      <c r="K490" s="104">
        <v>96.023913043500002</v>
      </c>
    </row>
    <row r="491" spans="1:11" x14ac:dyDescent="0.15">
      <c r="A491" s="34" t="s">
        <v>1229</v>
      </c>
      <c r="B491" s="34" t="s">
        <v>1241</v>
      </c>
      <c r="C491" s="34" t="s">
        <v>218</v>
      </c>
      <c r="D491" s="34" t="s">
        <v>463</v>
      </c>
      <c r="E491" s="34" t="s">
        <v>958</v>
      </c>
      <c r="F491" s="70">
        <v>1.3421816299999998</v>
      </c>
      <c r="G491" s="52">
        <v>0.78727281000000005</v>
      </c>
      <c r="H491" s="75">
        <f t="shared" si="14"/>
        <v>0.70484946634953616</v>
      </c>
      <c r="I491" s="81">
        <f t="shared" si="15"/>
        <v>6.7932074639747344E-5</v>
      </c>
      <c r="J491" s="143">
        <v>23.482299999999999</v>
      </c>
      <c r="K491" s="104">
        <v>69.424478260900003</v>
      </c>
    </row>
    <row r="492" spans="1:11" x14ac:dyDescent="0.15">
      <c r="A492" s="34" t="s">
        <v>393</v>
      </c>
      <c r="B492" s="34" t="s">
        <v>1329</v>
      </c>
      <c r="C492" s="34" t="s">
        <v>201</v>
      </c>
      <c r="D492" s="34" t="s">
        <v>955</v>
      </c>
      <c r="E492" s="34" t="s">
        <v>958</v>
      </c>
      <c r="F492" s="70">
        <v>1.3358648100000001</v>
      </c>
      <c r="G492" s="52">
        <v>6.0833817999999997</v>
      </c>
      <c r="H492" s="75">
        <f t="shared" si="14"/>
        <v>-0.78040753417778252</v>
      </c>
      <c r="I492" s="81">
        <f t="shared" si="15"/>
        <v>6.7612360319319767E-5</v>
      </c>
      <c r="J492" s="143">
        <v>4.4840727400000002</v>
      </c>
      <c r="K492" s="104">
        <v>13.798434782599999</v>
      </c>
    </row>
    <row r="493" spans="1:11" x14ac:dyDescent="0.15">
      <c r="A493" s="34" t="s">
        <v>369</v>
      </c>
      <c r="B493" s="34" t="s">
        <v>1283</v>
      </c>
      <c r="C493" s="34" t="s">
        <v>200</v>
      </c>
      <c r="D493" s="34" t="s">
        <v>955</v>
      </c>
      <c r="E493" s="34" t="s">
        <v>958</v>
      </c>
      <c r="F493" s="70">
        <v>1.328416845</v>
      </c>
      <c r="G493" s="52">
        <v>0.22118568</v>
      </c>
      <c r="H493" s="75">
        <f t="shared" si="14"/>
        <v>5.0058899156581926</v>
      </c>
      <c r="I493" s="81">
        <f t="shared" si="15"/>
        <v>6.7235395158282495E-5</v>
      </c>
      <c r="J493" s="143">
        <v>17.464469999999999</v>
      </c>
      <c r="K493" s="104">
        <v>98.143826086999994</v>
      </c>
    </row>
    <row r="494" spans="1:11" x14ac:dyDescent="0.15">
      <c r="A494" s="34" t="s">
        <v>340</v>
      </c>
      <c r="B494" s="34" t="s">
        <v>1410</v>
      </c>
      <c r="C494" s="34" t="s">
        <v>203</v>
      </c>
      <c r="D494" s="34" t="s">
        <v>955</v>
      </c>
      <c r="E494" s="34" t="s">
        <v>958</v>
      </c>
      <c r="F494" s="70">
        <v>1.3071168</v>
      </c>
      <c r="G494" s="52">
        <v>5.5640880300000006</v>
      </c>
      <c r="H494" s="75">
        <f t="shared" si="14"/>
        <v>-0.76507977714364095</v>
      </c>
      <c r="I494" s="81">
        <f t="shared" si="15"/>
        <v>6.6157332238608963E-5</v>
      </c>
      <c r="J494" s="143">
        <v>0</v>
      </c>
      <c r="K494" s="104">
        <v>18.793500000000002</v>
      </c>
    </row>
    <row r="495" spans="1:11" x14ac:dyDescent="0.15">
      <c r="A495" s="34" t="s">
        <v>842</v>
      </c>
      <c r="B495" s="34" t="s">
        <v>843</v>
      </c>
      <c r="C495" s="34" t="s">
        <v>847</v>
      </c>
      <c r="D495" s="34" t="s">
        <v>956</v>
      </c>
      <c r="E495" s="34" t="s">
        <v>958</v>
      </c>
      <c r="F495" s="70">
        <v>1.29614334</v>
      </c>
      <c r="G495" s="52">
        <v>2.7595128600000001</v>
      </c>
      <c r="H495" s="75">
        <f t="shared" si="14"/>
        <v>-0.53029994576651474</v>
      </c>
      <c r="I495" s="81">
        <f t="shared" si="15"/>
        <v>6.5601930579761724E-5</v>
      </c>
      <c r="J495" s="143">
        <v>23.22</v>
      </c>
      <c r="K495" s="104">
        <v>29.033652173899998</v>
      </c>
    </row>
    <row r="496" spans="1:11" x14ac:dyDescent="0.15">
      <c r="A496" s="34" t="s">
        <v>1759</v>
      </c>
      <c r="B496" s="34" t="s">
        <v>1760</v>
      </c>
      <c r="C496" s="34" t="s">
        <v>198</v>
      </c>
      <c r="D496" s="34" t="s">
        <v>955</v>
      </c>
      <c r="E496" s="34" t="s">
        <v>958</v>
      </c>
      <c r="F496" s="70">
        <v>1.292762</v>
      </c>
      <c r="G496" s="52">
        <v>0.47037651000000003</v>
      </c>
      <c r="H496" s="75">
        <f t="shared" si="14"/>
        <v>1.74835577992617</v>
      </c>
      <c r="I496" s="81">
        <f t="shared" si="15"/>
        <v>6.5430790224292579E-5</v>
      </c>
      <c r="J496" s="143">
        <v>10.95</v>
      </c>
      <c r="K496" s="104">
        <v>20.015826087000001</v>
      </c>
    </row>
    <row r="497" spans="1:11" x14ac:dyDescent="0.15">
      <c r="A497" s="34" t="s">
        <v>1023</v>
      </c>
      <c r="B497" s="34" t="s">
        <v>1340</v>
      </c>
      <c r="C497" s="34" t="s">
        <v>1969</v>
      </c>
      <c r="D497" s="34" t="s">
        <v>955</v>
      </c>
      <c r="E497" s="34" t="s">
        <v>958</v>
      </c>
      <c r="F497" s="70">
        <v>1.286008225</v>
      </c>
      <c r="G497" s="52">
        <v>1.231916931</v>
      </c>
      <c r="H497" s="75">
        <f t="shared" si="14"/>
        <v>4.390823166631197E-2</v>
      </c>
      <c r="I497" s="81">
        <f t="shared" si="15"/>
        <v>6.5088960223683753E-5</v>
      </c>
      <c r="J497" s="143">
        <v>77.720130799999993</v>
      </c>
      <c r="K497" s="104">
        <v>23.921739130399999</v>
      </c>
    </row>
    <row r="498" spans="1:11" x14ac:dyDescent="0.15">
      <c r="A498" s="34" t="s">
        <v>972</v>
      </c>
      <c r="B498" s="34" t="s">
        <v>973</v>
      </c>
      <c r="C498" s="34" t="s">
        <v>204</v>
      </c>
      <c r="D498" s="34" t="s">
        <v>955</v>
      </c>
      <c r="E498" s="34" t="s">
        <v>959</v>
      </c>
      <c r="F498" s="70">
        <v>1.26136118</v>
      </c>
      <c r="G498" s="52">
        <v>0.223667959</v>
      </c>
      <c r="H498" s="75">
        <f t="shared" si="14"/>
        <v>4.6394361786973697</v>
      </c>
      <c r="I498" s="81">
        <f t="shared" si="15"/>
        <v>6.3841495004994067E-5</v>
      </c>
      <c r="J498" s="143">
        <v>220.80369999999999</v>
      </c>
      <c r="K498" s="104">
        <v>35.834173913000001</v>
      </c>
    </row>
    <row r="499" spans="1:11" x14ac:dyDescent="0.15">
      <c r="A499" s="34" t="s">
        <v>982</v>
      </c>
      <c r="B499" s="34" t="s">
        <v>985</v>
      </c>
      <c r="C499" s="34" t="s">
        <v>1969</v>
      </c>
      <c r="D499" s="34" t="s">
        <v>955</v>
      </c>
      <c r="E499" s="34" t="s">
        <v>958</v>
      </c>
      <c r="F499" s="70">
        <v>1.2563911999999999</v>
      </c>
      <c r="G499" s="52">
        <v>1.9597199999999999</v>
      </c>
      <c r="H499" s="75">
        <f t="shared" si="14"/>
        <v>-0.35889249484620256</v>
      </c>
      <c r="I499" s="81">
        <f t="shared" si="15"/>
        <v>6.3589948534105445E-5</v>
      </c>
      <c r="J499" s="143">
        <v>5.0218908499999992</v>
      </c>
      <c r="K499" s="104">
        <v>44.2864545455</v>
      </c>
    </row>
    <row r="500" spans="1:11" x14ac:dyDescent="0.15">
      <c r="A500" s="34" t="s">
        <v>1789</v>
      </c>
      <c r="B500" s="34" t="s">
        <v>1790</v>
      </c>
      <c r="C500" s="34" t="s">
        <v>198</v>
      </c>
      <c r="D500" s="34" t="s">
        <v>955</v>
      </c>
      <c r="E500" s="34" t="s">
        <v>958</v>
      </c>
      <c r="F500" s="70">
        <v>1.24782371</v>
      </c>
      <c r="G500" s="52">
        <v>1.6533702299999999</v>
      </c>
      <c r="H500" s="75">
        <f t="shared" si="14"/>
        <v>-0.24528475996570953</v>
      </c>
      <c r="I500" s="81">
        <f t="shared" si="15"/>
        <v>6.3156320657559929E-5</v>
      </c>
      <c r="J500" s="143">
        <v>15.604238120000002</v>
      </c>
      <c r="K500" s="104">
        <v>27.529260869600002</v>
      </c>
    </row>
    <row r="501" spans="1:11" x14ac:dyDescent="0.15">
      <c r="A501" s="34" t="s">
        <v>396</v>
      </c>
      <c r="B501" s="34" t="s">
        <v>1330</v>
      </c>
      <c r="C501" s="34" t="s">
        <v>203</v>
      </c>
      <c r="D501" s="34" t="s">
        <v>956</v>
      </c>
      <c r="E501" s="34" t="s">
        <v>959</v>
      </c>
      <c r="F501" s="70">
        <v>1.2478002800000001</v>
      </c>
      <c r="G501" s="52">
        <v>1.4505785600000001</v>
      </c>
      <c r="H501" s="75">
        <f t="shared" si="14"/>
        <v>-0.13979131195762329</v>
      </c>
      <c r="I501" s="81">
        <f t="shared" si="15"/>
        <v>6.3155134790853651E-5</v>
      </c>
      <c r="J501" s="143">
        <v>76.317999999999998</v>
      </c>
      <c r="K501" s="104">
        <v>25.834260869600001</v>
      </c>
    </row>
    <row r="502" spans="1:11" x14ac:dyDescent="0.15">
      <c r="A502" s="34" t="s">
        <v>76</v>
      </c>
      <c r="B502" s="34" t="s">
        <v>77</v>
      </c>
      <c r="C502" s="34" t="s">
        <v>1573</v>
      </c>
      <c r="D502" s="34" t="s">
        <v>955</v>
      </c>
      <c r="E502" s="34" t="s">
        <v>958</v>
      </c>
      <c r="F502" s="70">
        <v>1.229984</v>
      </c>
      <c r="G502" s="52">
        <v>2.5241500000000002E-3</v>
      </c>
      <c r="H502" s="75">
        <f t="shared" si="14"/>
        <v>486.28641324802402</v>
      </c>
      <c r="I502" s="81">
        <f t="shared" si="15"/>
        <v>6.2253396281168757E-5</v>
      </c>
      <c r="J502" s="143">
        <v>10.013999999999999</v>
      </c>
      <c r="K502" s="104">
        <v>26.821409090900001</v>
      </c>
    </row>
    <row r="503" spans="1:11" x14ac:dyDescent="0.15">
      <c r="A503" s="34" t="s">
        <v>766</v>
      </c>
      <c r="B503" s="34" t="s">
        <v>920</v>
      </c>
      <c r="C503" s="34" t="s">
        <v>218</v>
      </c>
      <c r="D503" s="34" t="s">
        <v>956</v>
      </c>
      <c r="E503" s="34" t="s">
        <v>958</v>
      </c>
      <c r="F503" s="70">
        <v>1.2149528600000001</v>
      </c>
      <c r="G503" s="52">
        <v>0.59261059999999999</v>
      </c>
      <c r="H503" s="75">
        <f t="shared" si="14"/>
        <v>1.0501706516893221</v>
      </c>
      <c r="I503" s="81">
        <f t="shared" si="15"/>
        <v>6.14926225516099E-5</v>
      </c>
      <c r="J503" s="143">
        <v>705.71523059999993</v>
      </c>
      <c r="K503" s="104">
        <v>47.508130434800002</v>
      </c>
    </row>
    <row r="504" spans="1:11" x14ac:dyDescent="0.15">
      <c r="A504" s="34" t="s">
        <v>1576</v>
      </c>
      <c r="B504" s="34" t="s">
        <v>483</v>
      </c>
      <c r="C504" s="34" t="s">
        <v>197</v>
      </c>
      <c r="D504" s="34" t="s">
        <v>955</v>
      </c>
      <c r="E504" s="34" t="s">
        <v>958</v>
      </c>
      <c r="F504" s="70">
        <v>1.2114111699999999</v>
      </c>
      <c r="G504" s="52">
        <v>0.19175217999999999</v>
      </c>
      <c r="H504" s="75">
        <f t="shared" si="14"/>
        <v>5.3175874714957603</v>
      </c>
      <c r="I504" s="81">
        <f t="shared" si="15"/>
        <v>6.1313366373419721E-5</v>
      </c>
      <c r="J504" s="143">
        <v>28.551225239999997</v>
      </c>
      <c r="K504" s="104">
        <v>30.393043478300001</v>
      </c>
    </row>
    <row r="505" spans="1:11" x14ac:dyDescent="0.15">
      <c r="A505" s="34" t="s">
        <v>771</v>
      </c>
      <c r="B505" s="34" t="s">
        <v>518</v>
      </c>
      <c r="C505" s="34" t="s">
        <v>218</v>
      </c>
      <c r="D505" s="34" t="s">
        <v>464</v>
      </c>
      <c r="E505" s="34" t="s">
        <v>958</v>
      </c>
      <c r="F505" s="70">
        <v>1.20687122</v>
      </c>
      <c r="G505" s="52">
        <v>2.1395000000000001E-2</v>
      </c>
      <c r="H505" s="75">
        <f t="shared" si="14"/>
        <v>55.409031082028513</v>
      </c>
      <c r="I505" s="81">
        <f t="shared" si="15"/>
        <v>6.1083585086470712E-5</v>
      </c>
      <c r="J505" s="143">
        <v>19.602550860000001</v>
      </c>
      <c r="K505" s="104">
        <v>114.9815652174</v>
      </c>
    </row>
    <row r="506" spans="1:11" x14ac:dyDescent="0.15">
      <c r="A506" s="34" t="s">
        <v>1658</v>
      </c>
      <c r="B506" s="34" t="s">
        <v>1815</v>
      </c>
      <c r="C506" s="34" t="s">
        <v>204</v>
      </c>
      <c r="D506" s="34" t="s">
        <v>955</v>
      </c>
      <c r="E506" s="34" t="s">
        <v>959</v>
      </c>
      <c r="F506" s="70">
        <v>1.2042341399999998</v>
      </c>
      <c r="G506" s="52">
        <v>3.1857644249999999</v>
      </c>
      <c r="H506" s="75">
        <f t="shared" si="14"/>
        <v>-0.62199523274543445</v>
      </c>
      <c r="I506" s="81">
        <f t="shared" si="15"/>
        <v>6.0950114093136527E-5</v>
      </c>
      <c r="J506" s="143">
        <v>98.190979999999996</v>
      </c>
      <c r="K506" s="104">
        <v>16.799217391300001</v>
      </c>
    </row>
    <row r="507" spans="1:11" x14ac:dyDescent="0.15">
      <c r="A507" s="34" t="s">
        <v>357</v>
      </c>
      <c r="B507" s="34" t="s">
        <v>424</v>
      </c>
      <c r="C507" s="34" t="s">
        <v>203</v>
      </c>
      <c r="D507" s="34" t="s">
        <v>956</v>
      </c>
      <c r="E507" s="34" t="s">
        <v>959</v>
      </c>
      <c r="F507" s="70">
        <v>1.201671567</v>
      </c>
      <c r="G507" s="52">
        <v>13.656369101999999</v>
      </c>
      <c r="H507" s="75">
        <f t="shared" si="14"/>
        <v>-0.91200651080644757</v>
      </c>
      <c r="I507" s="81">
        <f t="shared" si="15"/>
        <v>6.0820414135683087E-5</v>
      </c>
      <c r="J507" s="143">
        <v>96.62</v>
      </c>
      <c r="K507" s="104">
        <v>15.543739130400001</v>
      </c>
    </row>
    <row r="508" spans="1:11" x14ac:dyDescent="0.15">
      <c r="A508" s="34" t="s">
        <v>1725</v>
      </c>
      <c r="B508" s="34" t="s">
        <v>1726</v>
      </c>
      <c r="C508" s="34" t="s">
        <v>203</v>
      </c>
      <c r="D508" s="34" t="s">
        <v>956</v>
      </c>
      <c r="E508" s="34" t="s">
        <v>959</v>
      </c>
      <c r="F508" s="70">
        <v>1.1955498100000002</v>
      </c>
      <c r="G508" s="52">
        <v>1.995068184</v>
      </c>
      <c r="H508" s="75">
        <f t="shared" si="14"/>
        <v>-0.400747393202878</v>
      </c>
      <c r="I508" s="81">
        <f t="shared" si="15"/>
        <v>6.0510572573144057E-5</v>
      </c>
      <c r="J508" s="143">
        <v>138.97929429000001</v>
      </c>
      <c r="K508" s="104">
        <v>68.389869565200001</v>
      </c>
    </row>
    <row r="509" spans="1:11" x14ac:dyDescent="0.15">
      <c r="A509" s="34" t="s">
        <v>1055</v>
      </c>
      <c r="B509" s="34" t="s">
        <v>1465</v>
      </c>
      <c r="C509" s="34" t="s">
        <v>198</v>
      </c>
      <c r="D509" s="34" t="s">
        <v>955</v>
      </c>
      <c r="E509" s="34" t="s">
        <v>958</v>
      </c>
      <c r="F509" s="70">
        <v>1.192931717</v>
      </c>
      <c r="G509" s="52">
        <v>1.044680797</v>
      </c>
      <c r="H509" s="75">
        <f t="shared" si="14"/>
        <v>0.14191025663124157</v>
      </c>
      <c r="I509" s="81">
        <f t="shared" si="15"/>
        <v>6.0378062572176597E-5</v>
      </c>
      <c r="J509" s="143">
        <v>11.81024</v>
      </c>
      <c r="K509" s="104">
        <v>44.265608695700003</v>
      </c>
    </row>
    <row r="510" spans="1:11" x14ac:dyDescent="0.15">
      <c r="A510" s="34" t="s">
        <v>635</v>
      </c>
      <c r="B510" s="34" t="s">
        <v>636</v>
      </c>
      <c r="C510" s="34" t="s">
        <v>197</v>
      </c>
      <c r="D510" s="34" t="s">
        <v>955</v>
      </c>
      <c r="E510" s="34" t="s">
        <v>958</v>
      </c>
      <c r="F510" s="70">
        <v>1.1872147399999999</v>
      </c>
      <c r="G510" s="52">
        <v>0.62665550999999997</v>
      </c>
      <c r="H510" s="75">
        <f t="shared" si="14"/>
        <v>0.89452533498029885</v>
      </c>
      <c r="I510" s="81">
        <f t="shared" si="15"/>
        <v>6.0088708210891134E-5</v>
      </c>
      <c r="J510" s="143">
        <v>66.54140142</v>
      </c>
      <c r="K510" s="104">
        <v>49.28</v>
      </c>
    </row>
    <row r="511" spans="1:11" x14ac:dyDescent="0.15">
      <c r="A511" s="34" t="s">
        <v>673</v>
      </c>
      <c r="B511" s="34" t="s">
        <v>674</v>
      </c>
      <c r="C511" s="34" t="s">
        <v>205</v>
      </c>
      <c r="D511" s="34" t="s">
        <v>956</v>
      </c>
      <c r="E511" s="34" t="s">
        <v>959</v>
      </c>
      <c r="F511" s="70">
        <v>1.1702217699999999</v>
      </c>
      <c r="G511" s="52">
        <v>0.22915806</v>
      </c>
      <c r="H511" s="75">
        <f t="shared" si="14"/>
        <v>4.1066140549453074</v>
      </c>
      <c r="I511" s="81">
        <f t="shared" si="15"/>
        <v>5.9228640034879082E-5</v>
      </c>
      <c r="J511" s="143">
        <v>46.29700691</v>
      </c>
      <c r="K511" s="104">
        <v>30.877478260899998</v>
      </c>
    </row>
    <row r="512" spans="1:11" x14ac:dyDescent="0.15">
      <c r="A512" s="34" t="s">
        <v>1621</v>
      </c>
      <c r="B512" s="34" t="s">
        <v>990</v>
      </c>
      <c r="C512" s="34" t="s">
        <v>199</v>
      </c>
      <c r="D512" s="34" t="s">
        <v>955</v>
      </c>
      <c r="E512" s="34" t="s">
        <v>958</v>
      </c>
      <c r="F512" s="70">
        <v>1.1505063400000002</v>
      </c>
      <c r="G512" s="52">
        <v>11.956988019999999</v>
      </c>
      <c r="H512" s="75">
        <f t="shared" si="14"/>
        <v>-0.9037795857890305</v>
      </c>
      <c r="I512" s="81">
        <f t="shared" si="15"/>
        <v>5.8230779512592912E-5</v>
      </c>
      <c r="J512" s="143">
        <v>51.21898006</v>
      </c>
      <c r="K512" s="104">
        <v>19.363173913000001</v>
      </c>
    </row>
    <row r="513" spans="1:11" x14ac:dyDescent="0.15">
      <c r="A513" s="34" t="s">
        <v>797</v>
      </c>
      <c r="B513" s="34" t="s">
        <v>798</v>
      </c>
      <c r="C513" s="34" t="s">
        <v>1969</v>
      </c>
      <c r="D513" s="34" t="s">
        <v>955</v>
      </c>
      <c r="E513" s="34" t="s">
        <v>958</v>
      </c>
      <c r="F513" s="70">
        <v>1.14899095</v>
      </c>
      <c r="G513" s="52">
        <v>1.48448278</v>
      </c>
      <c r="H513" s="75">
        <f t="shared" si="14"/>
        <v>-0.22599913890547119</v>
      </c>
      <c r="I513" s="81">
        <f t="shared" si="15"/>
        <v>5.8154080812292316E-5</v>
      </c>
      <c r="J513" s="143">
        <v>50.043865760000003</v>
      </c>
      <c r="K513" s="104">
        <v>20.612434782600001</v>
      </c>
    </row>
    <row r="514" spans="1:11" x14ac:dyDescent="0.15">
      <c r="A514" s="34" t="s">
        <v>1604</v>
      </c>
      <c r="B514" s="34" t="s">
        <v>1849</v>
      </c>
      <c r="C514" s="34" t="s">
        <v>1969</v>
      </c>
      <c r="D514" s="34" t="s">
        <v>955</v>
      </c>
      <c r="E514" s="34" t="s">
        <v>958</v>
      </c>
      <c r="F514" s="70">
        <v>1.1355445800000001</v>
      </c>
      <c r="G514" s="52">
        <v>0.58509809999999995</v>
      </c>
      <c r="H514" s="75">
        <f t="shared" si="14"/>
        <v>0.94077639288180936</v>
      </c>
      <c r="I514" s="81">
        <f t="shared" si="15"/>
        <v>5.7473517325163044E-5</v>
      </c>
      <c r="J514" s="143">
        <v>3.4611507599999998</v>
      </c>
      <c r="K514" s="104">
        <v>20.211130434800001</v>
      </c>
    </row>
    <row r="515" spans="1:11" x14ac:dyDescent="0.15">
      <c r="A515" s="34" t="s">
        <v>206</v>
      </c>
      <c r="B515" s="34" t="s">
        <v>207</v>
      </c>
      <c r="C515" s="34" t="s">
        <v>198</v>
      </c>
      <c r="D515" s="34" t="s">
        <v>955</v>
      </c>
      <c r="E515" s="34" t="s">
        <v>958</v>
      </c>
      <c r="F515" s="70">
        <v>1.11453856</v>
      </c>
      <c r="G515" s="52">
        <v>0.34621508000000001</v>
      </c>
      <c r="H515" s="75">
        <f t="shared" si="14"/>
        <v>2.2192085913762045</v>
      </c>
      <c r="I515" s="81">
        <f t="shared" si="15"/>
        <v>5.6410335944470149E-5</v>
      </c>
      <c r="J515" s="143">
        <v>20.626169999999998</v>
      </c>
      <c r="K515" s="104">
        <v>22.710956521699998</v>
      </c>
    </row>
    <row r="516" spans="1:11" x14ac:dyDescent="0.15">
      <c r="A516" s="34" t="s">
        <v>1797</v>
      </c>
      <c r="B516" s="34" t="s">
        <v>1798</v>
      </c>
      <c r="C516" s="34" t="s">
        <v>198</v>
      </c>
      <c r="D516" s="34" t="s">
        <v>955</v>
      </c>
      <c r="E516" s="34" t="s">
        <v>958</v>
      </c>
      <c r="F516" s="70">
        <v>1.0876573200000001</v>
      </c>
      <c r="G516" s="52">
        <v>1.2752558999999999</v>
      </c>
      <c r="H516" s="75">
        <f t="shared" si="14"/>
        <v>-0.14710661601330344</v>
      </c>
      <c r="I516" s="81">
        <f t="shared" si="15"/>
        <v>5.5049791021731977E-5</v>
      </c>
      <c r="J516" s="143">
        <v>31.495463999999998</v>
      </c>
      <c r="K516" s="104">
        <v>34.054826087000002</v>
      </c>
    </row>
    <row r="517" spans="1:11" x14ac:dyDescent="0.15">
      <c r="A517" s="34" t="s">
        <v>1028</v>
      </c>
      <c r="B517" s="34" t="s">
        <v>1029</v>
      </c>
      <c r="C517" s="34" t="s">
        <v>1969</v>
      </c>
      <c r="D517" s="34" t="s">
        <v>955</v>
      </c>
      <c r="E517" s="34" t="s">
        <v>958</v>
      </c>
      <c r="F517" s="70">
        <v>1.0567339499999999</v>
      </c>
      <c r="G517" s="52">
        <v>10.21291149</v>
      </c>
      <c r="H517" s="75">
        <f t="shared" si="14"/>
        <v>-0.89652960852204544</v>
      </c>
      <c r="I517" s="81">
        <f t="shared" si="15"/>
        <v>5.3484661063164046E-5</v>
      </c>
      <c r="J517" s="143">
        <v>38.160825119999998</v>
      </c>
      <c r="K517" s="104">
        <v>25.9390434783</v>
      </c>
    </row>
    <row r="518" spans="1:11" x14ac:dyDescent="0.15">
      <c r="A518" s="34" t="s">
        <v>691</v>
      </c>
      <c r="B518" s="34" t="s">
        <v>589</v>
      </c>
      <c r="C518" s="34" t="s">
        <v>203</v>
      </c>
      <c r="D518" s="34" t="s">
        <v>956</v>
      </c>
      <c r="E518" s="34" t="s">
        <v>959</v>
      </c>
      <c r="F518" s="70">
        <v>1.0533070099999999</v>
      </c>
      <c r="G518" s="52">
        <v>10.28072983</v>
      </c>
      <c r="H518" s="75">
        <f t="shared" si="14"/>
        <v>-0.89754550237023401</v>
      </c>
      <c r="I518" s="81">
        <f t="shared" si="15"/>
        <v>5.331121274688368E-5</v>
      </c>
      <c r="J518" s="143">
        <v>181.75822209</v>
      </c>
      <c r="K518" s="104">
        <v>70.850739130400001</v>
      </c>
    </row>
    <row r="519" spans="1:11" x14ac:dyDescent="0.15">
      <c r="A519" s="34" t="s">
        <v>328</v>
      </c>
      <c r="B519" s="34" t="s">
        <v>282</v>
      </c>
      <c r="C519" s="34" t="s">
        <v>203</v>
      </c>
      <c r="D519" s="34" t="s">
        <v>956</v>
      </c>
      <c r="E519" s="34" t="s">
        <v>959</v>
      </c>
      <c r="F519" s="70">
        <v>1.0430685399999999</v>
      </c>
      <c r="G519" s="52">
        <v>0.49672589699999997</v>
      </c>
      <c r="H519" s="75">
        <f t="shared" ref="H519:H582" si="16">IF(ISERROR(F519/G519-1),"",((F519/G519-1)))</f>
        <v>1.0998875764272866</v>
      </c>
      <c r="I519" s="81">
        <f t="shared" ref="I519:I582" si="17">F519/$F$813</f>
        <v>5.2793011266032826E-5</v>
      </c>
      <c r="J519" s="143">
        <v>23.516999999999999</v>
      </c>
      <c r="K519" s="104">
        <v>43.862304347799999</v>
      </c>
    </row>
    <row r="520" spans="1:11" x14ac:dyDescent="0.15">
      <c r="A520" s="34" t="s">
        <v>348</v>
      </c>
      <c r="B520" s="34" t="s">
        <v>1498</v>
      </c>
      <c r="C520" s="34" t="s">
        <v>203</v>
      </c>
      <c r="D520" s="34" t="s">
        <v>955</v>
      </c>
      <c r="E520" s="34" t="s">
        <v>958</v>
      </c>
      <c r="F520" s="70">
        <v>1.0407094000000001</v>
      </c>
      <c r="G520" s="52">
        <v>0.67031609999999997</v>
      </c>
      <c r="H520" s="75">
        <f t="shared" si="16"/>
        <v>0.55256512561760074</v>
      </c>
      <c r="I520" s="81">
        <f t="shared" si="17"/>
        <v>5.2673607698748414E-5</v>
      </c>
      <c r="J520" s="143">
        <v>0</v>
      </c>
      <c r="K520" s="104">
        <v>30.0246666667</v>
      </c>
    </row>
    <row r="521" spans="1:11" x14ac:dyDescent="0.15">
      <c r="A521" s="34" t="s">
        <v>1045</v>
      </c>
      <c r="B521" s="34" t="s">
        <v>1417</v>
      </c>
      <c r="C521" s="34" t="s">
        <v>198</v>
      </c>
      <c r="D521" s="34" t="s">
        <v>955</v>
      </c>
      <c r="E521" s="34" t="s">
        <v>958</v>
      </c>
      <c r="F521" s="70">
        <v>1.017693629</v>
      </c>
      <c r="G521" s="52">
        <v>9.6472734100000004</v>
      </c>
      <c r="H521" s="75">
        <f t="shared" si="16"/>
        <v>-0.89450971422193781</v>
      </c>
      <c r="I521" s="81">
        <f t="shared" si="17"/>
        <v>5.1508706437610357E-5</v>
      </c>
      <c r="J521" s="143">
        <v>12.83395</v>
      </c>
      <c r="K521" s="104">
        <v>21.1472608696</v>
      </c>
    </row>
    <row r="522" spans="1:11" x14ac:dyDescent="0.15">
      <c r="A522" s="34" t="s">
        <v>1561</v>
      </c>
      <c r="B522" s="34" t="s">
        <v>456</v>
      </c>
      <c r="C522" s="34" t="s">
        <v>197</v>
      </c>
      <c r="D522" s="34" t="s">
        <v>955</v>
      </c>
      <c r="E522" s="34" t="s">
        <v>958</v>
      </c>
      <c r="F522" s="70">
        <v>1.0114547300000001</v>
      </c>
      <c r="G522" s="52">
        <v>1.8671568700000001</v>
      </c>
      <c r="H522" s="75">
        <f t="shared" si="16"/>
        <v>-0.45829150927206241</v>
      </c>
      <c r="I522" s="81">
        <f t="shared" si="17"/>
        <v>5.1192935946445279E-5</v>
      </c>
      <c r="J522" s="143">
        <v>133.62088783999999</v>
      </c>
      <c r="K522" s="104">
        <v>18.429043478299999</v>
      </c>
    </row>
    <row r="523" spans="1:11" x14ac:dyDescent="0.15">
      <c r="A523" s="34" t="s">
        <v>838</v>
      </c>
      <c r="B523" s="34" t="s">
        <v>839</v>
      </c>
      <c r="C523" s="34" t="s">
        <v>847</v>
      </c>
      <c r="D523" s="34" t="s">
        <v>956</v>
      </c>
      <c r="E523" s="34" t="s">
        <v>958</v>
      </c>
      <c r="F523" s="70">
        <v>1.00880174</v>
      </c>
      <c r="G523" s="52">
        <v>2.1432580000000003E-2</v>
      </c>
      <c r="H523" s="75">
        <f t="shared" si="16"/>
        <v>46.068609565437285</v>
      </c>
      <c r="I523" s="81">
        <f t="shared" si="17"/>
        <v>5.1058659697485954E-5</v>
      </c>
      <c r="J523" s="143">
        <v>29.272000000000002</v>
      </c>
      <c r="K523" s="104">
        <v>44.310652173900003</v>
      </c>
    </row>
    <row r="524" spans="1:11" x14ac:dyDescent="0.15">
      <c r="A524" s="34" t="s">
        <v>234</v>
      </c>
      <c r="B524" s="34" t="s">
        <v>235</v>
      </c>
      <c r="C524" s="34" t="s">
        <v>202</v>
      </c>
      <c r="D524" s="34" t="s">
        <v>955</v>
      </c>
      <c r="E524" s="34" t="s">
        <v>959</v>
      </c>
      <c r="F524" s="70">
        <v>1.0002321300000001</v>
      </c>
      <c r="G524" s="52">
        <v>0.5501144</v>
      </c>
      <c r="H524" s="75">
        <f t="shared" si="16"/>
        <v>0.81822568178546162</v>
      </c>
      <c r="I524" s="81">
        <f t="shared" si="17"/>
        <v>5.0624924521008004E-5</v>
      </c>
      <c r="J524" s="143">
        <v>11.060993809999999</v>
      </c>
      <c r="K524" s="104">
        <v>91.5029565217</v>
      </c>
    </row>
    <row r="525" spans="1:11" x14ac:dyDescent="0.15">
      <c r="A525" s="34" t="s">
        <v>1214</v>
      </c>
      <c r="B525" s="34" t="s">
        <v>1215</v>
      </c>
      <c r="C525" s="34" t="s">
        <v>218</v>
      </c>
      <c r="D525" s="34" t="s">
        <v>463</v>
      </c>
      <c r="E525" s="34" t="s">
        <v>958</v>
      </c>
      <c r="F525" s="70">
        <v>0.99811000000000005</v>
      </c>
      <c r="G525" s="52">
        <v>2.5120345899999998</v>
      </c>
      <c r="H525" s="75">
        <f t="shared" si="16"/>
        <v>-0.60266868777471727</v>
      </c>
      <c r="I525" s="81">
        <f t="shared" si="17"/>
        <v>5.0517516782492576E-5</v>
      </c>
      <c r="J525" s="143">
        <v>11.563000000000001</v>
      </c>
      <c r="K525" s="104">
        <v>75.880434782600005</v>
      </c>
    </row>
    <row r="526" spans="1:11" x14ac:dyDescent="0.15">
      <c r="A526" s="34" t="s">
        <v>1592</v>
      </c>
      <c r="B526" s="34" t="s">
        <v>715</v>
      </c>
      <c r="C526" s="34" t="s">
        <v>1969</v>
      </c>
      <c r="D526" s="34" t="s">
        <v>955</v>
      </c>
      <c r="E526" s="34" t="s">
        <v>958</v>
      </c>
      <c r="F526" s="70">
        <v>0.99009742000000001</v>
      </c>
      <c r="G526" s="52">
        <v>1.609860171</v>
      </c>
      <c r="H526" s="75">
        <f t="shared" si="16"/>
        <v>-0.38497924364140323</v>
      </c>
      <c r="I526" s="81">
        <f t="shared" si="17"/>
        <v>5.0111974663266167E-5</v>
      </c>
      <c r="J526" s="143">
        <v>6.1285198400000009</v>
      </c>
      <c r="K526" s="104">
        <v>19.442913043499999</v>
      </c>
    </row>
    <row r="527" spans="1:11" x14ac:dyDescent="0.15">
      <c r="A527" s="34" t="s">
        <v>1653</v>
      </c>
      <c r="B527" s="34" t="s">
        <v>1810</v>
      </c>
      <c r="C527" s="34" t="s">
        <v>204</v>
      </c>
      <c r="D527" s="34" t="s">
        <v>955</v>
      </c>
      <c r="E527" s="34" t="s">
        <v>958</v>
      </c>
      <c r="F527" s="70">
        <v>0.98837662000000004</v>
      </c>
      <c r="G527" s="52">
        <v>2.033747</v>
      </c>
      <c r="H527" s="75">
        <f t="shared" si="16"/>
        <v>-0.51401200837665639</v>
      </c>
      <c r="I527" s="81">
        <f t="shared" si="17"/>
        <v>5.002487951054822E-5</v>
      </c>
      <c r="J527" s="143">
        <v>31.238119999999999</v>
      </c>
      <c r="K527" s="104">
        <v>102.1979545455</v>
      </c>
    </row>
    <row r="528" spans="1:11" x14ac:dyDescent="0.15">
      <c r="A528" s="34" t="s">
        <v>257</v>
      </c>
      <c r="B528" s="34" t="s">
        <v>2144</v>
      </c>
      <c r="C528" s="34" t="s">
        <v>203</v>
      </c>
      <c r="D528" s="34" t="s">
        <v>956</v>
      </c>
      <c r="E528" s="34" t="s">
        <v>958</v>
      </c>
      <c r="F528" s="70">
        <v>0.97184704</v>
      </c>
      <c r="G528" s="52">
        <v>8.7547520000000004E-2</v>
      </c>
      <c r="H528" s="75">
        <f t="shared" si="16"/>
        <v>10.100794631304232</v>
      </c>
      <c r="I528" s="81">
        <f t="shared" si="17"/>
        <v>4.9188264974016623E-5</v>
      </c>
      <c r="J528" s="143">
        <v>131.51</v>
      </c>
      <c r="K528" s="104">
        <v>85.627347826100007</v>
      </c>
    </row>
    <row r="529" spans="1:11" x14ac:dyDescent="0.15">
      <c r="A529" s="34" t="s">
        <v>1048</v>
      </c>
      <c r="B529" s="34" t="s">
        <v>1420</v>
      </c>
      <c r="C529" s="34" t="s">
        <v>198</v>
      </c>
      <c r="D529" s="34" t="s">
        <v>955</v>
      </c>
      <c r="E529" s="34" t="s">
        <v>958</v>
      </c>
      <c r="F529" s="70">
        <v>0.96779925300000003</v>
      </c>
      <c r="G529" s="52">
        <v>0.124902234</v>
      </c>
      <c r="H529" s="75">
        <f t="shared" si="16"/>
        <v>6.74845430707028</v>
      </c>
      <c r="I529" s="81">
        <f t="shared" si="17"/>
        <v>4.8983393619452044E-5</v>
      </c>
      <c r="J529" s="143">
        <v>29.328800000000001</v>
      </c>
      <c r="K529" s="104">
        <v>15.3522173913</v>
      </c>
    </row>
    <row r="530" spans="1:11" x14ac:dyDescent="0.15">
      <c r="A530" s="34" t="s">
        <v>1063</v>
      </c>
      <c r="B530" s="34" t="s">
        <v>1471</v>
      </c>
      <c r="C530" s="34" t="s">
        <v>198</v>
      </c>
      <c r="D530" s="34" t="s">
        <v>955</v>
      </c>
      <c r="E530" s="34" t="s">
        <v>958</v>
      </c>
      <c r="F530" s="70">
        <v>0.96334533900000008</v>
      </c>
      <c r="G530" s="52">
        <v>1.543030159</v>
      </c>
      <c r="H530" s="75">
        <f t="shared" si="16"/>
        <v>-0.37567951385712339</v>
      </c>
      <c r="I530" s="81">
        <f t="shared" si="17"/>
        <v>4.8757966887686229E-5</v>
      </c>
      <c r="J530" s="143">
        <v>9.6648300000000003</v>
      </c>
      <c r="K530" s="104">
        <v>29.513478260900001</v>
      </c>
    </row>
    <row r="531" spans="1:11" x14ac:dyDescent="0.15">
      <c r="A531" s="34" t="s">
        <v>974</v>
      </c>
      <c r="B531" s="34" t="s">
        <v>975</v>
      </c>
      <c r="C531" s="34" t="s">
        <v>204</v>
      </c>
      <c r="D531" s="34" t="s">
        <v>955</v>
      </c>
      <c r="E531" s="34" t="s">
        <v>959</v>
      </c>
      <c r="F531" s="70">
        <v>0.95192043799999992</v>
      </c>
      <c r="G531" s="52">
        <v>1.870618933</v>
      </c>
      <c r="H531" s="75">
        <f t="shared" si="16"/>
        <v>-0.49112006662235574</v>
      </c>
      <c r="I531" s="81">
        <f t="shared" si="17"/>
        <v>4.8179716366194785E-5</v>
      </c>
      <c r="J531" s="143">
        <v>119.69159999999999</v>
      </c>
      <c r="K531" s="104">
        <v>24.871304347799999</v>
      </c>
    </row>
    <row r="532" spans="1:11" x14ac:dyDescent="0.15">
      <c r="A532" s="34" t="s">
        <v>249</v>
      </c>
      <c r="B532" s="34" t="s">
        <v>1328</v>
      </c>
      <c r="C532" s="34" t="s">
        <v>199</v>
      </c>
      <c r="D532" s="34" t="s">
        <v>955</v>
      </c>
      <c r="E532" s="34" t="s">
        <v>959</v>
      </c>
      <c r="F532" s="70">
        <v>0.93093512</v>
      </c>
      <c r="G532" s="52">
        <v>0.11984</v>
      </c>
      <c r="H532" s="75">
        <f t="shared" si="16"/>
        <v>6.7681502002670229</v>
      </c>
      <c r="I532" s="81">
        <f t="shared" si="17"/>
        <v>4.7117582779464928E-5</v>
      </c>
      <c r="J532" s="143">
        <v>29.521903649999999</v>
      </c>
      <c r="K532" s="104">
        <v>15.069260869600001</v>
      </c>
    </row>
    <row r="533" spans="1:11" x14ac:dyDescent="0.15">
      <c r="A533" s="34" t="s">
        <v>1662</v>
      </c>
      <c r="B533" s="34" t="s">
        <v>1819</v>
      </c>
      <c r="C533" s="34" t="s">
        <v>204</v>
      </c>
      <c r="D533" s="34" t="s">
        <v>955</v>
      </c>
      <c r="E533" s="34" t="s">
        <v>959</v>
      </c>
      <c r="F533" s="70">
        <v>0.93047670400000004</v>
      </c>
      <c r="G533" s="52">
        <v>2.3370662100000001</v>
      </c>
      <c r="H533" s="75">
        <f t="shared" si="16"/>
        <v>-0.60186121385067648</v>
      </c>
      <c r="I533" s="81">
        <f t="shared" si="17"/>
        <v>4.7094380889920326E-5</v>
      </c>
      <c r="J533" s="143">
        <v>75.651070000000004</v>
      </c>
      <c r="K533" s="104">
        <v>17.242000000000001</v>
      </c>
    </row>
    <row r="534" spans="1:11" x14ac:dyDescent="0.15">
      <c r="A534" s="34" t="s">
        <v>1129</v>
      </c>
      <c r="B534" s="34" t="s">
        <v>1130</v>
      </c>
      <c r="C534" s="34" t="s">
        <v>1135</v>
      </c>
      <c r="D534" s="34" t="s">
        <v>956</v>
      </c>
      <c r="E534" s="34" t="s">
        <v>959</v>
      </c>
      <c r="F534" s="70">
        <v>0.89178500000000005</v>
      </c>
      <c r="G534" s="52">
        <v>2.6408813150000001</v>
      </c>
      <c r="H534" s="75">
        <f t="shared" si="16"/>
        <v>-0.66231538125748757</v>
      </c>
      <c r="I534" s="81">
        <f t="shared" si="17"/>
        <v>4.5136070877834251E-5</v>
      </c>
      <c r="J534" s="143">
        <v>48.344340159299996</v>
      </c>
      <c r="K534" s="104">
        <v>35.259391304300003</v>
      </c>
    </row>
    <row r="535" spans="1:11" x14ac:dyDescent="0.15">
      <c r="A535" s="34" t="s">
        <v>615</v>
      </c>
      <c r="B535" s="34" t="s">
        <v>616</v>
      </c>
      <c r="C535" s="34" t="s">
        <v>204</v>
      </c>
      <c r="D535" s="34" t="s">
        <v>955</v>
      </c>
      <c r="E535" s="34" t="s">
        <v>959</v>
      </c>
      <c r="F535" s="70">
        <v>0.88790200200000002</v>
      </c>
      <c r="G535" s="52">
        <v>0.48021056600000001</v>
      </c>
      <c r="H535" s="75">
        <f t="shared" si="16"/>
        <v>0.84898472642103417</v>
      </c>
      <c r="I535" s="81">
        <f t="shared" si="17"/>
        <v>4.493954001787754E-5</v>
      </c>
      <c r="J535" s="143">
        <v>62.051380000000002</v>
      </c>
      <c r="K535" s="104">
        <v>84.3493043478</v>
      </c>
    </row>
    <row r="536" spans="1:11" x14ac:dyDescent="0.15">
      <c r="A536" s="34" t="s">
        <v>68</v>
      </c>
      <c r="B536" s="34" t="s">
        <v>69</v>
      </c>
      <c r="C536" s="34" t="s">
        <v>218</v>
      </c>
      <c r="D536" s="34" t="s">
        <v>955</v>
      </c>
      <c r="E536" s="34" t="s">
        <v>958</v>
      </c>
      <c r="F536" s="70">
        <v>0.87534948000000001</v>
      </c>
      <c r="G536" s="52">
        <v>0.16920207999999998</v>
      </c>
      <c r="H536" s="75">
        <f t="shared" si="16"/>
        <v>4.1733966863764334</v>
      </c>
      <c r="I536" s="81">
        <f t="shared" si="17"/>
        <v>4.4304217016607533E-5</v>
      </c>
      <c r="J536" s="143">
        <v>111.71786909999999</v>
      </c>
      <c r="K536" s="104">
        <v>49.075739130400002</v>
      </c>
    </row>
    <row r="537" spans="1:11" x14ac:dyDescent="0.15">
      <c r="A537" s="34" t="s">
        <v>675</v>
      </c>
      <c r="B537" s="34" t="s">
        <v>676</v>
      </c>
      <c r="C537" s="34" t="s">
        <v>205</v>
      </c>
      <c r="D537" s="34" t="s">
        <v>956</v>
      </c>
      <c r="E537" s="34" t="s">
        <v>959</v>
      </c>
      <c r="F537" s="70">
        <v>0.85204228799999993</v>
      </c>
      <c r="G537" s="52">
        <v>0.44042847800000001</v>
      </c>
      <c r="H537" s="75">
        <f t="shared" si="16"/>
        <v>0.93457582913155735</v>
      </c>
      <c r="I537" s="81">
        <f t="shared" si="17"/>
        <v>4.3124566013198309E-5</v>
      </c>
      <c r="J537" s="143">
        <v>8.4288052679999996</v>
      </c>
      <c r="K537" s="104">
        <v>48.833954545499999</v>
      </c>
    </row>
    <row r="538" spans="1:11" x14ac:dyDescent="0.15">
      <c r="A538" s="34" t="s">
        <v>1571</v>
      </c>
      <c r="B538" s="34" t="s">
        <v>618</v>
      </c>
      <c r="C538" s="34" t="s">
        <v>1573</v>
      </c>
      <c r="D538" s="34" t="s">
        <v>955</v>
      </c>
      <c r="E538" s="34" t="s">
        <v>958</v>
      </c>
      <c r="F538" s="70">
        <v>0.843352255</v>
      </c>
      <c r="G538" s="52">
        <v>0.30825507000000002</v>
      </c>
      <c r="H538" s="75">
        <f t="shared" si="16"/>
        <v>1.7358909457677369</v>
      </c>
      <c r="I538" s="81">
        <f t="shared" si="17"/>
        <v>4.2684735846264896E-5</v>
      </c>
      <c r="J538" s="143">
        <v>22.971583799999998</v>
      </c>
      <c r="K538" s="104">
        <v>75.474809523800005</v>
      </c>
    </row>
    <row r="539" spans="1:11" x14ac:dyDescent="0.15">
      <c r="A539" s="34" t="s">
        <v>1620</v>
      </c>
      <c r="B539" s="34" t="s">
        <v>991</v>
      </c>
      <c r="C539" s="34" t="s">
        <v>199</v>
      </c>
      <c r="D539" s="34" t="s">
        <v>955</v>
      </c>
      <c r="E539" s="34" t="s">
        <v>958</v>
      </c>
      <c r="F539" s="70">
        <v>0.82892897999999993</v>
      </c>
      <c r="G539" s="52">
        <v>4.7849878800000001</v>
      </c>
      <c r="H539" s="75">
        <f t="shared" si="16"/>
        <v>-0.82676466465783405</v>
      </c>
      <c r="I539" s="81">
        <f t="shared" si="17"/>
        <v>4.1954728094743512E-5</v>
      </c>
      <c r="J539" s="143">
        <v>16.4145602</v>
      </c>
      <c r="K539" s="104">
        <v>19.013347826099999</v>
      </c>
    </row>
    <row r="540" spans="1:11" x14ac:dyDescent="0.15">
      <c r="A540" s="34" t="s">
        <v>1121</v>
      </c>
      <c r="B540" s="34" t="s">
        <v>1122</v>
      </c>
      <c r="C540" s="34" t="s">
        <v>1135</v>
      </c>
      <c r="D540" s="34" t="s">
        <v>956</v>
      </c>
      <c r="E540" s="34" t="s">
        <v>959</v>
      </c>
      <c r="F540" s="70">
        <v>0.82550900000000005</v>
      </c>
      <c r="G540" s="52">
        <v>0.87178359999999999</v>
      </c>
      <c r="H540" s="75">
        <f t="shared" si="16"/>
        <v>-5.3080374533313046E-2</v>
      </c>
      <c r="I540" s="81">
        <f t="shared" si="17"/>
        <v>4.1781632046165919E-5</v>
      </c>
      <c r="J540" s="143">
        <v>8.4630514269607495</v>
      </c>
      <c r="K540" s="104">
        <v>101.51565217389999</v>
      </c>
    </row>
    <row r="541" spans="1:11" x14ac:dyDescent="0.15">
      <c r="A541" s="34" t="s">
        <v>350</v>
      </c>
      <c r="B541" s="34" t="s">
        <v>271</v>
      </c>
      <c r="C541" s="34" t="s">
        <v>203</v>
      </c>
      <c r="D541" s="34" t="s">
        <v>955</v>
      </c>
      <c r="E541" s="34" t="s">
        <v>958</v>
      </c>
      <c r="F541" s="70">
        <v>0.81144349999999998</v>
      </c>
      <c r="G541" s="52">
        <v>0.27083653000000002</v>
      </c>
      <c r="H541" s="75">
        <f t="shared" si="16"/>
        <v>1.9960637141525921</v>
      </c>
      <c r="I541" s="81">
        <f t="shared" si="17"/>
        <v>4.1069732423575066E-5</v>
      </c>
      <c r="J541" s="143">
        <v>0</v>
      </c>
      <c r="K541" s="104">
        <v>29.600166666700002</v>
      </c>
    </row>
    <row r="542" spans="1:11" x14ac:dyDescent="0.15">
      <c r="A542" s="34" t="s">
        <v>1560</v>
      </c>
      <c r="B542" s="34" t="s">
        <v>941</v>
      </c>
      <c r="C542" s="34" t="s">
        <v>197</v>
      </c>
      <c r="D542" s="34" t="s">
        <v>955</v>
      </c>
      <c r="E542" s="34" t="s">
        <v>958</v>
      </c>
      <c r="F542" s="70">
        <v>0.80202984999999993</v>
      </c>
      <c r="G542" s="52">
        <v>0.83969199999999999</v>
      </c>
      <c r="H542" s="75">
        <f t="shared" si="16"/>
        <v>-4.4852338714671647E-2</v>
      </c>
      <c r="I542" s="81">
        <f t="shared" si="17"/>
        <v>4.059327770229233E-5</v>
      </c>
      <c r="J542" s="143">
        <v>19.371497460000001</v>
      </c>
      <c r="K542" s="104">
        <v>27.8595652174</v>
      </c>
    </row>
    <row r="543" spans="1:11" x14ac:dyDescent="0.15">
      <c r="A543" s="34" t="s">
        <v>1179</v>
      </c>
      <c r="B543" s="34" t="s">
        <v>1180</v>
      </c>
      <c r="C543" s="34" t="s">
        <v>198</v>
      </c>
      <c r="D543" s="34" t="s">
        <v>955</v>
      </c>
      <c r="E543" s="34" t="s">
        <v>958</v>
      </c>
      <c r="F543" s="70">
        <v>0.79451830000000001</v>
      </c>
      <c r="G543" s="52">
        <v>2.4654928900000002</v>
      </c>
      <c r="H543" s="75">
        <f t="shared" si="16"/>
        <v>-0.67774463953128661</v>
      </c>
      <c r="I543" s="81">
        <f t="shared" si="17"/>
        <v>4.0213094302479152E-5</v>
      </c>
      <c r="J543" s="143">
        <v>11.34648</v>
      </c>
      <c r="K543" s="104">
        <v>49.990043478300002</v>
      </c>
    </row>
    <row r="544" spans="1:11" x14ac:dyDescent="0.15">
      <c r="A544" s="34" t="s">
        <v>1600</v>
      </c>
      <c r="B544" s="34" t="s">
        <v>721</v>
      </c>
      <c r="C544" s="34" t="s">
        <v>1969</v>
      </c>
      <c r="D544" s="34" t="s">
        <v>955</v>
      </c>
      <c r="E544" s="34" t="s">
        <v>958</v>
      </c>
      <c r="F544" s="70">
        <v>0.7821951800000001</v>
      </c>
      <c r="G544" s="52">
        <v>0.86226178099999995</v>
      </c>
      <c r="H544" s="75">
        <f t="shared" si="16"/>
        <v>-9.2856488324396524E-2</v>
      </c>
      <c r="I544" s="81">
        <f t="shared" si="17"/>
        <v>3.9589382064937539E-5</v>
      </c>
      <c r="J544" s="143">
        <v>6.901604680000001</v>
      </c>
      <c r="K544" s="104">
        <v>20.754304347800002</v>
      </c>
    </row>
    <row r="545" spans="1:11" x14ac:dyDescent="0.15">
      <c r="A545" s="34" t="s">
        <v>333</v>
      </c>
      <c r="B545" s="34" t="s">
        <v>280</v>
      </c>
      <c r="C545" s="34" t="s">
        <v>203</v>
      </c>
      <c r="D545" s="34" t="s">
        <v>956</v>
      </c>
      <c r="E545" s="34" t="s">
        <v>959</v>
      </c>
      <c r="F545" s="70">
        <v>0.78070218999999996</v>
      </c>
      <c r="G545" s="52">
        <v>3.9188422900000002</v>
      </c>
      <c r="H545" s="75">
        <f t="shared" si="16"/>
        <v>-0.80078244230644968</v>
      </c>
      <c r="I545" s="81">
        <f t="shared" si="17"/>
        <v>3.9513817099772276E-5</v>
      </c>
      <c r="J545" s="143">
        <v>22.704000000000001</v>
      </c>
      <c r="K545" s="104">
        <v>41.159956521700003</v>
      </c>
    </row>
    <row r="546" spans="1:11" x14ac:dyDescent="0.15">
      <c r="A546" s="34" t="s">
        <v>1389</v>
      </c>
      <c r="B546" s="34" t="s">
        <v>788</v>
      </c>
      <c r="C546" s="34" t="s">
        <v>1969</v>
      </c>
      <c r="D546" s="34" t="s">
        <v>955</v>
      </c>
      <c r="E546" s="34" t="s">
        <v>958</v>
      </c>
      <c r="F546" s="70">
        <v>0.75497054000000008</v>
      </c>
      <c r="G546" s="52">
        <v>9.6971560999999998E-2</v>
      </c>
      <c r="H546" s="75">
        <f t="shared" si="16"/>
        <v>6.7854840348501773</v>
      </c>
      <c r="I546" s="81">
        <f t="shared" si="17"/>
        <v>3.8211456577669278E-5</v>
      </c>
      <c r="J546" s="143">
        <v>16.99915726</v>
      </c>
      <c r="K546" s="104">
        <v>25.384173913000001</v>
      </c>
    </row>
    <row r="547" spans="1:11" x14ac:dyDescent="0.15">
      <c r="A547" s="34" t="s">
        <v>510</v>
      </c>
      <c r="B547" s="34" t="s">
        <v>511</v>
      </c>
      <c r="C547" s="34" t="s">
        <v>488</v>
      </c>
      <c r="D547" s="34" t="s">
        <v>956</v>
      </c>
      <c r="E547" s="34" t="s">
        <v>959</v>
      </c>
      <c r="F547" s="70">
        <v>0.75443735000000001</v>
      </c>
      <c r="G547" s="52">
        <v>0.93354859999999995</v>
      </c>
      <c r="H547" s="75">
        <f t="shared" si="16"/>
        <v>-0.19186065942362285</v>
      </c>
      <c r="I547" s="81">
        <f t="shared" si="17"/>
        <v>3.8184470138526036E-5</v>
      </c>
      <c r="J547" s="143">
        <v>293.89285072791989</v>
      </c>
      <c r="K547" s="104">
        <v>51.121869565200001</v>
      </c>
    </row>
    <row r="548" spans="1:11" x14ac:dyDescent="0.15">
      <c r="A548" s="34" t="s">
        <v>631</v>
      </c>
      <c r="B548" s="34" t="s">
        <v>632</v>
      </c>
      <c r="C548" s="34" t="s">
        <v>197</v>
      </c>
      <c r="D548" s="34" t="s">
        <v>955</v>
      </c>
      <c r="E548" s="34" t="s">
        <v>958</v>
      </c>
      <c r="F548" s="70">
        <v>0.74538322000000001</v>
      </c>
      <c r="G548" s="52">
        <v>1.37839621</v>
      </c>
      <c r="H548" s="75">
        <f t="shared" si="16"/>
        <v>-0.4592387772163129</v>
      </c>
      <c r="I548" s="81">
        <f t="shared" si="17"/>
        <v>3.7726211866165404E-5</v>
      </c>
      <c r="J548" s="143">
        <v>7.0727731900000004</v>
      </c>
      <c r="K548" s="104">
        <v>23.7429130435</v>
      </c>
    </row>
    <row r="549" spans="1:11" x14ac:dyDescent="0.15">
      <c r="A549" s="34" t="s">
        <v>1627</v>
      </c>
      <c r="B549" s="34" t="s">
        <v>1157</v>
      </c>
      <c r="C549" s="34" t="s">
        <v>199</v>
      </c>
      <c r="D549" s="34" t="s">
        <v>955</v>
      </c>
      <c r="E549" s="34" t="s">
        <v>958</v>
      </c>
      <c r="F549" s="70">
        <v>0.74489923000000002</v>
      </c>
      <c r="G549" s="52">
        <v>0.97362199999999999</v>
      </c>
      <c r="H549" s="75">
        <f t="shared" si="16"/>
        <v>-0.23491947593624629</v>
      </c>
      <c r="I549" s="81">
        <f t="shared" si="17"/>
        <v>3.7701715595265847E-5</v>
      </c>
      <c r="J549" s="143">
        <v>10.67267505</v>
      </c>
      <c r="K549" s="104">
        <v>55.893999999999998</v>
      </c>
    </row>
    <row r="550" spans="1:11" x14ac:dyDescent="0.15">
      <c r="A550" s="34" t="s">
        <v>352</v>
      </c>
      <c r="B550" s="34" t="s">
        <v>275</v>
      </c>
      <c r="C550" s="34" t="s">
        <v>203</v>
      </c>
      <c r="D550" s="34" t="s">
        <v>955</v>
      </c>
      <c r="E550" s="34" t="s">
        <v>958</v>
      </c>
      <c r="F550" s="70">
        <v>0.74446497499999997</v>
      </c>
      <c r="G550" s="52">
        <v>0.65481615000000004</v>
      </c>
      <c r="H550" s="75">
        <f t="shared" si="16"/>
        <v>0.13690686309432043</v>
      </c>
      <c r="I550" s="81">
        <f t="shared" si="17"/>
        <v>3.7679736570658961E-5</v>
      </c>
      <c r="J550" s="143">
        <v>0</v>
      </c>
      <c r="K550" s="104">
        <v>36.0625</v>
      </c>
    </row>
    <row r="551" spans="1:11" x14ac:dyDescent="0.15">
      <c r="A551" s="34" t="s">
        <v>807</v>
      </c>
      <c r="B551" s="34" t="s">
        <v>815</v>
      </c>
      <c r="C551" s="34" t="s">
        <v>1969</v>
      </c>
      <c r="D551" s="34" t="s">
        <v>956</v>
      </c>
      <c r="E551" s="34" t="s">
        <v>959</v>
      </c>
      <c r="F551" s="70">
        <v>0.72429564000000002</v>
      </c>
      <c r="G551" s="52">
        <v>0.21229645000000003</v>
      </c>
      <c r="H551" s="75">
        <f t="shared" si="16"/>
        <v>2.4117180951447841</v>
      </c>
      <c r="I551" s="81">
        <f t="shared" si="17"/>
        <v>3.6658902474863693E-5</v>
      </c>
      <c r="J551" s="143">
        <v>9.9450000000000003</v>
      </c>
      <c r="K551" s="104">
        <v>155.04300000000001</v>
      </c>
    </row>
    <row r="552" spans="1:11" x14ac:dyDescent="0.15">
      <c r="A552" s="34" t="s">
        <v>1664</v>
      </c>
      <c r="B552" s="34" t="s">
        <v>1821</v>
      </c>
      <c r="C552" s="34" t="s">
        <v>204</v>
      </c>
      <c r="D552" s="34" t="s">
        <v>955</v>
      </c>
      <c r="E552" s="34" t="s">
        <v>959</v>
      </c>
      <c r="F552" s="70">
        <v>0.72271364999999999</v>
      </c>
      <c r="G552" s="52">
        <v>1.2923887000000001</v>
      </c>
      <c r="H552" s="75">
        <f t="shared" si="16"/>
        <v>-0.44079234830821412</v>
      </c>
      <c r="I552" s="81">
        <f t="shared" si="17"/>
        <v>3.6578832937062511E-5</v>
      </c>
      <c r="J552" s="143">
        <v>24.120249999999999</v>
      </c>
      <c r="K552" s="104">
        <v>27.5625652174</v>
      </c>
    </row>
    <row r="553" spans="1:11" x14ac:dyDescent="0.15">
      <c r="A553" s="34" t="s">
        <v>593</v>
      </c>
      <c r="B553" s="34" t="s">
        <v>594</v>
      </c>
      <c r="C553" s="34" t="s">
        <v>201</v>
      </c>
      <c r="D553" s="34" t="s">
        <v>956</v>
      </c>
      <c r="E553" s="34" t="s">
        <v>959</v>
      </c>
      <c r="F553" s="70">
        <v>0.72240112000000001</v>
      </c>
      <c r="G553" s="52">
        <v>1.706498E-2</v>
      </c>
      <c r="H553" s="75">
        <f t="shared" si="16"/>
        <v>41.33237425417434</v>
      </c>
      <c r="I553" s="81">
        <f t="shared" si="17"/>
        <v>3.6563014801265826E-5</v>
      </c>
      <c r="J553" s="143">
        <v>27.904186109999998</v>
      </c>
      <c r="K553" s="104">
        <v>45.670782608700002</v>
      </c>
    </row>
    <row r="554" spans="1:11" x14ac:dyDescent="0.15">
      <c r="A554" s="34" t="s">
        <v>1337</v>
      </c>
      <c r="B554" s="34" t="s">
        <v>1140</v>
      </c>
      <c r="C554" s="34" t="s">
        <v>204</v>
      </c>
      <c r="D554" s="34" t="s">
        <v>955</v>
      </c>
      <c r="E554" s="34" t="s">
        <v>959</v>
      </c>
      <c r="F554" s="70">
        <v>0.71722791500000005</v>
      </c>
      <c r="G554" s="52">
        <v>0.14465198399999998</v>
      </c>
      <c r="H554" s="75">
        <f t="shared" si="16"/>
        <v>3.9582998806293599</v>
      </c>
      <c r="I554" s="81">
        <f t="shared" si="17"/>
        <v>3.6301182467748705E-5</v>
      </c>
      <c r="J554" s="143">
        <v>47.385440000000003</v>
      </c>
      <c r="K554" s="104">
        <v>109.0914347826</v>
      </c>
    </row>
    <row r="555" spans="1:11" x14ac:dyDescent="0.15">
      <c r="A555" s="34" t="s">
        <v>1105</v>
      </c>
      <c r="B555" s="34" t="s">
        <v>1106</v>
      </c>
      <c r="C555" s="34" t="s">
        <v>1135</v>
      </c>
      <c r="D555" s="34" t="s">
        <v>956</v>
      </c>
      <c r="E555" s="34" t="s">
        <v>959</v>
      </c>
      <c r="F555" s="70">
        <v>0.71025000000000005</v>
      </c>
      <c r="G555" s="52">
        <v>1.4895497</v>
      </c>
      <c r="H555" s="75">
        <f t="shared" si="16"/>
        <v>-0.52317804501588627</v>
      </c>
      <c r="I555" s="81">
        <f t="shared" si="17"/>
        <v>3.5948008029941941E-5</v>
      </c>
      <c r="J555" s="143">
        <v>19.239739140000001</v>
      </c>
      <c r="K555" s="104">
        <v>26.098826086999999</v>
      </c>
    </row>
    <row r="556" spans="1:11" x14ac:dyDescent="0.15">
      <c r="A556" s="34" t="s">
        <v>1051</v>
      </c>
      <c r="B556" s="34" t="s">
        <v>1461</v>
      </c>
      <c r="C556" s="34" t="s">
        <v>198</v>
      </c>
      <c r="D556" s="34" t="s">
        <v>955</v>
      </c>
      <c r="E556" s="34" t="s">
        <v>958</v>
      </c>
      <c r="F556" s="70">
        <v>0.70458172400000008</v>
      </c>
      <c r="G556" s="52">
        <v>2.9631450080000001</v>
      </c>
      <c r="H556" s="75">
        <f t="shared" si="16"/>
        <v>-0.76221827750658633</v>
      </c>
      <c r="I556" s="81">
        <f t="shared" si="17"/>
        <v>3.5661118580925504E-5</v>
      </c>
      <c r="J556" s="143">
        <v>29.181560000000001</v>
      </c>
      <c r="K556" s="104">
        <v>17.3335217391</v>
      </c>
    </row>
    <row r="557" spans="1:11" x14ac:dyDescent="0.15">
      <c r="A557" s="34" t="s">
        <v>1078</v>
      </c>
      <c r="B557" s="34" t="s">
        <v>1326</v>
      </c>
      <c r="C557" s="34" t="s">
        <v>204</v>
      </c>
      <c r="D557" s="34" t="s">
        <v>955</v>
      </c>
      <c r="E557" s="34" t="s">
        <v>959</v>
      </c>
      <c r="F557" s="70">
        <v>0.70376411999999999</v>
      </c>
      <c r="G557" s="52">
        <v>0.48900203000000003</v>
      </c>
      <c r="H557" s="75">
        <f t="shared" si="16"/>
        <v>0.43918445491933844</v>
      </c>
      <c r="I557" s="81">
        <f t="shared" si="17"/>
        <v>3.5619737046033119E-5</v>
      </c>
      <c r="J557" s="143">
        <v>17.14584</v>
      </c>
      <c r="K557" s="104">
        <v>101.3468695652</v>
      </c>
    </row>
    <row r="558" spans="1:11" x14ac:dyDescent="0.15">
      <c r="A558" s="34" t="s">
        <v>1061</v>
      </c>
      <c r="B558" s="34" t="s">
        <v>1469</v>
      </c>
      <c r="C558" s="34" t="s">
        <v>198</v>
      </c>
      <c r="D558" s="34" t="s">
        <v>955</v>
      </c>
      <c r="E558" s="34" t="s">
        <v>958</v>
      </c>
      <c r="F558" s="70">
        <v>0.70326109599999997</v>
      </c>
      <c r="G558" s="52">
        <v>1.687734152</v>
      </c>
      <c r="H558" s="75">
        <f t="shared" si="16"/>
        <v>-0.58331050232844972</v>
      </c>
      <c r="I558" s="81">
        <f t="shared" si="17"/>
        <v>3.5594277403947583E-5</v>
      </c>
      <c r="J558" s="143">
        <v>28.948440000000002</v>
      </c>
      <c r="K558" s="104">
        <v>23.4721304348</v>
      </c>
    </row>
    <row r="559" spans="1:11" x14ac:dyDescent="0.15">
      <c r="A559" s="34" t="s">
        <v>1588</v>
      </c>
      <c r="B559" s="34" t="s">
        <v>1848</v>
      </c>
      <c r="C559" s="34" t="s">
        <v>1969</v>
      </c>
      <c r="D559" s="34" t="s">
        <v>955</v>
      </c>
      <c r="E559" s="34" t="s">
        <v>958</v>
      </c>
      <c r="F559" s="70">
        <v>0.69979545499999996</v>
      </c>
      <c r="G559" s="52">
        <v>2.19942349</v>
      </c>
      <c r="H559" s="75">
        <f t="shared" si="16"/>
        <v>-0.68182777978787523</v>
      </c>
      <c r="I559" s="81">
        <f t="shared" si="17"/>
        <v>3.5418870307155043E-5</v>
      </c>
      <c r="J559" s="143">
        <v>6.1671862160000002</v>
      </c>
      <c r="K559" s="104">
        <v>43.303130434800003</v>
      </c>
    </row>
    <row r="560" spans="1:11" x14ac:dyDescent="0.15">
      <c r="A560" s="34" t="s">
        <v>1846</v>
      </c>
      <c r="B560" s="34" t="s">
        <v>1847</v>
      </c>
      <c r="C560" s="34" t="s">
        <v>204</v>
      </c>
      <c r="D560" s="34" t="s">
        <v>955</v>
      </c>
      <c r="E560" s="34" t="s">
        <v>958</v>
      </c>
      <c r="F560" s="70">
        <v>0.692714155</v>
      </c>
      <c r="G560" s="52">
        <v>8.2579524420000006</v>
      </c>
      <c r="H560" s="75">
        <f t="shared" si="16"/>
        <v>-0.91611550685653609</v>
      </c>
      <c r="I560" s="81">
        <f t="shared" si="17"/>
        <v>3.5060463226180145E-5</v>
      </c>
      <c r="J560" s="143">
        <v>116.94</v>
      </c>
      <c r="K560" s="104">
        <v>52.911347826099998</v>
      </c>
    </row>
    <row r="561" spans="1:11" x14ac:dyDescent="0.15">
      <c r="A561" s="34" t="s">
        <v>1040</v>
      </c>
      <c r="B561" s="34" t="s">
        <v>1415</v>
      </c>
      <c r="C561" s="34" t="s">
        <v>198</v>
      </c>
      <c r="D561" s="34" t="s">
        <v>955</v>
      </c>
      <c r="E561" s="34" t="s">
        <v>958</v>
      </c>
      <c r="F561" s="70">
        <v>0.69213223000000001</v>
      </c>
      <c r="G561" s="52">
        <v>1.573002273</v>
      </c>
      <c r="H561" s="75">
        <f t="shared" si="16"/>
        <v>-0.55999286086219158</v>
      </c>
      <c r="I561" s="81">
        <f t="shared" si="17"/>
        <v>3.5031010153919918E-5</v>
      </c>
      <c r="J561" s="143">
        <v>134.34657000000001</v>
      </c>
      <c r="K561" s="104">
        <v>14.193434782600001</v>
      </c>
    </row>
    <row r="562" spans="1:11" x14ac:dyDescent="0.15">
      <c r="A562" s="34" t="s">
        <v>1402</v>
      </c>
      <c r="B562" s="34" t="s">
        <v>1403</v>
      </c>
      <c r="C562" s="34" t="s">
        <v>1969</v>
      </c>
      <c r="D562" s="34" t="s">
        <v>955</v>
      </c>
      <c r="E562" s="34" t="s">
        <v>958</v>
      </c>
      <c r="F562" s="70">
        <v>0.67940980000000006</v>
      </c>
      <c r="G562" s="52">
        <v>0.12910115999999999</v>
      </c>
      <c r="H562" s="75">
        <f t="shared" si="16"/>
        <v>4.262615765807217</v>
      </c>
      <c r="I562" s="81">
        <f t="shared" si="17"/>
        <v>3.4387087569195704E-5</v>
      </c>
      <c r="J562" s="143">
        <v>9.7101517499999996</v>
      </c>
      <c r="K562" s="104">
        <v>39.090695652199997</v>
      </c>
    </row>
    <row r="563" spans="1:11" x14ac:dyDescent="0.15">
      <c r="A563" s="34" t="s">
        <v>337</v>
      </c>
      <c r="B563" s="34" t="s">
        <v>1898</v>
      </c>
      <c r="C563" s="34" t="s">
        <v>203</v>
      </c>
      <c r="D563" s="34" t="s">
        <v>955</v>
      </c>
      <c r="E563" s="34" t="s">
        <v>958</v>
      </c>
      <c r="F563" s="70">
        <v>0.67880939000000007</v>
      </c>
      <c r="G563" s="52">
        <v>1.4918563</v>
      </c>
      <c r="H563" s="75">
        <f t="shared" si="16"/>
        <v>-0.54499009723657699</v>
      </c>
      <c r="I563" s="81">
        <f t="shared" si="17"/>
        <v>3.4356698912382952E-5</v>
      </c>
      <c r="J563" s="143">
        <v>0</v>
      </c>
      <c r="K563" s="104">
        <v>22.248916666700001</v>
      </c>
    </row>
    <row r="564" spans="1:11" x14ac:dyDescent="0.15">
      <c r="A564" s="34" t="s">
        <v>1350</v>
      </c>
      <c r="B564" s="34" t="s">
        <v>1351</v>
      </c>
      <c r="C564" s="34" t="s">
        <v>203</v>
      </c>
      <c r="D564" s="34" t="s">
        <v>956</v>
      </c>
      <c r="E564" s="34" t="s">
        <v>958</v>
      </c>
      <c r="F564" s="70">
        <v>0.67762723999999996</v>
      </c>
      <c r="G564" s="52">
        <v>6.7308000000000007E-2</v>
      </c>
      <c r="H564" s="75">
        <f t="shared" si="16"/>
        <v>9.0675586854460075</v>
      </c>
      <c r="I564" s="81">
        <f t="shared" si="17"/>
        <v>3.4296866546747476E-5</v>
      </c>
      <c r="J564" s="143">
        <v>29.597999999999999</v>
      </c>
      <c r="K564" s="104">
        <v>22.055130434799999</v>
      </c>
    </row>
    <row r="565" spans="1:11" x14ac:dyDescent="0.15">
      <c r="A565" s="34" t="s">
        <v>1910</v>
      </c>
      <c r="B565" s="34" t="s">
        <v>1902</v>
      </c>
      <c r="C565" s="34" t="s">
        <v>201</v>
      </c>
      <c r="D565" s="34" t="s">
        <v>955</v>
      </c>
      <c r="E565" s="34" t="s">
        <v>958</v>
      </c>
      <c r="F565" s="70">
        <v>0.66339054000000008</v>
      </c>
      <c r="G565" s="52">
        <v>0.78060023999999995</v>
      </c>
      <c r="H565" s="75">
        <f t="shared" si="16"/>
        <v>-0.1501532974163573</v>
      </c>
      <c r="I565" s="81">
        <f t="shared" si="17"/>
        <v>3.3576301948479442E-5</v>
      </c>
      <c r="J565" s="143">
        <v>5.4898607074906627</v>
      </c>
      <c r="K565" s="104">
        <v>31.6849130435</v>
      </c>
    </row>
    <row r="566" spans="1:11" x14ac:dyDescent="0.15">
      <c r="A566" s="34" t="s">
        <v>391</v>
      </c>
      <c r="B566" s="34" t="s">
        <v>1358</v>
      </c>
      <c r="C566" s="34" t="s">
        <v>203</v>
      </c>
      <c r="D566" s="34" t="s">
        <v>956</v>
      </c>
      <c r="E566" s="34" t="s">
        <v>959</v>
      </c>
      <c r="F566" s="70">
        <v>0.66045200000000004</v>
      </c>
      <c r="G566" s="52">
        <v>5.3500720000000002E-2</v>
      </c>
      <c r="H566" s="75">
        <f t="shared" si="16"/>
        <v>11.344731061563284</v>
      </c>
      <c r="I566" s="81">
        <f t="shared" si="17"/>
        <v>3.3427573107203401E-5</v>
      </c>
      <c r="J566" s="143">
        <v>7.5289999999999999</v>
      </c>
      <c r="K566" s="104">
        <v>16.790521739100001</v>
      </c>
    </row>
    <row r="567" spans="1:11" x14ac:dyDescent="0.15">
      <c r="A567" s="34" t="s">
        <v>401</v>
      </c>
      <c r="B567" s="34" t="s">
        <v>951</v>
      </c>
      <c r="C567" s="34" t="s">
        <v>204</v>
      </c>
      <c r="D567" s="34" t="s">
        <v>955</v>
      </c>
      <c r="E567" s="34" t="s">
        <v>958</v>
      </c>
      <c r="F567" s="70">
        <v>0.65941530000000004</v>
      </c>
      <c r="G567" s="52">
        <v>0.24619849999999999</v>
      </c>
      <c r="H567" s="75">
        <f t="shared" si="16"/>
        <v>1.6783887797854176</v>
      </c>
      <c r="I567" s="81">
        <f t="shared" si="17"/>
        <v>3.3375102427971241E-5</v>
      </c>
      <c r="J567" s="143">
        <v>104.45</v>
      </c>
      <c r="K567" s="104">
        <v>20.5913913043</v>
      </c>
    </row>
    <row r="568" spans="1:11" x14ac:dyDescent="0.15">
      <c r="A568" s="34" t="s">
        <v>639</v>
      </c>
      <c r="B568" s="34" t="s">
        <v>640</v>
      </c>
      <c r="C568" s="34" t="s">
        <v>197</v>
      </c>
      <c r="D568" s="34" t="s">
        <v>955</v>
      </c>
      <c r="E568" s="34" t="s">
        <v>958</v>
      </c>
      <c r="F568" s="70">
        <v>0.65446112000000001</v>
      </c>
      <c r="G568" s="52">
        <v>0.63178562000000005</v>
      </c>
      <c r="H568" s="75">
        <f t="shared" si="16"/>
        <v>3.5891130285617967E-2</v>
      </c>
      <c r="I568" s="81">
        <f t="shared" si="17"/>
        <v>3.3124355645258425E-5</v>
      </c>
      <c r="J568" s="143">
        <v>303.49948202999997</v>
      </c>
      <c r="K568" s="104">
        <v>12.696173913000001</v>
      </c>
    </row>
    <row r="569" spans="1:11" x14ac:dyDescent="0.15">
      <c r="A569" s="34" t="s">
        <v>1791</v>
      </c>
      <c r="B569" s="34" t="s">
        <v>1792</v>
      </c>
      <c r="C569" s="34" t="s">
        <v>198</v>
      </c>
      <c r="D569" s="34" t="s">
        <v>955</v>
      </c>
      <c r="E569" s="34" t="s">
        <v>958</v>
      </c>
      <c r="F569" s="70">
        <v>0.64967699000000001</v>
      </c>
      <c r="G569" s="52">
        <v>7.1098628499999998</v>
      </c>
      <c r="H569" s="75">
        <f t="shared" si="16"/>
        <v>-0.90862313328589739</v>
      </c>
      <c r="I569" s="81">
        <f t="shared" si="17"/>
        <v>3.2882215633070761E-5</v>
      </c>
      <c r="J569" s="143">
        <v>42.887608</v>
      </c>
      <c r="K569" s="104">
        <v>63.303652173899998</v>
      </c>
    </row>
    <row r="570" spans="1:11" x14ac:dyDescent="0.15">
      <c r="A570" s="34" t="s">
        <v>1844</v>
      </c>
      <c r="B570" s="34" t="s">
        <v>1845</v>
      </c>
      <c r="C570" s="34" t="s">
        <v>204</v>
      </c>
      <c r="D570" s="34" t="s">
        <v>955</v>
      </c>
      <c r="E570" s="34" t="s">
        <v>958</v>
      </c>
      <c r="F570" s="70">
        <v>0.63408156000000004</v>
      </c>
      <c r="G570" s="52">
        <v>0.36601308199999999</v>
      </c>
      <c r="H570" s="75">
        <f t="shared" si="16"/>
        <v>0.73240135717334831</v>
      </c>
      <c r="I570" s="81">
        <f t="shared" si="17"/>
        <v>3.2092881394604875E-5</v>
      </c>
      <c r="J570" s="143">
        <v>220.381</v>
      </c>
      <c r="K570" s="104">
        <v>20.340608695699999</v>
      </c>
    </row>
    <row r="571" spans="1:11" x14ac:dyDescent="0.15">
      <c r="A571" s="34" t="s">
        <v>1278</v>
      </c>
      <c r="B571" s="34" t="s">
        <v>1279</v>
      </c>
      <c r="C571" s="34" t="s">
        <v>1969</v>
      </c>
      <c r="D571" s="34" t="s">
        <v>955</v>
      </c>
      <c r="E571" s="34" t="s">
        <v>959</v>
      </c>
      <c r="F571" s="70">
        <v>0.63297483999999993</v>
      </c>
      <c r="G571" s="52">
        <v>0.11711626</v>
      </c>
      <c r="H571" s="75">
        <f t="shared" si="16"/>
        <v>4.4046708800298093</v>
      </c>
      <c r="I571" s="81">
        <f t="shared" si="17"/>
        <v>3.203686678081128E-5</v>
      </c>
      <c r="J571" s="143">
        <v>31.673600000000004</v>
      </c>
      <c r="K571" s="104">
        <v>51.459739130400003</v>
      </c>
    </row>
    <row r="572" spans="1:11" x14ac:dyDescent="0.15">
      <c r="A572" s="34" t="s">
        <v>74</v>
      </c>
      <c r="B572" s="34" t="s">
        <v>75</v>
      </c>
      <c r="C572" s="34" t="s">
        <v>1573</v>
      </c>
      <c r="D572" s="34" t="s">
        <v>955</v>
      </c>
      <c r="E572" s="34" t="s">
        <v>958</v>
      </c>
      <c r="F572" s="70">
        <v>0.63263515000000003</v>
      </c>
      <c r="G572" s="52">
        <v>3.54383E-3</v>
      </c>
      <c r="H572" s="75">
        <f t="shared" si="16"/>
        <v>177.51735269468344</v>
      </c>
      <c r="I572" s="81">
        <f t="shared" si="17"/>
        <v>3.2019673991163003E-5</v>
      </c>
      <c r="J572" s="143">
        <v>7.8010000000000002</v>
      </c>
      <c r="K572" s="104">
        <v>30.860913043499998</v>
      </c>
    </row>
    <row r="573" spans="1:11" x14ac:dyDescent="0.15">
      <c r="A573" s="34" t="s">
        <v>538</v>
      </c>
      <c r="B573" s="34" t="s">
        <v>1749</v>
      </c>
      <c r="C573" s="34" t="s">
        <v>202</v>
      </c>
      <c r="D573" s="34" t="s">
        <v>955</v>
      </c>
      <c r="E573" s="34" t="s">
        <v>958</v>
      </c>
      <c r="F573" s="70">
        <v>0.62810927000000005</v>
      </c>
      <c r="G573" s="52">
        <v>0.62927884999999995</v>
      </c>
      <c r="H573" s="75">
        <f t="shared" si="16"/>
        <v>-1.8586037016815604E-3</v>
      </c>
      <c r="I573" s="81">
        <f t="shared" si="17"/>
        <v>3.1790604831595878E-5</v>
      </c>
      <c r="J573" s="143">
        <v>38.628223799999994</v>
      </c>
      <c r="K573" s="104">
        <v>37.255434782599998</v>
      </c>
    </row>
    <row r="574" spans="1:11" x14ac:dyDescent="0.15">
      <c r="A574" s="34" t="s">
        <v>95</v>
      </c>
      <c r="B574" s="34" t="s">
        <v>96</v>
      </c>
      <c r="C574" s="34" t="s">
        <v>1573</v>
      </c>
      <c r="D574" s="34" t="s">
        <v>955</v>
      </c>
      <c r="E574" s="34" t="s">
        <v>958</v>
      </c>
      <c r="F574" s="70">
        <v>0.61880000000000002</v>
      </c>
      <c r="G574" s="52">
        <v>0</v>
      </c>
      <c r="H574" s="75" t="str">
        <f t="shared" si="16"/>
        <v/>
      </c>
      <c r="I574" s="81">
        <f t="shared" si="17"/>
        <v>3.131943311359109E-5</v>
      </c>
      <c r="J574" s="143">
        <v>9.7739999999999991</v>
      </c>
      <c r="K574" s="104">
        <v>34.154782608700003</v>
      </c>
    </row>
    <row r="575" spans="1:11" x14ac:dyDescent="0.15">
      <c r="A575" s="34" t="s">
        <v>349</v>
      </c>
      <c r="B575" s="34" t="s">
        <v>269</v>
      </c>
      <c r="C575" s="34" t="s">
        <v>203</v>
      </c>
      <c r="D575" s="34" t="s">
        <v>955</v>
      </c>
      <c r="E575" s="34" t="s">
        <v>958</v>
      </c>
      <c r="F575" s="70">
        <v>0.61848299699999998</v>
      </c>
      <c r="G575" s="52">
        <v>1.8519800009999998</v>
      </c>
      <c r="H575" s="75">
        <f t="shared" si="16"/>
        <v>-0.66604229167375339</v>
      </c>
      <c r="I575" s="81">
        <f t="shared" si="17"/>
        <v>3.1303388585059565E-5</v>
      </c>
      <c r="J575" s="143">
        <v>0</v>
      </c>
      <c r="K575" s="104">
        <v>22.9271666667</v>
      </c>
    </row>
    <row r="576" spans="1:11" x14ac:dyDescent="0.15">
      <c r="A576" s="34" t="s">
        <v>820</v>
      </c>
      <c r="B576" s="34" t="s">
        <v>821</v>
      </c>
      <c r="C576" s="34" t="s">
        <v>847</v>
      </c>
      <c r="D576" s="34" t="s">
        <v>956</v>
      </c>
      <c r="E576" s="34" t="s">
        <v>958</v>
      </c>
      <c r="F576" s="70">
        <v>0.6030241999999999</v>
      </c>
      <c r="G576" s="52">
        <v>1.0050271500000001</v>
      </c>
      <c r="H576" s="75">
        <f t="shared" si="16"/>
        <v>-0.39999212956585317</v>
      </c>
      <c r="I576" s="81">
        <f t="shared" si="17"/>
        <v>3.0520969776626976E-5</v>
      </c>
      <c r="J576" s="143">
        <v>370.87175000000002</v>
      </c>
      <c r="K576" s="104">
        <v>39.723521739100001</v>
      </c>
    </row>
    <row r="577" spans="1:11" x14ac:dyDescent="0.15">
      <c r="A577" s="34" t="s">
        <v>64</v>
      </c>
      <c r="B577" s="34" t="s">
        <v>65</v>
      </c>
      <c r="C577" s="34" t="s">
        <v>218</v>
      </c>
      <c r="D577" s="34" t="s">
        <v>955</v>
      </c>
      <c r="E577" s="34" t="s">
        <v>958</v>
      </c>
      <c r="F577" s="70">
        <v>0.59759375000000003</v>
      </c>
      <c r="G577" s="52">
        <v>0.34898313000000003</v>
      </c>
      <c r="H577" s="75">
        <f t="shared" si="16"/>
        <v>0.71238578208637193</v>
      </c>
      <c r="I577" s="81">
        <f t="shared" si="17"/>
        <v>3.0246117456730893E-5</v>
      </c>
      <c r="J577" s="143">
        <v>8.89</v>
      </c>
      <c r="K577" s="104">
        <v>179.12986956520001</v>
      </c>
    </row>
    <row r="578" spans="1:11" x14ac:dyDescent="0.15">
      <c r="A578" s="34" t="s">
        <v>834</v>
      </c>
      <c r="B578" s="34" t="s">
        <v>835</v>
      </c>
      <c r="C578" s="34" t="s">
        <v>847</v>
      </c>
      <c r="D578" s="34" t="s">
        <v>956</v>
      </c>
      <c r="E578" s="34" t="s">
        <v>958</v>
      </c>
      <c r="F578" s="70">
        <v>0.59712581999999992</v>
      </c>
      <c r="G578" s="52">
        <v>1.3831895000000001</v>
      </c>
      <c r="H578" s="75">
        <f t="shared" si="16"/>
        <v>-0.56829789410633902</v>
      </c>
      <c r="I578" s="81">
        <f t="shared" si="17"/>
        <v>3.0222434033432824E-5</v>
      </c>
      <c r="J578" s="143">
        <v>23.655000000000001</v>
      </c>
      <c r="K578" s="104">
        <v>80.202869565200004</v>
      </c>
    </row>
    <row r="579" spans="1:11" x14ac:dyDescent="0.15">
      <c r="A579" s="34" t="s">
        <v>1602</v>
      </c>
      <c r="B579" s="34" t="s">
        <v>723</v>
      </c>
      <c r="C579" s="34" t="s">
        <v>1969</v>
      </c>
      <c r="D579" s="34" t="s">
        <v>955</v>
      </c>
      <c r="E579" s="34" t="s">
        <v>958</v>
      </c>
      <c r="F579" s="70">
        <v>0.58754360999999999</v>
      </c>
      <c r="G579" s="52">
        <v>1.363609021</v>
      </c>
      <c r="H579" s="75">
        <f t="shared" si="16"/>
        <v>-0.56912604643145737</v>
      </c>
      <c r="I579" s="81">
        <f t="shared" si="17"/>
        <v>2.9737447955256707E-5</v>
      </c>
      <c r="J579" s="143">
        <v>3.6556803000000002</v>
      </c>
      <c r="K579" s="104">
        <v>20.214913043500001</v>
      </c>
    </row>
    <row r="580" spans="1:11" x14ac:dyDescent="0.15">
      <c r="A580" s="34" t="s">
        <v>1117</v>
      </c>
      <c r="B580" s="34" t="s">
        <v>1118</v>
      </c>
      <c r="C580" s="34" t="s">
        <v>204</v>
      </c>
      <c r="D580" s="34" t="s">
        <v>955</v>
      </c>
      <c r="E580" s="34" t="s">
        <v>958</v>
      </c>
      <c r="F580" s="70">
        <v>0.58292704500000003</v>
      </c>
      <c r="G580" s="52">
        <v>2.6417591250000001</v>
      </c>
      <c r="H580" s="75">
        <f t="shared" si="16"/>
        <v>-0.77934133377886983</v>
      </c>
      <c r="I580" s="81">
        <f t="shared" si="17"/>
        <v>2.9503788939852628E-5</v>
      </c>
      <c r="J580" s="143">
        <v>11.734500000000001</v>
      </c>
      <c r="K580" s="104">
        <v>43.180086956499999</v>
      </c>
    </row>
    <row r="581" spans="1:11" x14ac:dyDescent="0.15">
      <c r="A581" s="34" t="s">
        <v>78</v>
      </c>
      <c r="B581" s="34" t="s">
        <v>79</v>
      </c>
      <c r="C581" s="34" t="s">
        <v>203</v>
      </c>
      <c r="D581" s="34" t="s">
        <v>955</v>
      </c>
      <c r="E581" s="34" t="s">
        <v>958</v>
      </c>
      <c r="F581" s="70">
        <v>0.56912391000000007</v>
      </c>
      <c r="G581" s="52">
        <v>1.712E-3</v>
      </c>
      <c r="H581" s="75">
        <f t="shared" si="16"/>
        <v>331.4321904205608</v>
      </c>
      <c r="I581" s="81">
        <f t="shared" si="17"/>
        <v>2.8805168443100254E-5</v>
      </c>
      <c r="J581" s="143">
        <v>10.640393820000002</v>
      </c>
      <c r="K581" s="104">
        <v>55.430695652200001</v>
      </c>
    </row>
    <row r="582" spans="1:11" x14ac:dyDescent="0.15">
      <c r="A582" s="34" t="s">
        <v>62</v>
      </c>
      <c r="B582" s="34" t="s">
        <v>63</v>
      </c>
      <c r="C582" s="34" t="s">
        <v>488</v>
      </c>
      <c r="D582" s="34" t="s">
        <v>955</v>
      </c>
      <c r="E582" s="34" t="s">
        <v>958</v>
      </c>
      <c r="F582" s="70">
        <v>0.56668844841356292</v>
      </c>
      <c r="G582" s="52">
        <v>0.56617753361283807</v>
      </c>
      <c r="H582" s="75">
        <f t="shared" si="16"/>
        <v>9.0239327842045469E-4</v>
      </c>
      <c r="I582" s="81">
        <f t="shared" si="17"/>
        <v>2.8681901997952971E-5</v>
      </c>
      <c r="J582" s="143">
        <v>7.8434999999999997</v>
      </c>
      <c r="K582" s="104">
        <v>26.790608695700001</v>
      </c>
    </row>
    <row r="583" spans="1:11" x14ac:dyDescent="0.15">
      <c r="A583" s="34" t="s">
        <v>363</v>
      </c>
      <c r="B583" s="34" t="s">
        <v>278</v>
      </c>
      <c r="C583" s="34" t="s">
        <v>203</v>
      </c>
      <c r="D583" s="34" t="s">
        <v>956</v>
      </c>
      <c r="E583" s="34" t="s">
        <v>959</v>
      </c>
      <c r="F583" s="70">
        <v>0.55973560999999994</v>
      </c>
      <c r="G583" s="52">
        <v>0.32505609600000002</v>
      </c>
      <c r="H583" s="75">
        <f t="shared" ref="H583:H646" si="18">IF(ISERROR(F583/G583-1),"",((F583/G583-1)))</f>
        <v>0.7219661987203585</v>
      </c>
      <c r="I583" s="81">
        <f t="shared" ref="I583:I646" si="19">F583/$F$813</f>
        <v>2.8329996765821116E-5</v>
      </c>
      <c r="J583" s="143">
        <v>14.913</v>
      </c>
      <c r="K583" s="104">
        <v>294.619173913</v>
      </c>
    </row>
    <row r="584" spans="1:11" x14ac:dyDescent="0.15">
      <c r="A584" s="34" t="s">
        <v>1506</v>
      </c>
      <c r="B584" s="34" t="s">
        <v>1507</v>
      </c>
      <c r="C584" s="34" t="s">
        <v>201</v>
      </c>
      <c r="D584" s="34" t="s">
        <v>956</v>
      </c>
      <c r="E584" s="34" t="s">
        <v>959</v>
      </c>
      <c r="F584" s="70">
        <v>0.55772034999999998</v>
      </c>
      <c r="G584" s="52">
        <v>0</v>
      </c>
      <c r="H584" s="75" t="str">
        <f t="shared" si="18"/>
        <v/>
      </c>
      <c r="I584" s="81">
        <f t="shared" si="19"/>
        <v>2.8227998057391099E-5</v>
      </c>
      <c r="J584" s="143">
        <v>30.033530120000002</v>
      </c>
      <c r="K584" s="104">
        <v>29.601875</v>
      </c>
    </row>
    <row r="585" spans="1:11" x14ac:dyDescent="0.15">
      <c r="A585" s="34" t="s">
        <v>545</v>
      </c>
      <c r="B585" s="34" t="s">
        <v>1746</v>
      </c>
      <c r="C585" s="34" t="s">
        <v>202</v>
      </c>
      <c r="D585" s="34" t="s">
        <v>955</v>
      </c>
      <c r="E585" s="34" t="s">
        <v>958</v>
      </c>
      <c r="F585" s="70">
        <v>0.55665226000000001</v>
      </c>
      <c r="G585" s="52">
        <v>1.71570673</v>
      </c>
      <c r="H585" s="75">
        <f t="shared" si="18"/>
        <v>-0.67555512240719606</v>
      </c>
      <c r="I585" s="81">
        <f t="shared" si="19"/>
        <v>2.8173938630574205E-5</v>
      </c>
      <c r="J585" s="143">
        <v>54.718534099999992</v>
      </c>
      <c r="K585" s="104">
        <v>143.4321304348</v>
      </c>
    </row>
    <row r="586" spans="1:11" x14ac:dyDescent="0.15">
      <c r="A586" s="34" t="s">
        <v>216</v>
      </c>
      <c r="B586" s="34" t="s">
        <v>217</v>
      </c>
      <c r="C586" s="34" t="s">
        <v>218</v>
      </c>
      <c r="D586" s="34" t="s">
        <v>956</v>
      </c>
      <c r="E586" s="34" t="s">
        <v>958</v>
      </c>
      <c r="F586" s="70">
        <v>0.54563442000000006</v>
      </c>
      <c r="G586" s="52">
        <v>2.2205896000000003</v>
      </c>
      <c r="H586" s="75">
        <f t="shared" si="18"/>
        <v>-0.75428398836056876</v>
      </c>
      <c r="I586" s="81">
        <f t="shared" si="19"/>
        <v>2.7616290758990094E-5</v>
      </c>
      <c r="J586" s="143">
        <v>252.69999247999999</v>
      </c>
      <c r="K586" s="104">
        <v>9.9137826087000001</v>
      </c>
    </row>
    <row r="587" spans="1:11" x14ac:dyDescent="0.15">
      <c r="A587" s="34" t="s">
        <v>844</v>
      </c>
      <c r="B587" s="34" t="s">
        <v>845</v>
      </c>
      <c r="C587" s="34" t="s">
        <v>848</v>
      </c>
      <c r="D587" s="34" t="s">
        <v>955</v>
      </c>
      <c r="E587" s="34" t="s">
        <v>958</v>
      </c>
      <c r="F587" s="70">
        <v>0.52038327000000006</v>
      </c>
      <c r="G587" s="52">
        <v>5.1536900000000004E-2</v>
      </c>
      <c r="H587" s="75">
        <f t="shared" si="18"/>
        <v>9.0972947538559747</v>
      </c>
      <c r="I587" s="81">
        <f t="shared" si="19"/>
        <v>2.6338249867803515E-5</v>
      </c>
      <c r="J587" s="143">
        <v>10.41</v>
      </c>
      <c r="K587" s="104">
        <v>10.986608695699999</v>
      </c>
    </row>
    <row r="588" spans="1:11" x14ac:dyDescent="0.15">
      <c r="A588" s="34" t="s">
        <v>1842</v>
      </c>
      <c r="B588" s="34" t="s">
        <v>1843</v>
      </c>
      <c r="C588" s="34" t="s">
        <v>204</v>
      </c>
      <c r="D588" s="34" t="s">
        <v>955</v>
      </c>
      <c r="E588" s="34" t="s">
        <v>958</v>
      </c>
      <c r="F588" s="70">
        <v>0.50384014500000007</v>
      </c>
      <c r="G588" s="52">
        <v>0.31456515000000002</v>
      </c>
      <c r="H588" s="75">
        <f t="shared" si="18"/>
        <v>0.60170363754535439</v>
      </c>
      <c r="I588" s="81">
        <f t="shared" si="19"/>
        <v>2.5500949775807271E-5</v>
      </c>
      <c r="J588" s="143">
        <v>448.286</v>
      </c>
      <c r="K588" s="104">
        <v>16.1008695652</v>
      </c>
    </row>
    <row r="589" spans="1:11" x14ac:dyDescent="0.15">
      <c r="A589" s="34" t="s">
        <v>774</v>
      </c>
      <c r="B589" s="34" t="s">
        <v>513</v>
      </c>
      <c r="C589" s="34" t="s">
        <v>218</v>
      </c>
      <c r="D589" s="34" t="s">
        <v>956</v>
      </c>
      <c r="E589" s="34" t="s">
        <v>958</v>
      </c>
      <c r="F589" s="70">
        <v>0.49692500000000001</v>
      </c>
      <c r="G589" s="52">
        <v>0</v>
      </c>
      <c r="H589" s="75" t="str">
        <f t="shared" si="18"/>
        <v/>
      </c>
      <c r="I589" s="81">
        <f t="shared" si="19"/>
        <v>2.5150952327038224E-5</v>
      </c>
      <c r="J589" s="143">
        <v>60.882541160000002</v>
      </c>
      <c r="K589" s="104">
        <v>81.939173913000005</v>
      </c>
    </row>
    <row r="590" spans="1:11" x14ac:dyDescent="0.15">
      <c r="A590" s="34" t="s">
        <v>826</v>
      </c>
      <c r="B590" s="34" t="s">
        <v>827</v>
      </c>
      <c r="C590" s="34" t="s">
        <v>847</v>
      </c>
      <c r="D590" s="34" t="s">
        <v>956</v>
      </c>
      <c r="E590" s="34" t="s">
        <v>958</v>
      </c>
      <c r="F590" s="70">
        <v>0.47806258000000001</v>
      </c>
      <c r="G590" s="52">
        <v>2.331679E-2</v>
      </c>
      <c r="H590" s="75">
        <f t="shared" si="18"/>
        <v>19.502932865115653</v>
      </c>
      <c r="I590" s="81">
        <f t="shared" si="19"/>
        <v>2.4196265349742711E-5</v>
      </c>
      <c r="J590" s="143">
        <v>31.47</v>
      </c>
      <c r="K590" s="104">
        <v>64.327782608700005</v>
      </c>
    </row>
    <row r="591" spans="1:11" x14ac:dyDescent="0.15">
      <c r="A591" s="34" t="s">
        <v>546</v>
      </c>
      <c r="B591" s="34" t="s">
        <v>1748</v>
      </c>
      <c r="C591" s="34" t="s">
        <v>202</v>
      </c>
      <c r="D591" s="34" t="s">
        <v>955</v>
      </c>
      <c r="E591" s="34" t="s">
        <v>958</v>
      </c>
      <c r="F591" s="70">
        <v>0.47393940000000001</v>
      </c>
      <c r="G591" s="52">
        <v>1.8527709999999999E-2</v>
      </c>
      <c r="H591" s="75">
        <f t="shared" si="18"/>
        <v>24.580031207310565</v>
      </c>
      <c r="I591" s="81">
        <f t="shared" si="19"/>
        <v>2.3987578116023744E-5</v>
      </c>
      <c r="J591" s="143">
        <v>4.9984106200000005</v>
      </c>
      <c r="K591" s="104">
        <v>33.803217391300002</v>
      </c>
    </row>
    <row r="592" spans="1:11" x14ac:dyDescent="0.15">
      <c r="A592" s="34" t="s">
        <v>392</v>
      </c>
      <c r="B592" s="34" t="s">
        <v>1359</v>
      </c>
      <c r="C592" s="34" t="s">
        <v>203</v>
      </c>
      <c r="D592" s="34" t="s">
        <v>956</v>
      </c>
      <c r="E592" s="34" t="s">
        <v>959</v>
      </c>
      <c r="F592" s="70">
        <v>0.4685473</v>
      </c>
      <c r="G592" s="52">
        <v>8.9450189999999999E-2</v>
      </c>
      <c r="H592" s="75">
        <f t="shared" si="18"/>
        <v>4.2380805451615027</v>
      </c>
      <c r="I592" s="81">
        <f t="shared" si="19"/>
        <v>2.3714666811415156E-5</v>
      </c>
      <c r="J592" s="143">
        <v>43.087000000000003</v>
      </c>
      <c r="K592" s="104">
        <v>8.7813043478000008</v>
      </c>
    </row>
    <row r="593" spans="1:11" x14ac:dyDescent="0.15">
      <c r="A593" s="34" t="s">
        <v>1716</v>
      </c>
      <c r="B593" s="34" t="s">
        <v>1721</v>
      </c>
      <c r="C593" s="34" t="s">
        <v>488</v>
      </c>
      <c r="D593" s="34" t="s">
        <v>955</v>
      </c>
      <c r="E593" s="34" t="s">
        <v>958</v>
      </c>
      <c r="F593" s="70">
        <v>0.46561470306194103</v>
      </c>
      <c r="G593" s="52">
        <v>2.9582279961815003</v>
      </c>
      <c r="H593" s="75">
        <f t="shared" si="18"/>
        <v>-0.84260351005299139</v>
      </c>
      <c r="I593" s="81">
        <f t="shared" si="19"/>
        <v>2.3566238767377246E-5</v>
      </c>
      <c r="J593" s="143">
        <v>7.1737000000000002</v>
      </c>
      <c r="K593" s="104">
        <v>99.561739130399999</v>
      </c>
    </row>
    <row r="594" spans="1:11" x14ac:dyDescent="0.15">
      <c r="A594" s="34" t="s">
        <v>1508</v>
      </c>
      <c r="B594" s="34" t="s">
        <v>1509</v>
      </c>
      <c r="C594" s="34" t="s">
        <v>197</v>
      </c>
      <c r="D594" s="34" t="s">
        <v>955</v>
      </c>
      <c r="E594" s="34" t="s">
        <v>958</v>
      </c>
      <c r="F594" s="70">
        <v>0.45760800000000001</v>
      </c>
      <c r="G594" s="52">
        <v>0</v>
      </c>
      <c r="H594" s="75" t="str">
        <f t="shared" si="18"/>
        <v/>
      </c>
      <c r="I594" s="81">
        <f t="shared" si="19"/>
        <v>2.316099409864931E-5</v>
      </c>
      <c r="J594" s="143">
        <v>26.892129969999999</v>
      </c>
      <c r="K594" s="104">
        <v>19.2506153846</v>
      </c>
    </row>
    <row r="595" spans="1:11" x14ac:dyDescent="0.15">
      <c r="A595" s="34" t="s">
        <v>970</v>
      </c>
      <c r="B595" s="34" t="s">
        <v>971</v>
      </c>
      <c r="C595" s="34" t="s">
        <v>204</v>
      </c>
      <c r="D595" s="34" t="s">
        <v>955</v>
      </c>
      <c r="E595" s="34" t="s">
        <v>959</v>
      </c>
      <c r="F595" s="70">
        <v>0.45580684900000001</v>
      </c>
      <c r="G595" s="52">
        <v>0.366517121</v>
      </c>
      <c r="H595" s="75">
        <f t="shared" si="18"/>
        <v>0.24361679955463811</v>
      </c>
      <c r="I595" s="81">
        <f t="shared" si="19"/>
        <v>2.3069832126651932E-5</v>
      </c>
      <c r="J595" s="143">
        <v>33.23874</v>
      </c>
      <c r="K595" s="104">
        <v>16.235217391300001</v>
      </c>
    </row>
    <row r="596" spans="1:11" x14ac:dyDescent="0.15">
      <c r="A596" s="34" t="s">
        <v>457</v>
      </c>
      <c r="B596" s="34" t="s">
        <v>458</v>
      </c>
      <c r="C596" s="34" t="s">
        <v>1969</v>
      </c>
      <c r="D596" s="34" t="s">
        <v>955</v>
      </c>
      <c r="E596" s="34" t="s">
        <v>958</v>
      </c>
      <c r="F596" s="70">
        <v>0.45392025000000003</v>
      </c>
      <c r="G596" s="52">
        <v>0.386015</v>
      </c>
      <c r="H596" s="75">
        <f t="shared" si="18"/>
        <v>0.17591350077069556</v>
      </c>
      <c r="I596" s="81">
        <f t="shared" si="19"/>
        <v>2.297434536001866E-5</v>
      </c>
      <c r="J596" s="143">
        <v>1.9134000000000002</v>
      </c>
      <c r="K596" s="104">
        <v>119.5152608696</v>
      </c>
    </row>
    <row r="597" spans="1:11" x14ac:dyDescent="0.15">
      <c r="A597" s="34" t="s">
        <v>236</v>
      </c>
      <c r="B597" s="34" t="s">
        <v>237</v>
      </c>
      <c r="C597" s="34" t="s">
        <v>202</v>
      </c>
      <c r="D597" s="34" t="s">
        <v>955</v>
      </c>
      <c r="E597" s="34" t="s">
        <v>959</v>
      </c>
      <c r="F597" s="70">
        <v>0.45320352000000003</v>
      </c>
      <c r="G597" s="52">
        <v>0.54450507999999997</v>
      </c>
      <c r="H597" s="75">
        <f t="shared" si="18"/>
        <v>-0.16767806831113485</v>
      </c>
      <c r="I597" s="81">
        <f t="shared" si="19"/>
        <v>2.2938069378610282E-5</v>
      </c>
      <c r="J597" s="143">
        <v>5.8808600100000001</v>
      </c>
      <c r="K597" s="104">
        <v>117.1193478261</v>
      </c>
    </row>
    <row r="598" spans="1:11" x14ac:dyDescent="0.15">
      <c r="A598" s="34" t="s">
        <v>1861</v>
      </c>
      <c r="B598" s="34" t="s">
        <v>1862</v>
      </c>
      <c r="C598" s="34" t="s">
        <v>204</v>
      </c>
      <c r="D598" s="34" t="s">
        <v>955</v>
      </c>
      <c r="E598" s="34" t="s">
        <v>959</v>
      </c>
      <c r="F598" s="70">
        <v>0.44281873999999999</v>
      </c>
      <c r="G598" s="52">
        <v>0.13651468999999999</v>
      </c>
      <c r="H598" s="75">
        <f t="shared" si="18"/>
        <v>2.2437442446670026</v>
      </c>
      <c r="I598" s="81">
        <f t="shared" si="19"/>
        <v>2.2412462684025023E-5</v>
      </c>
      <c r="J598" s="143">
        <v>16.8965</v>
      </c>
      <c r="K598" s="104">
        <v>170.19395652169999</v>
      </c>
    </row>
    <row r="599" spans="1:11" x14ac:dyDescent="0.15">
      <c r="A599" s="34" t="s">
        <v>1127</v>
      </c>
      <c r="B599" s="34" t="s">
        <v>1128</v>
      </c>
      <c r="C599" s="34" t="s">
        <v>204</v>
      </c>
      <c r="D599" s="34" t="s">
        <v>955</v>
      </c>
      <c r="E599" s="34" t="s">
        <v>958</v>
      </c>
      <c r="F599" s="70">
        <v>0.43243727000000004</v>
      </c>
      <c r="G599" s="52">
        <v>0.74426207</v>
      </c>
      <c r="H599" s="75">
        <f t="shared" si="18"/>
        <v>-0.41897177428375454</v>
      </c>
      <c r="I599" s="81">
        <f t="shared" si="19"/>
        <v>2.1887023519051282E-5</v>
      </c>
      <c r="J599" s="143">
        <v>18.645</v>
      </c>
      <c r="K599" s="104">
        <v>44.3305652174</v>
      </c>
    </row>
    <row r="600" spans="1:11" x14ac:dyDescent="0.15">
      <c r="A600" s="34" t="s">
        <v>768</v>
      </c>
      <c r="B600" s="34" t="s">
        <v>919</v>
      </c>
      <c r="C600" s="34" t="s">
        <v>218</v>
      </c>
      <c r="D600" s="34" t="s">
        <v>956</v>
      </c>
      <c r="E600" s="34" t="s">
        <v>958</v>
      </c>
      <c r="F600" s="70">
        <v>0.42821102</v>
      </c>
      <c r="G600" s="52">
        <v>1.6000956000000002</v>
      </c>
      <c r="H600" s="75">
        <f t="shared" si="18"/>
        <v>-0.73238410254987274</v>
      </c>
      <c r="I600" s="81">
        <f t="shared" si="19"/>
        <v>2.1673119585314508E-5</v>
      </c>
      <c r="J600" s="143">
        <v>19.749760139999999</v>
      </c>
      <c r="K600" s="104">
        <v>22.784869565200001</v>
      </c>
    </row>
    <row r="601" spans="1:11" x14ac:dyDescent="0.15">
      <c r="A601" s="34" t="s">
        <v>749</v>
      </c>
      <c r="B601" s="34" t="s">
        <v>523</v>
      </c>
      <c r="C601" s="34" t="s">
        <v>218</v>
      </c>
      <c r="D601" s="34" t="s">
        <v>464</v>
      </c>
      <c r="E601" s="34" t="s">
        <v>958</v>
      </c>
      <c r="F601" s="70">
        <v>0.42283521000000002</v>
      </c>
      <c r="G601" s="52">
        <v>1.1019078</v>
      </c>
      <c r="H601" s="75">
        <f t="shared" si="18"/>
        <v>-0.61626988210810374</v>
      </c>
      <c r="I601" s="81">
        <f t="shared" si="19"/>
        <v>2.1401032769337822E-5</v>
      </c>
      <c r="J601" s="143">
        <v>220.11121439999999</v>
      </c>
      <c r="K601" s="104">
        <v>16.238782608699999</v>
      </c>
    </row>
    <row r="602" spans="1:11" x14ac:dyDescent="0.15">
      <c r="A602" s="34" t="s">
        <v>943</v>
      </c>
      <c r="B602" s="34" t="s">
        <v>944</v>
      </c>
      <c r="C602" s="34" t="s">
        <v>204</v>
      </c>
      <c r="D602" s="34" t="s">
        <v>955</v>
      </c>
      <c r="E602" s="34" t="s">
        <v>959</v>
      </c>
      <c r="F602" s="70">
        <v>0.41081772499999997</v>
      </c>
      <c r="G602" s="52">
        <v>0.17168770999999999</v>
      </c>
      <c r="H602" s="75">
        <f t="shared" si="18"/>
        <v>1.3928196432930462</v>
      </c>
      <c r="I602" s="81">
        <f t="shared" si="19"/>
        <v>2.0792789689746537E-5</v>
      </c>
      <c r="J602" s="143">
        <v>14.5146</v>
      </c>
      <c r="K602" s="104">
        <v>131.48500000000001</v>
      </c>
    </row>
    <row r="603" spans="1:11" x14ac:dyDescent="0.15">
      <c r="A603" s="34" t="s">
        <v>828</v>
      </c>
      <c r="B603" s="34" t="s">
        <v>829</v>
      </c>
      <c r="C603" s="34" t="s">
        <v>847</v>
      </c>
      <c r="D603" s="34" t="s">
        <v>956</v>
      </c>
      <c r="E603" s="34" t="s">
        <v>958</v>
      </c>
      <c r="F603" s="70">
        <v>0.38302704999999998</v>
      </c>
      <c r="G603" s="52">
        <v>1.4519066999999999</v>
      </c>
      <c r="H603" s="75">
        <f t="shared" si="18"/>
        <v>-0.73619031443273864</v>
      </c>
      <c r="I603" s="81">
        <f t="shared" si="19"/>
        <v>1.9386215373579685E-5</v>
      </c>
      <c r="J603" s="143">
        <v>37.672499999999999</v>
      </c>
      <c r="K603" s="104">
        <v>84.032043478299997</v>
      </c>
    </row>
    <row r="604" spans="1:11" x14ac:dyDescent="0.15">
      <c r="A604" s="34" t="s">
        <v>54</v>
      </c>
      <c r="B604" s="34" t="s">
        <v>55</v>
      </c>
      <c r="C604" s="34" t="s">
        <v>488</v>
      </c>
      <c r="D604" s="34" t="s">
        <v>955</v>
      </c>
      <c r="E604" s="34" t="s">
        <v>958</v>
      </c>
      <c r="F604" s="70">
        <v>0.37664270674508099</v>
      </c>
      <c r="G604" s="52">
        <v>1.01304730286665</v>
      </c>
      <c r="H604" s="75">
        <f t="shared" si="18"/>
        <v>-0.628208173814506</v>
      </c>
      <c r="I604" s="81">
        <f t="shared" si="19"/>
        <v>1.9063083486788087E-5</v>
      </c>
      <c r="J604" s="143">
        <v>10.998749999999999</v>
      </c>
      <c r="K604" s="104">
        <v>21.4243478261</v>
      </c>
    </row>
    <row r="605" spans="1:11" x14ac:dyDescent="0.15">
      <c r="A605" s="34" t="s">
        <v>1767</v>
      </c>
      <c r="B605" s="34" t="s">
        <v>1768</v>
      </c>
      <c r="C605" s="34" t="s">
        <v>198</v>
      </c>
      <c r="D605" s="34" t="s">
        <v>955</v>
      </c>
      <c r="E605" s="34" t="s">
        <v>958</v>
      </c>
      <c r="F605" s="70">
        <v>0.37490346000000002</v>
      </c>
      <c r="G605" s="52">
        <v>3.5839405899999996</v>
      </c>
      <c r="H605" s="75">
        <f t="shared" si="18"/>
        <v>-0.89539350595094547</v>
      </c>
      <c r="I605" s="81">
        <f t="shared" si="19"/>
        <v>1.8975054685720545E-5</v>
      </c>
      <c r="J605" s="143">
        <v>18.276</v>
      </c>
      <c r="K605" s="104">
        <v>102.872173913</v>
      </c>
    </row>
    <row r="606" spans="1:11" x14ac:dyDescent="0.15">
      <c r="A606" s="34" t="s">
        <v>537</v>
      </c>
      <c r="B606" s="34" t="s">
        <v>1808</v>
      </c>
      <c r="C606" s="34" t="s">
        <v>204</v>
      </c>
      <c r="D606" s="34" t="s">
        <v>955</v>
      </c>
      <c r="E606" s="34" t="s">
        <v>958</v>
      </c>
      <c r="F606" s="70">
        <v>0.37458030999999997</v>
      </c>
      <c r="G606" s="52">
        <v>0.237417039</v>
      </c>
      <c r="H606" s="75">
        <f t="shared" si="18"/>
        <v>0.57773136914575018</v>
      </c>
      <c r="I606" s="81">
        <f t="shared" si="19"/>
        <v>1.8958699037998087E-5</v>
      </c>
      <c r="J606" s="143">
        <v>19.996919999999999</v>
      </c>
      <c r="K606" s="104">
        <v>116.0968695652</v>
      </c>
    </row>
    <row r="607" spans="1:11" x14ac:dyDescent="0.15">
      <c r="A607" s="34" t="s">
        <v>567</v>
      </c>
      <c r="B607" s="34" t="s">
        <v>579</v>
      </c>
      <c r="C607" s="34" t="s">
        <v>201</v>
      </c>
      <c r="D607" s="34" t="s">
        <v>956</v>
      </c>
      <c r="E607" s="34" t="s">
        <v>959</v>
      </c>
      <c r="F607" s="70">
        <v>0.34900350000000002</v>
      </c>
      <c r="G607" s="52">
        <v>0.52784310000000001</v>
      </c>
      <c r="H607" s="75">
        <f t="shared" si="18"/>
        <v>-0.33881204471556037</v>
      </c>
      <c r="I607" s="81">
        <f t="shared" si="19"/>
        <v>1.7664175460018082E-5</v>
      </c>
      <c r="J607" s="143">
        <v>34.704826930000003</v>
      </c>
      <c r="K607" s="104">
        <v>11.4387826087</v>
      </c>
    </row>
    <row r="608" spans="1:11" x14ac:dyDescent="0.15">
      <c r="A608" s="34" t="s">
        <v>420</v>
      </c>
      <c r="B608" s="34" t="s">
        <v>421</v>
      </c>
      <c r="C608" s="34" t="s">
        <v>203</v>
      </c>
      <c r="D608" s="34" t="s">
        <v>956</v>
      </c>
      <c r="E608" s="34" t="s">
        <v>959</v>
      </c>
      <c r="F608" s="70">
        <v>0.3488638</v>
      </c>
      <c r="G608" s="52">
        <v>0.34184880000000001</v>
      </c>
      <c r="H608" s="75">
        <f t="shared" si="18"/>
        <v>2.0520768246078402E-2</v>
      </c>
      <c r="I608" s="81">
        <f t="shared" si="19"/>
        <v>1.7657104799374952E-5</v>
      </c>
      <c r="J608" s="143">
        <v>79.790000000000006</v>
      </c>
      <c r="K608" s="104">
        <v>41.011217391300001</v>
      </c>
    </row>
    <row r="609" spans="1:11" x14ac:dyDescent="0.15">
      <c r="A609" s="34" t="s">
        <v>1584</v>
      </c>
      <c r="B609" s="34" t="s">
        <v>469</v>
      </c>
      <c r="C609" s="34" t="s">
        <v>197</v>
      </c>
      <c r="D609" s="34" t="s">
        <v>955</v>
      </c>
      <c r="E609" s="34" t="s">
        <v>958</v>
      </c>
      <c r="F609" s="70">
        <v>0.34830565999999996</v>
      </c>
      <c r="G609" s="52">
        <v>4.8916129999999995E-2</v>
      </c>
      <c r="H609" s="75">
        <f t="shared" si="18"/>
        <v>6.1204663983025638</v>
      </c>
      <c r="I609" s="81">
        <f t="shared" si="19"/>
        <v>1.7628855561498381E-5</v>
      </c>
      <c r="J609" s="143">
        <v>23.310890370000003</v>
      </c>
      <c r="K609" s="104">
        <v>32.161434782599997</v>
      </c>
    </row>
    <row r="610" spans="1:11" x14ac:dyDescent="0.15">
      <c r="A610" s="34" t="s">
        <v>1225</v>
      </c>
      <c r="B610" s="34" t="s">
        <v>1226</v>
      </c>
      <c r="C610" s="34" t="s">
        <v>204</v>
      </c>
      <c r="D610" s="34" t="s">
        <v>955</v>
      </c>
      <c r="E610" s="34" t="s">
        <v>958</v>
      </c>
      <c r="F610" s="70">
        <v>0.33693778999999996</v>
      </c>
      <c r="G610" s="52">
        <v>0.44978220000000002</v>
      </c>
      <c r="H610" s="75">
        <f t="shared" si="18"/>
        <v>-0.2508867847593792</v>
      </c>
      <c r="I610" s="81">
        <f t="shared" si="19"/>
        <v>1.705349156002941E-5</v>
      </c>
      <c r="J610" s="143">
        <v>15.778</v>
      </c>
      <c r="K610" s="104">
        <v>135.79017391299999</v>
      </c>
    </row>
    <row r="611" spans="1:11" x14ac:dyDescent="0.15">
      <c r="A611" s="34" t="s">
        <v>1535</v>
      </c>
      <c r="B611" s="34" t="s">
        <v>478</v>
      </c>
      <c r="C611" s="34" t="s">
        <v>197</v>
      </c>
      <c r="D611" s="34" t="s">
        <v>955</v>
      </c>
      <c r="E611" s="34" t="s">
        <v>958</v>
      </c>
      <c r="F611" s="70">
        <v>0.31960369306020997</v>
      </c>
      <c r="G611" s="52">
        <v>0.143679439023672</v>
      </c>
      <c r="H611" s="75">
        <f t="shared" si="18"/>
        <v>1.2244219161208827</v>
      </c>
      <c r="I611" s="81">
        <f t="shared" si="19"/>
        <v>1.6176157866283037E-5</v>
      </c>
      <c r="J611" s="143">
        <v>76.204346257806307</v>
      </c>
      <c r="K611" s="104">
        <v>65.139545454499995</v>
      </c>
    </row>
    <row r="612" spans="1:11" x14ac:dyDescent="0.15">
      <c r="A612" s="34" t="s">
        <v>1113</v>
      </c>
      <c r="B612" s="34" t="s">
        <v>1114</v>
      </c>
      <c r="C612" s="34" t="s">
        <v>1969</v>
      </c>
      <c r="D612" s="34" t="s">
        <v>955</v>
      </c>
      <c r="E612" s="34" t="s">
        <v>958</v>
      </c>
      <c r="F612" s="70">
        <v>0.30794683</v>
      </c>
      <c r="G612" s="52">
        <v>2.3979400000000001E-2</v>
      </c>
      <c r="H612" s="75">
        <f t="shared" si="18"/>
        <v>11.842140754147309</v>
      </c>
      <c r="I612" s="81">
        <f t="shared" si="19"/>
        <v>1.5586167008286049E-5</v>
      </c>
      <c r="J612" s="143">
        <v>11.549965800000001</v>
      </c>
      <c r="K612" s="104">
        <v>11.739782608700001</v>
      </c>
    </row>
    <row r="613" spans="1:11" x14ac:dyDescent="0.15">
      <c r="A613" s="34" t="s">
        <v>540</v>
      </c>
      <c r="B613" s="34" t="s">
        <v>851</v>
      </c>
      <c r="C613" s="34" t="s">
        <v>1969</v>
      </c>
      <c r="D613" s="34" t="s">
        <v>955</v>
      </c>
      <c r="E613" s="34" t="s">
        <v>958</v>
      </c>
      <c r="F613" s="70">
        <v>0.30368181</v>
      </c>
      <c r="G613" s="52">
        <v>0.90866407999999999</v>
      </c>
      <c r="H613" s="75">
        <f t="shared" si="18"/>
        <v>-0.66579309484754812</v>
      </c>
      <c r="I613" s="81">
        <f t="shared" si="19"/>
        <v>1.5370300801727985E-5</v>
      </c>
      <c r="J613" s="143">
        <v>25.126900370000001</v>
      </c>
      <c r="K613" s="104">
        <v>22.1754347826</v>
      </c>
    </row>
    <row r="614" spans="1:11" x14ac:dyDescent="0.15">
      <c r="A614" s="34" t="s">
        <v>1546</v>
      </c>
      <c r="B614" s="34" t="s">
        <v>480</v>
      </c>
      <c r="C614" s="34" t="s">
        <v>197</v>
      </c>
      <c r="D614" s="34" t="s">
        <v>955</v>
      </c>
      <c r="E614" s="34" t="s">
        <v>958</v>
      </c>
      <c r="F614" s="70">
        <v>0.29928138650133895</v>
      </c>
      <c r="G614" s="52">
        <v>0.312920353982301</v>
      </c>
      <c r="H614" s="75">
        <f t="shared" si="18"/>
        <v>-4.3586066893345876E-2</v>
      </c>
      <c r="I614" s="81">
        <f t="shared" si="19"/>
        <v>1.5147581394103893E-5</v>
      </c>
      <c r="J614" s="143">
        <v>52.883090935631998</v>
      </c>
      <c r="K614" s="104">
        <v>91.4232608696</v>
      </c>
    </row>
    <row r="615" spans="1:11" x14ac:dyDescent="0.15">
      <c r="A615" s="34" t="s">
        <v>1019</v>
      </c>
      <c r="B615" s="34" t="s">
        <v>1020</v>
      </c>
      <c r="C615" s="34" t="s">
        <v>1969</v>
      </c>
      <c r="D615" s="34" t="s">
        <v>955</v>
      </c>
      <c r="E615" s="34" t="s">
        <v>958</v>
      </c>
      <c r="F615" s="70">
        <v>0.29635077000000004</v>
      </c>
      <c r="G615" s="52">
        <v>4.6657499999999998E-2</v>
      </c>
      <c r="H615" s="75">
        <f t="shared" si="18"/>
        <v>5.35162128275197</v>
      </c>
      <c r="I615" s="81">
        <f t="shared" si="19"/>
        <v>1.4999253586257626E-5</v>
      </c>
      <c r="J615" s="143">
        <v>4.5482250000000004</v>
      </c>
      <c r="K615" s="104">
        <v>73.018565217399996</v>
      </c>
    </row>
    <row r="616" spans="1:11" x14ac:dyDescent="0.15">
      <c r="A616" s="34" t="s">
        <v>1480</v>
      </c>
      <c r="B616" s="34" t="s">
        <v>1481</v>
      </c>
      <c r="C616" s="34" t="s">
        <v>198</v>
      </c>
      <c r="D616" s="34" t="s">
        <v>955</v>
      </c>
      <c r="E616" s="34" t="s">
        <v>958</v>
      </c>
      <c r="F616" s="70">
        <v>0.29616724</v>
      </c>
      <c r="G616" s="52">
        <v>0.30234556000000001</v>
      </c>
      <c r="H616" s="75">
        <f t="shared" si="18"/>
        <v>-2.0434631155159089E-2</v>
      </c>
      <c r="I616" s="81">
        <f t="shared" si="19"/>
        <v>1.498996455012424E-5</v>
      </c>
      <c r="J616" s="143">
        <v>63.774000000000001</v>
      </c>
      <c r="K616" s="104">
        <v>29.320043478300001</v>
      </c>
    </row>
    <row r="617" spans="1:11" x14ac:dyDescent="0.15">
      <c r="A617" s="34" t="s">
        <v>761</v>
      </c>
      <c r="B617" s="34" t="s">
        <v>520</v>
      </c>
      <c r="C617" s="34" t="s">
        <v>218</v>
      </c>
      <c r="D617" s="34" t="s">
        <v>464</v>
      </c>
      <c r="E617" s="34" t="s">
        <v>958</v>
      </c>
      <c r="F617" s="70">
        <v>0.29199310393857503</v>
      </c>
      <c r="G617" s="52">
        <v>0</v>
      </c>
      <c r="H617" s="75" t="str">
        <f t="shared" si="18"/>
        <v/>
      </c>
      <c r="I617" s="81">
        <f t="shared" si="19"/>
        <v>1.4778698268316179E-5</v>
      </c>
      <c r="J617" s="143">
        <v>34.722957419136002</v>
      </c>
      <c r="K617" s="104">
        <v>16.863217391300001</v>
      </c>
    </row>
    <row r="618" spans="1:11" x14ac:dyDescent="0.15">
      <c r="A618" s="34" t="s">
        <v>1368</v>
      </c>
      <c r="B618" s="34" t="s">
        <v>1369</v>
      </c>
      <c r="C618" s="34" t="s">
        <v>198</v>
      </c>
      <c r="D618" s="34" t="s">
        <v>955</v>
      </c>
      <c r="E618" s="34" t="s">
        <v>958</v>
      </c>
      <c r="F618" s="70">
        <v>0.28692284999999995</v>
      </c>
      <c r="G618" s="52">
        <v>0.10019462</v>
      </c>
      <c r="H618" s="75">
        <f t="shared" si="18"/>
        <v>1.8636552541443838</v>
      </c>
      <c r="I618" s="81">
        <f t="shared" si="19"/>
        <v>1.4522076614957867E-5</v>
      </c>
      <c r="J618" s="143">
        <v>99.058999999999997</v>
      </c>
      <c r="K618" s="104">
        <v>10.230652173899999</v>
      </c>
    </row>
    <row r="619" spans="1:11" x14ac:dyDescent="0.15">
      <c r="A619" s="34" t="s">
        <v>1380</v>
      </c>
      <c r="B619" s="34" t="s">
        <v>1381</v>
      </c>
      <c r="C619" s="34" t="s">
        <v>198</v>
      </c>
      <c r="D619" s="34" t="s">
        <v>955</v>
      </c>
      <c r="E619" s="34" t="s">
        <v>958</v>
      </c>
      <c r="F619" s="70">
        <v>0.28557959000000005</v>
      </c>
      <c r="G619" s="52">
        <v>0.11864653999999999</v>
      </c>
      <c r="H619" s="75">
        <f t="shared" si="18"/>
        <v>1.4069778183164892</v>
      </c>
      <c r="I619" s="81">
        <f t="shared" si="19"/>
        <v>1.4454089960587862E-5</v>
      </c>
      <c r="J619" s="143">
        <v>53.145000000000003</v>
      </c>
      <c r="K619" s="104">
        <v>4.6670869565000004</v>
      </c>
    </row>
    <row r="620" spans="1:11" x14ac:dyDescent="0.15">
      <c r="A620" s="34" t="s">
        <v>875</v>
      </c>
      <c r="B620" s="34" t="s">
        <v>512</v>
      </c>
      <c r="C620" s="34" t="s">
        <v>488</v>
      </c>
      <c r="D620" s="34" t="s">
        <v>956</v>
      </c>
      <c r="E620" s="34" t="s">
        <v>959</v>
      </c>
      <c r="F620" s="70">
        <v>0.26875073999999999</v>
      </c>
      <c r="G620" s="52">
        <v>2.5430020000000001E-2</v>
      </c>
      <c r="H620" s="75">
        <f t="shared" si="18"/>
        <v>9.5682472919801071</v>
      </c>
      <c r="I620" s="81">
        <f t="shared" si="19"/>
        <v>1.3602328418969149E-5</v>
      </c>
      <c r="J620" s="143">
        <v>62.906480317329205</v>
      </c>
      <c r="K620" s="104">
        <v>28.5109130435</v>
      </c>
    </row>
    <row r="621" spans="1:11" x14ac:dyDescent="0.15">
      <c r="A621" s="34" t="s">
        <v>225</v>
      </c>
      <c r="B621" s="34" t="s">
        <v>226</v>
      </c>
      <c r="C621" s="34" t="s">
        <v>1969</v>
      </c>
      <c r="D621" s="34" t="s">
        <v>955</v>
      </c>
      <c r="E621" s="34" t="s">
        <v>958</v>
      </c>
      <c r="F621" s="70">
        <v>0.26116120000000004</v>
      </c>
      <c r="G621" s="52">
        <v>0.20775753</v>
      </c>
      <c r="H621" s="75">
        <f t="shared" si="18"/>
        <v>0.25704805982242873</v>
      </c>
      <c r="I621" s="81">
        <f t="shared" si="19"/>
        <v>1.3218197697584336E-5</v>
      </c>
      <c r="J621" s="143">
        <v>97.115200000000002</v>
      </c>
      <c r="K621" s="104">
        <v>50.481833333300003</v>
      </c>
    </row>
    <row r="622" spans="1:11" x14ac:dyDescent="0.15">
      <c r="A622" s="34" t="s">
        <v>679</v>
      </c>
      <c r="B622" s="34" t="s">
        <v>680</v>
      </c>
      <c r="C622" s="34" t="s">
        <v>205</v>
      </c>
      <c r="D622" s="34" t="s">
        <v>956</v>
      </c>
      <c r="E622" s="34" t="s">
        <v>959</v>
      </c>
      <c r="F622" s="70">
        <v>0.260237204</v>
      </c>
      <c r="G622" s="52">
        <v>8.444140700000001E-2</v>
      </c>
      <c r="H622" s="75">
        <f t="shared" si="18"/>
        <v>2.081867217110676</v>
      </c>
      <c r="I622" s="81">
        <f t="shared" si="19"/>
        <v>1.3171431325704525E-5</v>
      </c>
      <c r="J622" s="143">
        <v>7.1127079029999996</v>
      </c>
      <c r="K622" s="104">
        <v>42.0888695652</v>
      </c>
    </row>
    <row r="623" spans="1:11" x14ac:dyDescent="0.15">
      <c r="A623" s="34" t="s">
        <v>1558</v>
      </c>
      <c r="B623" s="34" t="s">
        <v>939</v>
      </c>
      <c r="C623" s="34" t="s">
        <v>197</v>
      </c>
      <c r="D623" s="34" t="s">
        <v>955</v>
      </c>
      <c r="E623" s="34" t="s">
        <v>958</v>
      </c>
      <c r="F623" s="70">
        <v>0.25181100000000001</v>
      </c>
      <c r="G623" s="52">
        <v>4.9077300000000004E-2</v>
      </c>
      <c r="H623" s="75">
        <f t="shared" si="18"/>
        <v>4.1309057344230427</v>
      </c>
      <c r="I623" s="81">
        <f t="shared" si="19"/>
        <v>1.2744954382298781E-5</v>
      </c>
      <c r="J623" s="143">
        <v>19.206985829999997</v>
      </c>
      <c r="K623" s="104">
        <v>16.185608695700001</v>
      </c>
    </row>
    <row r="624" spans="1:11" x14ac:dyDescent="0.15">
      <c r="A624" s="34" t="s">
        <v>1628</v>
      </c>
      <c r="B624" s="34" t="s">
        <v>1148</v>
      </c>
      <c r="C624" s="34" t="s">
        <v>199</v>
      </c>
      <c r="D624" s="34" t="s">
        <v>955</v>
      </c>
      <c r="E624" s="34" t="s">
        <v>958</v>
      </c>
      <c r="F624" s="70">
        <v>0.24992771999999999</v>
      </c>
      <c r="G624" s="52">
        <v>0.10392064999999999</v>
      </c>
      <c r="H624" s="75">
        <f t="shared" si="18"/>
        <v>1.404986111999877</v>
      </c>
      <c r="I624" s="81">
        <f t="shared" si="19"/>
        <v>1.2649635600795608E-5</v>
      </c>
      <c r="J624" s="143">
        <v>3.8183761899999999</v>
      </c>
      <c r="K624" s="104">
        <v>57.023130434800002</v>
      </c>
    </row>
    <row r="625" spans="1:11" x14ac:dyDescent="0.15">
      <c r="A625" s="34" t="s">
        <v>1346</v>
      </c>
      <c r="B625" s="34" t="s">
        <v>1347</v>
      </c>
      <c r="C625" s="34" t="s">
        <v>203</v>
      </c>
      <c r="D625" s="34" t="s">
        <v>956</v>
      </c>
      <c r="E625" s="34" t="s">
        <v>958</v>
      </c>
      <c r="F625" s="70">
        <v>0.2094676</v>
      </c>
      <c r="G625" s="52">
        <v>0.25420329000000003</v>
      </c>
      <c r="H625" s="75">
        <f t="shared" si="18"/>
        <v>-0.17598391429158933</v>
      </c>
      <c r="I625" s="81">
        <f t="shared" si="19"/>
        <v>1.0601820439018185E-5</v>
      </c>
      <c r="J625" s="143">
        <v>36.864539909999998</v>
      </c>
      <c r="K625" s="104">
        <v>50.979782608699999</v>
      </c>
    </row>
    <row r="626" spans="1:11" x14ac:dyDescent="0.15">
      <c r="A626" s="34" t="s">
        <v>1072</v>
      </c>
      <c r="B626" s="34" t="s">
        <v>942</v>
      </c>
      <c r="C626" s="34" t="s">
        <v>1969</v>
      </c>
      <c r="D626" s="34" t="s">
        <v>955</v>
      </c>
      <c r="E626" s="34" t="s">
        <v>958</v>
      </c>
      <c r="F626" s="70">
        <v>0.208882125</v>
      </c>
      <c r="G626" s="52">
        <v>8.064E-3</v>
      </c>
      <c r="H626" s="75">
        <f t="shared" si="18"/>
        <v>24.903041294642858</v>
      </c>
      <c r="I626" s="81">
        <f t="shared" si="19"/>
        <v>1.0572187689984282E-5</v>
      </c>
      <c r="J626" s="143">
        <v>3.8846599999999998</v>
      </c>
      <c r="K626" s="104">
        <v>124.26569565219999</v>
      </c>
    </row>
    <row r="627" spans="1:11" x14ac:dyDescent="0.15">
      <c r="A627" s="34" t="s">
        <v>1580</v>
      </c>
      <c r="B627" s="34" t="s">
        <v>459</v>
      </c>
      <c r="C627" s="34" t="s">
        <v>197</v>
      </c>
      <c r="D627" s="34" t="s">
        <v>955</v>
      </c>
      <c r="E627" s="34" t="s">
        <v>958</v>
      </c>
      <c r="F627" s="70">
        <v>0.2004426</v>
      </c>
      <c r="G627" s="52">
        <v>4.3271565499999998</v>
      </c>
      <c r="H627" s="75">
        <f t="shared" si="18"/>
        <v>-0.95367798745344678</v>
      </c>
      <c r="I627" s="81">
        <f t="shared" si="19"/>
        <v>1.0145036528465245E-5</v>
      </c>
      <c r="J627" s="143">
        <v>32.554426219999996</v>
      </c>
      <c r="K627" s="104">
        <v>46.219478260899997</v>
      </c>
    </row>
    <row r="628" spans="1:11" x14ac:dyDescent="0.15">
      <c r="A628" s="34" t="s">
        <v>832</v>
      </c>
      <c r="B628" s="34" t="s">
        <v>833</v>
      </c>
      <c r="C628" s="34" t="s">
        <v>847</v>
      </c>
      <c r="D628" s="34" t="s">
        <v>956</v>
      </c>
      <c r="E628" s="34" t="s">
        <v>958</v>
      </c>
      <c r="F628" s="70">
        <v>0.18624425</v>
      </c>
      <c r="G628" s="52">
        <v>0.24812592</v>
      </c>
      <c r="H628" s="75">
        <f t="shared" si="18"/>
        <v>-0.24939623397668409</v>
      </c>
      <c r="I628" s="81">
        <f t="shared" si="19"/>
        <v>9.4264129454847077E-6</v>
      </c>
      <c r="J628" s="143">
        <v>43.5989</v>
      </c>
      <c r="K628" s="104">
        <v>52.527999999999999</v>
      </c>
    </row>
    <row r="629" spans="1:11" x14ac:dyDescent="0.15">
      <c r="A629" s="34" t="s">
        <v>882</v>
      </c>
      <c r="B629" s="34" t="s">
        <v>881</v>
      </c>
      <c r="C629" s="34" t="s">
        <v>218</v>
      </c>
      <c r="D629" s="34" t="s">
        <v>956</v>
      </c>
      <c r="E629" s="34" t="s">
        <v>959</v>
      </c>
      <c r="F629" s="70">
        <v>0.18393935</v>
      </c>
      <c r="G629" s="52">
        <v>0.114718</v>
      </c>
      <c r="H629" s="75">
        <f t="shared" si="18"/>
        <v>0.60340443522376619</v>
      </c>
      <c r="I629" s="81">
        <f t="shared" si="19"/>
        <v>9.3097546368494203E-6</v>
      </c>
      <c r="J629" s="143">
        <v>191.01147104</v>
      </c>
      <c r="K629" s="104">
        <v>110.48377272730001</v>
      </c>
    </row>
    <row r="630" spans="1:11" x14ac:dyDescent="0.15">
      <c r="A630" s="34" t="s">
        <v>377</v>
      </c>
      <c r="B630" s="34" t="s">
        <v>1159</v>
      </c>
      <c r="C630" s="34" t="s">
        <v>201</v>
      </c>
      <c r="D630" s="34" t="s">
        <v>956</v>
      </c>
      <c r="E630" s="34" t="s">
        <v>959</v>
      </c>
      <c r="F630" s="70">
        <v>0.18034391</v>
      </c>
      <c r="G630" s="52">
        <v>0.67603594999999994</v>
      </c>
      <c r="H630" s="75">
        <f t="shared" si="18"/>
        <v>-0.7332332548291256</v>
      </c>
      <c r="I630" s="81">
        <f t="shared" si="19"/>
        <v>9.1277780004662111E-6</v>
      </c>
      <c r="J630" s="143">
        <v>58.248738939999996</v>
      </c>
      <c r="K630" s="104">
        <v>32.690043478299998</v>
      </c>
    </row>
    <row r="631" spans="1:11" x14ac:dyDescent="0.15">
      <c r="A631" s="34" t="s">
        <v>422</v>
      </c>
      <c r="B631" s="34" t="s">
        <v>423</v>
      </c>
      <c r="C631" s="34" t="s">
        <v>203</v>
      </c>
      <c r="D631" s="34" t="s">
        <v>956</v>
      </c>
      <c r="E631" s="34" t="s">
        <v>959</v>
      </c>
      <c r="F631" s="70">
        <v>0.17988831499999999</v>
      </c>
      <c r="G631" s="52">
        <v>3.8299999999999999E-4</v>
      </c>
      <c r="H631" s="75">
        <f t="shared" si="18"/>
        <v>468.68228459530025</v>
      </c>
      <c r="I631" s="81">
        <f t="shared" si="19"/>
        <v>9.1047188906902149E-6</v>
      </c>
      <c r="J631" s="143">
        <v>54</v>
      </c>
      <c r="K631" s="104">
        <v>34.883869565200001</v>
      </c>
    </row>
    <row r="632" spans="1:11" x14ac:dyDescent="0.15">
      <c r="A632" s="34" t="s">
        <v>876</v>
      </c>
      <c r="B632" s="34" t="s">
        <v>877</v>
      </c>
      <c r="C632" s="34" t="s">
        <v>488</v>
      </c>
      <c r="D632" s="34" t="s">
        <v>956</v>
      </c>
      <c r="E632" s="34" t="s">
        <v>959</v>
      </c>
      <c r="F632" s="70">
        <v>0.17546999999999999</v>
      </c>
      <c r="G632" s="52">
        <v>0</v>
      </c>
      <c r="H632" s="75" t="str">
        <f t="shared" si="18"/>
        <v/>
      </c>
      <c r="I632" s="81">
        <f t="shared" si="19"/>
        <v>8.881093937365592E-6</v>
      </c>
      <c r="J632" s="143">
        <v>27.741157435743723</v>
      </c>
      <c r="K632" s="104">
        <v>42.448347826099997</v>
      </c>
    </row>
    <row r="633" spans="1:11" x14ac:dyDescent="0.15">
      <c r="A633" s="34" t="s">
        <v>208</v>
      </c>
      <c r="B633" s="34" t="s">
        <v>209</v>
      </c>
      <c r="C633" s="34" t="s">
        <v>198</v>
      </c>
      <c r="D633" s="34" t="s">
        <v>955</v>
      </c>
      <c r="E633" s="34" t="s">
        <v>958</v>
      </c>
      <c r="F633" s="70">
        <v>0.17179699500000001</v>
      </c>
      <c r="G633" s="52">
        <v>7.7891660000000001E-2</v>
      </c>
      <c r="H633" s="75">
        <f t="shared" si="18"/>
        <v>1.2055890836066405</v>
      </c>
      <c r="I633" s="81">
        <f t="shared" si="19"/>
        <v>8.695191490010413E-6</v>
      </c>
      <c r="J633" s="143">
        <v>9.7843199999999992</v>
      </c>
      <c r="K633" s="104">
        <v>85.103499999999997</v>
      </c>
    </row>
    <row r="634" spans="1:11" x14ac:dyDescent="0.15">
      <c r="A634" s="34" t="s">
        <v>399</v>
      </c>
      <c r="B634" s="34" t="s">
        <v>921</v>
      </c>
      <c r="C634" s="34" t="s">
        <v>197</v>
      </c>
      <c r="D634" s="34" t="s">
        <v>955</v>
      </c>
      <c r="E634" s="34" t="s">
        <v>958</v>
      </c>
      <c r="F634" s="70">
        <v>0.17139892000000001</v>
      </c>
      <c r="G634" s="52">
        <v>0.43351033</v>
      </c>
      <c r="H634" s="75">
        <f t="shared" si="18"/>
        <v>-0.60462552299503447</v>
      </c>
      <c r="I634" s="81">
        <f t="shared" si="19"/>
        <v>8.6750436500997912E-6</v>
      </c>
      <c r="J634" s="143">
        <v>142.47677431</v>
      </c>
      <c r="K634" s="104">
        <v>23.642173913000001</v>
      </c>
    </row>
    <row r="635" spans="1:11" x14ac:dyDescent="0.15">
      <c r="A635" s="34" t="s">
        <v>1234</v>
      </c>
      <c r="B635" s="34" t="s">
        <v>1247</v>
      </c>
      <c r="C635" s="34" t="s">
        <v>204</v>
      </c>
      <c r="D635" s="34" t="s">
        <v>955</v>
      </c>
      <c r="E635" s="34" t="s">
        <v>958</v>
      </c>
      <c r="F635" s="70">
        <v>0.17015527999999999</v>
      </c>
      <c r="G635" s="52">
        <v>0.13157898999999998</v>
      </c>
      <c r="H635" s="75">
        <f t="shared" si="18"/>
        <v>0.29317970900977453</v>
      </c>
      <c r="I635" s="81">
        <f t="shared" si="19"/>
        <v>8.6120990802914735E-6</v>
      </c>
      <c r="J635" s="143">
        <v>16.268999999999998</v>
      </c>
      <c r="K635" s="104">
        <v>64.970565217399994</v>
      </c>
    </row>
    <row r="636" spans="1:11" x14ac:dyDescent="0.15">
      <c r="A636" s="34" t="s">
        <v>1237</v>
      </c>
      <c r="B636" s="34" t="s">
        <v>1250</v>
      </c>
      <c r="C636" s="34" t="s">
        <v>204</v>
      </c>
      <c r="D636" s="34" t="s">
        <v>955</v>
      </c>
      <c r="E636" s="34" t="s">
        <v>958</v>
      </c>
      <c r="F636" s="70">
        <v>0.16296945000000002</v>
      </c>
      <c r="G636" s="52">
        <v>0.27058582000000003</v>
      </c>
      <c r="H636" s="75">
        <f t="shared" si="18"/>
        <v>-0.39771622178871013</v>
      </c>
      <c r="I636" s="81">
        <f t="shared" si="19"/>
        <v>8.248401404062263E-6</v>
      </c>
      <c r="J636" s="143">
        <v>15.3972</v>
      </c>
      <c r="K636" s="104">
        <v>66.043999999999997</v>
      </c>
    </row>
    <row r="637" spans="1:11" x14ac:dyDescent="0.15">
      <c r="A637" s="34" t="s">
        <v>1049</v>
      </c>
      <c r="B637" s="34" t="s">
        <v>1421</v>
      </c>
      <c r="C637" s="34" t="s">
        <v>198</v>
      </c>
      <c r="D637" s="34" t="s">
        <v>955</v>
      </c>
      <c r="E637" s="34" t="s">
        <v>958</v>
      </c>
      <c r="F637" s="70">
        <v>0.15901512700000001</v>
      </c>
      <c r="G637" s="52">
        <v>0.16437485999999998</v>
      </c>
      <c r="H637" s="75">
        <f t="shared" si="18"/>
        <v>-3.2606768455954782E-2</v>
      </c>
      <c r="I637" s="81">
        <f t="shared" si="19"/>
        <v>8.0482605593498596E-6</v>
      </c>
      <c r="J637" s="143">
        <v>25.77618</v>
      </c>
      <c r="K637" s="104">
        <v>28.886869565200001</v>
      </c>
    </row>
    <row r="638" spans="1:11" x14ac:dyDescent="0.15">
      <c r="A638" s="34" t="s">
        <v>1015</v>
      </c>
      <c r="B638" s="34" t="s">
        <v>1016</v>
      </c>
      <c r="C638" s="34" t="s">
        <v>1969</v>
      </c>
      <c r="D638" s="34" t="s">
        <v>955</v>
      </c>
      <c r="E638" s="34" t="s">
        <v>958</v>
      </c>
      <c r="F638" s="70">
        <v>0.15726681000000001</v>
      </c>
      <c r="G638" s="52">
        <v>0.323154681</v>
      </c>
      <c r="H638" s="75">
        <f t="shared" si="18"/>
        <v>-0.51333890781548042</v>
      </c>
      <c r="I638" s="81">
        <f t="shared" si="19"/>
        <v>7.9597726838765983E-6</v>
      </c>
      <c r="J638" s="143">
        <v>5.5449999999999999</v>
      </c>
      <c r="K638" s="104">
        <v>61.7070869565</v>
      </c>
    </row>
    <row r="639" spans="1:11" x14ac:dyDescent="0.15">
      <c r="A639" s="34" t="s">
        <v>305</v>
      </c>
      <c r="B639" s="34" t="s">
        <v>1880</v>
      </c>
      <c r="C639" s="34" t="s">
        <v>203</v>
      </c>
      <c r="D639" s="34" t="s">
        <v>956</v>
      </c>
      <c r="E639" s="34" t="s">
        <v>959</v>
      </c>
      <c r="F639" s="70">
        <v>0.15686423000000002</v>
      </c>
      <c r="G639" s="52">
        <v>6.079612354</v>
      </c>
      <c r="H639" s="75">
        <f t="shared" si="18"/>
        <v>-0.97419831711855887</v>
      </c>
      <c r="I639" s="81">
        <f t="shared" si="19"/>
        <v>7.9393968316095188E-6</v>
      </c>
      <c r="J639" s="143">
        <v>12.944000000000001</v>
      </c>
      <c r="K639" s="104">
        <v>17.128260869599998</v>
      </c>
    </row>
    <row r="640" spans="1:11" x14ac:dyDescent="0.15">
      <c r="A640" s="34" t="s">
        <v>599</v>
      </c>
      <c r="B640" s="34" t="s">
        <v>600</v>
      </c>
      <c r="C640" s="34" t="s">
        <v>201</v>
      </c>
      <c r="D640" s="34" t="s">
        <v>956</v>
      </c>
      <c r="E640" s="34" t="s">
        <v>959</v>
      </c>
      <c r="F640" s="70">
        <v>0.15229714000000003</v>
      </c>
      <c r="G640" s="52">
        <v>9.5718050000000009E-3</v>
      </c>
      <c r="H640" s="75">
        <f t="shared" si="18"/>
        <v>14.911015738410885</v>
      </c>
      <c r="I640" s="81">
        <f t="shared" si="19"/>
        <v>7.7082419030724292E-6</v>
      </c>
      <c r="J640" s="143">
        <v>26.733501637162931</v>
      </c>
      <c r="K640" s="104">
        <v>41.884571428599997</v>
      </c>
    </row>
    <row r="641" spans="1:11" x14ac:dyDescent="0.15">
      <c r="A641" s="34" t="s">
        <v>1834</v>
      </c>
      <c r="B641" s="34" t="s">
        <v>1835</v>
      </c>
      <c r="C641" s="34" t="s">
        <v>204</v>
      </c>
      <c r="D641" s="34" t="s">
        <v>955</v>
      </c>
      <c r="E641" s="34" t="s">
        <v>958</v>
      </c>
      <c r="F641" s="70">
        <v>0.1517976</v>
      </c>
      <c r="G641" s="52">
        <v>1.0811081200000001</v>
      </c>
      <c r="H641" s="75">
        <f t="shared" si="18"/>
        <v>-0.85959073177620759</v>
      </c>
      <c r="I641" s="81">
        <f t="shared" si="19"/>
        <v>7.682958597290974E-6</v>
      </c>
      <c r="J641" s="143">
        <v>136.88849999999999</v>
      </c>
      <c r="K641" s="104">
        <v>33.8321304348</v>
      </c>
    </row>
    <row r="642" spans="1:11" x14ac:dyDescent="0.15">
      <c r="A642" s="34" t="s">
        <v>1547</v>
      </c>
      <c r="B642" s="34" t="s">
        <v>451</v>
      </c>
      <c r="C642" s="34" t="s">
        <v>197</v>
      </c>
      <c r="D642" s="34" t="s">
        <v>955</v>
      </c>
      <c r="E642" s="34" t="s">
        <v>958</v>
      </c>
      <c r="F642" s="70">
        <v>0.15009400000000001</v>
      </c>
      <c r="G642" s="52">
        <v>7.5398989999999999E-2</v>
      </c>
      <c r="H642" s="75">
        <f t="shared" si="18"/>
        <v>0.99066327015786304</v>
      </c>
      <c r="I642" s="81">
        <f t="shared" si="19"/>
        <v>7.5967339911947987E-6</v>
      </c>
      <c r="J642" s="143">
        <v>10.073199089999999</v>
      </c>
      <c r="K642" s="104">
        <v>24.9145217391</v>
      </c>
    </row>
    <row r="643" spans="1:11" x14ac:dyDescent="0.15">
      <c r="A643" s="34" t="s">
        <v>824</v>
      </c>
      <c r="B643" s="34" t="s">
        <v>825</v>
      </c>
      <c r="C643" s="34" t="s">
        <v>847</v>
      </c>
      <c r="D643" s="34" t="s">
        <v>956</v>
      </c>
      <c r="E643" s="34" t="s">
        <v>958</v>
      </c>
      <c r="F643" s="70">
        <v>0.14959398000000002</v>
      </c>
      <c r="G643" s="52">
        <v>1.77899585</v>
      </c>
      <c r="H643" s="75">
        <f t="shared" si="18"/>
        <v>-0.91591100114145851</v>
      </c>
      <c r="I643" s="81">
        <f t="shared" si="19"/>
        <v>7.571426391089017E-6</v>
      </c>
      <c r="J643" s="143">
        <v>13.84</v>
      </c>
      <c r="K643" s="104">
        <v>57.583826086999998</v>
      </c>
    </row>
    <row r="644" spans="1:11" x14ac:dyDescent="0.15">
      <c r="A644" s="34" t="s">
        <v>906</v>
      </c>
      <c r="B644" s="34" t="s">
        <v>907</v>
      </c>
      <c r="C644" s="34" t="s">
        <v>1723</v>
      </c>
      <c r="D644" s="34" t="s">
        <v>956</v>
      </c>
      <c r="E644" s="34" t="s">
        <v>958</v>
      </c>
      <c r="F644" s="70">
        <v>0.14761011999999998</v>
      </c>
      <c r="G644" s="52">
        <v>3.4924940000000002E-2</v>
      </c>
      <c r="H644" s="75">
        <f t="shared" si="18"/>
        <v>3.2264960226130661</v>
      </c>
      <c r="I644" s="81">
        <f t="shared" si="19"/>
        <v>7.4710169363754911E-6</v>
      </c>
      <c r="J644" s="143">
        <v>147.452552</v>
      </c>
      <c r="K644" s="104">
        <v>25.6615652174</v>
      </c>
    </row>
    <row r="645" spans="1:11" x14ac:dyDescent="0.15">
      <c r="A645" s="34" t="s">
        <v>949</v>
      </c>
      <c r="B645" s="34" t="s">
        <v>950</v>
      </c>
      <c r="C645" s="34" t="s">
        <v>204</v>
      </c>
      <c r="D645" s="34" t="s">
        <v>955</v>
      </c>
      <c r="E645" s="34" t="s">
        <v>959</v>
      </c>
      <c r="F645" s="70">
        <v>0.14632998999999999</v>
      </c>
      <c r="G645" s="52">
        <v>0.49608794000000001</v>
      </c>
      <c r="H645" s="75">
        <f t="shared" si="18"/>
        <v>-0.70503215619392001</v>
      </c>
      <c r="I645" s="81">
        <f t="shared" si="19"/>
        <v>7.4062254917864461E-6</v>
      </c>
      <c r="J645" s="143">
        <v>27.185490000000001</v>
      </c>
      <c r="K645" s="104">
        <v>98.186000000000007</v>
      </c>
    </row>
    <row r="646" spans="1:11" x14ac:dyDescent="0.15">
      <c r="A646" s="34" t="s">
        <v>1131</v>
      </c>
      <c r="B646" s="34" t="s">
        <v>1132</v>
      </c>
      <c r="C646" s="34" t="s">
        <v>1969</v>
      </c>
      <c r="D646" s="34" t="s">
        <v>955</v>
      </c>
      <c r="E646" s="34" t="s">
        <v>958</v>
      </c>
      <c r="F646" s="70">
        <v>0.14545859999999999</v>
      </c>
      <c r="G646" s="52">
        <v>0.51895813000000002</v>
      </c>
      <c r="H646" s="75">
        <f t="shared" si="18"/>
        <v>-0.71971033578373655</v>
      </c>
      <c r="I646" s="81">
        <f t="shared" si="19"/>
        <v>7.3621216766266981E-6</v>
      </c>
      <c r="J646" s="143">
        <v>5.50357275</v>
      </c>
      <c r="K646" s="104">
        <v>60.299913043499998</v>
      </c>
    </row>
    <row r="647" spans="1:11" x14ac:dyDescent="0.15">
      <c r="A647" s="34" t="s">
        <v>1133</v>
      </c>
      <c r="B647" s="34" t="s">
        <v>1134</v>
      </c>
      <c r="C647" s="34" t="s">
        <v>1969</v>
      </c>
      <c r="D647" s="34" t="s">
        <v>955</v>
      </c>
      <c r="E647" s="34" t="s">
        <v>958</v>
      </c>
      <c r="F647" s="70">
        <v>0.14529989999999998</v>
      </c>
      <c r="G647" s="52">
        <v>0.41095375000000001</v>
      </c>
      <c r="H647" s="75">
        <f t="shared" ref="H647:H710" si="20">IF(ISERROR(F647/G647-1),"",((F647/G647-1)))</f>
        <v>-0.64643247567396578</v>
      </c>
      <c r="I647" s="81">
        <f t="shared" ref="I647:I710" si="21">F647/$F$813</f>
        <v>7.3540893656455618E-6</v>
      </c>
      <c r="J647" s="143">
        <v>5.2852306000000002</v>
      </c>
      <c r="K647" s="104">
        <v>59.484086956500001</v>
      </c>
    </row>
    <row r="648" spans="1:11" x14ac:dyDescent="0.15">
      <c r="A648" s="34" t="s">
        <v>1062</v>
      </c>
      <c r="B648" s="34" t="s">
        <v>1470</v>
      </c>
      <c r="C648" s="34" t="s">
        <v>198</v>
      </c>
      <c r="D648" s="34" t="s">
        <v>955</v>
      </c>
      <c r="E648" s="34" t="s">
        <v>958</v>
      </c>
      <c r="F648" s="70">
        <v>0.14281663</v>
      </c>
      <c r="G648" s="52">
        <v>1.7047318119999999</v>
      </c>
      <c r="H648" s="75">
        <f t="shared" si="20"/>
        <v>-0.91622340300410843</v>
      </c>
      <c r="I648" s="81">
        <f t="shared" si="21"/>
        <v>7.2284031848634237E-6</v>
      </c>
      <c r="J648" s="143">
        <v>34.78548</v>
      </c>
      <c r="K648" s="104">
        <v>24.9606086957</v>
      </c>
    </row>
    <row r="649" spans="1:11" x14ac:dyDescent="0.15">
      <c r="A649" s="34" t="s">
        <v>1136</v>
      </c>
      <c r="B649" s="34" t="s">
        <v>1137</v>
      </c>
      <c r="C649" s="34" t="s">
        <v>201</v>
      </c>
      <c r="D649" s="34" t="s">
        <v>956</v>
      </c>
      <c r="E649" s="34" t="s">
        <v>959</v>
      </c>
      <c r="F649" s="70">
        <v>0.14253860999999998</v>
      </c>
      <c r="G649" s="52">
        <v>0.16753193</v>
      </c>
      <c r="H649" s="75">
        <f t="shared" si="20"/>
        <v>-0.14918541199877544</v>
      </c>
      <c r="I649" s="81">
        <f t="shared" si="21"/>
        <v>7.2143317097596084E-6</v>
      </c>
      <c r="J649" s="143">
        <v>28.398111839999999</v>
      </c>
      <c r="K649" s="104">
        <v>22.081217391300001</v>
      </c>
    </row>
    <row r="650" spans="1:11" x14ac:dyDescent="0.15">
      <c r="A650" s="34" t="s">
        <v>1238</v>
      </c>
      <c r="B650" s="34" t="s">
        <v>1251</v>
      </c>
      <c r="C650" s="34" t="s">
        <v>204</v>
      </c>
      <c r="D650" s="34" t="s">
        <v>955</v>
      </c>
      <c r="E650" s="34" t="s">
        <v>958</v>
      </c>
      <c r="F650" s="70">
        <v>0.14142526999999999</v>
      </c>
      <c r="G650" s="52">
        <v>8.848702E-2</v>
      </c>
      <c r="H650" s="75">
        <f t="shared" si="20"/>
        <v>0.59826006119315567</v>
      </c>
      <c r="I650" s="81">
        <f t="shared" si="21"/>
        <v>7.1579820367429872E-6</v>
      </c>
      <c r="J650" s="143">
        <v>15.83225</v>
      </c>
      <c r="K650" s="104">
        <v>65.824173912999996</v>
      </c>
    </row>
    <row r="651" spans="1:11" x14ac:dyDescent="0.15">
      <c r="A651" s="34" t="s">
        <v>1206</v>
      </c>
      <c r="B651" s="34" t="s">
        <v>1207</v>
      </c>
      <c r="C651" s="34" t="s">
        <v>203</v>
      </c>
      <c r="D651" s="34" t="s">
        <v>956</v>
      </c>
      <c r="E651" s="34" t="s">
        <v>958</v>
      </c>
      <c r="F651" s="70">
        <v>0.13638482999999998</v>
      </c>
      <c r="G651" s="52">
        <v>0.68036631000000003</v>
      </c>
      <c r="H651" s="75">
        <f t="shared" si="20"/>
        <v>-0.79954205845377624</v>
      </c>
      <c r="I651" s="81">
        <f t="shared" si="21"/>
        <v>6.9028693614956224E-6</v>
      </c>
      <c r="J651" s="143">
        <v>24.809237640000003</v>
      </c>
      <c r="K651" s="104">
        <v>39.407869565200002</v>
      </c>
    </row>
    <row r="652" spans="1:11" x14ac:dyDescent="0.15">
      <c r="A652" s="34" t="s">
        <v>381</v>
      </c>
      <c r="B652" s="34" t="s">
        <v>558</v>
      </c>
      <c r="C652" s="34" t="s">
        <v>203</v>
      </c>
      <c r="D652" s="34" t="s">
        <v>956</v>
      </c>
      <c r="E652" s="34" t="s">
        <v>959</v>
      </c>
      <c r="F652" s="70">
        <v>0.13399395</v>
      </c>
      <c r="G652" s="52">
        <v>1.9423419999999997E-2</v>
      </c>
      <c r="H652" s="75">
        <f t="shared" si="20"/>
        <v>5.8985765637565386</v>
      </c>
      <c r="I652" s="81">
        <f t="shared" si="21"/>
        <v>6.7818593320149786E-6</v>
      </c>
      <c r="J652" s="143">
        <v>14.823</v>
      </c>
      <c r="K652" s="104">
        <v>11.494434782600001</v>
      </c>
    </row>
    <row r="653" spans="1:11" x14ac:dyDescent="0.15">
      <c r="A653" s="34" t="s">
        <v>250</v>
      </c>
      <c r="B653" s="34" t="s">
        <v>1154</v>
      </c>
      <c r="C653" s="34" t="s">
        <v>199</v>
      </c>
      <c r="D653" s="34" t="s">
        <v>955</v>
      </c>
      <c r="E653" s="34" t="s">
        <v>958</v>
      </c>
      <c r="F653" s="70">
        <v>0.12126233</v>
      </c>
      <c r="G653" s="52">
        <v>0</v>
      </c>
      <c r="H653" s="75" t="str">
        <f t="shared" si="20"/>
        <v/>
      </c>
      <c r="I653" s="81">
        <f t="shared" si="21"/>
        <v>6.1374716122062221E-6</v>
      </c>
      <c r="J653" s="143">
        <v>5.3155839599999997</v>
      </c>
      <c r="K653" s="104">
        <v>38.4894782609</v>
      </c>
    </row>
    <row r="654" spans="1:11" x14ac:dyDescent="0.15">
      <c r="A654" s="34" t="s">
        <v>866</v>
      </c>
      <c r="B654" s="34" t="s">
        <v>867</v>
      </c>
      <c r="C654" s="34" t="s">
        <v>204</v>
      </c>
      <c r="D654" s="34" t="s">
        <v>955</v>
      </c>
      <c r="E654" s="34" t="s">
        <v>959</v>
      </c>
      <c r="F654" s="70">
        <v>0.11567835</v>
      </c>
      <c r="G654" s="52">
        <v>5.3764099000000003E-2</v>
      </c>
      <c r="H654" s="75">
        <f t="shared" si="20"/>
        <v>1.1515909715142811</v>
      </c>
      <c r="I654" s="81">
        <f t="shared" si="21"/>
        <v>5.8548486514472849E-6</v>
      </c>
      <c r="J654" s="143">
        <v>60.400300000000001</v>
      </c>
      <c r="K654" s="104">
        <v>57.105782608699997</v>
      </c>
    </row>
    <row r="655" spans="1:11" x14ac:dyDescent="0.15">
      <c r="A655" s="34" t="s">
        <v>1021</v>
      </c>
      <c r="B655" s="34" t="s">
        <v>1022</v>
      </c>
      <c r="C655" s="34" t="s">
        <v>1969</v>
      </c>
      <c r="D655" s="34" t="s">
        <v>955</v>
      </c>
      <c r="E655" s="34" t="s">
        <v>958</v>
      </c>
      <c r="F655" s="70">
        <v>0.114275</v>
      </c>
      <c r="G655" s="52">
        <v>0.14119999999999999</v>
      </c>
      <c r="H655" s="75">
        <f t="shared" si="20"/>
        <v>-0.19068696883852687</v>
      </c>
      <c r="I655" s="81">
        <f t="shared" si="21"/>
        <v>5.7838206513503913E-6</v>
      </c>
      <c r="J655" s="143">
        <v>6.3031499999999996</v>
      </c>
      <c r="K655" s="104">
        <v>23.185857142900002</v>
      </c>
    </row>
    <row r="656" spans="1:11" x14ac:dyDescent="0.15">
      <c r="A656" s="34" t="s">
        <v>669</v>
      </c>
      <c r="B656" s="34" t="s">
        <v>670</v>
      </c>
      <c r="C656" s="34" t="s">
        <v>205</v>
      </c>
      <c r="D656" s="34" t="s">
        <v>956</v>
      </c>
      <c r="E656" s="34" t="s">
        <v>959</v>
      </c>
      <c r="F656" s="70">
        <v>0.11020094999999999</v>
      </c>
      <c r="G656" s="52">
        <v>6.8781100000000012E-2</v>
      </c>
      <c r="H656" s="75">
        <f t="shared" si="20"/>
        <v>0.60219813291732716</v>
      </c>
      <c r="I656" s="81">
        <f t="shared" si="21"/>
        <v>5.5776200429528056E-6</v>
      </c>
      <c r="J656" s="143">
        <v>13.262209473</v>
      </c>
      <c r="K656" s="104">
        <v>57.1566521739</v>
      </c>
    </row>
    <row r="657" spans="1:11" x14ac:dyDescent="0.15">
      <c r="A657" s="34" t="s">
        <v>371</v>
      </c>
      <c r="B657" s="34" t="s">
        <v>1302</v>
      </c>
      <c r="C657" s="34" t="s">
        <v>201</v>
      </c>
      <c r="D657" s="34" t="s">
        <v>956</v>
      </c>
      <c r="E657" s="34" t="s">
        <v>959</v>
      </c>
      <c r="F657" s="70">
        <v>0.10948052999999999</v>
      </c>
      <c r="G657" s="52">
        <v>0.40606709099999999</v>
      </c>
      <c r="H657" s="75">
        <f t="shared" si="20"/>
        <v>-0.73038807520602544</v>
      </c>
      <c r="I657" s="81">
        <f t="shared" si="21"/>
        <v>5.5411572989261512E-6</v>
      </c>
      <c r="J657" s="143">
        <v>2.2760572900000002</v>
      </c>
      <c r="K657" s="104">
        <v>35.099782608700004</v>
      </c>
    </row>
    <row r="658" spans="1:11" x14ac:dyDescent="0.15">
      <c r="A658" s="34" t="s">
        <v>1059</v>
      </c>
      <c r="B658" s="34" t="s">
        <v>1395</v>
      </c>
      <c r="C658" s="34" t="s">
        <v>198</v>
      </c>
      <c r="D658" s="34" t="s">
        <v>955</v>
      </c>
      <c r="E658" s="34" t="s">
        <v>958</v>
      </c>
      <c r="F658" s="70">
        <v>0.10408025</v>
      </c>
      <c r="G658" s="52">
        <v>0.14420163</v>
      </c>
      <c r="H658" s="75">
        <f t="shared" si="20"/>
        <v>-0.27823111292153913</v>
      </c>
      <c r="I658" s="81">
        <f t="shared" si="21"/>
        <v>5.2678319785404641E-6</v>
      </c>
      <c r="J658" s="143">
        <v>11.36415</v>
      </c>
      <c r="K658" s="104">
        <v>24.7793043478</v>
      </c>
    </row>
    <row r="659" spans="1:11" x14ac:dyDescent="0.15">
      <c r="A659" s="34" t="s">
        <v>945</v>
      </c>
      <c r="B659" s="34" t="s">
        <v>946</v>
      </c>
      <c r="C659" s="34" t="s">
        <v>204</v>
      </c>
      <c r="D659" s="34" t="s">
        <v>955</v>
      </c>
      <c r="E659" s="34" t="s">
        <v>959</v>
      </c>
      <c r="F659" s="70">
        <v>0.10128502</v>
      </c>
      <c r="G659" s="52">
        <v>0.46354741999999999</v>
      </c>
      <c r="H659" s="75">
        <f t="shared" si="20"/>
        <v>-0.7815001968946349</v>
      </c>
      <c r="I659" s="81">
        <f t="shared" si="21"/>
        <v>5.1263565114717779E-6</v>
      </c>
      <c r="J659" s="143">
        <v>31.040700000000001</v>
      </c>
      <c r="K659" s="104">
        <v>63.133521739099997</v>
      </c>
    </row>
    <row r="660" spans="1:11" x14ac:dyDescent="0.15">
      <c r="A660" s="34" t="s">
        <v>1060</v>
      </c>
      <c r="B660" s="34" t="s">
        <v>1468</v>
      </c>
      <c r="C660" s="34" t="s">
        <v>198</v>
      </c>
      <c r="D660" s="34" t="s">
        <v>955</v>
      </c>
      <c r="E660" s="34" t="s">
        <v>958</v>
      </c>
      <c r="F660" s="70">
        <v>0.10085035000000001</v>
      </c>
      <c r="G660" s="52">
        <v>0.10576297</v>
      </c>
      <c r="H660" s="75">
        <f t="shared" si="20"/>
        <v>-4.6449338553938069E-2</v>
      </c>
      <c r="I660" s="81">
        <f t="shared" si="21"/>
        <v>5.1043564823969807E-6</v>
      </c>
      <c r="J660" s="143">
        <v>11.26005</v>
      </c>
      <c r="K660" s="104">
        <v>23.355521739099999</v>
      </c>
    </row>
    <row r="661" spans="1:11" x14ac:dyDescent="0.15">
      <c r="A661" s="34" t="s">
        <v>1125</v>
      </c>
      <c r="B661" s="34" t="s">
        <v>1126</v>
      </c>
      <c r="C661" s="34" t="s">
        <v>204</v>
      </c>
      <c r="D661" s="34" t="s">
        <v>955</v>
      </c>
      <c r="E661" s="34" t="s">
        <v>958</v>
      </c>
      <c r="F661" s="70">
        <v>9.6932000000000004E-2</v>
      </c>
      <c r="G661" s="52">
        <v>2.4177176400000002</v>
      </c>
      <c r="H661" s="75">
        <f t="shared" si="20"/>
        <v>-0.95990764248218829</v>
      </c>
      <c r="I661" s="81">
        <f t="shared" si="21"/>
        <v>4.906036345453477E-6</v>
      </c>
      <c r="J661" s="143">
        <v>18.909500000000001</v>
      </c>
      <c r="K661" s="104">
        <v>33.797739130399997</v>
      </c>
    </row>
    <row r="662" spans="1:11" x14ac:dyDescent="0.15">
      <c r="A662" s="34" t="s">
        <v>1510</v>
      </c>
      <c r="B662" s="34" t="s">
        <v>1511</v>
      </c>
      <c r="C662" s="34" t="s">
        <v>1969</v>
      </c>
      <c r="D662" s="34" t="s">
        <v>956</v>
      </c>
      <c r="E662" s="34" t="s">
        <v>959</v>
      </c>
      <c r="F662" s="70">
        <v>9.3615100000000007E-2</v>
      </c>
      <c r="G662" s="52">
        <v>0</v>
      </c>
      <c r="H662" s="75" t="str">
        <f t="shared" si="20"/>
        <v/>
      </c>
      <c r="I662" s="81">
        <f t="shared" si="21"/>
        <v>4.7381575030254384E-6</v>
      </c>
      <c r="J662" s="143">
        <v>5.01</v>
      </c>
      <c r="K662" s="104">
        <v>147.76599999999999</v>
      </c>
    </row>
    <row r="663" spans="1:11" x14ac:dyDescent="0.15">
      <c r="A663" s="34" t="s">
        <v>777</v>
      </c>
      <c r="B663" s="34" t="s">
        <v>515</v>
      </c>
      <c r="C663" s="34" t="s">
        <v>218</v>
      </c>
      <c r="D663" s="34" t="s">
        <v>956</v>
      </c>
      <c r="E663" s="34" t="s">
        <v>958</v>
      </c>
      <c r="F663" s="70">
        <v>8.9609999999999995E-2</v>
      </c>
      <c r="G663" s="52">
        <v>1.8689999999999998E-2</v>
      </c>
      <c r="H663" s="75">
        <f t="shared" si="20"/>
        <v>3.7945425361155696</v>
      </c>
      <c r="I663" s="81">
        <f t="shared" si="21"/>
        <v>4.5354466730913017E-6</v>
      </c>
      <c r="J663" s="143">
        <v>71.363862269999998</v>
      </c>
      <c r="K663" s="104">
        <v>25.532652173900001</v>
      </c>
    </row>
    <row r="664" spans="1:11" x14ac:dyDescent="0.15">
      <c r="A664" s="34" t="s">
        <v>542</v>
      </c>
      <c r="B664" s="34" t="s">
        <v>1397</v>
      </c>
      <c r="C664" s="34" t="s">
        <v>1969</v>
      </c>
      <c r="D664" s="34" t="s">
        <v>955</v>
      </c>
      <c r="E664" s="34" t="s">
        <v>958</v>
      </c>
      <c r="F664" s="70">
        <v>8.7666380000000002E-2</v>
      </c>
      <c r="G664" s="52">
        <v>3.2735999999999998E-3</v>
      </c>
      <c r="H664" s="75">
        <f t="shared" si="20"/>
        <v>25.779808162267841</v>
      </c>
      <c r="I664" s="81">
        <f t="shared" si="21"/>
        <v>4.4370738925673232E-6</v>
      </c>
      <c r="J664" s="143">
        <v>7.5085484399999993</v>
      </c>
      <c r="K664" s="104">
        <v>26.362086956500001</v>
      </c>
    </row>
    <row r="665" spans="1:11" x14ac:dyDescent="0.15">
      <c r="A665" s="34" t="s">
        <v>1715</v>
      </c>
      <c r="B665" s="34" t="s">
        <v>1720</v>
      </c>
      <c r="C665" s="34" t="s">
        <v>199</v>
      </c>
      <c r="D665" s="34" t="s">
        <v>956</v>
      </c>
      <c r="E665" s="34" t="s">
        <v>959</v>
      </c>
      <c r="F665" s="70">
        <v>8.3041799999999999E-2</v>
      </c>
      <c r="G665" s="52">
        <v>8.5062850000000009E-2</v>
      </c>
      <c r="H665" s="75">
        <f t="shared" si="20"/>
        <v>-2.3759490776525949E-2</v>
      </c>
      <c r="I665" s="81">
        <f t="shared" si="21"/>
        <v>4.2030092125601304E-6</v>
      </c>
      <c r="J665" s="143">
        <v>14.7615</v>
      </c>
      <c r="K665" s="104">
        <v>30.4747391304</v>
      </c>
    </row>
    <row r="666" spans="1:11" x14ac:dyDescent="0.15">
      <c r="A666" s="34" t="s">
        <v>1769</v>
      </c>
      <c r="B666" s="34" t="s">
        <v>1770</v>
      </c>
      <c r="C666" s="34" t="s">
        <v>198</v>
      </c>
      <c r="D666" s="34" t="s">
        <v>955</v>
      </c>
      <c r="E666" s="34" t="s">
        <v>958</v>
      </c>
      <c r="F666" s="70">
        <v>8.1843300000000008E-2</v>
      </c>
      <c r="G666" s="52">
        <v>2.3085889800000001</v>
      </c>
      <c r="H666" s="75">
        <f t="shared" si="20"/>
        <v>-0.9645483450241541</v>
      </c>
      <c r="I666" s="81">
        <f t="shared" si="21"/>
        <v>4.1423493215022141E-6</v>
      </c>
      <c r="J666" s="143">
        <v>29.841560000000001</v>
      </c>
      <c r="K666" s="104">
        <v>27.788956521700001</v>
      </c>
    </row>
    <row r="667" spans="1:11" x14ac:dyDescent="0.15">
      <c r="A667" s="34" t="s">
        <v>466</v>
      </c>
      <c r="B667" s="34" t="s">
        <v>467</v>
      </c>
      <c r="C667" s="34" t="s">
        <v>199</v>
      </c>
      <c r="D667" s="34" t="s">
        <v>955</v>
      </c>
      <c r="E667" s="34" t="s">
        <v>958</v>
      </c>
      <c r="F667" s="70">
        <v>7.6422000000000004E-2</v>
      </c>
      <c r="G667" s="52">
        <v>7.0334999999999995E-2</v>
      </c>
      <c r="H667" s="75">
        <f t="shared" si="20"/>
        <v>8.6542972915333971E-2</v>
      </c>
      <c r="I667" s="81">
        <f t="shared" si="21"/>
        <v>3.8679601121636368E-6</v>
      </c>
      <c r="J667" s="143">
        <v>1.5659052199999999</v>
      </c>
      <c r="K667" s="104">
        <v>29.339043478299999</v>
      </c>
    </row>
    <row r="668" spans="1:11" x14ac:dyDescent="0.15">
      <c r="A668" s="34" t="s">
        <v>947</v>
      </c>
      <c r="B668" s="34" t="s">
        <v>948</v>
      </c>
      <c r="C668" s="34" t="s">
        <v>204</v>
      </c>
      <c r="D668" s="34" t="s">
        <v>955</v>
      </c>
      <c r="E668" s="34" t="s">
        <v>959</v>
      </c>
      <c r="F668" s="70">
        <v>7.0094679999999993E-2</v>
      </c>
      <c r="G668" s="52">
        <v>2.0743500000000002E-2</v>
      </c>
      <c r="H668" s="75">
        <f t="shared" si="20"/>
        <v>2.3791153855424585</v>
      </c>
      <c r="I668" s="81">
        <f t="shared" si="21"/>
        <v>3.5477143533913557E-6</v>
      </c>
      <c r="J668" s="143">
        <v>21.423999999999999</v>
      </c>
      <c r="K668" s="104">
        <v>76.7816956522</v>
      </c>
    </row>
    <row r="669" spans="1:11" x14ac:dyDescent="0.15">
      <c r="A669" s="34" t="s">
        <v>2141</v>
      </c>
      <c r="B669" s="34" t="s">
        <v>2145</v>
      </c>
      <c r="C669" s="34" t="s">
        <v>204</v>
      </c>
      <c r="D669" s="34" t="s">
        <v>955</v>
      </c>
      <c r="E669" s="34" t="s">
        <v>959</v>
      </c>
      <c r="F669" s="70">
        <v>6.953165E-2</v>
      </c>
      <c r="G669" s="52">
        <v>0.21484382999999999</v>
      </c>
      <c r="H669" s="75">
        <f t="shared" si="20"/>
        <v>-0.67636189505651623</v>
      </c>
      <c r="I669" s="81">
        <f t="shared" si="21"/>
        <v>3.5192176170856918E-6</v>
      </c>
      <c r="J669" s="143">
        <v>148.19820000000001</v>
      </c>
      <c r="K669" s="104">
        <v>75.390956521700005</v>
      </c>
    </row>
    <row r="670" spans="1:11" x14ac:dyDescent="0.15">
      <c r="A670" s="34" t="s">
        <v>772</v>
      </c>
      <c r="B670" s="34" t="s">
        <v>914</v>
      </c>
      <c r="C670" s="34" t="s">
        <v>218</v>
      </c>
      <c r="D670" s="34" t="s">
        <v>956</v>
      </c>
      <c r="E670" s="34" t="s">
        <v>958</v>
      </c>
      <c r="F670" s="70">
        <v>6.8471000000000004E-2</v>
      </c>
      <c r="G670" s="52">
        <v>0.74941077</v>
      </c>
      <c r="H670" s="75">
        <f t="shared" si="20"/>
        <v>-0.90863355219728159</v>
      </c>
      <c r="I670" s="81">
        <f t="shared" si="21"/>
        <v>3.4655347522958885E-6</v>
      </c>
      <c r="J670" s="143">
        <v>19.347185099999997</v>
      </c>
      <c r="K670" s="104">
        <v>62.698478260900004</v>
      </c>
    </row>
    <row r="671" spans="1:11" x14ac:dyDescent="0.15">
      <c r="A671" s="34" t="s">
        <v>378</v>
      </c>
      <c r="B671" s="34" t="s">
        <v>1160</v>
      </c>
      <c r="C671" s="34" t="s">
        <v>1969</v>
      </c>
      <c r="D671" s="34" t="s">
        <v>955</v>
      </c>
      <c r="E671" s="34" t="s">
        <v>958</v>
      </c>
      <c r="F671" s="70">
        <v>6.7999799999999999E-2</v>
      </c>
      <c r="G671" s="52">
        <v>2.06041E-2</v>
      </c>
      <c r="H671" s="75">
        <f t="shared" si="20"/>
        <v>2.3003043083658108</v>
      </c>
      <c r="I671" s="81">
        <f t="shared" si="21"/>
        <v>3.4416858239133344E-6</v>
      </c>
      <c r="J671" s="143">
        <v>139.05412325</v>
      </c>
      <c r="K671" s="104">
        <v>46.202913043499997</v>
      </c>
    </row>
    <row r="672" spans="1:11" x14ac:dyDescent="0.15">
      <c r="A672" s="34" t="s">
        <v>549</v>
      </c>
      <c r="B672" s="34" t="s">
        <v>1293</v>
      </c>
      <c r="C672" s="34" t="s">
        <v>200</v>
      </c>
      <c r="D672" s="34" t="s">
        <v>955</v>
      </c>
      <c r="E672" s="34" t="s">
        <v>958</v>
      </c>
      <c r="F672" s="70">
        <v>6.2163330000000003E-2</v>
      </c>
      <c r="G672" s="52">
        <v>0.96703675</v>
      </c>
      <c r="H672" s="75">
        <f t="shared" si="20"/>
        <v>-0.93571771703608986</v>
      </c>
      <c r="I672" s="81">
        <f t="shared" si="21"/>
        <v>3.146283542425809E-6</v>
      </c>
      <c r="J672" s="143">
        <v>47.757327300000007</v>
      </c>
      <c r="K672" s="104">
        <v>80.015173912999998</v>
      </c>
    </row>
    <row r="673" spans="1:11" x14ac:dyDescent="0.15">
      <c r="A673" s="34" t="s">
        <v>677</v>
      </c>
      <c r="B673" s="34" t="s">
        <v>678</v>
      </c>
      <c r="C673" s="34" t="s">
        <v>205</v>
      </c>
      <c r="D673" s="34" t="s">
        <v>956</v>
      </c>
      <c r="E673" s="34" t="s">
        <v>959</v>
      </c>
      <c r="F673" s="70">
        <v>6.1342654999999996E-2</v>
      </c>
      <c r="G673" s="52">
        <v>5.450377E-2</v>
      </c>
      <c r="H673" s="75">
        <f t="shared" si="20"/>
        <v>0.12547544876253514</v>
      </c>
      <c r="I673" s="81">
        <f t="shared" si="21"/>
        <v>3.1047465744709019E-6</v>
      </c>
      <c r="J673" s="143">
        <v>5.0784063480000006</v>
      </c>
      <c r="K673" s="104">
        <v>51.006619047599997</v>
      </c>
    </row>
    <row r="674" spans="1:11" x14ac:dyDescent="0.15">
      <c r="A674" s="34" t="s">
        <v>775</v>
      </c>
      <c r="B674" s="34" t="s">
        <v>514</v>
      </c>
      <c r="C674" s="34" t="s">
        <v>218</v>
      </c>
      <c r="D674" s="34" t="s">
        <v>464</v>
      </c>
      <c r="E674" s="34" t="s">
        <v>958</v>
      </c>
      <c r="F674" s="70">
        <v>5.7345E-2</v>
      </c>
      <c r="G674" s="52">
        <v>2.8173799999999999E-2</v>
      </c>
      <c r="H674" s="75">
        <f t="shared" si="20"/>
        <v>1.0354016852536754</v>
      </c>
      <c r="I674" s="81">
        <f t="shared" si="21"/>
        <v>2.9024125596297367E-6</v>
      </c>
      <c r="J674" s="143">
        <v>24.92984736</v>
      </c>
      <c r="K674" s="104">
        <v>65.016913043499997</v>
      </c>
    </row>
    <row r="675" spans="1:11" x14ac:dyDescent="0.15">
      <c r="A675" s="34" t="s">
        <v>1235</v>
      </c>
      <c r="B675" s="34" t="s">
        <v>1248</v>
      </c>
      <c r="C675" s="34" t="s">
        <v>204</v>
      </c>
      <c r="D675" s="34" t="s">
        <v>955</v>
      </c>
      <c r="E675" s="34" t="s">
        <v>958</v>
      </c>
      <c r="F675" s="70">
        <v>5.5999319999999998E-2</v>
      </c>
      <c r="G675" s="52">
        <v>9.3414289999999997E-2</v>
      </c>
      <c r="H675" s="75">
        <f t="shared" si="20"/>
        <v>-0.40052726408347161</v>
      </c>
      <c r="I675" s="81">
        <f t="shared" si="21"/>
        <v>2.83430342137457E-6</v>
      </c>
      <c r="J675" s="143">
        <v>15.217499999999999</v>
      </c>
      <c r="K675" s="104">
        <v>61.214043478299999</v>
      </c>
    </row>
    <row r="676" spans="1:11" x14ac:dyDescent="0.15">
      <c r="A676" s="34" t="s">
        <v>1360</v>
      </c>
      <c r="B676" s="34" t="s">
        <v>1361</v>
      </c>
      <c r="C676" s="34" t="s">
        <v>198</v>
      </c>
      <c r="D676" s="34" t="s">
        <v>955</v>
      </c>
      <c r="E676" s="34" t="s">
        <v>958</v>
      </c>
      <c r="F676" s="70">
        <v>5.5462850000000001E-2</v>
      </c>
      <c r="G676" s="52">
        <v>0.29939157</v>
      </c>
      <c r="H676" s="75">
        <f t="shared" si="20"/>
        <v>-0.81474812400362506</v>
      </c>
      <c r="I676" s="81">
        <f t="shared" si="21"/>
        <v>2.8071509710150866E-6</v>
      </c>
      <c r="J676" s="143">
        <v>47.385518140000002</v>
      </c>
      <c r="K676" s="104">
        <v>24.8600434783</v>
      </c>
    </row>
    <row r="677" spans="1:11" x14ac:dyDescent="0.15">
      <c r="A677" s="34" t="s">
        <v>603</v>
      </c>
      <c r="B677" s="34" t="s">
        <v>604</v>
      </c>
      <c r="C677" s="34" t="s">
        <v>201</v>
      </c>
      <c r="D677" s="34" t="s">
        <v>956</v>
      </c>
      <c r="E677" s="34" t="s">
        <v>959</v>
      </c>
      <c r="F677" s="70">
        <v>5.4234160000000003E-2</v>
      </c>
      <c r="G677" s="52">
        <v>0.85965999000000004</v>
      </c>
      <c r="H677" s="75">
        <f t="shared" si="20"/>
        <v>-0.93691208078673061</v>
      </c>
      <c r="I677" s="81">
        <f t="shared" si="21"/>
        <v>2.7449630681832537E-6</v>
      </c>
      <c r="J677" s="143">
        <v>8.2475256359664577</v>
      </c>
      <c r="K677" s="104">
        <v>65.032789473700007</v>
      </c>
    </row>
    <row r="678" spans="1:11" x14ac:dyDescent="0.15">
      <c r="A678" s="34" t="s">
        <v>372</v>
      </c>
      <c r="B678" s="34" t="s">
        <v>1300</v>
      </c>
      <c r="C678" s="34" t="s">
        <v>201</v>
      </c>
      <c r="D678" s="34" t="s">
        <v>956</v>
      </c>
      <c r="E678" s="34" t="s">
        <v>959</v>
      </c>
      <c r="F678" s="70">
        <v>4.8042929999999998E-2</v>
      </c>
      <c r="G678" s="52">
        <v>5.7832500000000002E-3</v>
      </c>
      <c r="H678" s="75">
        <f t="shared" si="20"/>
        <v>7.3072545713915176</v>
      </c>
      <c r="I678" s="81">
        <f t="shared" si="21"/>
        <v>2.4316052564898817E-6</v>
      </c>
      <c r="J678" s="143">
        <v>2.2760572900000002</v>
      </c>
      <c r="K678" s="104">
        <v>38.777043478300001</v>
      </c>
    </row>
    <row r="679" spans="1:11" x14ac:dyDescent="0.15">
      <c r="A679" s="34" t="s">
        <v>1574</v>
      </c>
      <c r="B679" s="34" t="s">
        <v>462</v>
      </c>
      <c r="C679" s="34" t="s">
        <v>197</v>
      </c>
      <c r="D679" s="34" t="s">
        <v>955</v>
      </c>
      <c r="E679" s="34" t="s">
        <v>958</v>
      </c>
      <c r="F679" s="70">
        <v>4.7905629999999998E-2</v>
      </c>
      <c r="G679" s="52">
        <v>1.2745100000000001E-2</v>
      </c>
      <c r="H679" s="75">
        <f t="shared" si="20"/>
        <v>2.758748852500176</v>
      </c>
      <c r="I679" s="81">
        <f t="shared" si="21"/>
        <v>2.4246560674683946E-6</v>
      </c>
      <c r="J679" s="143">
        <v>51.720889229999997</v>
      </c>
      <c r="K679" s="104">
        <v>15.0110869565</v>
      </c>
    </row>
    <row r="680" spans="1:11" x14ac:dyDescent="0.15">
      <c r="A680" s="34" t="s">
        <v>1218</v>
      </c>
      <c r="B680" s="34" t="s">
        <v>1219</v>
      </c>
      <c r="C680" s="34" t="s">
        <v>199</v>
      </c>
      <c r="D680" s="34" t="s">
        <v>955</v>
      </c>
      <c r="E680" s="34" t="s">
        <v>958</v>
      </c>
      <c r="F680" s="70">
        <v>4.51212E-2</v>
      </c>
      <c r="G680" s="52">
        <v>0.16957148999999999</v>
      </c>
      <c r="H680" s="75">
        <f t="shared" si="20"/>
        <v>-0.73391045865080273</v>
      </c>
      <c r="I680" s="81">
        <f t="shared" si="21"/>
        <v>2.2837272226971015E-6</v>
      </c>
      <c r="J680" s="143">
        <v>10.96202512</v>
      </c>
      <c r="K680" s="104">
        <v>82.239739130399997</v>
      </c>
    </row>
    <row r="681" spans="1:11" x14ac:dyDescent="0.15">
      <c r="A681" s="34" t="s">
        <v>1557</v>
      </c>
      <c r="B681" s="34" t="s">
        <v>938</v>
      </c>
      <c r="C681" s="34" t="s">
        <v>197</v>
      </c>
      <c r="D681" s="34" t="s">
        <v>955</v>
      </c>
      <c r="E681" s="34" t="s">
        <v>958</v>
      </c>
      <c r="F681" s="70">
        <v>4.1343900000000003E-2</v>
      </c>
      <c r="G681" s="52">
        <v>0.12775019000000001</v>
      </c>
      <c r="H681" s="75">
        <f t="shared" si="20"/>
        <v>-0.67636917017501108</v>
      </c>
      <c r="I681" s="81">
        <f t="shared" si="21"/>
        <v>2.0925460741839022E-6</v>
      </c>
      <c r="J681" s="143">
        <v>19.248927030000001</v>
      </c>
      <c r="K681" s="104">
        <v>16.049217391300001</v>
      </c>
    </row>
    <row r="682" spans="1:11" x14ac:dyDescent="0.15">
      <c r="A682" s="34" t="s">
        <v>747</v>
      </c>
      <c r="B682" s="34" t="s">
        <v>911</v>
      </c>
      <c r="C682" s="34" t="s">
        <v>218</v>
      </c>
      <c r="D682" s="34" t="s">
        <v>956</v>
      </c>
      <c r="E682" s="34" t="s">
        <v>958</v>
      </c>
      <c r="F682" s="70">
        <v>4.1240199999999998E-2</v>
      </c>
      <c r="G682" s="52">
        <v>0</v>
      </c>
      <c r="H682" s="75" t="str">
        <f t="shared" si="20"/>
        <v/>
      </c>
      <c r="I682" s="81">
        <f t="shared" si="21"/>
        <v>2.0872974878654159E-6</v>
      </c>
      <c r="J682" s="143">
        <v>19.832684799999999</v>
      </c>
      <c r="K682" s="104">
        <v>14.881913043500001</v>
      </c>
    </row>
    <row r="683" spans="1:11" x14ac:dyDescent="0.15">
      <c r="A683" s="34" t="s">
        <v>346</v>
      </c>
      <c r="B683" s="34" t="s">
        <v>1494</v>
      </c>
      <c r="C683" s="34" t="s">
        <v>203</v>
      </c>
      <c r="D683" s="34" t="s">
        <v>955</v>
      </c>
      <c r="E683" s="34" t="s">
        <v>958</v>
      </c>
      <c r="F683" s="70">
        <v>4.1199839999999995E-2</v>
      </c>
      <c r="G683" s="52">
        <v>0.14864854</v>
      </c>
      <c r="H683" s="75">
        <f t="shared" si="20"/>
        <v>-0.72283723741921713</v>
      </c>
      <c r="I683" s="81">
        <f t="shared" si="21"/>
        <v>2.0852547400947875E-6</v>
      </c>
      <c r="J683" s="143">
        <v>0</v>
      </c>
      <c r="K683" s="104">
        <v>42.732999999999997</v>
      </c>
    </row>
    <row r="684" spans="1:11" x14ac:dyDescent="0.15">
      <c r="A684" s="34" t="s">
        <v>686</v>
      </c>
      <c r="B684" s="90" t="s">
        <v>687</v>
      </c>
      <c r="C684" s="34" t="s">
        <v>488</v>
      </c>
      <c r="D684" s="34" t="s">
        <v>956</v>
      </c>
      <c r="E684" s="34" t="s">
        <v>959</v>
      </c>
      <c r="F684" s="70">
        <v>4.0337100000000001E-2</v>
      </c>
      <c r="G684" s="52">
        <v>0.45797599999999999</v>
      </c>
      <c r="H684" s="75">
        <f t="shared" si="20"/>
        <v>-0.91192311387496283</v>
      </c>
      <c r="I684" s="81">
        <f t="shared" si="21"/>
        <v>2.0415887289047111E-6</v>
      </c>
      <c r="J684" s="143">
        <v>186.44969862282758</v>
      </c>
      <c r="K684" s="104">
        <v>64.571608695699993</v>
      </c>
    </row>
    <row r="685" spans="1:11" x14ac:dyDescent="0.15">
      <c r="A685" s="34" t="s">
        <v>752</v>
      </c>
      <c r="B685" s="34" t="s">
        <v>527</v>
      </c>
      <c r="C685" s="34" t="s">
        <v>218</v>
      </c>
      <c r="D685" s="34" t="s">
        <v>956</v>
      </c>
      <c r="E685" s="34" t="s">
        <v>958</v>
      </c>
      <c r="F685" s="70">
        <v>4.0195949999999994E-2</v>
      </c>
      <c r="G685" s="52">
        <v>1.0369000000000001E-3</v>
      </c>
      <c r="H685" s="75">
        <f t="shared" si="20"/>
        <v>37.765502941460113</v>
      </c>
      <c r="I685" s="81">
        <f t="shared" si="21"/>
        <v>2.0344446791568382E-6</v>
      </c>
      <c r="J685" s="143">
        <v>52.267801320000004</v>
      </c>
      <c r="K685" s="104">
        <v>62.407695652199997</v>
      </c>
    </row>
    <row r="686" spans="1:11" x14ac:dyDescent="0.15">
      <c r="A686" s="34" t="s">
        <v>1512</v>
      </c>
      <c r="B686" s="34" t="s">
        <v>1513</v>
      </c>
      <c r="C686" s="34" t="s">
        <v>1969</v>
      </c>
      <c r="D686" s="34" t="s">
        <v>956</v>
      </c>
      <c r="E686" s="34" t="s">
        <v>959</v>
      </c>
      <c r="F686" s="70">
        <v>3.5788E-2</v>
      </c>
      <c r="G686" s="52">
        <v>0</v>
      </c>
      <c r="H686" s="75" t="str">
        <f t="shared" si="20"/>
        <v/>
      </c>
      <c r="I686" s="81">
        <f t="shared" si="21"/>
        <v>1.8113443313981867E-6</v>
      </c>
      <c r="J686" s="143">
        <v>4.9450000000000003</v>
      </c>
      <c r="K686" s="104">
        <v>201.029</v>
      </c>
    </row>
    <row r="687" spans="1:11" x14ac:dyDescent="0.15">
      <c r="A687" s="34" t="s">
        <v>238</v>
      </c>
      <c r="B687" s="34" t="s">
        <v>261</v>
      </c>
      <c r="C687" s="34" t="s">
        <v>202</v>
      </c>
      <c r="D687" s="34" t="s">
        <v>955</v>
      </c>
      <c r="E687" s="34" t="s">
        <v>959</v>
      </c>
      <c r="F687" s="70">
        <v>3.4932410000000004E-2</v>
      </c>
      <c r="G687" s="52">
        <v>0.10345459</v>
      </c>
      <c r="H687" s="75">
        <f t="shared" si="20"/>
        <v>-0.6623406462680872</v>
      </c>
      <c r="I687" s="81">
        <f t="shared" si="21"/>
        <v>1.7680402044142546E-6</v>
      </c>
      <c r="J687" s="143">
        <v>76.742850000000004</v>
      </c>
      <c r="K687" s="104">
        <v>61.921956521699997</v>
      </c>
    </row>
    <row r="688" spans="1:11" x14ac:dyDescent="0.15">
      <c r="A688" s="34" t="s">
        <v>1364</v>
      </c>
      <c r="B688" s="34" t="s">
        <v>1367</v>
      </c>
      <c r="C688" s="34" t="s">
        <v>198</v>
      </c>
      <c r="D688" s="34" t="s">
        <v>955</v>
      </c>
      <c r="E688" s="34" t="s">
        <v>958</v>
      </c>
      <c r="F688" s="70">
        <v>3.4878489999999998E-2</v>
      </c>
      <c r="G688" s="52">
        <v>4.3643139999999997E-2</v>
      </c>
      <c r="H688" s="75">
        <f t="shared" si="20"/>
        <v>-0.20082537599265315</v>
      </c>
      <c r="I688" s="81">
        <f t="shared" si="21"/>
        <v>1.7653111419813439E-6</v>
      </c>
      <c r="J688" s="143">
        <v>320.47469999999998</v>
      </c>
      <c r="K688" s="104">
        <v>10.385</v>
      </c>
    </row>
    <row r="689" spans="1:11" x14ac:dyDescent="0.15">
      <c r="A689" s="34" t="s">
        <v>1233</v>
      </c>
      <c r="B689" s="34" t="s">
        <v>1246</v>
      </c>
      <c r="C689" s="34" t="s">
        <v>204</v>
      </c>
      <c r="D689" s="34" t="s">
        <v>955</v>
      </c>
      <c r="E689" s="34" t="s">
        <v>958</v>
      </c>
      <c r="F689" s="70">
        <v>3.3978190000000005E-2</v>
      </c>
      <c r="G689" s="52">
        <v>0.21577215999999999</v>
      </c>
      <c r="H689" s="75">
        <f t="shared" si="20"/>
        <v>-0.84252746044716798</v>
      </c>
      <c r="I689" s="81">
        <f t="shared" si="21"/>
        <v>1.7197440999125563E-6</v>
      </c>
      <c r="J689" s="143">
        <v>14.057499999999999</v>
      </c>
      <c r="K689" s="104">
        <v>64.503</v>
      </c>
    </row>
    <row r="690" spans="1:11" x14ac:dyDescent="0.15">
      <c r="A690" s="34" t="s">
        <v>1240</v>
      </c>
      <c r="B690" s="34" t="s">
        <v>1253</v>
      </c>
      <c r="C690" s="34" t="s">
        <v>204</v>
      </c>
      <c r="D690" s="34" t="s">
        <v>955</v>
      </c>
      <c r="E690" s="34" t="s">
        <v>958</v>
      </c>
      <c r="F690" s="70">
        <v>3.2558799999999999E-2</v>
      </c>
      <c r="G690" s="52">
        <v>0.52700966000000005</v>
      </c>
      <c r="H690" s="75">
        <f t="shared" si="20"/>
        <v>-0.93821972826835853</v>
      </c>
      <c r="I690" s="81">
        <f t="shared" si="21"/>
        <v>1.6479042644776818E-6</v>
      </c>
      <c r="J690" s="143">
        <v>17.276700000000002</v>
      </c>
      <c r="K690" s="104">
        <v>130.41356521739999</v>
      </c>
    </row>
    <row r="691" spans="1:11" x14ac:dyDescent="0.15">
      <c r="A691" s="34" t="s">
        <v>376</v>
      </c>
      <c r="B691" s="34" t="s">
        <v>865</v>
      </c>
      <c r="C691" s="34" t="s">
        <v>1969</v>
      </c>
      <c r="D691" s="34" t="s">
        <v>955</v>
      </c>
      <c r="E691" s="34" t="s">
        <v>958</v>
      </c>
      <c r="F691" s="70">
        <v>2.9616E-2</v>
      </c>
      <c r="G691" s="52">
        <v>0</v>
      </c>
      <c r="H691" s="75" t="str">
        <f t="shared" si="20"/>
        <v/>
      </c>
      <c r="I691" s="81">
        <f t="shared" si="21"/>
        <v>1.4989598110732285E-6</v>
      </c>
      <c r="J691" s="143">
        <v>8.8673156100000021</v>
      </c>
      <c r="K691" s="104">
        <v>46.898217391300001</v>
      </c>
    </row>
    <row r="692" spans="1:11" x14ac:dyDescent="0.15">
      <c r="A692" s="34" t="s">
        <v>1572</v>
      </c>
      <c r="B692" s="34" t="s">
        <v>660</v>
      </c>
      <c r="C692" s="34" t="s">
        <v>1573</v>
      </c>
      <c r="D692" s="34" t="s">
        <v>955</v>
      </c>
      <c r="E692" s="34" t="s">
        <v>958</v>
      </c>
      <c r="F692" s="70">
        <v>2.9568299999999999E-2</v>
      </c>
      <c r="G692" s="52">
        <v>0.52315725000000002</v>
      </c>
      <c r="H692" s="75">
        <f t="shared" si="20"/>
        <v>-0.94348104704656199</v>
      </c>
      <c r="I692" s="81">
        <f t="shared" si="21"/>
        <v>1.496545562593076E-6</v>
      </c>
      <c r="J692" s="143">
        <v>9.6128698400000001</v>
      </c>
      <c r="K692" s="104">
        <v>233.46572727270001</v>
      </c>
    </row>
    <row r="693" spans="1:11" x14ac:dyDescent="0.15">
      <c r="A693" s="34" t="s">
        <v>960</v>
      </c>
      <c r="B693" s="34" t="s">
        <v>961</v>
      </c>
      <c r="C693" s="34" t="s">
        <v>198</v>
      </c>
      <c r="D693" s="34" t="s">
        <v>955</v>
      </c>
      <c r="E693" s="34" t="s">
        <v>958</v>
      </c>
      <c r="F693" s="70">
        <v>2.9057340000000001E-2</v>
      </c>
      <c r="G693" s="52">
        <v>6.2437519999999996E-2</v>
      </c>
      <c r="H693" s="75">
        <f t="shared" si="20"/>
        <v>-0.53461732624870428</v>
      </c>
      <c r="I693" s="81">
        <f t="shared" si="21"/>
        <v>1.4706842543453055E-6</v>
      </c>
      <c r="J693" s="143">
        <v>10.127000000000001</v>
      </c>
      <c r="K693" s="104">
        <v>6.0173478261</v>
      </c>
    </row>
    <row r="694" spans="1:11" x14ac:dyDescent="0.15">
      <c r="A694" s="34" t="s">
        <v>878</v>
      </c>
      <c r="B694" s="34" t="s">
        <v>879</v>
      </c>
      <c r="C694" s="34" t="s">
        <v>488</v>
      </c>
      <c r="D694" s="34" t="s">
        <v>956</v>
      </c>
      <c r="E694" s="34" t="s">
        <v>959</v>
      </c>
      <c r="F694" s="70">
        <v>2.5999999999999999E-2</v>
      </c>
      <c r="G694" s="52">
        <v>0</v>
      </c>
      <c r="H694" s="75" t="str">
        <f t="shared" si="20"/>
        <v/>
      </c>
      <c r="I694" s="81">
        <f t="shared" si="21"/>
        <v>1.315942567797945E-6</v>
      </c>
      <c r="J694" s="143">
        <v>12.71266718991766</v>
      </c>
      <c r="K694" s="104">
        <v>50.5135652174</v>
      </c>
    </row>
    <row r="695" spans="1:11" x14ac:dyDescent="0.15">
      <c r="A695" s="34" t="s">
        <v>1071</v>
      </c>
      <c r="B695" s="34" t="s">
        <v>1404</v>
      </c>
      <c r="C695" s="34" t="s">
        <v>1969</v>
      </c>
      <c r="D695" s="34" t="s">
        <v>955</v>
      </c>
      <c r="E695" s="34" t="s">
        <v>958</v>
      </c>
      <c r="F695" s="70">
        <v>2.5546590000000001E-2</v>
      </c>
      <c r="G695" s="52">
        <v>0.1579941</v>
      </c>
      <c r="H695" s="75">
        <f t="shared" si="20"/>
        <v>-0.83830668360400795</v>
      </c>
      <c r="I695" s="81">
        <f t="shared" si="21"/>
        <v>1.2929940478108194E-6</v>
      </c>
      <c r="J695" s="143">
        <v>12.027052799999998</v>
      </c>
      <c r="K695" s="104">
        <v>36.243086956500001</v>
      </c>
    </row>
    <row r="696" spans="1:11" x14ac:dyDescent="0.15">
      <c r="A696" s="34" t="s">
        <v>671</v>
      </c>
      <c r="B696" s="34" t="s">
        <v>672</v>
      </c>
      <c r="C696" s="34" t="s">
        <v>205</v>
      </c>
      <c r="D696" s="34" t="s">
        <v>956</v>
      </c>
      <c r="E696" s="34" t="s">
        <v>959</v>
      </c>
      <c r="F696" s="70">
        <v>2.3983285999999999E-2</v>
      </c>
      <c r="G696" s="52">
        <v>1.2634959999999999E-2</v>
      </c>
      <c r="H696" s="75">
        <f t="shared" si="20"/>
        <v>0.89816873183611201</v>
      </c>
      <c r="I696" s="81">
        <f t="shared" si="21"/>
        <v>1.2138702678104809E-6</v>
      </c>
      <c r="J696" s="143">
        <v>11.377507584999998</v>
      </c>
      <c r="K696" s="104">
        <v>41.230347826100001</v>
      </c>
    </row>
    <row r="697" spans="1:11" x14ac:dyDescent="0.15">
      <c r="A697" s="34" t="s">
        <v>1579</v>
      </c>
      <c r="B697" s="34" t="s">
        <v>475</v>
      </c>
      <c r="C697" s="34" t="s">
        <v>197</v>
      </c>
      <c r="D697" s="34" t="s">
        <v>955</v>
      </c>
      <c r="E697" s="34" t="s">
        <v>958</v>
      </c>
      <c r="F697" s="70">
        <v>2.3952500000000002E-2</v>
      </c>
      <c r="G697" s="52">
        <v>0</v>
      </c>
      <c r="H697" s="75" t="str">
        <f t="shared" si="20"/>
        <v/>
      </c>
      <c r="I697" s="81">
        <f t="shared" si="21"/>
        <v>1.2123120905838569E-6</v>
      </c>
      <c r="J697" s="143">
        <v>25.096850850000003</v>
      </c>
      <c r="K697" s="104">
        <v>26.5740869565</v>
      </c>
    </row>
    <row r="698" spans="1:11" x14ac:dyDescent="0.15">
      <c r="A698" s="34" t="s">
        <v>1220</v>
      </c>
      <c r="B698" s="34" t="s">
        <v>1221</v>
      </c>
      <c r="C698" s="34" t="s">
        <v>204</v>
      </c>
      <c r="D698" s="34" t="s">
        <v>955</v>
      </c>
      <c r="E698" s="34" t="s">
        <v>958</v>
      </c>
      <c r="F698" s="70">
        <v>2.3694150000000001E-2</v>
      </c>
      <c r="G698" s="52">
        <v>0.37407824000000001</v>
      </c>
      <c r="H698" s="75">
        <f t="shared" si="20"/>
        <v>-0.93665990836569379</v>
      </c>
      <c r="I698" s="81">
        <f t="shared" si="21"/>
        <v>1.199236176645757E-6</v>
      </c>
      <c r="J698" s="143">
        <v>16.221599999999999</v>
      </c>
      <c r="K698" s="104">
        <v>98.989695652199998</v>
      </c>
    </row>
    <row r="699" spans="1:11" x14ac:dyDescent="0.15">
      <c r="A699" s="34" t="s">
        <v>697</v>
      </c>
      <c r="B699" s="34" t="s">
        <v>698</v>
      </c>
      <c r="C699" s="34" t="s">
        <v>1969</v>
      </c>
      <c r="D699" s="34" t="s">
        <v>955</v>
      </c>
      <c r="E699" s="34" t="s">
        <v>958</v>
      </c>
      <c r="F699" s="70">
        <v>2.3328479999999999E-2</v>
      </c>
      <c r="G699" s="52">
        <v>0.68558968999999992</v>
      </c>
      <c r="H699" s="75">
        <f t="shared" si="20"/>
        <v>-0.96597311724451396</v>
      </c>
      <c r="I699" s="81">
        <f t="shared" si="21"/>
        <v>1.1807284566931924E-6</v>
      </c>
      <c r="J699" s="143">
        <v>5.5482134400000005</v>
      </c>
      <c r="K699" s="104">
        <v>245.0906956522</v>
      </c>
    </row>
    <row r="700" spans="1:11" x14ac:dyDescent="0.15">
      <c r="A700" s="34" t="s">
        <v>551</v>
      </c>
      <c r="B700" s="34" t="s">
        <v>1745</v>
      </c>
      <c r="C700" s="34" t="s">
        <v>202</v>
      </c>
      <c r="D700" s="34" t="s">
        <v>955</v>
      </c>
      <c r="E700" s="34" t="s">
        <v>958</v>
      </c>
      <c r="F700" s="70">
        <v>2.3326470000000002E-2</v>
      </c>
      <c r="G700" s="52">
        <v>0.16829142999999999</v>
      </c>
      <c r="H700" s="75">
        <f t="shared" si="20"/>
        <v>-0.86139240720695043</v>
      </c>
      <c r="I700" s="81">
        <f t="shared" si="21"/>
        <v>1.1806267242100666E-6</v>
      </c>
      <c r="J700" s="143">
        <v>6.2146374399999997</v>
      </c>
      <c r="K700" s="104">
        <v>112.94956521740001</v>
      </c>
    </row>
    <row r="701" spans="1:11" x14ac:dyDescent="0.15">
      <c r="A701" s="34" t="s">
        <v>252</v>
      </c>
      <c r="B701" s="34" t="s">
        <v>1949</v>
      </c>
      <c r="C701" s="34" t="s">
        <v>200</v>
      </c>
      <c r="D701" s="34" t="s">
        <v>955</v>
      </c>
      <c r="E701" s="34" t="s">
        <v>958</v>
      </c>
      <c r="F701" s="70">
        <v>2.2713919999999999E-2</v>
      </c>
      <c r="G701" s="52">
        <v>6.9188000000000001E-3</v>
      </c>
      <c r="H701" s="75">
        <f t="shared" si="20"/>
        <v>2.2829276753194194</v>
      </c>
      <c r="I701" s="81">
        <f t="shared" si="21"/>
        <v>1.1496236234445036E-6</v>
      </c>
      <c r="J701" s="143">
        <v>419.38944020999998</v>
      </c>
      <c r="K701" s="104">
        <v>28.3836521739</v>
      </c>
    </row>
    <row r="702" spans="1:11" x14ac:dyDescent="0.15">
      <c r="A702" s="34" t="s">
        <v>667</v>
      </c>
      <c r="B702" s="34" t="s">
        <v>668</v>
      </c>
      <c r="C702" s="34" t="s">
        <v>205</v>
      </c>
      <c r="D702" s="34" t="s">
        <v>956</v>
      </c>
      <c r="E702" s="34" t="s">
        <v>959</v>
      </c>
      <c r="F702" s="70">
        <v>2.1997139999999998E-2</v>
      </c>
      <c r="G702" s="52">
        <v>4.6985069999999997E-2</v>
      </c>
      <c r="H702" s="75">
        <f t="shared" si="20"/>
        <v>-0.53182702505285184</v>
      </c>
      <c r="I702" s="81">
        <f t="shared" si="21"/>
        <v>1.1133451113773418E-6</v>
      </c>
      <c r="J702" s="143">
        <v>6.398009140000001</v>
      </c>
      <c r="K702" s="104">
        <v>44.311652173900001</v>
      </c>
    </row>
    <row r="703" spans="1:11" x14ac:dyDescent="0.15">
      <c r="A703" s="34" t="s">
        <v>221</v>
      </c>
      <c r="B703" s="34" t="s">
        <v>222</v>
      </c>
      <c r="C703" s="34" t="s">
        <v>1969</v>
      </c>
      <c r="D703" s="34" t="s">
        <v>955</v>
      </c>
      <c r="E703" s="34" t="s">
        <v>958</v>
      </c>
      <c r="F703" s="70">
        <v>2.1322009999999999E-2</v>
      </c>
      <c r="G703" s="52">
        <v>0.25207697000000001</v>
      </c>
      <c r="H703" s="75">
        <f t="shared" si="20"/>
        <v>-0.91541468464969256</v>
      </c>
      <c r="I703" s="81">
        <f t="shared" si="21"/>
        <v>1.0791746380774407E-6</v>
      </c>
      <c r="J703" s="143">
        <v>1.3704000000000001</v>
      </c>
      <c r="K703" s="104">
        <v>52.731956521699999</v>
      </c>
    </row>
    <row r="704" spans="1:11" x14ac:dyDescent="0.15">
      <c r="A704" s="34" t="s">
        <v>1578</v>
      </c>
      <c r="B704" s="34" t="s">
        <v>484</v>
      </c>
      <c r="C704" s="34" t="s">
        <v>197</v>
      </c>
      <c r="D704" s="34" t="s">
        <v>955</v>
      </c>
      <c r="E704" s="34" t="s">
        <v>958</v>
      </c>
      <c r="F704" s="70">
        <v>2.06409E-2</v>
      </c>
      <c r="G704" s="52">
        <v>5.8518000000000001E-2</v>
      </c>
      <c r="H704" s="75">
        <f t="shared" si="20"/>
        <v>-0.64727263406131441</v>
      </c>
      <c r="I704" s="81">
        <f t="shared" si="21"/>
        <v>1.0447014979869462E-6</v>
      </c>
      <c r="J704" s="143">
        <v>16.00087632</v>
      </c>
      <c r="K704" s="104">
        <v>21.713478260900001</v>
      </c>
    </row>
    <row r="705" spans="1:11" x14ac:dyDescent="0.15">
      <c r="A705" s="34" t="s">
        <v>90</v>
      </c>
      <c r="B705" s="34" t="s">
        <v>91</v>
      </c>
      <c r="C705" s="34" t="s">
        <v>201</v>
      </c>
      <c r="D705" s="34" t="s">
        <v>956</v>
      </c>
      <c r="E705" s="34" t="s">
        <v>959</v>
      </c>
      <c r="F705" s="70">
        <v>2.0430900000000002E-2</v>
      </c>
      <c r="G705" s="52">
        <v>0</v>
      </c>
      <c r="H705" s="75" t="str">
        <f t="shared" si="20"/>
        <v/>
      </c>
      <c r="I705" s="81">
        <f t="shared" si="21"/>
        <v>1.0340727310931938E-6</v>
      </c>
      <c r="J705" s="143">
        <v>29.554298059999997</v>
      </c>
      <c r="K705" s="104">
        <v>8.0281304347999995</v>
      </c>
    </row>
    <row r="706" spans="1:11" x14ac:dyDescent="0.15">
      <c r="A706" s="34" t="s">
        <v>800</v>
      </c>
      <c r="B706" s="34" t="s">
        <v>801</v>
      </c>
      <c r="C706" s="34" t="s">
        <v>1969</v>
      </c>
      <c r="D706" s="34" t="s">
        <v>955</v>
      </c>
      <c r="E706" s="34" t="s">
        <v>958</v>
      </c>
      <c r="F706" s="70">
        <v>2.0200799999999998E-2</v>
      </c>
      <c r="G706" s="52">
        <v>1.2694799999999999E-2</v>
      </c>
      <c r="H706" s="75">
        <f t="shared" si="20"/>
        <v>0.59126571509594483</v>
      </c>
      <c r="I706" s="81">
        <f t="shared" si="21"/>
        <v>1.0224266393681816E-6</v>
      </c>
      <c r="J706" s="143">
        <v>18.048956839999999</v>
      </c>
      <c r="K706" s="104">
        <v>11.331173913000001</v>
      </c>
    </row>
    <row r="707" spans="1:11" x14ac:dyDescent="0.15">
      <c r="A707" s="34" t="s">
        <v>893</v>
      </c>
      <c r="B707" s="34" t="s">
        <v>661</v>
      </c>
      <c r="C707" s="34" t="s">
        <v>205</v>
      </c>
      <c r="D707" s="34" t="s">
        <v>956</v>
      </c>
      <c r="E707" s="34" t="s">
        <v>959</v>
      </c>
      <c r="F707" s="70">
        <v>1.9247424999999999E-2</v>
      </c>
      <c r="G707" s="52">
        <v>4.7959500000000002E-2</v>
      </c>
      <c r="H707" s="75">
        <f t="shared" si="20"/>
        <v>-0.59867335981400971</v>
      </c>
      <c r="I707" s="81">
        <f t="shared" si="21"/>
        <v>9.7417330299993685E-7</v>
      </c>
      <c r="J707" s="143">
        <v>12.971007629999999</v>
      </c>
      <c r="K707" s="104">
        <v>65.636173912999993</v>
      </c>
    </row>
    <row r="708" spans="1:11" x14ac:dyDescent="0.15">
      <c r="A708" s="34" t="s">
        <v>1641</v>
      </c>
      <c r="B708" s="34" t="s">
        <v>1344</v>
      </c>
      <c r="C708" s="34" t="s">
        <v>203</v>
      </c>
      <c r="D708" s="34" t="s">
        <v>956</v>
      </c>
      <c r="E708" s="34" t="s">
        <v>959</v>
      </c>
      <c r="F708" s="70">
        <v>1.9106040000000001E-2</v>
      </c>
      <c r="G708" s="52">
        <v>1.9825999999999999E-4</v>
      </c>
      <c r="H708" s="75">
        <f t="shared" si="20"/>
        <v>95.368606879854752</v>
      </c>
      <c r="I708" s="81">
        <f t="shared" si="21"/>
        <v>9.6701735915577888E-7</v>
      </c>
      <c r="J708" s="143">
        <v>17.565999999999999</v>
      </c>
      <c r="K708" s="104">
        <v>9.9766086956999995</v>
      </c>
    </row>
    <row r="709" spans="1:11" x14ac:dyDescent="0.15">
      <c r="A709" s="34" t="s">
        <v>1787</v>
      </c>
      <c r="B709" s="34" t="s">
        <v>1788</v>
      </c>
      <c r="C709" s="34" t="s">
        <v>198</v>
      </c>
      <c r="D709" s="34" t="s">
        <v>955</v>
      </c>
      <c r="E709" s="34" t="s">
        <v>958</v>
      </c>
      <c r="F709" s="70">
        <v>1.8651290000000001E-2</v>
      </c>
      <c r="G709" s="52">
        <v>0.14040072000000001</v>
      </c>
      <c r="H709" s="75">
        <f t="shared" si="20"/>
        <v>-0.86715673537856497</v>
      </c>
      <c r="I709" s="81">
        <f t="shared" si="21"/>
        <v>9.4400101751323597E-7</v>
      </c>
      <c r="J709" s="143">
        <v>12.851379</v>
      </c>
      <c r="K709" s="104">
        <v>22.052869565200002</v>
      </c>
    </row>
    <row r="710" spans="1:11" x14ac:dyDescent="0.15">
      <c r="A710" s="34" t="s">
        <v>1714</v>
      </c>
      <c r="B710" s="34" t="s">
        <v>1719</v>
      </c>
      <c r="C710" s="34" t="s">
        <v>488</v>
      </c>
      <c r="D710" s="34" t="s">
        <v>955</v>
      </c>
      <c r="E710" s="34" t="s">
        <v>958</v>
      </c>
      <c r="F710" s="70">
        <v>1.8467849999999997E-2</v>
      </c>
      <c r="G710" s="52">
        <v>4.2382179999999998E-2</v>
      </c>
      <c r="H710" s="75">
        <f t="shared" si="20"/>
        <v>-0.56425436350843683</v>
      </c>
      <c r="I710" s="81">
        <f t="shared" si="21"/>
        <v>9.3471653656566446E-7</v>
      </c>
      <c r="J710" s="143">
        <v>0</v>
      </c>
      <c r="K710" s="104">
        <v>96.129086956500004</v>
      </c>
    </row>
    <row r="711" spans="1:11" x14ac:dyDescent="0.15">
      <c r="A711" s="34" t="s">
        <v>773</v>
      </c>
      <c r="B711" s="34" t="s">
        <v>916</v>
      </c>
      <c r="C711" s="34" t="s">
        <v>218</v>
      </c>
      <c r="D711" s="34" t="s">
        <v>956</v>
      </c>
      <c r="E711" s="34" t="s">
        <v>958</v>
      </c>
      <c r="F711" s="70">
        <v>1.533E-2</v>
      </c>
      <c r="G711" s="52">
        <v>2.4491999999999999E-3</v>
      </c>
      <c r="H711" s="75">
        <f t="shared" ref="H711:H813" si="22">IF(ISERROR(F711/G711-1),"",((F711/G711-1)))</f>
        <v>5.2591866731994124</v>
      </c>
      <c r="I711" s="81">
        <f t="shared" ref="I711:I742" si="23">F711/$F$813</f>
        <v>7.758999832439422E-7</v>
      </c>
      <c r="J711" s="143">
        <v>40.036423050000003</v>
      </c>
      <c r="K711" s="104">
        <v>87.147826086999999</v>
      </c>
    </row>
    <row r="712" spans="1:11" x14ac:dyDescent="0.15">
      <c r="A712" s="34" t="s">
        <v>810</v>
      </c>
      <c r="B712" s="34" t="s">
        <v>818</v>
      </c>
      <c r="C712" s="34" t="s">
        <v>198</v>
      </c>
      <c r="D712" s="34" t="s">
        <v>955</v>
      </c>
      <c r="E712" s="34" t="s">
        <v>958</v>
      </c>
      <c r="F712" s="70">
        <v>1.5280999999999999E-2</v>
      </c>
      <c r="G712" s="52">
        <v>0</v>
      </c>
      <c r="H712" s="75" t="str">
        <f t="shared" si="22"/>
        <v/>
      </c>
      <c r="I712" s="81">
        <f t="shared" si="23"/>
        <v>7.7341993763539984E-7</v>
      </c>
      <c r="J712" s="143">
        <v>11.52</v>
      </c>
      <c r="K712" s="104">
        <v>40.036043478300002</v>
      </c>
    </row>
    <row r="713" spans="1:11" x14ac:dyDescent="0.15">
      <c r="A713" s="34" t="s">
        <v>1581</v>
      </c>
      <c r="B713" s="34" t="s">
        <v>485</v>
      </c>
      <c r="C713" s="34" t="s">
        <v>197</v>
      </c>
      <c r="D713" s="34" t="s">
        <v>955</v>
      </c>
      <c r="E713" s="34" t="s">
        <v>958</v>
      </c>
      <c r="F713" s="70">
        <v>1.5049979999999999E-2</v>
      </c>
      <c r="G713" s="52">
        <v>9.9152000000000007E-3</v>
      </c>
      <c r="H713" s="75">
        <f t="shared" si="22"/>
        <v>0.51786953364531207</v>
      </c>
      <c r="I713" s="81">
        <f t="shared" si="23"/>
        <v>7.6172728178875826E-7</v>
      </c>
      <c r="J713" s="143">
        <v>12.83658702</v>
      </c>
      <c r="K713" s="104">
        <v>13.689173912999999</v>
      </c>
    </row>
    <row r="714" spans="1:11" x14ac:dyDescent="0.15">
      <c r="A714" s="34" t="s">
        <v>1239</v>
      </c>
      <c r="B714" s="34" t="s">
        <v>1252</v>
      </c>
      <c r="C714" s="34" t="s">
        <v>204</v>
      </c>
      <c r="D714" s="34" t="s">
        <v>955</v>
      </c>
      <c r="E714" s="34" t="s">
        <v>958</v>
      </c>
      <c r="F714" s="70">
        <v>1.5047129999999999E-2</v>
      </c>
      <c r="G714" s="52">
        <v>0.35299620000000004</v>
      </c>
      <c r="H714" s="75">
        <f t="shared" si="22"/>
        <v>-0.95737311053206808</v>
      </c>
      <c r="I714" s="81">
        <f t="shared" si="23"/>
        <v>7.6158303423805735E-7</v>
      </c>
      <c r="J714" s="143">
        <v>16.534800000000001</v>
      </c>
      <c r="K714" s="104">
        <v>61.136000000000003</v>
      </c>
    </row>
    <row r="715" spans="1:11" x14ac:dyDescent="0.15">
      <c r="A715" s="34" t="s">
        <v>1216</v>
      </c>
      <c r="B715" s="34" t="s">
        <v>1217</v>
      </c>
      <c r="C715" s="34" t="s">
        <v>197</v>
      </c>
      <c r="D715" s="34" t="s">
        <v>955</v>
      </c>
      <c r="E715" s="34" t="s">
        <v>958</v>
      </c>
      <c r="F715" s="70">
        <v>1.469286E-2</v>
      </c>
      <c r="G715" s="52">
        <v>8.06674E-2</v>
      </c>
      <c r="H715" s="75">
        <f t="shared" si="22"/>
        <v>-0.81785876326744134</v>
      </c>
      <c r="I715" s="81">
        <f t="shared" si="23"/>
        <v>7.4365230448829667E-7</v>
      </c>
      <c r="J715" s="143">
        <v>796.27659129999995</v>
      </c>
      <c r="K715" s="104">
        <v>17.238217391300001</v>
      </c>
    </row>
    <row r="716" spans="1:11" x14ac:dyDescent="0.15">
      <c r="A716" s="34" t="s">
        <v>1514</v>
      </c>
      <c r="B716" s="34" t="s">
        <v>1515</v>
      </c>
      <c r="C716" s="139" t="s">
        <v>197</v>
      </c>
      <c r="D716" s="34" t="s">
        <v>955</v>
      </c>
      <c r="E716" s="34" t="s">
        <v>958</v>
      </c>
      <c r="F716" s="70">
        <v>1.361309E-2</v>
      </c>
      <c r="G716" s="52">
        <v>0</v>
      </c>
      <c r="H716" s="75" t="str">
        <f t="shared" si="22"/>
        <v/>
      </c>
      <c r="I716" s="81">
        <f t="shared" si="23"/>
        <v>6.8900171577940485E-7</v>
      </c>
      <c r="J716" s="143">
        <v>101.35140853</v>
      </c>
      <c r="K716" s="104">
        <v>28.763153846200002</v>
      </c>
    </row>
    <row r="717" spans="1:11" x14ac:dyDescent="0.15">
      <c r="A717" s="34" t="s">
        <v>595</v>
      </c>
      <c r="B717" s="34" t="s">
        <v>596</v>
      </c>
      <c r="C717" s="34" t="s">
        <v>201</v>
      </c>
      <c r="D717" s="34" t="s">
        <v>956</v>
      </c>
      <c r="E717" s="34" t="s">
        <v>959</v>
      </c>
      <c r="F717" s="70">
        <v>1.331485E-2</v>
      </c>
      <c r="G717" s="52">
        <v>4.29369E-2</v>
      </c>
      <c r="H717" s="75">
        <f t="shared" si="22"/>
        <v>-0.68989726785119565</v>
      </c>
      <c r="I717" s="81">
        <f t="shared" si="23"/>
        <v>6.739068422632488E-7</v>
      </c>
      <c r="J717" s="143">
        <v>6.2241059500000002</v>
      </c>
      <c r="K717" s="104">
        <v>43.080304347800002</v>
      </c>
    </row>
    <row r="718" spans="1:11" x14ac:dyDescent="0.15">
      <c r="A718" s="34" t="s">
        <v>387</v>
      </c>
      <c r="B718" s="34" t="s">
        <v>1318</v>
      </c>
      <c r="C718" s="34" t="s">
        <v>200</v>
      </c>
      <c r="D718" s="34" t="s">
        <v>955</v>
      </c>
      <c r="E718" s="34" t="s">
        <v>958</v>
      </c>
      <c r="F718" s="70">
        <v>1.303708E-2</v>
      </c>
      <c r="G718" s="52">
        <v>1.8065000000000001E-2</v>
      </c>
      <c r="H718" s="75">
        <f t="shared" si="22"/>
        <v>-0.27832383061168009</v>
      </c>
      <c r="I718" s="81">
        <f t="shared" si="23"/>
        <v>6.5984802045335505E-7</v>
      </c>
      <c r="J718" s="143">
        <v>128.01990297</v>
      </c>
      <c r="K718" s="104">
        <v>57.796869565199998</v>
      </c>
    </row>
    <row r="719" spans="1:11" x14ac:dyDescent="0.15">
      <c r="A719" s="34" t="s">
        <v>1119</v>
      </c>
      <c r="B719" s="34" t="s">
        <v>1120</v>
      </c>
      <c r="C719" s="34" t="s">
        <v>204</v>
      </c>
      <c r="D719" s="34" t="s">
        <v>955</v>
      </c>
      <c r="E719" s="34" t="s">
        <v>958</v>
      </c>
      <c r="F719" s="70">
        <v>1.1780000000000001E-2</v>
      </c>
      <c r="G719" s="52">
        <v>2.2399999999999998E-3</v>
      </c>
      <c r="H719" s="75">
        <f t="shared" si="22"/>
        <v>4.2589285714285721</v>
      </c>
      <c r="I719" s="81">
        <f t="shared" si="23"/>
        <v>5.962232095638382E-7</v>
      </c>
      <c r="J719" s="143">
        <v>11.14</v>
      </c>
      <c r="K719" s="104">
        <v>56.287434782600002</v>
      </c>
    </row>
    <row r="720" spans="1:11" x14ac:dyDescent="0.15">
      <c r="A720" s="34" t="s">
        <v>1222</v>
      </c>
      <c r="B720" s="34" t="s">
        <v>1223</v>
      </c>
      <c r="C720" s="34" t="s">
        <v>1224</v>
      </c>
      <c r="D720" s="34" t="s">
        <v>955</v>
      </c>
      <c r="E720" s="34" t="s">
        <v>958</v>
      </c>
      <c r="F720" s="70">
        <v>1.171551E-2</v>
      </c>
      <c r="G720" s="52">
        <v>0.30460588999999999</v>
      </c>
      <c r="H720" s="75">
        <f t="shared" si="22"/>
        <v>-0.96153879361951933</v>
      </c>
      <c r="I720" s="81">
        <f t="shared" si="23"/>
        <v>5.9295916586394245E-7</v>
      </c>
      <c r="J720" s="143">
        <v>27.155999999999999</v>
      </c>
      <c r="K720" s="104">
        <v>66.285130434799996</v>
      </c>
    </row>
    <row r="721" spans="1:11" x14ac:dyDescent="0.15">
      <c r="A721" s="34" t="s">
        <v>358</v>
      </c>
      <c r="B721" s="34" t="s">
        <v>425</v>
      </c>
      <c r="C721" s="34" t="s">
        <v>203</v>
      </c>
      <c r="D721" s="34" t="s">
        <v>956</v>
      </c>
      <c r="E721" s="34" t="s">
        <v>959</v>
      </c>
      <c r="F721" s="70">
        <v>1.0307999999999999E-2</v>
      </c>
      <c r="G721" s="52">
        <v>4.0228714100000005</v>
      </c>
      <c r="H721" s="75">
        <f t="shared" si="22"/>
        <v>-0.99743765113287575</v>
      </c>
      <c r="I721" s="81">
        <f t="shared" si="23"/>
        <v>5.2172061495620061E-7</v>
      </c>
      <c r="J721" s="143">
        <v>20.527000000000001</v>
      </c>
      <c r="K721" s="104">
        <v>28.972000000000001</v>
      </c>
    </row>
    <row r="722" spans="1:11" x14ac:dyDescent="0.15">
      <c r="A722" s="34" t="s">
        <v>1536</v>
      </c>
      <c r="B722" s="34" t="s">
        <v>476</v>
      </c>
      <c r="C722" s="34" t="s">
        <v>197</v>
      </c>
      <c r="D722" s="34" t="s">
        <v>955</v>
      </c>
      <c r="E722" s="34" t="s">
        <v>958</v>
      </c>
      <c r="F722" s="70">
        <v>1.0170372462637601E-2</v>
      </c>
      <c r="G722" s="52">
        <v>0</v>
      </c>
      <c r="H722" s="75" t="str">
        <f t="shared" si="22"/>
        <v/>
      </c>
      <c r="I722" s="81">
        <f t="shared" si="23"/>
        <v>5.1475484822864748E-7</v>
      </c>
      <c r="J722" s="143">
        <v>15.408199935168302</v>
      </c>
      <c r="K722" s="104">
        <v>32.511545454500002</v>
      </c>
    </row>
    <row r="723" spans="1:11" x14ac:dyDescent="0.15">
      <c r="A723" s="34" t="s">
        <v>1538</v>
      </c>
      <c r="B723" s="34" t="s">
        <v>465</v>
      </c>
      <c r="C723" s="34" t="s">
        <v>197</v>
      </c>
      <c r="D723" s="34" t="s">
        <v>955</v>
      </c>
      <c r="E723" s="34" t="s">
        <v>958</v>
      </c>
      <c r="F723" s="70">
        <v>9.2359999999999994E-3</v>
      </c>
      <c r="G723" s="52">
        <v>3.4069E-3</v>
      </c>
      <c r="H723" s="75">
        <f t="shared" si="22"/>
        <v>1.7109689160233641</v>
      </c>
      <c r="I723" s="81">
        <f t="shared" si="23"/>
        <v>4.6746329062237768E-7</v>
      </c>
      <c r="J723" s="143">
        <v>19.8870787</v>
      </c>
      <c r="K723" s="104">
        <v>23.368826086999999</v>
      </c>
    </row>
    <row r="724" spans="1:11" x14ac:dyDescent="0.15">
      <c r="A724" s="34" t="s">
        <v>80</v>
      </c>
      <c r="B724" s="34" t="s">
        <v>81</v>
      </c>
      <c r="C724" s="34" t="s">
        <v>1573</v>
      </c>
      <c r="D724" s="34" t="s">
        <v>955</v>
      </c>
      <c r="E724" s="34" t="s">
        <v>958</v>
      </c>
      <c r="F724" s="70">
        <v>9.211200000000001E-3</v>
      </c>
      <c r="G724" s="52">
        <v>7.4388999999999998E-4</v>
      </c>
      <c r="H724" s="75">
        <f t="shared" si="22"/>
        <v>11.38247590369544</v>
      </c>
      <c r="I724" s="81">
        <f t="shared" si="23"/>
        <v>4.6620808386540125E-7</v>
      </c>
      <c r="J724" s="143">
        <v>9.1460000000000008</v>
      </c>
      <c r="K724" s="104">
        <v>35.4713043478</v>
      </c>
    </row>
    <row r="725" spans="1:11" x14ac:dyDescent="0.15">
      <c r="A725" s="34" t="s">
        <v>547</v>
      </c>
      <c r="B725" s="34" t="s">
        <v>1294</v>
      </c>
      <c r="C725" s="34" t="s">
        <v>200</v>
      </c>
      <c r="D725" s="34" t="s">
        <v>955</v>
      </c>
      <c r="E725" s="34" t="s">
        <v>958</v>
      </c>
      <c r="F725" s="70">
        <v>9.1652999999999995E-3</v>
      </c>
      <c r="G725" s="52">
        <v>0</v>
      </c>
      <c r="H725" s="75" t="str">
        <f t="shared" si="22"/>
        <v/>
      </c>
      <c r="I725" s="81">
        <f t="shared" si="23"/>
        <v>4.6388493910148097E-7</v>
      </c>
      <c r="J725" s="143">
        <v>5.1021258999999999</v>
      </c>
      <c r="K725" s="104">
        <v>91.122391304299995</v>
      </c>
    </row>
    <row r="726" spans="1:11" x14ac:dyDescent="0.15">
      <c r="A726" s="34" t="s">
        <v>1554</v>
      </c>
      <c r="B726" s="34" t="s">
        <v>935</v>
      </c>
      <c r="C726" s="34" t="s">
        <v>197</v>
      </c>
      <c r="D726" s="34" t="s">
        <v>955</v>
      </c>
      <c r="E726" s="34" t="s">
        <v>958</v>
      </c>
      <c r="F726" s="70">
        <v>9.0331200000000004E-3</v>
      </c>
      <c r="G726" s="52">
        <v>4.2942000000000001E-2</v>
      </c>
      <c r="H726" s="75">
        <f t="shared" si="22"/>
        <v>-0.78964370546318285</v>
      </c>
      <c r="I726" s="81">
        <f t="shared" si="23"/>
        <v>4.5719488953949898E-7</v>
      </c>
      <c r="J726" s="143">
        <v>12.318096929999999</v>
      </c>
      <c r="K726" s="104">
        <v>15.529652173900001</v>
      </c>
    </row>
    <row r="727" spans="1:11" x14ac:dyDescent="0.15">
      <c r="A727" s="34" t="s">
        <v>97</v>
      </c>
      <c r="B727" s="34" t="s">
        <v>98</v>
      </c>
      <c r="C727" s="34" t="s">
        <v>1573</v>
      </c>
      <c r="D727" s="34" t="s">
        <v>955</v>
      </c>
      <c r="E727" s="34" t="s">
        <v>958</v>
      </c>
      <c r="F727" s="70">
        <v>8.9883999999999988E-3</v>
      </c>
      <c r="G727" s="52">
        <v>0</v>
      </c>
      <c r="H727" s="75" t="str">
        <f t="shared" si="22"/>
        <v/>
      </c>
      <c r="I727" s="81">
        <f t="shared" si="23"/>
        <v>4.5493146832288646E-7</v>
      </c>
      <c r="J727" s="143">
        <v>10.8571309</v>
      </c>
      <c r="K727" s="104">
        <v>78.340869565199995</v>
      </c>
    </row>
    <row r="728" spans="1:11" x14ac:dyDescent="0.15">
      <c r="A728" s="34" t="s">
        <v>1785</v>
      </c>
      <c r="B728" s="34" t="s">
        <v>1786</v>
      </c>
      <c r="C728" s="34" t="s">
        <v>198</v>
      </c>
      <c r="D728" s="34" t="s">
        <v>955</v>
      </c>
      <c r="E728" s="34" t="s">
        <v>958</v>
      </c>
      <c r="F728" s="70">
        <v>8.0694399999999989E-3</v>
      </c>
      <c r="G728" s="52">
        <v>1.354058E-2</v>
      </c>
      <c r="H728" s="75">
        <f t="shared" si="22"/>
        <v>-0.4040550700191573</v>
      </c>
      <c r="I728" s="81">
        <f t="shared" si="23"/>
        <v>4.084199843958249E-7</v>
      </c>
      <c r="J728" s="143">
        <v>29.029503999999999</v>
      </c>
      <c r="K728" s="104">
        <v>17.098130434800002</v>
      </c>
    </row>
    <row r="729" spans="1:11" x14ac:dyDescent="0.15">
      <c r="A729" s="34" t="s">
        <v>1231</v>
      </c>
      <c r="B729" s="34" t="s">
        <v>1243</v>
      </c>
      <c r="C729" s="34" t="s">
        <v>198</v>
      </c>
      <c r="D729" s="34" t="s">
        <v>955</v>
      </c>
      <c r="E729" s="34" t="s">
        <v>958</v>
      </c>
      <c r="F729" s="70">
        <v>7.8351300000000009E-3</v>
      </c>
      <c r="G729" s="52">
        <v>1.490656</v>
      </c>
      <c r="H729" s="75">
        <f t="shared" si="22"/>
        <v>-0.99474383761243368</v>
      </c>
      <c r="I729" s="81">
        <f t="shared" si="23"/>
        <v>3.9656081120118131E-7</v>
      </c>
      <c r="J729" s="143">
        <v>10.49438</v>
      </c>
      <c r="K729" s="104">
        <v>15.001434782600001</v>
      </c>
    </row>
    <row r="730" spans="1:11" x14ac:dyDescent="0.15">
      <c r="A730" s="34" t="s">
        <v>1391</v>
      </c>
      <c r="B730" s="34" t="s">
        <v>791</v>
      </c>
      <c r="C730" s="34" t="s">
        <v>1969</v>
      </c>
      <c r="D730" s="34" t="s">
        <v>955</v>
      </c>
      <c r="E730" s="34" t="s">
        <v>958</v>
      </c>
      <c r="F730" s="70">
        <v>7.6689200000000001E-3</v>
      </c>
      <c r="G730" s="52">
        <v>2.1794675999999999E-2</v>
      </c>
      <c r="H730" s="75">
        <f t="shared" si="22"/>
        <v>-0.648128744836583</v>
      </c>
      <c r="I730" s="81">
        <f t="shared" si="23"/>
        <v>3.881483952706545E-7</v>
      </c>
      <c r="J730" s="143">
        <v>56.19546948</v>
      </c>
      <c r="K730" s="104">
        <v>40.325565217399998</v>
      </c>
    </row>
    <row r="731" spans="1:11" x14ac:dyDescent="0.15">
      <c r="A731" s="34" t="s">
        <v>808</v>
      </c>
      <c r="B731" s="34" t="s">
        <v>816</v>
      </c>
      <c r="C731" s="34" t="s">
        <v>198</v>
      </c>
      <c r="D731" s="34" t="s">
        <v>955</v>
      </c>
      <c r="E731" s="34" t="s">
        <v>958</v>
      </c>
      <c r="F731" s="70">
        <v>7.4920000000000004E-3</v>
      </c>
      <c r="G731" s="52">
        <v>2.7690000000000002E-3</v>
      </c>
      <c r="H731" s="75">
        <f t="shared" si="22"/>
        <v>1.7056699169375227</v>
      </c>
      <c r="I731" s="81">
        <f t="shared" si="23"/>
        <v>3.7919391222854632E-7</v>
      </c>
      <c r="J731" s="143">
        <v>10.976000000000001</v>
      </c>
      <c r="K731" s="104">
        <v>63.476434782600002</v>
      </c>
    </row>
    <row r="732" spans="1:11" x14ac:dyDescent="0.15">
      <c r="A732" s="34" t="s">
        <v>663</v>
      </c>
      <c r="B732" s="34" t="s">
        <v>664</v>
      </c>
      <c r="C732" s="34" t="s">
        <v>205</v>
      </c>
      <c r="D732" s="34" t="s">
        <v>956</v>
      </c>
      <c r="E732" s="34" t="s">
        <v>959</v>
      </c>
      <c r="F732" s="70">
        <v>7.4419999999999998E-3</v>
      </c>
      <c r="G732" s="52">
        <v>1.0056799999999999E-3</v>
      </c>
      <c r="H732" s="75">
        <f t="shared" si="22"/>
        <v>6.3999681807334348</v>
      </c>
      <c r="I732" s="81">
        <f t="shared" si="23"/>
        <v>3.7666325344431948E-7</v>
      </c>
      <c r="J732" s="143">
        <v>17.780006349999997</v>
      </c>
      <c r="K732" s="104">
        <v>42.375608695700002</v>
      </c>
    </row>
    <row r="733" spans="1:11" x14ac:dyDescent="0.15">
      <c r="A733" s="34" t="s">
        <v>1577</v>
      </c>
      <c r="B733" s="34" t="s">
        <v>470</v>
      </c>
      <c r="C733" s="34" t="s">
        <v>197</v>
      </c>
      <c r="D733" s="34" t="s">
        <v>955</v>
      </c>
      <c r="E733" s="34" t="s">
        <v>958</v>
      </c>
      <c r="F733" s="70">
        <v>7.3178500000000007E-3</v>
      </c>
      <c r="G733" s="52">
        <v>0</v>
      </c>
      <c r="H733" s="75" t="str">
        <f t="shared" si="22"/>
        <v/>
      </c>
      <c r="I733" s="81">
        <f t="shared" si="23"/>
        <v>3.7037962768308436E-7</v>
      </c>
      <c r="J733" s="143">
        <v>11.23969935</v>
      </c>
      <c r="K733" s="104">
        <v>32.595173912999996</v>
      </c>
    </row>
    <row r="734" spans="1:11" x14ac:dyDescent="0.15">
      <c r="A734" s="34" t="s">
        <v>70</v>
      </c>
      <c r="B734" s="34" t="s">
        <v>71</v>
      </c>
      <c r="C734" s="34" t="s">
        <v>1573</v>
      </c>
      <c r="D734" s="34" t="s">
        <v>955</v>
      </c>
      <c r="E734" s="34" t="s">
        <v>958</v>
      </c>
      <c r="F734" s="70">
        <v>7.28832E-3</v>
      </c>
      <c r="G734" s="52">
        <v>7.3024799999999992E-3</v>
      </c>
      <c r="H734" s="75">
        <f t="shared" si="22"/>
        <v>-1.9390672757746419E-3</v>
      </c>
      <c r="I734" s="81">
        <f t="shared" si="23"/>
        <v>3.6888502060511997E-7</v>
      </c>
      <c r="J734" s="143">
        <v>7.5609999999999999</v>
      </c>
      <c r="K734" s="104">
        <v>28.4818695652</v>
      </c>
    </row>
    <row r="735" spans="1:11" x14ac:dyDescent="0.15">
      <c r="A735" s="34" t="s">
        <v>1853</v>
      </c>
      <c r="B735" s="34" t="s">
        <v>1950</v>
      </c>
      <c r="C735" s="34" t="s">
        <v>200</v>
      </c>
      <c r="D735" s="34" t="s">
        <v>955</v>
      </c>
      <c r="E735" s="34" t="s">
        <v>958</v>
      </c>
      <c r="F735" s="70">
        <v>6.8221999999999996E-3</v>
      </c>
      <c r="G735" s="52">
        <v>3.6623260000000005E-2</v>
      </c>
      <c r="H735" s="75">
        <f t="shared" si="22"/>
        <v>-0.81371947773081921</v>
      </c>
      <c r="I735" s="81">
        <f t="shared" si="23"/>
        <v>3.4529320715504385E-7</v>
      </c>
      <c r="J735" s="143">
        <v>73.810466840000004</v>
      </c>
      <c r="K735" s="104">
        <v>21.615608695700001</v>
      </c>
    </row>
    <row r="736" spans="1:11" x14ac:dyDescent="0.15">
      <c r="A736" s="34" t="s">
        <v>571</v>
      </c>
      <c r="B736" s="34" t="s">
        <v>583</v>
      </c>
      <c r="C736" s="34" t="s">
        <v>201</v>
      </c>
      <c r="D736" s="34" t="s">
        <v>956</v>
      </c>
      <c r="E736" s="34" t="s">
        <v>959</v>
      </c>
      <c r="F736" s="70">
        <v>6.75832E-3</v>
      </c>
      <c r="G736" s="52">
        <v>4.4159999999999998E-3</v>
      </c>
      <c r="H736" s="75">
        <f t="shared" si="22"/>
        <v>0.53041666666666676</v>
      </c>
      <c r="I736" s="81">
        <f t="shared" si="23"/>
        <v>3.4206003749231567E-7</v>
      </c>
      <c r="J736" s="143">
        <v>4.0227579900000006</v>
      </c>
      <c r="K736" s="104">
        <v>24.705695652199999</v>
      </c>
    </row>
    <row r="737" spans="1:11" x14ac:dyDescent="0.15">
      <c r="A737" s="34" t="s">
        <v>1044</v>
      </c>
      <c r="B737" s="34" t="s">
        <v>1904</v>
      </c>
      <c r="C737" s="34" t="s">
        <v>198</v>
      </c>
      <c r="D737" s="34" t="s">
        <v>955</v>
      </c>
      <c r="E737" s="34" t="s">
        <v>958</v>
      </c>
      <c r="F737" s="70">
        <v>6.3737500000000001E-3</v>
      </c>
      <c r="G737" s="52">
        <v>0</v>
      </c>
      <c r="H737" s="75" t="str">
        <f t="shared" si="22"/>
        <v/>
      </c>
      <c r="I737" s="81">
        <f t="shared" si="23"/>
        <v>3.2259572851931352E-7</v>
      </c>
      <c r="J737" s="143">
        <v>9.9603400000000004</v>
      </c>
      <c r="K737" s="104">
        <v>27.873695652199999</v>
      </c>
    </row>
    <row r="738" spans="1:11" x14ac:dyDescent="0.15">
      <c r="A738" s="34" t="s">
        <v>880</v>
      </c>
      <c r="B738" s="34" t="s">
        <v>662</v>
      </c>
      <c r="C738" s="34" t="s">
        <v>205</v>
      </c>
      <c r="D738" s="34" t="s">
        <v>956</v>
      </c>
      <c r="E738" s="34" t="s">
        <v>959</v>
      </c>
      <c r="F738" s="70">
        <v>6.2550649999999998E-3</v>
      </c>
      <c r="G738" s="52">
        <v>1.0977959999999998E-2</v>
      </c>
      <c r="H738" s="75">
        <f t="shared" si="22"/>
        <v>-0.43021608750623974</v>
      </c>
      <c r="I738" s="81">
        <f t="shared" si="23"/>
        <v>3.1658870376319433E-7</v>
      </c>
      <c r="J738" s="143">
        <v>4.4384055480000004</v>
      </c>
      <c r="K738" s="104">
        <v>63.172347826100001</v>
      </c>
    </row>
    <row r="739" spans="1:11" x14ac:dyDescent="0.15">
      <c r="A739" s="34" t="s">
        <v>962</v>
      </c>
      <c r="B739" s="34" t="s">
        <v>963</v>
      </c>
      <c r="C739" s="34" t="s">
        <v>198</v>
      </c>
      <c r="D739" s="34" t="s">
        <v>955</v>
      </c>
      <c r="E739" s="34" t="s">
        <v>958</v>
      </c>
      <c r="F739" s="70">
        <v>5.7786400000000007E-3</v>
      </c>
      <c r="G739" s="52">
        <v>3.4208750000000003E-2</v>
      </c>
      <c r="H739" s="75">
        <f t="shared" si="22"/>
        <v>-0.8310771366974824</v>
      </c>
      <c r="I739" s="81">
        <f t="shared" si="23"/>
        <v>2.9247532153768916E-7</v>
      </c>
      <c r="J739" s="143">
        <v>51.585000000000001</v>
      </c>
      <c r="K739" s="104">
        <v>78.020695652200004</v>
      </c>
    </row>
    <row r="740" spans="1:11" x14ac:dyDescent="0.15">
      <c r="A740" s="34" t="s">
        <v>1017</v>
      </c>
      <c r="B740" s="34" t="s">
        <v>1018</v>
      </c>
      <c r="C740" s="34" t="s">
        <v>1969</v>
      </c>
      <c r="D740" s="34" t="s">
        <v>955</v>
      </c>
      <c r="E740" s="34" t="s">
        <v>958</v>
      </c>
      <c r="F740" s="70">
        <v>5.6051199999999999E-3</v>
      </c>
      <c r="G740" s="52">
        <v>0.12434739</v>
      </c>
      <c r="H740" s="75">
        <f t="shared" si="22"/>
        <v>-0.95492370205759847</v>
      </c>
      <c r="I740" s="81">
        <f t="shared" si="23"/>
        <v>2.8369292329290837E-7</v>
      </c>
      <c r="J740" s="143">
        <v>8.2713000000000001</v>
      </c>
      <c r="K740" s="104">
        <v>27.9623043478</v>
      </c>
    </row>
    <row r="741" spans="1:11" x14ac:dyDescent="0.15">
      <c r="A741" s="34" t="s">
        <v>1043</v>
      </c>
      <c r="B741" s="34" t="s">
        <v>487</v>
      </c>
      <c r="C741" s="34" t="s">
        <v>198</v>
      </c>
      <c r="D741" s="34" t="s">
        <v>955</v>
      </c>
      <c r="E741" s="34" t="s">
        <v>958</v>
      </c>
      <c r="F741" s="70">
        <v>5.5821000000000004E-3</v>
      </c>
      <c r="G741" s="52">
        <v>0</v>
      </c>
      <c r="H741" s="75" t="str">
        <f t="shared" si="22"/>
        <v/>
      </c>
      <c r="I741" s="81">
        <f t="shared" si="23"/>
        <v>2.8252780798865036E-7</v>
      </c>
      <c r="J741" s="143">
        <v>10.062924000000001</v>
      </c>
      <c r="K741" s="104">
        <v>32.4307826087</v>
      </c>
    </row>
    <row r="742" spans="1:11" x14ac:dyDescent="0.15">
      <c r="A742" s="34" t="s">
        <v>210</v>
      </c>
      <c r="B742" s="34" t="s">
        <v>211</v>
      </c>
      <c r="C742" s="34" t="s">
        <v>198</v>
      </c>
      <c r="D742" s="34" t="s">
        <v>955</v>
      </c>
      <c r="E742" s="34" t="s">
        <v>958</v>
      </c>
      <c r="F742" s="70">
        <v>5.5463100000000005E-3</v>
      </c>
      <c r="G742" s="52">
        <v>0</v>
      </c>
      <c r="H742" s="75" t="str">
        <f t="shared" si="22"/>
        <v/>
      </c>
      <c r="I742" s="81">
        <f t="shared" si="23"/>
        <v>2.8071636243090083E-7</v>
      </c>
      <c r="J742" s="143">
        <v>9.0635999999999992</v>
      </c>
      <c r="K742" s="104">
        <v>28.1784347826</v>
      </c>
    </row>
    <row r="743" spans="1:11" x14ac:dyDescent="0.15">
      <c r="A743" s="34" t="s">
        <v>1378</v>
      </c>
      <c r="B743" s="34" t="s">
        <v>1379</v>
      </c>
      <c r="C743" s="34" t="s">
        <v>198</v>
      </c>
      <c r="D743" s="34" t="s">
        <v>955</v>
      </c>
      <c r="E743" s="34" t="s">
        <v>958</v>
      </c>
      <c r="F743" s="70">
        <v>5.1914999999999999E-3</v>
      </c>
      <c r="G743" s="52">
        <v>1.8622150000000001E-2</v>
      </c>
      <c r="H743" s="75">
        <f t="shared" si="22"/>
        <v>-0.721219085873543</v>
      </c>
      <c r="I743" s="81">
        <f t="shared" ref="I743:I812" si="24">F743/$F$813</f>
        <v>2.6275830156627041E-7</v>
      </c>
      <c r="J743" s="143">
        <v>103.54</v>
      </c>
      <c r="K743" s="104">
        <v>6.7626956521999997</v>
      </c>
    </row>
    <row r="744" spans="1:11" x14ac:dyDescent="0.15">
      <c r="A744" s="34" t="s">
        <v>651</v>
      </c>
      <c r="B744" s="34" t="s">
        <v>652</v>
      </c>
      <c r="C744" s="34" t="s">
        <v>197</v>
      </c>
      <c r="D744" s="34" t="s">
        <v>955</v>
      </c>
      <c r="E744" s="34" t="s">
        <v>958</v>
      </c>
      <c r="F744" s="70">
        <v>4.2712499999999999E-3</v>
      </c>
      <c r="G744" s="52">
        <v>4.8786000000000003E-2</v>
      </c>
      <c r="H744" s="75">
        <f t="shared" si="22"/>
        <v>-0.91244926823268968</v>
      </c>
      <c r="I744" s="81">
        <f t="shared" si="24"/>
        <v>2.1618152664257587E-7</v>
      </c>
      <c r="J744" s="143">
        <v>213.56088041999999</v>
      </c>
      <c r="K744" s="104">
        <v>21.690304347800001</v>
      </c>
    </row>
    <row r="745" spans="1:11" x14ac:dyDescent="0.15">
      <c r="A745" s="34" t="s">
        <v>1582</v>
      </c>
      <c r="B745" s="34" t="s">
        <v>468</v>
      </c>
      <c r="C745" s="34" t="s">
        <v>197</v>
      </c>
      <c r="D745" s="34" t="s">
        <v>955</v>
      </c>
      <c r="E745" s="34" t="s">
        <v>958</v>
      </c>
      <c r="F745" s="70">
        <v>3.4970999999999999E-3</v>
      </c>
      <c r="G745" s="52">
        <v>4.7898588000000002</v>
      </c>
      <c r="H745" s="75">
        <f t="shared" si="22"/>
        <v>-0.99926989497059915</v>
      </c>
      <c r="I745" s="81">
        <f t="shared" si="24"/>
        <v>1.7699933668639205E-7</v>
      </c>
      <c r="J745" s="143">
        <v>44.317606499999997</v>
      </c>
      <c r="K745" s="104">
        <v>19.2166086957</v>
      </c>
    </row>
    <row r="746" spans="1:11" x14ac:dyDescent="0.15">
      <c r="A746" s="34" t="s">
        <v>241</v>
      </c>
      <c r="B746" s="34" t="s">
        <v>657</v>
      </c>
      <c r="C746" s="34" t="s">
        <v>197</v>
      </c>
      <c r="D746" s="34" t="s">
        <v>955</v>
      </c>
      <c r="E746" s="34" t="s">
        <v>958</v>
      </c>
      <c r="F746" s="70">
        <v>3.4030000000000002E-3</v>
      </c>
      <c r="G746" s="52">
        <v>0</v>
      </c>
      <c r="H746" s="75" t="str">
        <f t="shared" si="22"/>
        <v/>
      </c>
      <c r="I746" s="81">
        <f t="shared" si="24"/>
        <v>1.7223663685447719E-7</v>
      </c>
      <c r="J746" s="143">
        <v>4.4738595599999993</v>
      </c>
      <c r="K746" s="104">
        <v>36.3676086957</v>
      </c>
    </row>
    <row r="747" spans="1:11" x14ac:dyDescent="0.15">
      <c r="A747" s="34" t="s">
        <v>1559</v>
      </c>
      <c r="B747" s="34" t="s">
        <v>940</v>
      </c>
      <c r="C747" s="34" t="s">
        <v>197</v>
      </c>
      <c r="D747" s="34" t="s">
        <v>955</v>
      </c>
      <c r="E747" s="34" t="s">
        <v>958</v>
      </c>
      <c r="F747" s="70">
        <v>3.3024E-3</v>
      </c>
      <c r="G747" s="52">
        <v>0</v>
      </c>
      <c r="H747" s="75" t="str">
        <f t="shared" si="22"/>
        <v/>
      </c>
      <c r="I747" s="81">
        <f t="shared" si="24"/>
        <v>1.6714495138061284E-7</v>
      </c>
      <c r="J747" s="143">
        <v>19.791781829999998</v>
      </c>
      <c r="K747" s="104">
        <v>27.015869565199999</v>
      </c>
    </row>
    <row r="748" spans="1:11" x14ac:dyDescent="0.15">
      <c r="A748" s="34" t="s">
        <v>637</v>
      </c>
      <c r="B748" s="34" t="s">
        <v>638</v>
      </c>
      <c r="C748" s="34" t="s">
        <v>197</v>
      </c>
      <c r="D748" s="34" t="s">
        <v>955</v>
      </c>
      <c r="E748" s="34" t="s">
        <v>958</v>
      </c>
      <c r="F748" s="70">
        <v>3.1347499999999999E-3</v>
      </c>
      <c r="G748" s="52">
        <v>0</v>
      </c>
      <c r="H748" s="75" t="str">
        <f t="shared" si="22"/>
        <v/>
      </c>
      <c r="I748" s="81">
        <f t="shared" si="24"/>
        <v>1.5865965247710031E-7</v>
      </c>
      <c r="J748" s="143">
        <v>146.11266573</v>
      </c>
      <c r="K748" s="104">
        <v>19.072043478299999</v>
      </c>
    </row>
    <row r="749" spans="1:11" x14ac:dyDescent="0.15">
      <c r="A749" s="34" t="s">
        <v>1583</v>
      </c>
      <c r="B749" s="34" t="s">
        <v>486</v>
      </c>
      <c r="C749" s="34" t="s">
        <v>197</v>
      </c>
      <c r="D749" s="34" t="s">
        <v>955</v>
      </c>
      <c r="E749" s="34" t="s">
        <v>958</v>
      </c>
      <c r="F749" s="70">
        <v>2.9066000000000001E-3</v>
      </c>
      <c r="G749" s="52">
        <v>6.12855E-3</v>
      </c>
      <c r="H749" s="75">
        <f t="shared" si="22"/>
        <v>-0.52572794543570667</v>
      </c>
      <c r="I749" s="81">
        <f t="shared" si="24"/>
        <v>1.4711225644467335E-7</v>
      </c>
      <c r="J749" s="143">
        <v>10.50783305</v>
      </c>
      <c r="K749" s="104">
        <v>26.040913043500002</v>
      </c>
    </row>
    <row r="750" spans="1:11" x14ac:dyDescent="0.15">
      <c r="A750" s="34" t="s">
        <v>822</v>
      </c>
      <c r="B750" s="34" t="s">
        <v>823</v>
      </c>
      <c r="C750" s="34" t="s">
        <v>847</v>
      </c>
      <c r="D750" s="34" t="s">
        <v>849</v>
      </c>
      <c r="E750" s="34" t="s">
        <v>958</v>
      </c>
      <c r="F750" s="70">
        <v>2.0790000000000001E-3</v>
      </c>
      <c r="G750" s="52">
        <v>2.7339499999999999E-2</v>
      </c>
      <c r="H750" s="75">
        <f t="shared" si="22"/>
        <v>-0.92395618061778739</v>
      </c>
      <c r="I750" s="81">
        <f t="shared" si="24"/>
        <v>1.0522479224815106E-7</v>
      </c>
      <c r="J750" s="143">
        <v>5.3041060800000004</v>
      </c>
      <c r="K750" s="104">
        <v>91.937347826099995</v>
      </c>
    </row>
    <row r="751" spans="1:11" x14ac:dyDescent="0.15">
      <c r="A751" s="34" t="s">
        <v>570</v>
      </c>
      <c r="B751" s="34" t="s">
        <v>582</v>
      </c>
      <c r="C751" s="34" t="s">
        <v>201</v>
      </c>
      <c r="D751" s="34" t="s">
        <v>956</v>
      </c>
      <c r="E751" s="34" t="s">
        <v>959</v>
      </c>
      <c r="F751" s="70">
        <v>1.9858699999999998E-3</v>
      </c>
      <c r="G751" s="52">
        <v>0.19379732999999999</v>
      </c>
      <c r="H751" s="75">
        <f t="shared" si="22"/>
        <v>-0.98975285160017423</v>
      </c>
      <c r="I751" s="81">
        <f t="shared" si="24"/>
        <v>1.0051118719665018E-7</v>
      </c>
      <c r="J751" s="143">
        <v>8.5573277500000007</v>
      </c>
      <c r="K751" s="104">
        <v>13.2215652174</v>
      </c>
    </row>
    <row r="752" spans="1:11" x14ac:dyDescent="0.15">
      <c r="A752" s="34" t="s">
        <v>1575</v>
      </c>
      <c r="B752" s="34" t="s">
        <v>482</v>
      </c>
      <c r="C752" s="34" t="s">
        <v>197</v>
      </c>
      <c r="D752" s="34" t="s">
        <v>955</v>
      </c>
      <c r="E752" s="34" t="s">
        <v>958</v>
      </c>
      <c r="F752" s="70">
        <v>1.97489E-3</v>
      </c>
      <c r="G752" s="52">
        <v>0.92959199999999997</v>
      </c>
      <c r="H752" s="75">
        <f t="shared" si="22"/>
        <v>-0.99787553034019227</v>
      </c>
      <c r="I752" s="81">
        <f t="shared" si="24"/>
        <v>9.9955454527633978E-8</v>
      </c>
      <c r="J752" s="143">
        <v>78.858107569999987</v>
      </c>
      <c r="K752" s="104">
        <v>21.037782608699999</v>
      </c>
    </row>
    <row r="753" spans="1:11" x14ac:dyDescent="0.15">
      <c r="A753" s="34" t="s">
        <v>1549</v>
      </c>
      <c r="B753" s="34" t="s">
        <v>931</v>
      </c>
      <c r="C753" s="34" t="s">
        <v>197</v>
      </c>
      <c r="D753" s="34" t="s">
        <v>955</v>
      </c>
      <c r="E753" s="34" t="s">
        <v>958</v>
      </c>
      <c r="F753" s="70">
        <v>1.7822199999999999E-3</v>
      </c>
      <c r="G753" s="52">
        <v>0</v>
      </c>
      <c r="H753" s="75" t="str">
        <f t="shared" si="22"/>
        <v/>
      </c>
      <c r="I753" s="81">
        <f t="shared" si="24"/>
        <v>9.0203813968494363E-8</v>
      </c>
      <c r="J753" s="143">
        <v>48.828474229999998</v>
      </c>
      <c r="K753" s="104">
        <v>31.400043478299999</v>
      </c>
    </row>
    <row r="754" spans="1:11" x14ac:dyDescent="0.15">
      <c r="A754" s="34" t="s">
        <v>836</v>
      </c>
      <c r="B754" s="34" t="s">
        <v>837</v>
      </c>
      <c r="C754" s="34" t="s">
        <v>847</v>
      </c>
      <c r="D754" s="34" t="s">
        <v>956</v>
      </c>
      <c r="E754" s="34" t="s">
        <v>958</v>
      </c>
      <c r="F754" s="70">
        <v>1.7634E-3</v>
      </c>
      <c r="G754" s="52">
        <v>5.3487500000000002E-3</v>
      </c>
      <c r="H754" s="75">
        <f t="shared" si="22"/>
        <v>-0.67031549427436321</v>
      </c>
      <c r="I754" s="81">
        <f t="shared" si="24"/>
        <v>8.9251274002111399E-8</v>
      </c>
      <c r="J754" s="143">
        <v>8.2665000000000006</v>
      </c>
      <c r="K754" s="104">
        <v>51.9509565217</v>
      </c>
    </row>
    <row r="755" spans="1:11" x14ac:dyDescent="0.15">
      <c r="A755" s="34" t="s">
        <v>58</v>
      </c>
      <c r="B755" s="34" t="s">
        <v>59</v>
      </c>
      <c r="C755" s="34" t="s">
        <v>218</v>
      </c>
      <c r="D755" s="34" t="s">
        <v>955</v>
      </c>
      <c r="E755" s="34" t="s">
        <v>958</v>
      </c>
      <c r="F755" s="70">
        <v>1.0602000000000001E-3</v>
      </c>
      <c r="G755" s="52">
        <v>0.75052249999999998</v>
      </c>
      <c r="H755" s="75">
        <f t="shared" si="22"/>
        <v>-0.99858738412239478</v>
      </c>
      <c r="I755" s="81">
        <f t="shared" si="24"/>
        <v>5.3660088860745438E-8</v>
      </c>
      <c r="J755" s="143">
        <v>3.5305270000000006</v>
      </c>
      <c r="K755" s="104">
        <v>25.8354782609</v>
      </c>
    </row>
    <row r="756" spans="1:11" x14ac:dyDescent="0.15">
      <c r="A756" s="34" t="s">
        <v>400</v>
      </c>
      <c r="B756" s="34" t="s">
        <v>922</v>
      </c>
      <c r="C756" s="34" t="s">
        <v>197</v>
      </c>
      <c r="D756" s="34" t="s">
        <v>955</v>
      </c>
      <c r="E756" s="34" t="s">
        <v>958</v>
      </c>
      <c r="F756" s="70">
        <v>6.7199999999999996E-4</v>
      </c>
      <c r="G756" s="52">
        <v>1.03292E-2</v>
      </c>
      <c r="H756" s="75">
        <f t="shared" si="22"/>
        <v>-0.93494171862293307</v>
      </c>
      <c r="I756" s="81">
        <f t="shared" si="24"/>
        <v>3.4012054060008424E-8</v>
      </c>
      <c r="J756" s="143">
        <v>25.278389019999999</v>
      </c>
      <c r="K756" s="104">
        <v>34.2687826087</v>
      </c>
    </row>
    <row r="757" spans="1:11" x14ac:dyDescent="0.15">
      <c r="A757" s="34" t="s">
        <v>1542</v>
      </c>
      <c r="B757" s="34" t="s">
        <v>925</v>
      </c>
      <c r="C757" s="34" t="s">
        <v>197</v>
      </c>
      <c r="D757" s="34" t="s">
        <v>955</v>
      </c>
      <c r="E757" s="34" t="s">
        <v>958</v>
      </c>
      <c r="F757" s="70">
        <v>1.5466999999999998E-4</v>
      </c>
      <c r="G757" s="52">
        <v>0</v>
      </c>
      <c r="H757" s="75" t="str">
        <f t="shared" si="22"/>
        <v/>
      </c>
      <c r="I757" s="81">
        <f t="shared" si="24"/>
        <v>7.8283398831272359E-9</v>
      </c>
      <c r="J757" s="143">
        <v>224.42215436000001</v>
      </c>
      <c r="K757" s="104">
        <v>13.6515652174</v>
      </c>
    </row>
    <row r="758" spans="1:11" x14ac:dyDescent="0.15">
      <c r="A758" s="34" t="s">
        <v>84</v>
      </c>
      <c r="B758" s="34" t="s">
        <v>85</v>
      </c>
      <c r="C758" s="34" t="s">
        <v>1573</v>
      </c>
      <c r="D758" s="34" t="s">
        <v>955</v>
      </c>
      <c r="E758" s="34" t="s">
        <v>958</v>
      </c>
      <c r="F758" s="70">
        <v>6.7249999999999995E-5</v>
      </c>
      <c r="G758" s="52">
        <v>6.5519999999999996E-5</v>
      </c>
      <c r="H758" s="75">
        <f t="shared" ref="H758:H799" si="25">IF(ISERROR(F758/G758-1),"",((F758/G758-1)))</f>
        <v>2.640415140415131E-2</v>
      </c>
      <c r="I758" s="81">
        <f t="shared" si="24"/>
        <v>3.4037360647850689E-9</v>
      </c>
      <c r="J758" s="143">
        <v>9.5839999999999996</v>
      </c>
      <c r="K758" s="104">
        <v>35.546739130399999</v>
      </c>
    </row>
    <row r="759" spans="1:11" x14ac:dyDescent="0.15">
      <c r="A759" s="34" t="s">
        <v>1541</v>
      </c>
      <c r="B759" s="34" t="s">
        <v>924</v>
      </c>
      <c r="C759" s="34" t="s">
        <v>197</v>
      </c>
      <c r="D759" s="34" t="s">
        <v>955</v>
      </c>
      <c r="E759" s="34" t="s">
        <v>958</v>
      </c>
      <c r="F759" s="70">
        <v>0</v>
      </c>
      <c r="G759" s="52">
        <v>2.9153099999999998</v>
      </c>
      <c r="H759" s="75">
        <f t="shared" si="25"/>
        <v>-1</v>
      </c>
      <c r="I759" s="81">
        <f t="shared" si="24"/>
        <v>0</v>
      </c>
      <c r="J759" s="143">
        <v>6.7662320899999999</v>
      </c>
      <c r="K759" s="104">
        <v>47.094695652200002</v>
      </c>
    </row>
    <row r="760" spans="1:11" x14ac:dyDescent="0.15">
      <c r="A760" s="34" t="s">
        <v>1543</v>
      </c>
      <c r="B760" s="34" t="s">
        <v>926</v>
      </c>
      <c r="C760" s="34" t="s">
        <v>197</v>
      </c>
      <c r="D760" s="34" t="s">
        <v>955</v>
      </c>
      <c r="E760" s="34" t="s">
        <v>958</v>
      </c>
      <c r="F760" s="70">
        <v>0</v>
      </c>
      <c r="G760" s="52">
        <v>2.47845</v>
      </c>
      <c r="H760" s="75">
        <f t="shared" si="25"/>
        <v>-1</v>
      </c>
      <c r="I760" s="81">
        <f t="shared" si="24"/>
        <v>0</v>
      </c>
      <c r="J760" s="143">
        <v>126.74036368</v>
      </c>
      <c r="K760" s="104">
        <v>19.4317391304</v>
      </c>
    </row>
    <row r="761" spans="1:11" x14ac:dyDescent="0.15">
      <c r="A761" s="34" t="s">
        <v>1967</v>
      </c>
      <c r="B761" s="34" t="s">
        <v>1963</v>
      </c>
      <c r="C761" s="34" t="s">
        <v>204</v>
      </c>
      <c r="D761" s="34" t="s">
        <v>955</v>
      </c>
      <c r="E761" s="34" t="s">
        <v>959</v>
      </c>
      <c r="F761" s="70">
        <v>0</v>
      </c>
      <c r="G761" s="52">
        <v>1.7233636399999999</v>
      </c>
      <c r="H761" s="75">
        <f t="shared" si="25"/>
        <v>-1</v>
      </c>
      <c r="I761" s="81">
        <f t="shared" si="24"/>
        <v>0</v>
      </c>
      <c r="J761" s="143">
        <v>71.328519999999997</v>
      </c>
      <c r="K761" s="104">
        <v>18.489249999999998</v>
      </c>
    </row>
    <row r="762" spans="1:11" x14ac:dyDescent="0.15">
      <c r="A762" s="34" t="s">
        <v>809</v>
      </c>
      <c r="B762" s="34" t="s">
        <v>817</v>
      </c>
      <c r="C762" s="34" t="s">
        <v>488</v>
      </c>
      <c r="D762" s="34" t="s">
        <v>956</v>
      </c>
      <c r="E762" s="34" t="s">
        <v>959</v>
      </c>
      <c r="F762" s="70">
        <v>0</v>
      </c>
      <c r="G762" s="52">
        <v>0.97908660000000003</v>
      </c>
      <c r="H762" s="75">
        <f t="shared" si="25"/>
        <v>-1</v>
      </c>
      <c r="I762" s="81">
        <f t="shared" si="24"/>
        <v>0</v>
      </c>
      <c r="J762" s="143">
        <v>52.512356926439104</v>
      </c>
      <c r="K762" s="104">
        <v>40</v>
      </c>
    </row>
    <row r="763" spans="1:11" x14ac:dyDescent="0.15">
      <c r="A763" s="34" t="s">
        <v>764</v>
      </c>
      <c r="B763" s="34" t="s">
        <v>526</v>
      </c>
      <c r="C763" s="34" t="s">
        <v>218</v>
      </c>
      <c r="D763" s="34" t="s">
        <v>956</v>
      </c>
      <c r="E763" s="34" t="s">
        <v>958</v>
      </c>
      <c r="F763" s="70">
        <v>0</v>
      </c>
      <c r="G763" s="52">
        <v>0.40763096283289502</v>
      </c>
      <c r="H763" s="75">
        <f t="shared" si="25"/>
        <v>-1</v>
      </c>
      <c r="I763" s="81">
        <f t="shared" si="24"/>
        <v>0</v>
      </c>
      <c r="J763" s="143">
        <v>28.952141130429002</v>
      </c>
      <c r="K763" s="104">
        <v>68.299173913000004</v>
      </c>
    </row>
    <row r="764" spans="1:11" x14ac:dyDescent="0.15">
      <c r="A764" s="34" t="s">
        <v>1177</v>
      </c>
      <c r="B764" s="34" t="s">
        <v>1178</v>
      </c>
      <c r="C764" s="34" t="s">
        <v>198</v>
      </c>
      <c r="D764" s="34" t="s">
        <v>955</v>
      </c>
      <c r="E764" s="34" t="s">
        <v>958</v>
      </c>
      <c r="F764" s="70">
        <v>0</v>
      </c>
      <c r="G764" s="52">
        <v>0.3695</v>
      </c>
      <c r="H764" s="75">
        <f t="shared" si="25"/>
        <v>-1</v>
      </c>
      <c r="I764" s="81">
        <f t="shared" si="24"/>
        <v>0</v>
      </c>
      <c r="J764" s="143">
        <v>8.3350799999999996</v>
      </c>
      <c r="K764" s="104">
        <v>30.019782608700002</v>
      </c>
    </row>
    <row r="765" spans="1:11" x14ac:dyDescent="0.15">
      <c r="A765" s="34" t="s">
        <v>473</v>
      </c>
      <c r="B765" s="34" t="s">
        <v>474</v>
      </c>
      <c r="C765" s="34" t="s">
        <v>199</v>
      </c>
      <c r="D765" s="34" t="s">
        <v>955</v>
      </c>
      <c r="E765" s="34" t="s">
        <v>958</v>
      </c>
      <c r="F765" s="70">
        <v>0</v>
      </c>
      <c r="G765" s="52">
        <v>0.1418895</v>
      </c>
      <c r="H765" s="75">
        <f t="shared" si="25"/>
        <v>-1</v>
      </c>
      <c r="I765" s="81">
        <f t="shared" si="24"/>
        <v>0</v>
      </c>
      <c r="J765" s="143">
        <v>0.52801158999999998</v>
      </c>
      <c r="K765" s="104">
        <v>30.879695652199999</v>
      </c>
    </row>
    <row r="766" spans="1:11" x14ac:dyDescent="0.15">
      <c r="A766" s="34" t="s">
        <v>1838</v>
      </c>
      <c r="B766" s="34" t="s">
        <v>1839</v>
      </c>
      <c r="C766" s="34" t="s">
        <v>204</v>
      </c>
      <c r="D766" s="34" t="s">
        <v>955</v>
      </c>
      <c r="E766" s="34" t="s">
        <v>958</v>
      </c>
      <c r="F766" s="70">
        <v>0</v>
      </c>
      <c r="G766" s="52">
        <v>0.121660805</v>
      </c>
      <c r="H766" s="75">
        <f t="shared" si="25"/>
        <v>-1</v>
      </c>
      <c r="I766" s="81">
        <f t="shared" si="24"/>
        <v>0</v>
      </c>
      <c r="J766" s="143">
        <v>112.1285</v>
      </c>
      <c r="K766" s="104">
        <v>29.3671304348</v>
      </c>
    </row>
    <row r="767" spans="1:11" x14ac:dyDescent="0.15">
      <c r="A767" s="34" t="s">
        <v>805</v>
      </c>
      <c r="B767" s="34" t="s">
        <v>813</v>
      </c>
      <c r="C767" s="34" t="s">
        <v>488</v>
      </c>
      <c r="D767" s="34" t="s">
        <v>956</v>
      </c>
      <c r="E767" s="34" t="s">
        <v>959</v>
      </c>
      <c r="F767" s="70">
        <v>0</v>
      </c>
      <c r="G767" s="52">
        <v>5.4344499999999997E-2</v>
      </c>
      <c r="H767" s="75">
        <f t="shared" si="25"/>
        <v>-1</v>
      </c>
      <c r="I767" s="81">
        <f t="shared" si="24"/>
        <v>0</v>
      </c>
      <c r="J767" s="143">
        <v>21.321074564427601</v>
      </c>
      <c r="K767" s="104">
        <v>40.004260869600003</v>
      </c>
    </row>
    <row r="768" spans="1:11" x14ac:dyDescent="0.15">
      <c r="A768" s="34" t="s">
        <v>811</v>
      </c>
      <c r="B768" s="34" t="s">
        <v>819</v>
      </c>
      <c r="C768" s="34" t="s">
        <v>1969</v>
      </c>
      <c r="D768" s="34" t="s">
        <v>956</v>
      </c>
      <c r="E768" s="34" t="s">
        <v>959</v>
      </c>
      <c r="F768" s="70">
        <v>0</v>
      </c>
      <c r="G768" s="52">
        <v>3.5505000000000002E-2</v>
      </c>
      <c r="H768" s="75">
        <f t="shared" si="25"/>
        <v>-1</v>
      </c>
      <c r="I768" s="81">
        <f t="shared" si="24"/>
        <v>0</v>
      </c>
      <c r="J768" s="143">
        <v>3.7574999999999998</v>
      </c>
      <c r="K768" s="104">
        <v>53.159173912999997</v>
      </c>
    </row>
    <row r="769" spans="1:11" x14ac:dyDescent="0.15">
      <c r="A769" s="34" t="s">
        <v>751</v>
      </c>
      <c r="B769" s="34" t="s">
        <v>525</v>
      </c>
      <c r="C769" s="34" t="s">
        <v>218</v>
      </c>
      <c r="D769" s="34" t="s">
        <v>464</v>
      </c>
      <c r="E769" s="34" t="s">
        <v>958</v>
      </c>
      <c r="F769" s="70">
        <v>0</v>
      </c>
      <c r="G769" s="52">
        <v>2.24847E-2</v>
      </c>
      <c r="H769" s="75">
        <f t="shared" si="25"/>
        <v>-1</v>
      </c>
      <c r="I769" s="81">
        <f t="shared" si="24"/>
        <v>0</v>
      </c>
      <c r="J769" s="143">
        <v>21.728346439999999</v>
      </c>
      <c r="K769" s="104">
        <v>39.540956521699997</v>
      </c>
    </row>
    <row r="770" spans="1:11" x14ac:dyDescent="0.15">
      <c r="A770" s="34" t="s">
        <v>1548</v>
      </c>
      <c r="B770" s="34" t="s">
        <v>930</v>
      </c>
      <c r="C770" s="34" t="s">
        <v>197</v>
      </c>
      <c r="D770" s="34" t="s">
        <v>955</v>
      </c>
      <c r="E770" s="34" t="s">
        <v>958</v>
      </c>
      <c r="F770" s="70">
        <v>0</v>
      </c>
      <c r="G770" s="52">
        <v>1.746412E-2</v>
      </c>
      <c r="H770" s="75">
        <f t="shared" si="25"/>
        <v>-1</v>
      </c>
      <c r="I770" s="81">
        <f t="shared" si="24"/>
        <v>0</v>
      </c>
      <c r="J770" s="143">
        <v>7.1469788400000001</v>
      </c>
      <c r="K770" s="104">
        <v>12.5100434783</v>
      </c>
    </row>
    <row r="771" spans="1:11" x14ac:dyDescent="0.15">
      <c r="A771" s="34" t="s">
        <v>1553</v>
      </c>
      <c r="B771" s="34" t="s">
        <v>934</v>
      </c>
      <c r="C771" s="34" t="s">
        <v>197</v>
      </c>
      <c r="D771" s="34" t="s">
        <v>955</v>
      </c>
      <c r="E771" s="34" t="s">
        <v>958</v>
      </c>
      <c r="F771" s="70">
        <v>0</v>
      </c>
      <c r="G771" s="52">
        <v>1.64803E-2</v>
      </c>
      <c r="H771" s="75">
        <f t="shared" si="25"/>
        <v>-1</v>
      </c>
      <c r="I771" s="81">
        <f t="shared" si="24"/>
        <v>0</v>
      </c>
      <c r="J771" s="143">
        <v>20.147815870000002</v>
      </c>
      <c r="K771" s="104">
        <v>22.147347826099999</v>
      </c>
    </row>
    <row r="772" spans="1:11" x14ac:dyDescent="0.15">
      <c r="A772" s="34" t="s">
        <v>1550</v>
      </c>
      <c r="B772" s="34" t="s">
        <v>932</v>
      </c>
      <c r="C772" s="34" t="s">
        <v>197</v>
      </c>
      <c r="D772" s="34" t="s">
        <v>955</v>
      </c>
      <c r="E772" s="34" t="s">
        <v>958</v>
      </c>
      <c r="F772" s="70">
        <v>0</v>
      </c>
      <c r="G772" s="52">
        <v>9.4841999999999999E-3</v>
      </c>
      <c r="H772" s="75">
        <f t="shared" si="25"/>
        <v>-1</v>
      </c>
      <c r="I772" s="81">
        <f t="shared" si="24"/>
        <v>0</v>
      </c>
      <c r="J772" s="143">
        <v>18.787749920000003</v>
      </c>
      <c r="K772" s="104">
        <v>26.38</v>
      </c>
    </row>
    <row r="773" spans="1:11" x14ac:dyDescent="0.15">
      <c r="A773" s="34" t="s">
        <v>566</v>
      </c>
      <c r="B773" s="34" t="s">
        <v>578</v>
      </c>
      <c r="C773" s="34" t="s">
        <v>201</v>
      </c>
      <c r="D773" s="34" t="s">
        <v>956</v>
      </c>
      <c r="E773" s="34" t="s">
        <v>959</v>
      </c>
      <c r="F773" s="70">
        <v>0</v>
      </c>
      <c r="G773" s="52">
        <v>4.3829999999999997E-3</v>
      </c>
      <c r="H773" s="75">
        <f t="shared" si="25"/>
        <v>-1</v>
      </c>
      <c r="I773" s="81">
        <f t="shared" si="24"/>
        <v>0</v>
      </c>
      <c r="J773" s="143">
        <v>51.325434739999999</v>
      </c>
      <c r="K773" s="104">
        <v>12.532347826100001</v>
      </c>
    </row>
    <row r="774" spans="1:11" x14ac:dyDescent="0.15">
      <c r="A774" s="34" t="s">
        <v>72</v>
      </c>
      <c r="B774" s="34" t="s">
        <v>73</v>
      </c>
      <c r="C774" s="34" t="s">
        <v>203</v>
      </c>
      <c r="D774" s="34" t="s">
        <v>107</v>
      </c>
      <c r="E774" s="34" t="s">
        <v>958</v>
      </c>
      <c r="F774" s="70">
        <v>0</v>
      </c>
      <c r="G774" s="52">
        <v>3.9820000000000003E-3</v>
      </c>
      <c r="H774" s="75">
        <f t="shared" si="25"/>
        <v>-1</v>
      </c>
      <c r="I774" s="81">
        <f t="shared" si="24"/>
        <v>0</v>
      </c>
      <c r="J774" s="143">
        <v>7.8599752199999999</v>
      </c>
      <c r="K774" s="104">
        <v>12.530260869599999</v>
      </c>
    </row>
    <row r="775" spans="1:11" x14ac:dyDescent="0.15">
      <c r="A775" s="34" t="s">
        <v>504</v>
      </c>
      <c r="B775" s="34" t="s">
        <v>505</v>
      </c>
      <c r="C775" s="34" t="s">
        <v>488</v>
      </c>
      <c r="D775" s="34" t="s">
        <v>956</v>
      </c>
      <c r="E775" s="34" t="s">
        <v>959</v>
      </c>
      <c r="F775" s="70">
        <v>0</v>
      </c>
      <c r="G775" s="52">
        <v>2.0249999999999999E-3</v>
      </c>
      <c r="H775" s="75">
        <f t="shared" si="25"/>
        <v>-1</v>
      </c>
      <c r="I775" s="81">
        <f t="shared" si="24"/>
        <v>0</v>
      </c>
      <c r="J775" s="143">
        <v>14.355759945235942</v>
      </c>
      <c r="K775" s="104">
        <v>20.001652173899998</v>
      </c>
    </row>
    <row r="776" spans="1:11" x14ac:dyDescent="0.15">
      <c r="A776" s="34" t="s">
        <v>82</v>
      </c>
      <c r="B776" s="34" t="s">
        <v>83</v>
      </c>
      <c r="C776" s="34" t="s">
        <v>1573</v>
      </c>
      <c r="D776" s="34" t="s">
        <v>955</v>
      </c>
      <c r="E776" s="34" t="s">
        <v>958</v>
      </c>
      <c r="F776" s="70">
        <v>0</v>
      </c>
      <c r="G776" s="52">
        <v>2.5446000000000003E-4</v>
      </c>
      <c r="H776" s="75">
        <f t="shared" si="25"/>
        <v>-1</v>
      </c>
      <c r="I776" s="81">
        <f t="shared" si="24"/>
        <v>0</v>
      </c>
      <c r="J776" s="143">
        <v>4.7267899999999994</v>
      </c>
      <c r="K776" s="104">
        <v>35.032739130400003</v>
      </c>
    </row>
    <row r="777" spans="1:11" x14ac:dyDescent="0.15">
      <c r="A777" s="34" t="s">
        <v>1700</v>
      </c>
      <c r="B777" s="34" t="s">
        <v>1701</v>
      </c>
      <c r="C777" s="34" t="s">
        <v>203</v>
      </c>
      <c r="D777" s="34" t="s">
        <v>956</v>
      </c>
      <c r="E777" s="34" t="s">
        <v>959</v>
      </c>
      <c r="F777" s="70">
        <v>0</v>
      </c>
      <c r="G777" s="52">
        <v>1.8720999999999999E-5</v>
      </c>
      <c r="H777" s="75">
        <f t="shared" si="25"/>
        <v>-1</v>
      </c>
      <c r="I777" s="81">
        <f t="shared" ref="I777:I799" si="26">F777/$F$813</f>
        <v>0</v>
      </c>
      <c r="J777" s="143">
        <v>21.92367123</v>
      </c>
      <c r="K777" s="104">
        <v>72.188304347799999</v>
      </c>
    </row>
    <row r="778" spans="1:11" x14ac:dyDescent="0.15">
      <c r="A778" s="34" t="s">
        <v>568</v>
      </c>
      <c r="B778" s="34" t="s">
        <v>580</v>
      </c>
      <c r="C778" s="34" t="s">
        <v>201</v>
      </c>
      <c r="D778" s="34" t="s">
        <v>956</v>
      </c>
      <c r="E778" s="34" t="s">
        <v>959</v>
      </c>
      <c r="F778" s="70">
        <v>0</v>
      </c>
      <c r="G778" s="52">
        <v>0</v>
      </c>
      <c r="H778" s="75" t="str">
        <f t="shared" si="25"/>
        <v/>
      </c>
      <c r="I778" s="81">
        <f t="shared" si="26"/>
        <v>0</v>
      </c>
      <c r="J778" s="143">
        <v>15.215857699999999</v>
      </c>
      <c r="K778" s="104">
        <v>9.7283913043000005</v>
      </c>
    </row>
    <row r="779" spans="1:11" x14ac:dyDescent="0.15">
      <c r="A779" s="34" t="s">
        <v>1974</v>
      </c>
      <c r="B779" s="34" t="s">
        <v>1145</v>
      </c>
      <c r="C779" s="34" t="s">
        <v>1969</v>
      </c>
      <c r="D779" s="34" t="s">
        <v>955</v>
      </c>
      <c r="E779" s="34" t="s">
        <v>958</v>
      </c>
      <c r="F779" s="70">
        <v>0</v>
      </c>
      <c r="G779" s="52">
        <v>0</v>
      </c>
      <c r="H779" s="75" t="str">
        <f t="shared" si="25"/>
        <v/>
      </c>
      <c r="I779" s="81">
        <f t="shared" si="26"/>
        <v>0</v>
      </c>
      <c r="J779" s="143">
        <v>6.1408089600000002</v>
      </c>
      <c r="K779" s="104">
        <v>45.706130434800002</v>
      </c>
    </row>
    <row r="780" spans="1:11" x14ac:dyDescent="0.15">
      <c r="A780" s="34" t="s">
        <v>1556</v>
      </c>
      <c r="B780" s="34" t="s">
        <v>937</v>
      </c>
      <c r="C780" s="34" t="s">
        <v>197</v>
      </c>
      <c r="D780" s="34" t="s">
        <v>955</v>
      </c>
      <c r="E780" s="34" t="s">
        <v>958</v>
      </c>
      <c r="F780" s="70">
        <v>0</v>
      </c>
      <c r="G780" s="52">
        <v>0</v>
      </c>
      <c r="H780" s="75" t="str">
        <f t="shared" si="25"/>
        <v/>
      </c>
      <c r="I780" s="81">
        <f t="shared" si="26"/>
        <v>0</v>
      </c>
      <c r="J780" s="143">
        <v>18.802392019999999</v>
      </c>
      <c r="K780" s="104">
        <v>28.957608695699999</v>
      </c>
    </row>
    <row r="781" spans="1:11" x14ac:dyDescent="0.15">
      <c r="A781" s="34" t="s">
        <v>806</v>
      </c>
      <c r="B781" s="34" t="s">
        <v>814</v>
      </c>
      <c r="C781" s="34" t="s">
        <v>488</v>
      </c>
      <c r="D781" s="34" t="s">
        <v>955</v>
      </c>
      <c r="E781" s="34" t="s">
        <v>958</v>
      </c>
      <c r="F781" s="70">
        <v>0</v>
      </c>
      <c r="G781" s="52">
        <v>0</v>
      </c>
      <c r="H781" s="75" t="str">
        <f t="shared" si="25"/>
        <v/>
      </c>
      <c r="I781" s="81">
        <f t="shared" si="26"/>
        <v>0</v>
      </c>
      <c r="J781" s="143">
        <v>76.836863399999984</v>
      </c>
      <c r="K781" s="104">
        <v>99.750608695699995</v>
      </c>
    </row>
    <row r="782" spans="1:11" x14ac:dyDescent="0.15">
      <c r="A782" s="34" t="s">
        <v>500</v>
      </c>
      <c r="B782" s="34" t="s">
        <v>501</v>
      </c>
      <c r="C782" s="34" t="s">
        <v>488</v>
      </c>
      <c r="D782" s="34" t="s">
        <v>956</v>
      </c>
      <c r="E782" s="34" t="s">
        <v>959</v>
      </c>
      <c r="F782" s="70">
        <v>0</v>
      </c>
      <c r="G782" s="52">
        <v>0</v>
      </c>
      <c r="H782" s="75" t="str">
        <f t="shared" si="25"/>
        <v/>
      </c>
      <c r="I782" s="81">
        <f t="shared" si="26"/>
        <v>0</v>
      </c>
      <c r="J782" s="143">
        <v>112.0971992717826</v>
      </c>
      <c r="K782" s="104">
        <v>19.996304347799999</v>
      </c>
    </row>
    <row r="783" spans="1:11" x14ac:dyDescent="0.15">
      <c r="A783" s="34" t="s">
        <v>1540</v>
      </c>
      <c r="B783" s="34" t="s">
        <v>923</v>
      </c>
      <c r="C783" s="34" t="s">
        <v>197</v>
      </c>
      <c r="D783" s="34" t="s">
        <v>955</v>
      </c>
      <c r="E783" s="34" t="s">
        <v>958</v>
      </c>
      <c r="F783" s="70">
        <v>0</v>
      </c>
      <c r="G783" s="52">
        <v>0</v>
      </c>
      <c r="H783" s="75" t="str">
        <f t="shared" si="25"/>
        <v/>
      </c>
      <c r="I783" s="81">
        <f t="shared" si="26"/>
        <v>0</v>
      </c>
      <c r="J783" s="143">
        <v>86.803260819999991</v>
      </c>
      <c r="K783" s="104">
        <v>26.3742608696</v>
      </c>
    </row>
    <row r="784" spans="1:11" x14ac:dyDescent="0.15">
      <c r="A784" s="34" t="s">
        <v>763</v>
      </c>
      <c r="B784" s="34" t="s">
        <v>522</v>
      </c>
      <c r="C784" s="34" t="s">
        <v>218</v>
      </c>
      <c r="D784" s="34" t="s">
        <v>464</v>
      </c>
      <c r="E784" s="34" t="s">
        <v>958</v>
      </c>
      <c r="F784" s="70">
        <v>0</v>
      </c>
      <c r="G784" s="52">
        <v>0</v>
      </c>
      <c r="H784" s="75" t="str">
        <f t="shared" si="25"/>
        <v/>
      </c>
      <c r="I784" s="81">
        <f t="shared" si="26"/>
        <v>0</v>
      </c>
      <c r="J784" s="143">
        <v>7.7493292800000004</v>
      </c>
      <c r="K784" s="104">
        <v>48.217304347800003</v>
      </c>
    </row>
    <row r="785" spans="1:11" x14ac:dyDescent="0.15">
      <c r="A785" s="34" t="s">
        <v>1201</v>
      </c>
      <c r="B785" s="34" t="s">
        <v>1203</v>
      </c>
      <c r="C785" s="34" t="s">
        <v>197</v>
      </c>
      <c r="D785" s="34" t="s">
        <v>955</v>
      </c>
      <c r="E785" s="34" t="s">
        <v>958</v>
      </c>
      <c r="F785" s="70">
        <v>0</v>
      </c>
      <c r="G785" s="52">
        <v>0</v>
      </c>
      <c r="H785" s="75" t="str">
        <f t="shared" si="25"/>
        <v/>
      </c>
      <c r="I785" s="81">
        <f t="shared" si="26"/>
        <v>0</v>
      </c>
      <c r="J785" s="143">
        <v>75.747761089999997</v>
      </c>
      <c r="K785" s="104">
        <v>24.956434782599999</v>
      </c>
    </row>
    <row r="786" spans="1:11" x14ac:dyDescent="0.15">
      <c r="A786" s="34" t="s">
        <v>1230</v>
      </c>
      <c r="B786" s="34" t="s">
        <v>1242</v>
      </c>
      <c r="C786" s="34" t="s">
        <v>198</v>
      </c>
      <c r="D786" s="34" t="s">
        <v>955</v>
      </c>
      <c r="E786" s="34" t="s">
        <v>958</v>
      </c>
      <c r="F786" s="70">
        <v>0</v>
      </c>
      <c r="G786" s="52">
        <v>0</v>
      </c>
      <c r="H786" s="75" t="str">
        <f t="shared" si="25"/>
        <v/>
      </c>
      <c r="I786" s="81">
        <f t="shared" si="26"/>
        <v>0</v>
      </c>
      <c r="J786" s="143">
        <v>10.8</v>
      </c>
      <c r="K786" s="104">
        <v>30.003</v>
      </c>
    </row>
    <row r="787" spans="1:11" x14ac:dyDescent="0.15">
      <c r="A787" s="34" t="s">
        <v>251</v>
      </c>
      <c r="B787" s="34" t="s">
        <v>1400</v>
      </c>
      <c r="C787" s="34" t="s">
        <v>200</v>
      </c>
      <c r="D787" s="34" t="s">
        <v>955</v>
      </c>
      <c r="E787" s="34" t="s">
        <v>958</v>
      </c>
      <c r="F787" s="70">
        <v>0</v>
      </c>
      <c r="G787" s="52">
        <v>0</v>
      </c>
      <c r="H787" s="75" t="str">
        <f t="shared" si="25"/>
        <v/>
      </c>
      <c r="I787" s="81">
        <f t="shared" si="26"/>
        <v>0</v>
      </c>
      <c r="J787" s="143">
        <v>204.72521674000001</v>
      </c>
      <c r="K787" s="104">
        <v>30.540565217400001</v>
      </c>
    </row>
    <row r="788" spans="1:11" x14ac:dyDescent="0.15">
      <c r="A788" s="34" t="s">
        <v>1544</v>
      </c>
      <c r="B788" s="34" t="s">
        <v>927</v>
      </c>
      <c r="C788" s="34" t="s">
        <v>197</v>
      </c>
      <c r="D788" s="34" t="s">
        <v>955</v>
      </c>
      <c r="E788" s="34" t="s">
        <v>958</v>
      </c>
      <c r="F788" s="70">
        <v>0</v>
      </c>
      <c r="G788" s="52">
        <v>0</v>
      </c>
      <c r="H788" s="75" t="str">
        <f t="shared" si="25"/>
        <v/>
      </c>
      <c r="I788" s="81">
        <f t="shared" si="26"/>
        <v>0</v>
      </c>
      <c r="J788" s="143">
        <v>8.4450700600000008</v>
      </c>
      <c r="K788" s="104">
        <v>29.000565217399998</v>
      </c>
    </row>
    <row r="789" spans="1:11" x14ac:dyDescent="0.15">
      <c r="A789" s="34" t="s">
        <v>1545</v>
      </c>
      <c r="B789" s="34" t="s">
        <v>928</v>
      </c>
      <c r="C789" s="34" t="s">
        <v>197</v>
      </c>
      <c r="D789" s="34" t="s">
        <v>955</v>
      </c>
      <c r="E789" s="34" t="s">
        <v>958</v>
      </c>
      <c r="F789" s="70">
        <v>0</v>
      </c>
      <c r="G789" s="52">
        <v>0</v>
      </c>
      <c r="H789" s="75" t="str">
        <f t="shared" si="25"/>
        <v/>
      </c>
      <c r="I789" s="81">
        <f t="shared" si="26"/>
        <v>0</v>
      </c>
      <c r="J789" s="143">
        <v>16.867641760000001</v>
      </c>
      <c r="K789" s="104">
        <v>34.099434782599999</v>
      </c>
    </row>
    <row r="790" spans="1:11" x14ac:dyDescent="0.15">
      <c r="A790" s="34" t="s">
        <v>1555</v>
      </c>
      <c r="B790" s="34" t="s">
        <v>936</v>
      </c>
      <c r="C790" s="34" t="s">
        <v>197</v>
      </c>
      <c r="D790" s="34" t="s">
        <v>955</v>
      </c>
      <c r="E790" s="34" t="s">
        <v>958</v>
      </c>
      <c r="F790" s="70">
        <v>0</v>
      </c>
      <c r="G790" s="52">
        <v>0</v>
      </c>
      <c r="H790" s="75" t="str">
        <f t="shared" si="25"/>
        <v/>
      </c>
      <c r="I790" s="81">
        <f t="shared" si="26"/>
        <v>0</v>
      </c>
      <c r="J790" s="143">
        <v>20.06595278</v>
      </c>
      <c r="K790" s="104">
        <v>26.280217391299999</v>
      </c>
    </row>
    <row r="791" spans="1:11" x14ac:dyDescent="0.15">
      <c r="A791" s="34" t="s">
        <v>1115</v>
      </c>
      <c r="B791" s="34" t="s">
        <v>1116</v>
      </c>
      <c r="C791" s="34" t="s">
        <v>199</v>
      </c>
      <c r="D791" s="34" t="s">
        <v>955</v>
      </c>
      <c r="E791" s="34" t="s">
        <v>958</v>
      </c>
      <c r="F791" s="70">
        <v>0</v>
      </c>
      <c r="G791" s="52">
        <v>0</v>
      </c>
      <c r="H791" s="75" t="str">
        <f t="shared" si="25"/>
        <v/>
      </c>
      <c r="I791" s="81">
        <f t="shared" si="26"/>
        <v>0</v>
      </c>
      <c r="J791" s="143">
        <v>1.26049404</v>
      </c>
      <c r="K791" s="104">
        <v>31.930608695699998</v>
      </c>
    </row>
    <row r="792" spans="1:11" x14ac:dyDescent="0.15">
      <c r="A792" s="34" t="s">
        <v>803</v>
      </c>
      <c r="B792" s="34" t="s">
        <v>850</v>
      </c>
      <c r="C792" s="34" t="s">
        <v>1969</v>
      </c>
      <c r="D792" s="34" t="s">
        <v>955</v>
      </c>
      <c r="E792" s="34" t="s">
        <v>958</v>
      </c>
      <c r="F792" s="70">
        <v>0</v>
      </c>
      <c r="G792" s="52">
        <v>0</v>
      </c>
      <c r="H792" s="75" t="str">
        <f t="shared" si="25"/>
        <v/>
      </c>
      <c r="I792" s="81">
        <f t="shared" si="26"/>
        <v>0</v>
      </c>
      <c r="J792" s="143">
        <v>4.5182950399999999</v>
      </c>
      <c r="K792" s="104">
        <v>23.0110434783</v>
      </c>
    </row>
    <row r="793" spans="1:11" x14ac:dyDescent="0.15">
      <c r="A793" s="34" t="s">
        <v>762</v>
      </c>
      <c r="B793" s="34" t="s">
        <v>521</v>
      </c>
      <c r="C793" s="34" t="s">
        <v>218</v>
      </c>
      <c r="D793" s="34" t="s">
        <v>464</v>
      </c>
      <c r="E793" s="34" t="s">
        <v>958</v>
      </c>
      <c r="F793" s="70">
        <v>0</v>
      </c>
      <c r="G793" s="52">
        <v>0</v>
      </c>
      <c r="H793" s="75" t="str">
        <f t="shared" si="25"/>
        <v/>
      </c>
      <c r="I793" s="81">
        <f t="shared" si="26"/>
        <v>0</v>
      </c>
      <c r="J793" s="143">
        <v>22.715565213412503</v>
      </c>
      <c r="K793" s="104">
        <v>35.145260869600001</v>
      </c>
    </row>
    <row r="794" spans="1:11" x14ac:dyDescent="0.15">
      <c r="A794" s="34" t="s">
        <v>1374</v>
      </c>
      <c r="B794" s="34" t="s">
        <v>1375</v>
      </c>
      <c r="C794" s="34" t="s">
        <v>198</v>
      </c>
      <c r="D794" s="34" t="s">
        <v>955</v>
      </c>
      <c r="E794" s="34" t="s">
        <v>958</v>
      </c>
      <c r="F794" s="70">
        <v>0</v>
      </c>
      <c r="G794" s="52">
        <v>0</v>
      </c>
      <c r="H794" s="75" t="str">
        <f t="shared" si="25"/>
        <v/>
      </c>
      <c r="I794" s="81">
        <f t="shared" si="26"/>
        <v>0</v>
      </c>
      <c r="J794" s="143">
        <v>9.9455383799999986</v>
      </c>
      <c r="K794" s="104">
        <v>21.833043478299999</v>
      </c>
    </row>
    <row r="795" spans="1:11" x14ac:dyDescent="0.15">
      <c r="A795" s="34" t="s">
        <v>1852</v>
      </c>
      <c r="B795" s="34" t="s">
        <v>1401</v>
      </c>
      <c r="C795" s="34" t="s">
        <v>200</v>
      </c>
      <c r="D795" s="34" t="s">
        <v>955</v>
      </c>
      <c r="E795" s="34" t="s">
        <v>958</v>
      </c>
      <c r="F795" s="70">
        <v>0</v>
      </c>
      <c r="G795" s="52">
        <v>0</v>
      </c>
      <c r="H795" s="75" t="str">
        <f t="shared" si="25"/>
        <v/>
      </c>
      <c r="I795" s="81">
        <f t="shared" si="26"/>
        <v>0</v>
      </c>
      <c r="J795" s="143">
        <v>2.3132432400000003</v>
      </c>
      <c r="K795" s="104">
        <v>25.178217391299999</v>
      </c>
    </row>
    <row r="796" spans="1:11" x14ac:dyDescent="0.15">
      <c r="A796" s="34" t="s">
        <v>1551</v>
      </c>
      <c r="B796" s="34" t="s">
        <v>933</v>
      </c>
      <c r="C796" s="34" t="s">
        <v>197</v>
      </c>
      <c r="D796" s="34" t="s">
        <v>955</v>
      </c>
      <c r="E796" s="34" t="s">
        <v>958</v>
      </c>
      <c r="F796" s="70">
        <v>0</v>
      </c>
      <c r="G796" s="52">
        <v>0</v>
      </c>
      <c r="H796" s="75" t="str">
        <f t="shared" si="25"/>
        <v/>
      </c>
      <c r="I796" s="81">
        <f t="shared" si="26"/>
        <v>0</v>
      </c>
      <c r="J796" s="143">
        <v>20.30645487</v>
      </c>
      <c r="K796" s="104">
        <v>27.999086956500001</v>
      </c>
    </row>
    <row r="797" spans="1:11" x14ac:dyDescent="0.15">
      <c r="A797" s="34" t="s">
        <v>1376</v>
      </c>
      <c r="B797" s="34" t="s">
        <v>1377</v>
      </c>
      <c r="C797" s="34" t="s">
        <v>198</v>
      </c>
      <c r="D797" s="34" t="s">
        <v>955</v>
      </c>
      <c r="E797" s="34" t="s">
        <v>958</v>
      </c>
      <c r="F797" s="70">
        <v>0</v>
      </c>
      <c r="G797" s="52">
        <v>0</v>
      </c>
      <c r="H797" s="75" t="str">
        <f t="shared" si="25"/>
        <v/>
      </c>
      <c r="I797" s="81">
        <f t="shared" si="26"/>
        <v>0</v>
      </c>
      <c r="J797" s="143">
        <v>9.4284726900000013</v>
      </c>
      <c r="K797" s="104">
        <v>26.4845652174</v>
      </c>
    </row>
    <row r="798" spans="1:11" x14ac:dyDescent="0.15">
      <c r="A798" s="34" t="s">
        <v>506</v>
      </c>
      <c r="B798" s="34" t="s">
        <v>507</v>
      </c>
      <c r="C798" s="34" t="s">
        <v>488</v>
      </c>
      <c r="D798" s="34" t="s">
        <v>956</v>
      </c>
      <c r="E798" s="34" t="s">
        <v>959</v>
      </c>
      <c r="F798" s="70">
        <v>0</v>
      </c>
      <c r="G798" s="52">
        <v>0</v>
      </c>
      <c r="H798" s="75" t="str">
        <f t="shared" si="25"/>
        <v/>
      </c>
      <c r="I798" s="81">
        <f t="shared" si="26"/>
        <v>0</v>
      </c>
      <c r="J798" s="143">
        <v>28.72841538568213</v>
      </c>
      <c r="K798" s="104">
        <v>19.997565217399998</v>
      </c>
    </row>
    <row r="799" spans="1:11" x14ac:dyDescent="0.15">
      <c r="A799" s="34" t="s">
        <v>1534</v>
      </c>
      <c r="B799" s="34" t="s">
        <v>477</v>
      </c>
      <c r="C799" s="34" t="s">
        <v>197</v>
      </c>
      <c r="D799" s="34" t="s">
        <v>955</v>
      </c>
      <c r="E799" s="34" t="s">
        <v>958</v>
      </c>
      <c r="F799" s="70">
        <v>0</v>
      </c>
      <c r="G799" s="52">
        <v>0</v>
      </c>
      <c r="H799" s="75" t="str">
        <f t="shared" si="25"/>
        <v/>
      </c>
      <c r="I799" s="81">
        <f t="shared" si="26"/>
        <v>0</v>
      </c>
      <c r="J799" s="143">
        <v>17.1049919297886</v>
      </c>
      <c r="K799" s="104">
        <v>46.413136363600003</v>
      </c>
    </row>
    <row r="800" spans="1:11" x14ac:dyDescent="0.15">
      <c r="A800" s="34" t="s">
        <v>1552</v>
      </c>
      <c r="B800" s="34" t="s">
        <v>481</v>
      </c>
      <c r="C800" s="34" t="s">
        <v>197</v>
      </c>
      <c r="D800" s="34" t="s">
        <v>955</v>
      </c>
      <c r="E800" s="34" t="s">
        <v>958</v>
      </c>
      <c r="F800" s="70">
        <v>0</v>
      </c>
      <c r="G800" s="52">
        <v>0</v>
      </c>
      <c r="H800" s="75" t="str">
        <f t="shared" si="22"/>
        <v/>
      </c>
      <c r="I800" s="81">
        <f t="shared" si="24"/>
        <v>0</v>
      </c>
      <c r="J800" s="143">
        <v>76.87258679</v>
      </c>
      <c r="K800" s="104">
        <v>20.159478260899999</v>
      </c>
    </row>
    <row r="801" spans="1:11" x14ac:dyDescent="0.15">
      <c r="A801" s="34" t="s">
        <v>1537</v>
      </c>
      <c r="B801" s="34" t="s">
        <v>479</v>
      </c>
      <c r="C801" s="34" t="s">
        <v>197</v>
      </c>
      <c r="D801" s="34" t="s">
        <v>955</v>
      </c>
      <c r="E801" s="34" t="s">
        <v>958</v>
      </c>
      <c r="F801" s="70">
        <v>0</v>
      </c>
      <c r="G801" s="52">
        <v>0</v>
      </c>
      <c r="H801" s="75" t="str">
        <f t="shared" si="22"/>
        <v/>
      </c>
      <c r="I801" s="81">
        <f t="shared" si="24"/>
        <v>0</v>
      </c>
      <c r="J801" s="143">
        <v>15.145304059703701</v>
      </c>
      <c r="K801" s="104">
        <v>53.788909090899999</v>
      </c>
    </row>
    <row r="802" spans="1:11" x14ac:dyDescent="0.15">
      <c r="A802" s="34" t="s">
        <v>471</v>
      </c>
      <c r="B802" s="34" t="s">
        <v>472</v>
      </c>
      <c r="C802" s="34" t="s">
        <v>199</v>
      </c>
      <c r="D802" s="34" t="s">
        <v>955</v>
      </c>
      <c r="E802" s="34" t="s">
        <v>958</v>
      </c>
      <c r="F802" s="70">
        <v>0</v>
      </c>
      <c r="G802" s="52">
        <v>0</v>
      </c>
      <c r="H802" s="75" t="str">
        <f t="shared" si="22"/>
        <v/>
      </c>
      <c r="I802" s="81">
        <f t="shared" si="24"/>
        <v>0</v>
      </c>
      <c r="J802" s="143">
        <v>1.9408078400000002</v>
      </c>
      <c r="K802" s="104">
        <v>30.233347826100001</v>
      </c>
    </row>
    <row r="803" spans="1:11" x14ac:dyDescent="0.15">
      <c r="A803" s="34" t="s">
        <v>1717</v>
      </c>
      <c r="B803" s="34" t="s">
        <v>1722</v>
      </c>
      <c r="C803" s="34" t="s">
        <v>488</v>
      </c>
      <c r="D803" s="34" t="s">
        <v>955</v>
      </c>
      <c r="E803" s="34" t="s">
        <v>958</v>
      </c>
      <c r="F803" s="70">
        <v>0</v>
      </c>
      <c r="G803" s="52">
        <v>0</v>
      </c>
      <c r="H803" s="75" t="str">
        <f t="shared" si="22"/>
        <v/>
      </c>
      <c r="I803" s="81">
        <f t="shared" si="24"/>
        <v>0</v>
      </c>
      <c r="J803" s="143">
        <v>11.549965800000001</v>
      </c>
      <c r="K803" s="104">
        <v>99.750608695699995</v>
      </c>
    </row>
    <row r="804" spans="1:11" x14ac:dyDescent="0.15">
      <c r="A804" s="34" t="s">
        <v>1042</v>
      </c>
      <c r="B804" s="34" t="s">
        <v>460</v>
      </c>
      <c r="C804" s="34" t="s">
        <v>198</v>
      </c>
      <c r="D804" s="34" t="s">
        <v>955</v>
      </c>
      <c r="E804" s="34" t="s">
        <v>958</v>
      </c>
      <c r="F804" s="70">
        <v>0</v>
      </c>
      <c r="G804" s="52">
        <v>0</v>
      </c>
      <c r="H804" s="75" t="str">
        <f t="shared" si="22"/>
        <v/>
      </c>
      <c r="I804" s="81">
        <f t="shared" si="24"/>
        <v>0</v>
      </c>
      <c r="J804" s="143">
        <v>25.046661</v>
      </c>
      <c r="K804" s="104">
        <v>25.7868695652</v>
      </c>
    </row>
    <row r="805" spans="1:11" x14ac:dyDescent="0.15">
      <c r="A805" s="34" t="s">
        <v>86</v>
      </c>
      <c r="B805" s="34" t="s">
        <v>87</v>
      </c>
      <c r="C805" s="34" t="s">
        <v>201</v>
      </c>
      <c r="D805" s="34" t="s">
        <v>956</v>
      </c>
      <c r="E805" s="34" t="s">
        <v>959</v>
      </c>
      <c r="F805" s="70">
        <v>0</v>
      </c>
      <c r="G805" s="52">
        <v>0</v>
      </c>
      <c r="H805" s="75" t="str">
        <f t="shared" si="22"/>
        <v/>
      </c>
      <c r="I805" s="81">
        <f t="shared" si="24"/>
        <v>0</v>
      </c>
      <c r="J805" s="143">
        <v>29.663905140000001</v>
      </c>
      <c r="K805" s="104">
        <v>9.9452608696000002</v>
      </c>
    </row>
    <row r="806" spans="1:11" x14ac:dyDescent="0.15">
      <c r="A806" s="34" t="s">
        <v>88</v>
      </c>
      <c r="B806" s="34" t="s">
        <v>89</v>
      </c>
      <c r="C806" s="34" t="s">
        <v>201</v>
      </c>
      <c r="D806" s="34" t="s">
        <v>956</v>
      </c>
      <c r="E806" s="34" t="s">
        <v>959</v>
      </c>
      <c r="F806" s="70">
        <v>0</v>
      </c>
      <c r="G806" s="52">
        <v>0</v>
      </c>
      <c r="H806" s="75" t="str">
        <f t="shared" si="22"/>
        <v/>
      </c>
      <c r="I806" s="81">
        <f t="shared" si="24"/>
        <v>0</v>
      </c>
      <c r="J806" s="143">
        <v>29.951798320000002</v>
      </c>
      <c r="K806" s="104">
        <v>8.8633913043000003</v>
      </c>
    </row>
    <row r="807" spans="1:11" x14ac:dyDescent="0.15">
      <c r="A807" s="34" t="s">
        <v>92</v>
      </c>
      <c r="B807" s="34" t="s">
        <v>93</v>
      </c>
      <c r="C807" s="34" t="s">
        <v>201</v>
      </c>
      <c r="D807" s="34" t="s">
        <v>956</v>
      </c>
      <c r="E807" s="34" t="s">
        <v>959</v>
      </c>
      <c r="F807" s="70">
        <v>0</v>
      </c>
      <c r="G807" s="52">
        <v>0</v>
      </c>
      <c r="H807" s="75" t="str">
        <f t="shared" ref="H807:H812" si="27">IF(ISERROR(F807/G807-1),"",((F807/G807-1)))</f>
        <v/>
      </c>
      <c r="I807" s="81">
        <f t="shared" si="24"/>
        <v>0</v>
      </c>
      <c r="J807" s="143">
        <v>29.684314050000001</v>
      </c>
      <c r="K807" s="104">
        <v>9.1652608696000009</v>
      </c>
    </row>
    <row r="808" spans="1:11" x14ac:dyDescent="0.15">
      <c r="A808" s="34" t="s">
        <v>99</v>
      </c>
      <c r="B808" s="34" t="s">
        <v>100</v>
      </c>
      <c r="C808" s="34" t="s">
        <v>1573</v>
      </c>
      <c r="D808" s="34" t="s">
        <v>955</v>
      </c>
      <c r="E808" s="34" t="s">
        <v>958</v>
      </c>
      <c r="F808" s="70">
        <v>0</v>
      </c>
      <c r="G808" s="52">
        <v>0</v>
      </c>
      <c r="H808" s="75" t="str">
        <f t="shared" si="27"/>
        <v/>
      </c>
      <c r="I808" s="81">
        <f t="shared" si="24"/>
        <v>0</v>
      </c>
      <c r="J808" s="143">
        <v>8.434634449999999</v>
      </c>
      <c r="K808" s="104">
        <v>78.315478260899994</v>
      </c>
    </row>
    <row r="809" spans="1:11" x14ac:dyDescent="0.15">
      <c r="A809" s="34" t="s">
        <v>1372</v>
      </c>
      <c r="B809" s="34" t="s">
        <v>1373</v>
      </c>
      <c r="C809" s="34" t="s">
        <v>198</v>
      </c>
      <c r="D809" s="34" t="s">
        <v>955</v>
      </c>
      <c r="E809" s="34" t="s">
        <v>958</v>
      </c>
      <c r="F809" s="70">
        <v>0</v>
      </c>
      <c r="G809" s="52">
        <v>0</v>
      </c>
      <c r="H809" s="75" t="str">
        <f t="shared" si="27"/>
        <v/>
      </c>
      <c r="I809" s="81">
        <f t="shared" si="24"/>
        <v>0</v>
      </c>
      <c r="J809" s="143">
        <v>9.51192627</v>
      </c>
      <c r="K809" s="104">
        <v>20.125260869600002</v>
      </c>
    </row>
    <row r="810" spans="1:11" x14ac:dyDescent="0.15">
      <c r="A810" s="34" t="s">
        <v>94</v>
      </c>
      <c r="B810" s="34" t="s">
        <v>109</v>
      </c>
      <c r="C810" s="34" t="s">
        <v>1573</v>
      </c>
      <c r="D810" s="34" t="s">
        <v>955</v>
      </c>
      <c r="E810" s="34" t="s">
        <v>958</v>
      </c>
      <c r="F810" s="70">
        <v>0</v>
      </c>
      <c r="G810" s="52">
        <v>0</v>
      </c>
      <c r="H810" s="75" t="str">
        <f t="shared" si="27"/>
        <v/>
      </c>
      <c r="I810" s="81">
        <f t="shared" si="24"/>
        <v>0</v>
      </c>
      <c r="J810" s="143">
        <v>4.7911999999999999</v>
      </c>
      <c r="K810" s="104">
        <v>31.191913043500001</v>
      </c>
    </row>
    <row r="811" spans="1:11" x14ac:dyDescent="0.15">
      <c r="A811" s="34" t="s">
        <v>1516</v>
      </c>
      <c r="B811" s="34" t="s">
        <v>1517</v>
      </c>
      <c r="C811" s="34" t="s">
        <v>488</v>
      </c>
      <c r="D811" s="34" t="s">
        <v>955</v>
      </c>
      <c r="E811" s="34" t="s">
        <v>958</v>
      </c>
      <c r="F811" s="70">
        <v>0</v>
      </c>
      <c r="G811" s="52">
        <v>0</v>
      </c>
      <c r="H811" s="75" t="str">
        <f t="shared" si="27"/>
        <v/>
      </c>
      <c r="I811" s="81">
        <f t="shared" si="24"/>
        <v>0</v>
      </c>
      <c r="J811" s="143">
        <v>11.343</v>
      </c>
      <c r="K811" s="104">
        <v>100.453</v>
      </c>
    </row>
    <row r="812" spans="1:11" x14ac:dyDescent="0.15">
      <c r="A812" s="34" t="s">
        <v>1518</v>
      </c>
      <c r="B812" s="34" t="s">
        <v>1519</v>
      </c>
      <c r="C812" s="34" t="s">
        <v>488</v>
      </c>
      <c r="D812" s="34" t="s">
        <v>955</v>
      </c>
      <c r="E812" s="34" t="s">
        <v>958</v>
      </c>
      <c r="F812" s="70">
        <v>0</v>
      </c>
      <c r="G812" s="52">
        <v>0</v>
      </c>
      <c r="H812" s="75" t="str">
        <f t="shared" si="27"/>
        <v/>
      </c>
      <c r="I812" s="81">
        <f t="shared" si="24"/>
        <v>0</v>
      </c>
      <c r="J812" s="143">
        <v>7.69</v>
      </c>
      <c r="K812" s="104">
        <v>100.483</v>
      </c>
    </row>
    <row r="813" spans="1:11" x14ac:dyDescent="0.15">
      <c r="A813" s="35" t="s">
        <v>555</v>
      </c>
      <c r="B813" s="36">
        <f>COUNTA(B7:B812)</f>
        <v>806</v>
      </c>
      <c r="C813" s="36"/>
      <c r="D813" s="36"/>
      <c r="E813" s="36"/>
      <c r="F813" s="18">
        <f>SUM(F7:F812)</f>
        <v>19757.701161310972</v>
      </c>
      <c r="G813" s="18">
        <f>SUM(G7:G812)</f>
        <v>12403.915906329563</v>
      </c>
      <c r="H813" s="19">
        <f t="shared" si="22"/>
        <v>0.59285997345635533</v>
      </c>
      <c r="I813" s="92">
        <f>SUM(I7:I812)</f>
        <v>0.99999999999999845</v>
      </c>
      <c r="J813" s="105">
        <f>SUM(J7:J812)</f>
        <v>168802.88504914593</v>
      </c>
      <c r="K813" s="103"/>
    </row>
    <row r="814" spans="1:11" x14ac:dyDescent="0.15">
      <c r="A814" s="37"/>
      <c r="B814" s="37"/>
      <c r="C814" s="37"/>
      <c r="D814" s="37"/>
      <c r="E814" s="37"/>
      <c r="F814" s="37"/>
      <c r="G814" s="37"/>
      <c r="H814" s="38"/>
      <c r="I814" s="58"/>
    </row>
    <row r="815" spans="1:11" x14ac:dyDescent="0.15">
      <c r="A815" s="31" t="s">
        <v>1143</v>
      </c>
      <c r="B815" s="37"/>
      <c r="C815" s="37"/>
      <c r="D815" s="37"/>
      <c r="E815" s="37"/>
      <c r="F815" s="37"/>
      <c r="G815" s="37"/>
      <c r="H815" s="38"/>
      <c r="I815" s="37"/>
    </row>
    <row r="816" spans="1:11" x14ac:dyDescent="0.15">
      <c r="A816" s="37"/>
      <c r="B816" s="37"/>
      <c r="C816" s="37"/>
      <c r="D816" s="37"/>
      <c r="E816" s="37"/>
      <c r="F816" s="37"/>
      <c r="G816" s="37"/>
      <c r="H816" s="38"/>
      <c r="I816" s="37"/>
    </row>
    <row r="817" spans="1:9" x14ac:dyDescent="0.15">
      <c r="A817" s="43" t="s">
        <v>626</v>
      </c>
      <c r="B817" s="37"/>
      <c r="C817" s="37"/>
      <c r="D817" s="37"/>
      <c r="E817" s="37"/>
      <c r="F817" s="37"/>
      <c r="G817" s="37"/>
      <c r="H817" s="38"/>
      <c r="I817" s="37"/>
    </row>
    <row r="818" spans="1:9" x14ac:dyDescent="0.15">
      <c r="A818" s="37"/>
      <c r="B818" s="37"/>
      <c r="C818" s="37"/>
      <c r="D818" s="37"/>
      <c r="E818" s="37"/>
      <c r="F818" s="37"/>
      <c r="G818" s="37"/>
      <c r="H818" s="38"/>
      <c r="I818" s="37"/>
    </row>
    <row r="819" spans="1:9" x14ac:dyDescent="0.15">
      <c r="A819" s="37"/>
      <c r="B819" s="37"/>
      <c r="C819" s="37"/>
      <c r="D819" s="37"/>
      <c r="E819" s="37"/>
      <c r="F819" s="37"/>
      <c r="G819" s="37"/>
      <c r="H819" s="38"/>
      <c r="I819" s="37"/>
    </row>
    <row r="820" spans="1:9" x14ac:dyDescent="0.15">
      <c r="A820" s="37"/>
      <c r="B820" s="37"/>
      <c r="C820" s="37"/>
      <c r="D820" s="37"/>
      <c r="E820" s="37"/>
      <c r="F820" s="37"/>
      <c r="G820" s="37"/>
      <c r="H820" s="38"/>
      <c r="I820" s="37"/>
    </row>
    <row r="821" spans="1:9" x14ac:dyDescent="0.15">
      <c r="A821" s="37"/>
      <c r="B821" s="37"/>
      <c r="C821" s="37"/>
      <c r="D821" s="37"/>
      <c r="E821" s="37"/>
      <c r="F821" s="37"/>
      <c r="G821" s="37"/>
    </row>
    <row r="822" spans="1:9" x14ac:dyDescent="0.15">
      <c r="A822" s="37"/>
      <c r="B822" s="37"/>
      <c r="C822" s="37"/>
      <c r="D822" s="37"/>
      <c r="E822" s="37"/>
      <c r="F822" s="37"/>
      <c r="G822" s="37"/>
    </row>
    <row r="823" spans="1:9" x14ac:dyDescent="0.15">
      <c r="A823" s="37"/>
      <c r="B823" s="37"/>
      <c r="C823" s="37"/>
      <c r="D823" s="37"/>
      <c r="E823" s="37"/>
      <c r="F823" s="37"/>
      <c r="G823" s="37"/>
    </row>
    <row r="824" spans="1:9" x14ac:dyDescent="0.15">
      <c r="A824" s="37"/>
      <c r="B824" s="37"/>
      <c r="C824" s="37"/>
      <c r="D824" s="37"/>
      <c r="E824" s="37"/>
      <c r="F824" s="37"/>
      <c r="G824" s="37"/>
    </row>
    <row r="825" spans="1:9" x14ac:dyDescent="0.15">
      <c r="A825" s="37"/>
      <c r="B825" s="37"/>
      <c r="C825" s="37"/>
      <c r="D825" s="37"/>
      <c r="E825" s="37"/>
      <c r="F825" s="37"/>
      <c r="G825" s="37"/>
    </row>
    <row r="826" spans="1:9" x14ac:dyDescent="0.15">
      <c r="A826" s="37"/>
      <c r="B826" s="37"/>
      <c r="C826" s="37"/>
      <c r="D826" s="37"/>
      <c r="E826" s="37"/>
      <c r="F826" s="37"/>
      <c r="G826" s="37"/>
    </row>
    <row r="827" spans="1:9" x14ac:dyDescent="0.15">
      <c r="A827" s="37"/>
      <c r="B827" s="37"/>
      <c r="C827" s="37"/>
      <c r="D827" s="37"/>
      <c r="E827" s="37"/>
      <c r="F827" s="37"/>
      <c r="G827" s="37"/>
    </row>
    <row r="828" spans="1:9" x14ac:dyDescent="0.15">
      <c r="A828" s="37"/>
      <c r="B828" s="37"/>
      <c r="C828" s="37"/>
      <c r="D828" s="37"/>
      <c r="E828" s="37"/>
      <c r="F828" s="37"/>
      <c r="G828" s="37"/>
    </row>
  </sheetData>
  <autoFilter ref="A6:K813"/>
  <mergeCells count="1">
    <mergeCell ref="F5:H5"/>
  </mergeCells>
  <phoneticPr fontId="2" type="noConversion"/>
  <pageMargins left="0.75" right="0.75" top="1" bottom="1" header="0.5" footer="0.5"/>
  <pageSetup paperSize="9" scale="51" orientation="portrait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817"/>
  <sheetViews>
    <sheetView showGridLines="0" workbookViewId="0"/>
  </sheetViews>
  <sheetFormatPr baseColWidth="10" defaultColWidth="9.1640625" defaultRowHeight="13" x14ac:dyDescent="0.15"/>
  <cols>
    <col min="1" max="1" width="56.5" style="33" customWidth="1"/>
    <col min="2" max="2" width="13.5" style="24" customWidth="1"/>
    <col min="3" max="3" width="14.5" style="31" bestFit="1" customWidth="1"/>
    <col min="4" max="4" width="13.83203125" style="31" customWidth="1"/>
    <col min="5" max="10" width="10.6640625" style="33" customWidth="1"/>
    <col min="11" max="11" width="12.33203125" style="33" bestFit="1" customWidth="1"/>
    <col min="12" max="12" width="16" style="29" bestFit="1" customWidth="1"/>
    <col min="13" max="16384" width="9.1640625" style="29"/>
  </cols>
  <sheetData>
    <row r="1" spans="1:14" ht="20" x14ac:dyDescent="0.15">
      <c r="A1" s="69" t="s">
        <v>1144</v>
      </c>
      <c r="B1" s="20"/>
      <c r="E1" s="39"/>
      <c r="F1" s="40"/>
      <c r="G1" s="41"/>
      <c r="H1" s="40"/>
      <c r="I1" s="40"/>
      <c r="J1" s="41"/>
      <c r="K1" s="40"/>
    </row>
    <row r="2" spans="1:14" ht="15.75" customHeight="1" x14ac:dyDescent="0.15">
      <c r="A2" s="30" t="s">
        <v>356</v>
      </c>
      <c r="B2" s="21"/>
      <c r="E2" s="40"/>
      <c r="F2" s="40"/>
      <c r="G2" s="41"/>
      <c r="H2" s="40"/>
      <c r="I2" s="40"/>
      <c r="J2" s="41"/>
      <c r="K2" s="40"/>
    </row>
    <row r="3" spans="1:14" ht="12" customHeight="1" x14ac:dyDescent="0.15">
      <c r="A3" s="30"/>
      <c r="B3" s="21"/>
      <c r="E3" s="40"/>
      <c r="F3" s="40"/>
      <c r="G3" s="41"/>
      <c r="H3" s="40"/>
      <c r="I3" s="40"/>
      <c r="J3" s="41"/>
      <c r="K3" s="40"/>
    </row>
    <row r="4" spans="1:14" x14ac:dyDescent="0.15">
      <c r="A4" s="42"/>
      <c r="B4" s="22"/>
      <c r="C4" s="29"/>
      <c r="D4" s="29"/>
      <c r="E4" s="40"/>
      <c r="F4" s="40"/>
      <c r="G4" s="41"/>
      <c r="H4" s="40"/>
      <c r="I4" s="40"/>
      <c r="J4" s="41"/>
      <c r="K4" s="40"/>
    </row>
    <row r="5" spans="1:14" ht="22.5" customHeight="1" x14ac:dyDescent="0.15">
      <c r="A5" s="84" t="s">
        <v>1342</v>
      </c>
      <c r="B5" s="85" t="s">
        <v>694</v>
      </c>
      <c r="C5" s="87" t="s">
        <v>954</v>
      </c>
      <c r="D5" s="89" t="s">
        <v>727</v>
      </c>
      <c r="E5" s="3" t="s">
        <v>1955</v>
      </c>
      <c r="F5" s="2"/>
      <c r="G5" s="159"/>
      <c r="H5" s="3" t="s">
        <v>692</v>
      </c>
      <c r="I5" s="160"/>
      <c r="J5" s="161"/>
      <c r="K5" s="162"/>
    </row>
    <row r="6" spans="1:14" ht="24" x14ac:dyDescent="0.15">
      <c r="A6" s="12"/>
      <c r="B6" s="12"/>
      <c r="C6" s="11"/>
      <c r="D6" s="11"/>
      <c r="E6" s="13" t="s">
        <v>1520</v>
      </c>
      <c r="F6" s="15" t="s">
        <v>108</v>
      </c>
      <c r="G6" s="14" t="s">
        <v>689</v>
      </c>
      <c r="H6" s="110" t="s">
        <v>1520</v>
      </c>
      <c r="I6" s="23" t="s">
        <v>108</v>
      </c>
      <c r="J6" s="23" t="s">
        <v>689</v>
      </c>
      <c r="K6" s="23" t="s">
        <v>693</v>
      </c>
    </row>
    <row r="7" spans="1:14" x14ac:dyDescent="0.15">
      <c r="A7" s="34" t="s">
        <v>1867</v>
      </c>
      <c r="B7" s="34" t="s">
        <v>1868</v>
      </c>
      <c r="C7" s="34" t="s">
        <v>956</v>
      </c>
      <c r="D7" s="34" t="s">
        <v>958</v>
      </c>
      <c r="E7" s="70">
        <v>3574.2898690440002</v>
      </c>
      <c r="F7" s="52">
        <v>1231.015188737</v>
      </c>
      <c r="G7" s="106">
        <f>IF(ISERROR(E7/F7-1),"",((E7/F7-1)))</f>
        <v>1.9035302746436127</v>
      </c>
      <c r="H7" s="108">
        <v>6112.0473729599998</v>
      </c>
      <c r="I7" s="109">
        <v>963.41208155999993</v>
      </c>
      <c r="J7" s="77">
        <f t="shared" ref="J7:J38" si="0">IF(ISERROR(H7/I7-1),"",((H7/I7-1)))</f>
        <v>5.3441672467539529</v>
      </c>
      <c r="K7" s="82">
        <f t="shared" ref="K7:K38" si="1">IF(ISERROR(H7/E7),"",(H7/E7))</f>
        <v>1.7100032725087186</v>
      </c>
      <c r="L7" s="59"/>
      <c r="N7" s="140"/>
    </row>
    <row r="8" spans="1:14" x14ac:dyDescent="0.15">
      <c r="A8" s="34" t="s">
        <v>703</v>
      </c>
      <c r="B8" s="34" t="s">
        <v>704</v>
      </c>
      <c r="C8" s="34" t="s">
        <v>955</v>
      </c>
      <c r="D8" s="34" t="s">
        <v>958</v>
      </c>
      <c r="E8" s="70">
        <v>1475.185961762</v>
      </c>
      <c r="F8" s="52">
        <v>791.68415287899995</v>
      </c>
      <c r="G8" s="107">
        <f t="shared" ref="G8:G71" si="2">IF(ISERROR(E8/F8-1),"",((E8/F8-1)))</f>
        <v>0.86335163637848589</v>
      </c>
      <c r="H8" s="108">
        <v>2567.8620844099996</v>
      </c>
      <c r="I8" s="109">
        <v>1204.0088676600001</v>
      </c>
      <c r="J8" s="76">
        <f t="shared" si="0"/>
        <v>1.1327601094837934</v>
      </c>
      <c r="K8" s="79">
        <f t="shared" si="1"/>
        <v>1.7407039864607166</v>
      </c>
      <c r="L8" s="59"/>
      <c r="N8" s="140"/>
    </row>
    <row r="9" spans="1:14" x14ac:dyDescent="0.15">
      <c r="A9" s="34" t="s">
        <v>302</v>
      </c>
      <c r="B9" s="34" t="s">
        <v>1877</v>
      </c>
      <c r="C9" s="34" t="s">
        <v>956</v>
      </c>
      <c r="D9" s="34" t="s">
        <v>959</v>
      </c>
      <c r="E9" s="70">
        <v>1059.944220696</v>
      </c>
      <c r="F9" s="52">
        <v>927.85866658400005</v>
      </c>
      <c r="G9" s="107">
        <f t="shared" si="2"/>
        <v>0.14235525179528197</v>
      </c>
      <c r="H9" s="108">
        <v>1844.5551432300001</v>
      </c>
      <c r="I9" s="109">
        <v>1066.0818453099998</v>
      </c>
      <c r="J9" s="76">
        <f t="shared" si="0"/>
        <v>0.73021907402769104</v>
      </c>
      <c r="K9" s="78">
        <f t="shared" si="1"/>
        <v>1.7402379363121527</v>
      </c>
      <c r="L9" s="59"/>
      <c r="N9" s="140"/>
    </row>
    <row r="10" spans="1:14" x14ac:dyDescent="0.15">
      <c r="A10" s="34" t="s">
        <v>1276</v>
      </c>
      <c r="B10" s="34" t="s">
        <v>1277</v>
      </c>
      <c r="C10" s="34" t="s">
        <v>955</v>
      </c>
      <c r="D10" s="34" t="s">
        <v>958</v>
      </c>
      <c r="E10" s="70">
        <v>860.46671338399995</v>
      </c>
      <c r="F10" s="52">
        <v>293.17405712099998</v>
      </c>
      <c r="G10" s="107">
        <f t="shared" si="2"/>
        <v>1.9350029188594426</v>
      </c>
      <c r="H10" s="108">
        <v>615.42136885000002</v>
      </c>
      <c r="I10" s="109">
        <v>231.43726437000001</v>
      </c>
      <c r="J10" s="76">
        <f t="shared" si="0"/>
        <v>1.6591282545844583</v>
      </c>
      <c r="K10" s="79">
        <f t="shared" si="1"/>
        <v>0.71521810115083007</v>
      </c>
      <c r="L10" s="59"/>
      <c r="N10" s="140"/>
    </row>
    <row r="11" spans="1:14" x14ac:dyDescent="0.15">
      <c r="A11" s="34" t="s">
        <v>1412</v>
      </c>
      <c r="B11" s="34" t="s">
        <v>1413</v>
      </c>
      <c r="C11" s="34" t="s">
        <v>955</v>
      </c>
      <c r="D11" s="34" t="s">
        <v>958</v>
      </c>
      <c r="E11" s="70">
        <v>551.82129287999999</v>
      </c>
      <c r="F11" s="52">
        <v>228.74694353699999</v>
      </c>
      <c r="G11" s="107">
        <f t="shared" si="2"/>
        <v>1.4123657538215038</v>
      </c>
      <c r="H11" s="108">
        <v>155.75005994</v>
      </c>
      <c r="I11" s="109">
        <v>26.61844683</v>
      </c>
      <c r="J11" s="76">
        <f t="shared" si="0"/>
        <v>4.8512076581592192</v>
      </c>
      <c r="K11" s="78">
        <f t="shared" si="1"/>
        <v>0.2822472817732854</v>
      </c>
      <c r="L11" s="59"/>
      <c r="N11" s="140"/>
    </row>
    <row r="12" spans="1:14" x14ac:dyDescent="0.15">
      <c r="A12" s="34" t="s">
        <v>1297</v>
      </c>
      <c r="B12" s="34" t="s">
        <v>1298</v>
      </c>
      <c r="C12" s="34" t="s">
        <v>956</v>
      </c>
      <c r="D12" s="34" t="s">
        <v>958</v>
      </c>
      <c r="E12" s="70">
        <v>540.80183773199997</v>
      </c>
      <c r="F12" s="52">
        <v>171.733891046</v>
      </c>
      <c r="G12" s="107">
        <f t="shared" si="2"/>
        <v>2.1490687973007194</v>
      </c>
      <c r="H12" s="108">
        <v>208.61974262000001</v>
      </c>
      <c r="I12" s="109">
        <v>142.67852827000002</v>
      </c>
      <c r="J12" s="76">
        <f t="shared" si="0"/>
        <v>0.46216634801008794</v>
      </c>
      <c r="K12" s="78">
        <f t="shared" si="1"/>
        <v>0.38576004751556286</v>
      </c>
      <c r="L12" s="59"/>
      <c r="N12" s="140"/>
    </row>
    <row r="13" spans="1:14" x14ac:dyDescent="0.15">
      <c r="A13" s="34" t="s">
        <v>256</v>
      </c>
      <c r="B13" s="34" t="s">
        <v>1876</v>
      </c>
      <c r="C13" s="34" t="s">
        <v>956</v>
      </c>
      <c r="D13" s="34" t="s">
        <v>959</v>
      </c>
      <c r="E13" s="70">
        <v>447.79610425999999</v>
      </c>
      <c r="F13" s="52">
        <v>249.01492928799999</v>
      </c>
      <c r="G13" s="107">
        <f t="shared" si="2"/>
        <v>0.79827010991015013</v>
      </c>
      <c r="H13" s="108">
        <v>465.63967481999998</v>
      </c>
      <c r="I13" s="109">
        <v>580.17574892999994</v>
      </c>
      <c r="J13" s="76">
        <f t="shared" si="0"/>
        <v>-0.19741616970587839</v>
      </c>
      <c r="K13" s="78">
        <f t="shared" si="1"/>
        <v>1.0398475341572861</v>
      </c>
      <c r="L13" s="59"/>
      <c r="N13" s="140"/>
    </row>
    <row r="14" spans="1:14" x14ac:dyDescent="0.15">
      <c r="A14" s="34" t="s">
        <v>243</v>
      </c>
      <c r="B14" s="34" t="s">
        <v>707</v>
      </c>
      <c r="C14" s="34" t="s">
        <v>955</v>
      </c>
      <c r="D14" s="34" t="s">
        <v>959</v>
      </c>
      <c r="E14" s="70">
        <v>390.28397892200002</v>
      </c>
      <c r="F14" s="52">
        <v>254.48354384000001</v>
      </c>
      <c r="G14" s="107">
        <f t="shared" si="2"/>
        <v>0.53363149943943355</v>
      </c>
      <c r="H14" s="108">
        <v>784.18236703999992</v>
      </c>
      <c r="I14" s="109">
        <v>866.59878225</v>
      </c>
      <c r="J14" s="76">
        <f t="shared" si="0"/>
        <v>-9.5103312972604992E-2</v>
      </c>
      <c r="K14" s="79">
        <f t="shared" si="1"/>
        <v>2.0092609725000323</v>
      </c>
      <c r="L14" s="59"/>
      <c r="N14" s="140"/>
    </row>
    <row r="15" spans="1:14" x14ac:dyDescent="0.15">
      <c r="A15" s="34" t="s">
        <v>871</v>
      </c>
      <c r="B15" s="34" t="s">
        <v>872</v>
      </c>
      <c r="C15" s="34" t="s">
        <v>955</v>
      </c>
      <c r="D15" s="34" t="s">
        <v>958</v>
      </c>
      <c r="E15" s="70">
        <v>384.58879528699998</v>
      </c>
      <c r="F15" s="52">
        <v>245.50558458899999</v>
      </c>
      <c r="G15" s="107">
        <f t="shared" si="2"/>
        <v>0.56651750277224311</v>
      </c>
      <c r="H15" s="108">
        <v>88.404414040000006</v>
      </c>
      <c r="I15" s="109">
        <v>39.331561180000001</v>
      </c>
      <c r="J15" s="76">
        <f t="shared" si="0"/>
        <v>1.2476711167252987</v>
      </c>
      <c r="K15" s="78">
        <f t="shared" si="1"/>
        <v>0.22986736775320787</v>
      </c>
      <c r="L15" s="59"/>
      <c r="N15" s="140"/>
    </row>
    <row r="16" spans="1:14" x14ac:dyDescent="0.15">
      <c r="A16" s="34" t="s">
        <v>1707</v>
      </c>
      <c r="B16" s="34" t="s">
        <v>1708</v>
      </c>
      <c r="C16" s="34" t="s">
        <v>956</v>
      </c>
      <c r="D16" s="34" t="s">
        <v>959</v>
      </c>
      <c r="E16" s="70">
        <v>341.15036774100003</v>
      </c>
      <c r="F16" s="52">
        <v>341.27746742199997</v>
      </c>
      <c r="G16" s="107">
        <f t="shared" si="2"/>
        <v>-3.7242330107534194E-4</v>
      </c>
      <c r="H16" s="108">
        <v>308.74104726282104</v>
      </c>
      <c r="I16" s="109">
        <v>365.91821767844704</v>
      </c>
      <c r="J16" s="76">
        <f t="shared" si="0"/>
        <v>-0.15625669248824003</v>
      </c>
      <c r="K16" s="78">
        <f t="shared" si="1"/>
        <v>0.90499989581490348</v>
      </c>
      <c r="L16" s="59"/>
      <c r="N16" s="140"/>
    </row>
    <row r="17" spans="1:14" x14ac:dyDescent="0.15">
      <c r="A17" s="34" t="s">
        <v>428</v>
      </c>
      <c r="B17" s="34" t="s">
        <v>429</v>
      </c>
      <c r="C17" s="34" t="s">
        <v>956</v>
      </c>
      <c r="D17" s="34" t="s">
        <v>958</v>
      </c>
      <c r="E17" s="70">
        <v>335.18065366600001</v>
      </c>
      <c r="F17" s="52">
        <v>215.22380490099999</v>
      </c>
      <c r="G17" s="107">
        <f t="shared" si="2"/>
        <v>0.55735864729358608</v>
      </c>
      <c r="H17" s="108">
        <v>500.57963081000003</v>
      </c>
      <c r="I17" s="109">
        <v>306.94076288000002</v>
      </c>
      <c r="J17" s="76">
        <f t="shared" si="0"/>
        <v>0.63086722699553621</v>
      </c>
      <c r="K17" s="78">
        <f t="shared" si="1"/>
        <v>1.4934621832583941</v>
      </c>
      <c r="L17" s="59"/>
      <c r="N17" s="140"/>
    </row>
    <row r="18" spans="1:14" x14ac:dyDescent="0.15">
      <c r="A18" s="34" t="s">
        <v>245</v>
      </c>
      <c r="B18" s="34" t="s">
        <v>708</v>
      </c>
      <c r="C18" s="34" t="s">
        <v>955</v>
      </c>
      <c r="D18" s="34" t="s">
        <v>958</v>
      </c>
      <c r="E18" s="70">
        <v>334.335800538</v>
      </c>
      <c r="F18" s="52">
        <v>117.43418638999999</v>
      </c>
      <c r="G18" s="107">
        <f t="shared" si="2"/>
        <v>1.8470057213805511</v>
      </c>
      <c r="H18" s="108">
        <v>633.81463395000003</v>
      </c>
      <c r="I18" s="109">
        <v>133.02730604999999</v>
      </c>
      <c r="J18" s="76">
        <f t="shared" si="0"/>
        <v>3.7645453611739894</v>
      </c>
      <c r="K18" s="78">
        <f t="shared" si="1"/>
        <v>1.8957426423676151</v>
      </c>
      <c r="L18" s="59"/>
      <c r="N18" s="140"/>
    </row>
    <row r="19" spans="1:14" x14ac:dyDescent="0.15">
      <c r="A19" s="34" t="s">
        <v>863</v>
      </c>
      <c r="B19" s="34" t="s">
        <v>864</v>
      </c>
      <c r="C19" s="34" t="s">
        <v>955</v>
      </c>
      <c r="D19" s="34" t="s">
        <v>958</v>
      </c>
      <c r="E19" s="70">
        <v>297.57250694099997</v>
      </c>
      <c r="F19" s="52">
        <v>267.64156330500003</v>
      </c>
      <c r="G19" s="107">
        <f t="shared" si="2"/>
        <v>0.11183219551699874</v>
      </c>
      <c r="H19" s="108">
        <v>500.90972850371998</v>
      </c>
      <c r="I19" s="109">
        <v>709.89232147000007</v>
      </c>
      <c r="J19" s="76">
        <f t="shared" si="0"/>
        <v>-0.29438632683550114</v>
      </c>
      <c r="K19" s="78">
        <f t="shared" si="1"/>
        <v>1.6833199197499651</v>
      </c>
      <c r="L19" s="59"/>
      <c r="N19" s="140"/>
    </row>
    <row r="20" spans="1:14" x14ac:dyDescent="0.15">
      <c r="A20" s="34" t="s">
        <v>1959</v>
      </c>
      <c r="B20" s="34" t="s">
        <v>1706</v>
      </c>
      <c r="C20" s="34" t="s">
        <v>956</v>
      </c>
      <c r="D20" s="34" t="s">
        <v>959</v>
      </c>
      <c r="E20" s="70">
        <v>274.13379492900003</v>
      </c>
      <c r="F20" s="52">
        <v>72.499971359</v>
      </c>
      <c r="G20" s="107">
        <f t="shared" si="2"/>
        <v>2.781157285863805</v>
      </c>
      <c r="H20" s="108">
        <v>257.50151130656798</v>
      </c>
      <c r="I20" s="109">
        <v>166.87594379228099</v>
      </c>
      <c r="J20" s="76">
        <f t="shared" si="0"/>
        <v>0.5430714904425844</v>
      </c>
      <c r="K20" s="78">
        <f t="shared" si="1"/>
        <v>0.93932786132136759</v>
      </c>
      <c r="L20" s="59"/>
      <c r="N20" s="140"/>
    </row>
    <row r="21" spans="1:14" x14ac:dyDescent="0.15">
      <c r="A21" s="34" t="s">
        <v>1173</v>
      </c>
      <c r="B21" s="34" t="s">
        <v>1174</v>
      </c>
      <c r="C21" s="34" t="s">
        <v>955</v>
      </c>
      <c r="D21" s="34" t="s">
        <v>958</v>
      </c>
      <c r="E21" s="70">
        <v>185.39592408500002</v>
      </c>
      <c r="F21" s="52">
        <v>47.317600847999998</v>
      </c>
      <c r="G21" s="107">
        <f t="shared" si="2"/>
        <v>2.9181175875876271</v>
      </c>
      <c r="H21" s="108">
        <v>356.06551596733101</v>
      </c>
      <c r="I21" s="109">
        <v>112.433115747261</v>
      </c>
      <c r="J21" s="76">
        <f t="shared" si="0"/>
        <v>2.1669096208961474</v>
      </c>
      <c r="K21" s="78">
        <f t="shared" si="1"/>
        <v>1.9205681987058285</v>
      </c>
      <c r="L21" s="59"/>
      <c r="N21" s="140"/>
    </row>
    <row r="22" spans="1:14" x14ac:dyDescent="0.15">
      <c r="A22" s="34" t="s">
        <v>1958</v>
      </c>
      <c r="B22" s="34" t="s">
        <v>738</v>
      </c>
      <c r="C22" s="34" t="s">
        <v>955</v>
      </c>
      <c r="D22" s="34" t="s">
        <v>958</v>
      </c>
      <c r="E22" s="70">
        <v>180.96242641999999</v>
      </c>
      <c r="F22" s="52">
        <v>277.33630131400002</v>
      </c>
      <c r="G22" s="107">
        <f t="shared" si="2"/>
        <v>-0.347498233867645</v>
      </c>
      <c r="H22" s="108">
        <v>585.17941641999994</v>
      </c>
      <c r="I22" s="109">
        <v>616.07993662000001</v>
      </c>
      <c r="J22" s="76">
        <f t="shared" si="0"/>
        <v>-5.0156673449763045E-2</v>
      </c>
      <c r="K22" s="78">
        <f t="shared" si="1"/>
        <v>3.2337067312627825</v>
      </c>
      <c r="L22" s="59"/>
      <c r="N22" s="140"/>
    </row>
    <row r="23" spans="1:14" x14ac:dyDescent="0.15">
      <c r="A23" s="34" t="s">
        <v>1739</v>
      </c>
      <c r="B23" s="34" t="s">
        <v>1740</v>
      </c>
      <c r="C23" s="34" t="s">
        <v>955</v>
      </c>
      <c r="D23" s="34" t="s">
        <v>958</v>
      </c>
      <c r="E23" s="70">
        <v>173.871098805</v>
      </c>
      <c r="F23" s="52">
        <v>138.832715853</v>
      </c>
      <c r="G23" s="107">
        <f t="shared" si="2"/>
        <v>0.2523784306654322</v>
      </c>
      <c r="H23" s="108">
        <v>170.61019263999998</v>
      </c>
      <c r="I23" s="109">
        <v>104.32983111</v>
      </c>
      <c r="J23" s="76">
        <f t="shared" si="0"/>
        <v>0.63529635603567103</v>
      </c>
      <c r="K23" s="78">
        <f t="shared" si="1"/>
        <v>0.98124526624946917</v>
      </c>
      <c r="L23" s="59"/>
      <c r="N23" s="140"/>
    </row>
    <row r="24" spans="1:14" x14ac:dyDescent="0.15">
      <c r="A24" s="34" t="s">
        <v>327</v>
      </c>
      <c r="B24" s="34" t="s">
        <v>1894</v>
      </c>
      <c r="C24" s="34" t="s">
        <v>956</v>
      </c>
      <c r="D24" s="34" t="s">
        <v>959</v>
      </c>
      <c r="E24" s="70">
        <v>161.13138167699998</v>
      </c>
      <c r="F24" s="52">
        <v>99.805707761000008</v>
      </c>
      <c r="G24" s="107">
        <f t="shared" si="2"/>
        <v>0.61445056892791805</v>
      </c>
      <c r="H24" s="108">
        <v>341.74190514999998</v>
      </c>
      <c r="I24" s="109">
        <v>276.65734275</v>
      </c>
      <c r="J24" s="76">
        <f t="shared" si="0"/>
        <v>0.23525333451501163</v>
      </c>
      <c r="K24" s="78">
        <f t="shared" si="1"/>
        <v>2.1208898080142293</v>
      </c>
      <c r="L24" s="59"/>
      <c r="N24" s="140"/>
    </row>
    <row r="25" spans="1:14" x14ac:dyDescent="0.15">
      <c r="A25" s="34" t="s">
        <v>857</v>
      </c>
      <c r="B25" s="34" t="s">
        <v>858</v>
      </c>
      <c r="C25" s="34" t="s">
        <v>955</v>
      </c>
      <c r="D25" s="34" t="s">
        <v>958</v>
      </c>
      <c r="E25" s="70">
        <v>156.71881195399999</v>
      </c>
      <c r="F25" s="52">
        <v>99.303022232999993</v>
      </c>
      <c r="G25" s="107">
        <f t="shared" si="2"/>
        <v>0.57818773718973282</v>
      </c>
      <c r="H25" s="108">
        <v>207.2951045130385</v>
      </c>
      <c r="I25" s="109">
        <v>218.06145205999999</v>
      </c>
      <c r="J25" s="76">
        <f t="shared" si="0"/>
        <v>-4.9372997589684608E-2</v>
      </c>
      <c r="K25" s="78">
        <f t="shared" si="1"/>
        <v>1.3227199844641728</v>
      </c>
      <c r="L25" s="59"/>
      <c r="N25" s="140"/>
    </row>
    <row r="26" spans="1:14" x14ac:dyDescent="0.15">
      <c r="A26" s="34" t="s">
        <v>1264</v>
      </c>
      <c r="B26" s="34" t="s">
        <v>1265</v>
      </c>
      <c r="C26" s="34" t="s">
        <v>955</v>
      </c>
      <c r="D26" s="34" t="s">
        <v>958</v>
      </c>
      <c r="E26" s="70">
        <v>154.788518568</v>
      </c>
      <c r="F26" s="52">
        <v>93.857126425999994</v>
      </c>
      <c r="G26" s="107">
        <f t="shared" si="2"/>
        <v>0.64919302840621596</v>
      </c>
      <c r="H26" s="108">
        <v>234.86426140082202</v>
      </c>
      <c r="I26" s="109">
        <v>197.75818082027001</v>
      </c>
      <c r="J26" s="76">
        <f t="shared" si="0"/>
        <v>0.18763360598606726</v>
      </c>
      <c r="K26" s="78">
        <f t="shared" si="1"/>
        <v>1.5173235300242505</v>
      </c>
      <c r="L26" s="59"/>
      <c r="N26" s="140"/>
    </row>
    <row r="27" spans="1:14" x14ac:dyDescent="0.15">
      <c r="A27" s="34" t="s">
        <v>433</v>
      </c>
      <c r="B27" s="34" t="s">
        <v>434</v>
      </c>
      <c r="C27" s="34" t="s">
        <v>956</v>
      </c>
      <c r="D27" s="34" t="s">
        <v>959</v>
      </c>
      <c r="E27" s="70">
        <v>148.87643394600002</v>
      </c>
      <c r="F27" s="52">
        <v>138.255340518</v>
      </c>
      <c r="G27" s="107">
        <f t="shared" si="2"/>
        <v>7.6822301317302166E-2</v>
      </c>
      <c r="H27" s="108">
        <v>387.88654011290697</v>
      </c>
      <c r="I27" s="109">
        <v>228.57062390253151</v>
      </c>
      <c r="J27" s="76">
        <f t="shared" si="0"/>
        <v>0.69700958719136152</v>
      </c>
      <c r="K27" s="78">
        <f t="shared" si="1"/>
        <v>2.6054260559035147</v>
      </c>
      <c r="L27" s="59"/>
      <c r="N27" s="140"/>
    </row>
    <row r="28" spans="1:14" x14ac:dyDescent="0.15">
      <c r="A28" s="34" t="s">
        <v>398</v>
      </c>
      <c r="B28" s="34" t="s">
        <v>908</v>
      </c>
      <c r="C28" s="34" t="s">
        <v>956</v>
      </c>
      <c r="D28" s="34" t="s">
        <v>958</v>
      </c>
      <c r="E28" s="70">
        <v>138.57629191999999</v>
      </c>
      <c r="F28" s="52">
        <v>130.32223959999999</v>
      </c>
      <c r="G28" s="107">
        <f t="shared" si="2"/>
        <v>6.333571572537644E-2</v>
      </c>
      <c r="H28" s="108">
        <v>9.12901308</v>
      </c>
      <c r="I28" s="109">
        <v>53.241257539999999</v>
      </c>
      <c r="J28" s="76">
        <f t="shared" si="0"/>
        <v>-0.82853498392404801</v>
      </c>
      <c r="K28" s="78">
        <f t="shared" si="1"/>
        <v>6.5877163788378559E-2</v>
      </c>
      <c r="L28" s="59"/>
      <c r="N28" s="140"/>
    </row>
    <row r="29" spans="1:14" x14ac:dyDescent="0.15">
      <c r="A29" s="34" t="s">
        <v>1674</v>
      </c>
      <c r="B29" s="34" t="s">
        <v>873</v>
      </c>
      <c r="C29" s="34" t="s">
        <v>955</v>
      </c>
      <c r="D29" s="34" t="s">
        <v>959</v>
      </c>
      <c r="E29" s="70">
        <v>124.19049133599999</v>
      </c>
      <c r="F29" s="52">
        <v>107.717105105</v>
      </c>
      <c r="G29" s="107">
        <f t="shared" si="2"/>
        <v>0.15293194349163142</v>
      </c>
      <c r="H29" s="108">
        <v>40.438938929999999</v>
      </c>
      <c r="I29" s="109">
        <v>27.656209950000001</v>
      </c>
      <c r="J29" s="76">
        <f t="shared" si="0"/>
        <v>0.46220103922808109</v>
      </c>
      <c r="K29" s="78">
        <f t="shared" si="1"/>
        <v>0.325620250753269</v>
      </c>
      <c r="L29" s="59"/>
      <c r="N29" s="140"/>
    </row>
    <row r="30" spans="1:14" x14ac:dyDescent="0.15">
      <c r="A30" s="34" t="s">
        <v>246</v>
      </c>
      <c r="B30" s="34" t="s">
        <v>1411</v>
      </c>
      <c r="C30" s="34" t="s">
        <v>955</v>
      </c>
      <c r="D30" s="34" t="s">
        <v>958</v>
      </c>
      <c r="E30" s="70">
        <v>121.25094138999999</v>
      </c>
      <c r="F30" s="52">
        <v>79.248374389999995</v>
      </c>
      <c r="G30" s="107">
        <f t="shared" si="2"/>
        <v>0.53001171725359852</v>
      </c>
      <c r="H30" s="108">
        <v>369.06143880000002</v>
      </c>
      <c r="I30" s="109">
        <v>345.42875533999995</v>
      </c>
      <c r="J30" s="76">
        <f t="shared" si="0"/>
        <v>6.8415507089844896E-2</v>
      </c>
      <c r="K30" s="78">
        <f t="shared" si="1"/>
        <v>3.043782048775399</v>
      </c>
      <c r="L30" s="59"/>
      <c r="N30" s="140"/>
    </row>
    <row r="31" spans="1:14" x14ac:dyDescent="0.15">
      <c r="A31" s="34" t="s">
        <v>1649</v>
      </c>
      <c r="B31" s="34" t="s">
        <v>287</v>
      </c>
      <c r="C31" s="34" t="s">
        <v>955</v>
      </c>
      <c r="D31" s="34" t="s">
        <v>958</v>
      </c>
      <c r="E31" s="70">
        <v>101.684175698</v>
      </c>
      <c r="F31" s="52">
        <v>49.180395998000002</v>
      </c>
      <c r="G31" s="107">
        <f t="shared" si="2"/>
        <v>1.0675753749956618</v>
      </c>
      <c r="H31" s="108">
        <v>225.46512555999999</v>
      </c>
      <c r="I31" s="109">
        <v>112.45366203</v>
      </c>
      <c r="J31" s="76">
        <f t="shared" si="0"/>
        <v>1.0049602786599441</v>
      </c>
      <c r="K31" s="78">
        <f t="shared" si="1"/>
        <v>2.2173078948845193</v>
      </c>
      <c r="L31" s="59"/>
      <c r="N31" s="140"/>
    </row>
    <row r="32" spans="1:14" x14ac:dyDescent="0.15">
      <c r="A32" s="34" t="s">
        <v>296</v>
      </c>
      <c r="B32" s="34" t="s">
        <v>297</v>
      </c>
      <c r="C32" s="34" t="s">
        <v>956</v>
      </c>
      <c r="D32" s="34" t="s">
        <v>959</v>
      </c>
      <c r="E32" s="70">
        <v>97.285209000999998</v>
      </c>
      <c r="F32" s="52">
        <v>93.452546994000002</v>
      </c>
      <c r="G32" s="107">
        <f t="shared" si="2"/>
        <v>4.1011851793039567E-2</v>
      </c>
      <c r="H32" s="108">
        <v>183.91527084000001</v>
      </c>
      <c r="I32" s="109">
        <v>298.3735562</v>
      </c>
      <c r="J32" s="76">
        <f t="shared" si="0"/>
        <v>-0.38360733711696127</v>
      </c>
      <c r="K32" s="78">
        <f t="shared" si="1"/>
        <v>1.8904751578229073</v>
      </c>
      <c r="L32" s="59"/>
      <c r="N32" s="140"/>
    </row>
    <row r="33" spans="1:14" x14ac:dyDescent="0.15">
      <c r="A33" s="34" t="s">
        <v>386</v>
      </c>
      <c r="B33" s="34" t="s">
        <v>1807</v>
      </c>
      <c r="C33" s="34" t="s">
        <v>955</v>
      </c>
      <c r="D33" s="34" t="s">
        <v>959</v>
      </c>
      <c r="E33" s="70">
        <v>95.954756040000007</v>
      </c>
      <c r="F33" s="52">
        <v>34.514213959999999</v>
      </c>
      <c r="G33" s="107">
        <f t="shared" si="2"/>
        <v>1.7801518571799457</v>
      </c>
      <c r="H33" s="108">
        <v>31.86118351</v>
      </c>
      <c r="I33" s="109">
        <v>10.40125344</v>
      </c>
      <c r="J33" s="76">
        <f t="shared" si="0"/>
        <v>2.0632061504694956</v>
      </c>
      <c r="K33" s="78">
        <f t="shared" si="1"/>
        <v>0.33204381757500634</v>
      </c>
      <c r="L33" s="59"/>
      <c r="N33" s="140"/>
    </row>
    <row r="34" spans="1:14" x14ac:dyDescent="0.15">
      <c r="A34" s="34" t="s">
        <v>1039</v>
      </c>
      <c r="B34" s="34" t="s">
        <v>1414</v>
      </c>
      <c r="C34" s="34" t="s">
        <v>955</v>
      </c>
      <c r="D34" s="34" t="s">
        <v>958</v>
      </c>
      <c r="E34" s="70">
        <v>93.336729067999997</v>
      </c>
      <c r="F34" s="52">
        <v>25.818709869999999</v>
      </c>
      <c r="G34" s="107">
        <f t="shared" si="2"/>
        <v>2.6150810609035284</v>
      </c>
      <c r="H34" s="108">
        <v>21.696038059999999</v>
      </c>
      <c r="I34" s="109">
        <v>7.8643607800000002</v>
      </c>
      <c r="J34" s="76">
        <f t="shared" si="0"/>
        <v>1.7587795965789859</v>
      </c>
      <c r="K34" s="78">
        <f t="shared" si="1"/>
        <v>0.23244909347737547</v>
      </c>
      <c r="L34" s="59"/>
      <c r="N34" s="140"/>
    </row>
    <row r="35" spans="1:14" x14ac:dyDescent="0.15">
      <c r="A35" s="34" t="s">
        <v>304</v>
      </c>
      <c r="B35" s="34" t="s">
        <v>1878</v>
      </c>
      <c r="C35" s="34" t="s">
        <v>956</v>
      </c>
      <c r="D35" s="34" t="s">
        <v>959</v>
      </c>
      <c r="E35" s="70">
        <v>93.183080099999998</v>
      </c>
      <c r="F35" s="52">
        <v>69.223051246000011</v>
      </c>
      <c r="G35" s="107">
        <f t="shared" si="2"/>
        <v>0.34612789269939181</v>
      </c>
      <c r="H35" s="108">
        <v>321.77452527999998</v>
      </c>
      <c r="I35" s="109">
        <v>243.69902084</v>
      </c>
      <c r="J35" s="76">
        <f t="shared" si="0"/>
        <v>0.32037676709115814</v>
      </c>
      <c r="K35" s="78">
        <f t="shared" si="1"/>
        <v>3.4531432630761469</v>
      </c>
      <c r="L35" s="59"/>
      <c r="N35" s="140"/>
    </row>
    <row r="36" spans="1:14" x14ac:dyDescent="0.15">
      <c r="A36" s="34" t="s">
        <v>1171</v>
      </c>
      <c r="B36" s="34" t="s">
        <v>1172</v>
      </c>
      <c r="C36" s="34" t="s">
        <v>955</v>
      </c>
      <c r="D36" s="34" t="s">
        <v>958</v>
      </c>
      <c r="E36" s="70">
        <v>85.83033081100001</v>
      </c>
      <c r="F36" s="52">
        <v>86.682477472000002</v>
      </c>
      <c r="G36" s="107">
        <f t="shared" si="2"/>
        <v>-9.8306680410149561E-3</v>
      </c>
      <c r="H36" s="108">
        <v>416.564201808051</v>
      </c>
      <c r="I36" s="109">
        <v>331.61089603939951</v>
      </c>
      <c r="J36" s="76">
        <f t="shared" si="0"/>
        <v>0.25618369837448873</v>
      </c>
      <c r="K36" s="78">
        <f t="shared" si="1"/>
        <v>4.8533449407917715</v>
      </c>
      <c r="L36" s="59"/>
      <c r="N36" s="140"/>
    </row>
    <row r="37" spans="1:14" x14ac:dyDescent="0.15">
      <c r="A37" s="34" t="s">
        <v>705</v>
      </c>
      <c r="B37" s="34" t="s">
        <v>706</v>
      </c>
      <c r="C37" s="34" t="s">
        <v>955</v>
      </c>
      <c r="D37" s="34" t="s">
        <v>958</v>
      </c>
      <c r="E37" s="70">
        <v>83.926234743999998</v>
      </c>
      <c r="F37" s="52">
        <v>59.381595366999996</v>
      </c>
      <c r="G37" s="107">
        <f t="shared" si="2"/>
        <v>0.41333748656136882</v>
      </c>
      <c r="H37" s="108">
        <v>214.94841813999997</v>
      </c>
      <c r="I37" s="109">
        <v>152.98753836</v>
      </c>
      <c r="J37" s="76">
        <f t="shared" si="0"/>
        <v>0.40500605764502073</v>
      </c>
      <c r="K37" s="78">
        <f t="shared" si="1"/>
        <v>2.5611588413999109</v>
      </c>
      <c r="L37" s="59"/>
      <c r="N37" s="140"/>
    </row>
    <row r="38" spans="1:14" x14ac:dyDescent="0.15">
      <c r="A38" s="34" t="s">
        <v>1777</v>
      </c>
      <c r="B38" s="34" t="s">
        <v>1778</v>
      </c>
      <c r="C38" s="34" t="s">
        <v>955</v>
      </c>
      <c r="D38" s="34" t="s">
        <v>958</v>
      </c>
      <c r="E38" s="70">
        <v>81.02208426</v>
      </c>
      <c r="F38" s="52">
        <v>52.959019900000001</v>
      </c>
      <c r="G38" s="107">
        <f t="shared" si="2"/>
        <v>0.52990150522026558</v>
      </c>
      <c r="H38" s="108">
        <v>236.55192652000002</v>
      </c>
      <c r="I38" s="109">
        <v>82.301152579999993</v>
      </c>
      <c r="J38" s="76">
        <f t="shared" si="0"/>
        <v>1.8742237393341745</v>
      </c>
      <c r="K38" s="78">
        <f t="shared" si="1"/>
        <v>2.9195981401923023</v>
      </c>
      <c r="L38" s="59"/>
      <c r="N38" s="140"/>
    </row>
    <row r="39" spans="1:14" x14ac:dyDescent="0.15">
      <c r="A39" s="34" t="s">
        <v>1258</v>
      </c>
      <c r="B39" s="34" t="s">
        <v>1259</v>
      </c>
      <c r="C39" s="34" t="s">
        <v>955</v>
      </c>
      <c r="D39" s="34" t="s">
        <v>959</v>
      </c>
      <c r="E39" s="70">
        <v>75.113435285999998</v>
      </c>
      <c r="F39" s="52">
        <v>57.146369082</v>
      </c>
      <c r="G39" s="107">
        <f t="shared" si="2"/>
        <v>0.31440433561437375</v>
      </c>
      <c r="H39" s="108">
        <v>119.59852303</v>
      </c>
      <c r="I39" s="109">
        <v>84.413695581237008</v>
      </c>
      <c r="J39" s="76">
        <f t="shared" ref="J39:J70" si="3">IF(ISERROR(H39/I39-1),"",((H39/I39-1)))</f>
        <v>0.41681420540227676</v>
      </c>
      <c r="K39" s="78">
        <f t="shared" ref="K39:K70" si="4">IF(ISERROR(H39/E39),"",(H39/E39))</f>
        <v>1.592238759612308</v>
      </c>
      <c r="L39" s="59"/>
      <c r="N39" s="140"/>
    </row>
    <row r="40" spans="1:14" x14ac:dyDescent="0.15">
      <c r="A40" s="34" t="s">
        <v>1585</v>
      </c>
      <c r="B40" s="34" t="s">
        <v>710</v>
      </c>
      <c r="C40" s="34" t="s">
        <v>955</v>
      </c>
      <c r="D40" s="34" t="s">
        <v>958</v>
      </c>
      <c r="E40" s="70">
        <v>75.00785238600001</v>
      </c>
      <c r="F40" s="52">
        <v>60.041703060000003</v>
      </c>
      <c r="G40" s="107">
        <f t="shared" si="2"/>
        <v>0.24926257190013845</v>
      </c>
      <c r="H40" s="108">
        <v>292.54364011000001</v>
      </c>
      <c r="I40" s="109">
        <v>199.70230504</v>
      </c>
      <c r="J40" s="76">
        <f t="shared" si="3"/>
        <v>0.46489866529784951</v>
      </c>
      <c r="K40" s="78">
        <f t="shared" si="4"/>
        <v>3.9001735258934356</v>
      </c>
      <c r="L40" s="59"/>
      <c r="N40" s="140"/>
    </row>
    <row r="41" spans="1:14" x14ac:dyDescent="0.15">
      <c r="A41" s="34" t="s">
        <v>1333</v>
      </c>
      <c r="B41" s="34" t="s">
        <v>1705</v>
      </c>
      <c r="C41" s="34" t="s">
        <v>956</v>
      </c>
      <c r="D41" s="34" t="s">
        <v>959</v>
      </c>
      <c r="E41" s="70">
        <v>73.180165275000007</v>
      </c>
      <c r="F41" s="52">
        <v>30.048554635000002</v>
      </c>
      <c r="G41" s="107">
        <f t="shared" si="2"/>
        <v>1.4353971817919353</v>
      </c>
      <c r="H41" s="108">
        <v>30.312667882962451</v>
      </c>
      <c r="I41" s="109">
        <v>26.754816283601198</v>
      </c>
      <c r="J41" s="76">
        <f t="shared" si="3"/>
        <v>0.13297985535194878</v>
      </c>
      <c r="K41" s="78">
        <f t="shared" si="4"/>
        <v>0.41421972427982395</v>
      </c>
      <c r="L41" s="59"/>
      <c r="N41" s="140"/>
    </row>
    <row r="42" spans="1:14" x14ac:dyDescent="0.15">
      <c r="A42" s="34" t="s">
        <v>1610</v>
      </c>
      <c r="B42" s="34" t="s">
        <v>1001</v>
      </c>
      <c r="C42" s="34" t="s">
        <v>955</v>
      </c>
      <c r="D42" s="34" t="s">
        <v>958</v>
      </c>
      <c r="E42" s="70">
        <v>70.495537200000001</v>
      </c>
      <c r="F42" s="52">
        <v>49.577565270000001</v>
      </c>
      <c r="G42" s="107">
        <f t="shared" si="2"/>
        <v>0.42192414686119584</v>
      </c>
      <c r="H42" s="108">
        <v>1246.2581944999999</v>
      </c>
      <c r="I42" s="109">
        <v>2076.3453593700001</v>
      </c>
      <c r="J42" s="76">
        <f t="shared" si="3"/>
        <v>-0.39978280160573254</v>
      </c>
      <c r="K42" s="78">
        <f t="shared" si="4"/>
        <v>17.678540287795691</v>
      </c>
      <c r="L42" s="59"/>
      <c r="N42" s="140"/>
    </row>
    <row r="43" spans="1:14" x14ac:dyDescent="0.15">
      <c r="A43" s="34" t="s">
        <v>373</v>
      </c>
      <c r="B43" s="34" t="s">
        <v>1299</v>
      </c>
      <c r="C43" s="34" t="s">
        <v>956</v>
      </c>
      <c r="D43" s="34" t="s">
        <v>959</v>
      </c>
      <c r="E43" s="70">
        <v>70.416329810000008</v>
      </c>
      <c r="F43" s="52">
        <v>76.084908017000004</v>
      </c>
      <c r="G43" s="107">
        <f t="shared" si="2"/>
        <v>-7.4503319445867522E-2</v>
      </c>
      <c r="H43" s="108">
        <v>195.58753947</v>
      </c>
      <c r="I43" s="109">
        <v>171.83832003999999</v>
      </c>
      <c r="J43" s="76">
        <f t="shared" si="3"/>
        <v>0.13820677148421701</v>
      </c>
      <c r="K43" s="78">
        <f t="shared" si="4"/>
        <v>2.7775878123404283</v>
      </c>
      <c r="L43" s="59"/>
      <c r="N43" s="140"/>
    </row>
    <row r="44" spans="1:14" x14ac:dyDescent="0.15">
      <c r="A44" s="34" t="s">
        <v>1384</v>
      </c>
      <c r="B44" s="34" t="s">
        <v>795</v>
      </c>
      <c r="C44" s="34" t="s">
        <v>955</v>
      </c>
      <c r="D44" s="34" t="s">
        <v>958</v>
      </c>
      <c r="E44" s="70">
        <v>70.314551783000013</v>
      </c>
      <c r="F44" s="52">
        <v>35.849133218999995</v>
      </c>
      <c r="G44" s="107">
        <f t="shared" si="2"/>
        <v>0.96140172632495857</v>
      </c>
      <c r="H44" s="108">
        <v>106.42827851999999</v>
      </c>
      <c r="I44" s="109">
        <v>76.176942019999998</v>
      </c>
      <c r="J44" s="76">
        <f t="shared" si="3"/>
        <v>0.39711933424759427</v>
      </c>
      <c r="K44" s="78">
        <f t="shared" si="4"/>
        <v>1.513602459537134</v>
      </c>
      <c r="L44" s="59"/>
      <c r="N44" s="140"/>
    </row>
    <row r="45" spans="1:14" x14ac:dyDescent="0.15">
      <c r="A45" s="34" t="s">
        <v>326</v>
      </c>
      <c r="B45" s="34" t="s">
        <v>1308</v>
      </c>
      <c r="C45" s="34" t="s">
        <v>956</v>
      </c>
      <c r="D45" s="34" t="s">
        <v>959</v>
      </c>
      <c r="E45" s="70">
        <v>70.007593003000011</v>
      </c>
      <c r="F45" s="52">
        <v>56.277608237999999</v>
      </c>
      <c r="G45" s="107">
        <f t="shared" si="2"/>
        <v>0.24396887491976238</v>
      </c>
      <c r="H45" s="108">
        <v>146.86510324</v>
      </c>
      <c r="I45" s="109">
        <v>235.99133763</v>
      </c>
      <c r="J45" s="76">
        <f t="shared" si="3"/>
        <v>-0.37766739781668146</v>
      </c>
      <c r="K45" s="78">
        <f t="shared" si="4"/>
        <v>2.0978453470569463</v>
      </c>
      <c r="L45" s="59"/>
      <c r="N45" s="140"/>
    </row>
    <row r="46" spans="1:14" x14ac:dyDescent="0.15">
      <c r="A46" s="34" t="s">
        <v>440</v>
      </c>
      <c r="B46" s="34" t="s">
        <v>441</v>
      </c>
      <c r="C46" s="34" t="s">
        <v>956</v>
      </c>
      <c r="D46" s="34" t="s">
        <v>959</v>
      </c>
      <c r="E46" s="70">
        <v>69.438336632000002</v>
      </c>
      <c r="F46" s="52">
        <v>22.325070434000001</v>
      </c>
      <c r="G46" s="107">
        <f t="shared" si="2"/>
        <v>2.1103300138416934</v>
      </c>
      <c r="H46" s="108">
        <v>105.344331136649</v>
      </c>
      <c r="I46" s="109">
        <v>52.259138645394493</v>
      </c>
      <c r="J46" s="76">
        <f t="shared" si="3"/>
        <v>1.0158068783235259</v>
      </c>
      <c r="K46" s="78">
        <f t="shared" si="4"/>
        <v>1.5170918003831051</v>
      </c>
      <c r="L46" s="59"/>
      <c r="N46" s="140"/>
    </row>
    <row r="47" spans="1:14" x14ac:dyDescent="0.15">
      <c r="A47" s="34" t="s">
        <v>1587</v>
      </c>
      <c r="B47" s="34" t="s">
        <v>712</v>
      </c>
      <c r="C47" s="34" t="s">
        <v>955</v>
      </c>
      <c r="D47" s="34" t="s">
        <v>958</v>
      </c>
      <c r="E47" s="70">
        <v>67.268333249999998</v>
      </c>
      <c r="F47" s="52">
        <v>63.180390048</v>
      </c>
      <c r="G47" s="107">
        <f t="shared" si="2"/>
        <v>6.470272182388026E-2</v>
      </c>
      <c r="H47" s="108">
        <v>63.400349630000001</v>
      </c>
      <c r="I47" s="109">
        <v>64.461999770000006</v>
      </c>
      <c r="J47" s="76">
        <f t="shared" si="3"/>
        <v>-1.6469395051161406E-2</v>
      </c>
      <c r="K47" s="78">
        <f t="shared" si="4"/>
        <v>0.94249919043445307</v>
      </c>
      <c r="L47" s="59"/>
      <c r="N47" s="140"/>
    </row>
    <row r="48" spans="1:14" x14ac:dyDescent="0.15">
      <c r="A48" s="34" t="s">
        <v>288</v>
      </c>
      <c r="B48" s="34" t="s">
        <v>289</v>
      </c>
      <c r="C48" s="34" t="s">
        <v>956</v>
      </c>
      <c r="D48" s="34" t="s">
        <v>959</v>
      </c>
      <c r="E48" s="70">
        <v>67.225497171000001</v>
      </c>
      <c r="F48" s="52">
        <v>77.006733882999995</v>
      </c>
      <c r="G48" s="107">
        <f t="shared" si="2"/>
        <v>-0.12701794010457701</v>
      </c>
      <c r="H48" s="108">
        <v>43.060450500000002</v>
      </c>
      <c r="I48" s="109">
        <v>168.06901783000001</v>
      </c>
      <c r="J48" s="76">
        <f t="shared" si="3"/>
        <v>-0.74379304968893689</v>
      </c>
      <c r="K48" s="78">
        <f t="shared" si="4"/>
        <v>0.64053747926130011</v>
      </c>
      <c r="L48" s="59"/>
      <c r="N48" s="140"/>
    </row>
    <row r="49" spans="1:14" x14ac:dyDescent="0.15">
      <c r="A49" s="34" t="s">
        <v>1960</v>
      </c>
      <c r="B49" s="34" t="s">
        <v>612</v>
      </c>
      <c r="C49" s="34" t="s">
        <v>955</v>
      </c>
      <c r="D49" s="34" t="s">
        <v>959</v>
      </c>
      <c r="E49" s="70">
        <v>67.194343732999997</v>
      </c>
      <c r="F49" s="52">
        <v>58.813681509000006</v>
      </c>
      <c r="G49" s="107">
        <f t="shared" si="2"/>
        <v>0.14249511353438282</v>
      </c>
      <c r="H49" s="108">
        <v>121.91381437000001</v>
      </c>
      <c r="I49" s="109">
        <v>114.42533187000001</v>
      </c>
      <c r="J49" s="76">
        <f t="shared" si="3"/>
        <v>6.5444271627787431E-2</v>
      </c>
      <c r="K49" s="78">
        <f t="shared" si="4"/>
        <v>1.8143463809160858</v>
      </c>
      <c r="L49" s="59"/>
      <c r="N49" s="140"/>
    </row>
    <row r="50" spans="1:14" x14ac:dyDescent="0.15">
      <c r="A50" s="34" t="s">
        <v>855</v>
      </c>
      <c r="B50" s="34" t="s">
        <v>856</v>
      </c>
      <c r="C50" s="34" t="s">
        <v>955</v>
      </c>
      <c r="D50" s="34" t="s">
        <v>958</v>
      </c>
      <c r="E50" s="70">
        <v>67.151578223000001</v>
      </c>
      <c r="F50" s="52">
        <v>42.912439608999996</v>
      </c>
      <c r="G50" s="107">
        <f t="shared" si="2"/>
        <v>0.56485109760379015</v>
      </c>
      <c r="H50" s="108">
        <v>39.007457240000001</v>
      </c>
      <c r="I50" s="109">
        <v>38.246565950000004</v>
      </c>
      <c r="J50" s="76">
        <f t="shared" si="3"/>
        <v>1.9894368843328625E-2</v>
      </c>
      <c r="K50" s="78">
        <f t="shared" si="4"/>
        <v>0.58088667864904486</v>
      </c>
      <c r="L50" s="59"/>
      <c r="N50" s="140"/>
    </row>
    <row r="51" spans="1:14" x14ac:dyDescent="0.15">
      <c r="A51" s="34" t="s">
        <v>736</v>
      </c>
      <c r="B51" s="34" t="s">
        <v>737</v>
      </c>
      <c r="C51" s="34" t="s">
        <v>955</v>
      </c>
      <c r="D51" s="34" t="s">
        <v>958</v>
      </c>
      <c r="E51" s="70">
        <v>67.136056562999997</v>
      </c>
      <c r="F51" s="52">
        <v>48.706063924999995</v>
      </c>
      <c r="G51" s="107">
        <f t="shared" si="2"/>
        <v>0.37839215803558712</v>
      </c>
      <c r="H51" s="108">
        <v>33.9477696971611</v>
      </c>
      <c r="I51" s="109">
        <v>27.368165079999997</v>
      </c>
      <c r="J51" s="76">
        <f t="shared" si="3"/>
        <v>0.24041087876838785</v>
      </c>
      <c r="K51" s="78">
        <f t="shared" si="4"/>
        <v>0.5056562961112373</v>
      </c>
      <c r="L51" s="59"/>
      <c r="N51" s="140"/>
    </row>
    <row r="52" spans="1:14" x14ac:dyDescent="0.15">
      <c r="A52" s="34" t="s">
        <v>1656</v>
      </c>
      <c r="B52" s="34" t="s">
        <v>1813</v>
      </c>
      <c r="C52" s="34" t="s">
        <v>955</v>
      </c>
      <c r="D52" s="34" t="s">
        <v>959</v>
      </c>
      <c r="E52" s="70">
        <v>64.019490266999995</v>
      </c>
      <c r="F52" s="52">
        <v>85.403434099000009</v>
      </c>
      <c r="G52" s="107">
        <f t="shared" si="2"/>
        <v>-0.25038740019765082</v>
      </c>
      <c r="H52" s="108">
        <v>19.906650510000002</v>
      </c>
      <c r="I52" s="109">
        <v>44.226862729999993</v>
      </c>
      <c r="J52" s="76">
        <f t="shared" si="3"/>
        <v>-0.54989684365522695</v>
      </c>
      <c r="K52" s="78">
        <f t="shared" si="4"/>
        <v>0.3109467199282161</v>
      </c>
      <c r="L52" s="59"/>
      <c r="N52" s="140"/>
    </row>
    <row r="53" spans="1:14" x14ac:dyDescent="0.15">
      <c r="A53" s="34" t="s">
        <v>294</v>
      </c>
      <c r="B53" s="34" t="s">
        <v>295</v>
      </c>
      <c r="C53" s="34" t="s">
        <v>956</v>
      </c>
      <c r="D53" s="34" t="s">
        <v>959</v>
      </c>
      <c r="E53" s="70">
        <v>61.956666829000007</v>
      </c>
      <c r="F53" s="52">
        <v>68.596983518999991</v>
      </c>
      <c r="G53" s="107">
        <f t="shared" si="2"/>
        <v>-9.6801875962384654E-2</v>
      </c>
      <c r="H53" s="108">
        <v>94.255583209999998</v>
      </c>
      <c r="I53" s="109">
        <v>97.334507720000005</v>
      </c>
      <c r="J53" s="76">
        <f t="shared" si="3"/>
        <v>-3.1632404397185399E-2</v>
      </c>
      <c r="K53" s="78">
        <f t="shared" si="4"/>
        <v>1.5213146225271412</v>
      </c>
      <c r="L53" s="59"/>
      <c r="N53" s="140"/>
    </row>
    <row r="54" spans="1:14" x14ac:dyDescent="0.15">
      <c r="A54" s="34" t="s">
        <v>308</v>
      </c>
      <c r="B54" s="34" t="s">
        <v>1897</v>
      </c>
      <c r="C54" s="34" t="s">
        <v>956</v>
      </c>
      <c r="D54" s="34" t="s">
        <v>959</v>
      </c>
      <c r="E54" s="70">
        <v>59.394755409999995</v>
      </c>
      <c r="F54" s="52">
        <v>94.006837013999998</v>
      </c>
      <c r="G54" s="107">
        <f t="shared" si="2"/>
        <v>-0.36818685431194109</v>
      </c>
      <c r="H54" s="108">
        <v>117.05942920999999</v>
      </c>
      <c r="I54" s="109">
        <v>167.17134168000001</v>
      </c>
      <c r="J54" s="76">
        <f t="shared" si="3"/>
        <v>-0.29976377509683705</v>
      </c>
      <c r="K54" s="78">
        <f t="shared" si="4"/>
        <v>1.9708714751318142</v>
      </c>
      <c r="L54" s="59"/>
      <c r="N54" s="140"/>
    </row>
    <row r="55" spans="1:14" x14ac:dyDescent="0.15">
      <c r="A55" s="34" t="s">
        <v>385</v>
      </c>
      <c r="B55" s="34" t="s">
        <v>1805</v>
      </c>
      <c r="C55" s="34" t="s">
        <v>955</v>
      </c>
      <c r="D55" s="34" t="s">
        <v>959</v>
      </c>
      <c r="E55" s="70">
        <v>59.175719659999999</v>
      </c>
      <c r="F55" s="52">
        <v>18.52860806</v>
      </c>
      <c r="G55" s="107">
        <f t="shared" si="2"/>
        <v>2.1937487947489132</v>
      </c>
      <c r="H55" s="108">
        <v>10.09694363</v>
      </c>
      <c r="I55" s="109">
        <v>2.0735454</v>
      </c>
      <c r="J55" s="76">
        <f t="shared" si="3"/>
        <v>3.8694104455103808</v>
      </c>
      <c r="K55" s="78">
        <f t="shared" si="4"/>
        <v>0.17062646112312613</v>
      </c>
      <c r="L55" s="59"/>
      <c r="N55" s="140"/>
    </row>
    <row r="56" spans="1:14" x14ac:dyDescent="0.15">
      <c r="A56" s="34" t="s">
        <v>290</v>
      </c>
      <c r="B56" s="34" t="s">
        <v>291</v>
      </c>
      <c r="C56" s="34" t="s">
        <v>956</v>
      </c>
      <c r="D56" s="34" t="s">
        <v>959</v>
      </c>
      <c r="E56" s="70">
        <v>58.437077648999995</v>
      </c>
      <c r="F56" s="52">
        <v>105.003922397</v>
      </c>
      <c r="G56" s="107">
        <f t="shared" si="2"/>
        <v>-0.44347719289894294</v>
      </c>
      <c r="H56" s="108">
        <v>412.87600210000005</v>
      </c>
      <c r="I56" s="109">
        <v>765.77654014999996</v>
      </c>
      <c r="J56" s="76">
        <f t="shared" si="3"/>
        <v>-0.46084010092666705</v>
      </c>
      <c r="K56" s="78">
        <f t="shared" si="4"/>
        <v>7.0653088537370659</v>
      </c>
      <c r="L56" s="59"/>
      <c r="N56" s="140"/>
    </row>
    <row r="57" spans="1:14" x14ac:dyDescent="0.15">
      <c r="A57" s="34" t="s">
        <v>1262</v>
      </c>
      <c r="B57" s="34" t="s">
        <v>1263</v>
      </c>
      <c r="C57" s="34" t="s">
        <v>955</v>
      </c>
      <c r="D57" s="34" t="s">
        <v>958</v>
      </c>
      <c r="E57" s="70">
        <v>58.095151806000004</v>
      </c>
      <c r="F57" s="52">
        <v>63.787979661000001</v>
      </c>
      <c r="G57" s="107">
        <f t="shared" si="2"/>
        <v>-8.9246091273848527E-2</v>
      </c>
      <c r="H57" s="108">
        <v>142.251243799484</v>
      </c>
      <c r="I57" s="109">
        <v>121.819933601702</v>
      </c>
      <c r="J57" s="76">
        <f t="shared" si="3"/>
        <v>0.16771729875164332</v>
      </c>
      <c r="K57" s="78">
        <f t="shared" si="4"/>
        <v>2.4485906203414456</v>
      </c>
      <c r="L57" s="59"/>
      <c r="N57" s="140"/>
    </row>
    <row r="58" spans="1:14" x14ac:dyDescent="0.15">
      <c r="A58" s="34" t="s">
        <v>535</v>
      </c>
      <c r="B58" s="34" t="s">
        <v>1316</v>
      </c>
      <c r="C58" s="34" t="s">
        <v>956</v>
      </c>
      <c r="D58" s="34" t="s">
        <v>959</v>
      </c>
      <c r="E58" s="70">
        <v>57.113855977999997</v>
      </c>
      <c r="F58" s="52">
        <v>14.445688312000001</v>
      </c>
      <c r="G58" s="107">
        <f t="shared" si="2"/>
        <v>2.9536957149044705</v>
      </c>
      <c r="H58" s="108">
        <v>90.714112310000004</v>
      </c>
      <c r="I58" s="109">
        <v>3.4086586800000003</v>
      </c>
      <c r="J58" s="76">
        <f t="shared" si="3"/>
        <v>25.612847112636103</v>
      </c>
      <c r="K58" s="78">
        <f t="shared" si="4"/>
        <v>1.5883030616063234</v>
      </c>
      <c r="L58" s="59"/>
      <c r="N58" s="140"/>
    </row>
    <row r="59" spans="1:14" x14ac:dyDescent="0.15">
      <c r="A59" s="34" t="s">
        <v>303</v>
      </c>
      <c r="B59" s="34" t="s">
        <v>1893</v>
      </c>
      <c r="C59" s="34" t="s">
        <v>956</v>
      </c>
      <c r="D59" s="34" t="s">
        <v>959</v>
      </c>
      <c r="E59" s="70">
        <v>54.840359257999999</v>
      </c>
      <c r="F59" s="52">
        <v>33.452113161</v>
      </c>
      <c r="G59" s="107">
        <f t="shared" si="2"/>
        <v>0.63936905851243475</v>
      </c>
      <c r="H59" s="108">
        <v>85.507288639999999</v>
      </c>
      <c r="I59" s="109">
        <v>104.23984206</v>
      </c>
      <c r="J59" s="76">
        <f t="shared" si="3"/>
        <v>-0.17970627209141032</v>
      </c>
      <c r="K59" s="78">
        <f t="shared" si="4"/>
        <v>1.5592036557916307</v>
      </c>
      <c r="L59" s="59"/>
      <c r="N59" s="140"/>
    </row>
    <row r="60" spans="1:14" x14ac:dyDescent="0.15">
      <c r="A60" s="34" t="s">
        <v>1869</v>
      </c>
      <c r="B60" s="34" t="s">
        <v>1870</v>
      </c>
      <c r="C60" s="34" t="s">
        <v>956</v>
      </c>
      <c r="D60" s="34" t="s">
        <v>959</v>
      </c>
      <c r="E60" s="70">
        <v>54.748968979000004</v>
      </c>
      <c r="F60" s="52">
        <v>35.167722957999999</v>
      </c>
      <c r="G60" s="107">
        <f t="shared" si="2"/>
        <v>0.55679595873709076</v>
      </c>
      <c r="H60" s="108">
        <v>44.834551659999995</v>
      </c>
      <c r="I60" s="109">
        <v>11.70154967</v>
      </c>
      <c r="J60" s="76">
        <f t="shared" si="3"/>
        <v>2.8315054778552247</v>
      </c>
      <c r="K60" s="78">
        <f t="shared" si="4"/>
        <v>0.81891134200531024</v>
      </c>
      <c r="L60" s="59"/>
      <c r="N60" s="140"/>
    </row>
    <row r="61" spans="1:14" x14ac:dyDescent="0.15">
      <c r="A61" s="34" t="s">
        <v>1890</v>
      </c>
      <c r="B61" s="34" t="s">
        <v>1891</v>
      </c>
      <c r="C61" s="34" t="s">
        <v>956</v>
      </c>
      <c r="D61" s="34" t="s">
        <v>959</v>
      </c>
      <c r="E61" s="70">
        <v>54.658171562</v>
      </c>
      <c r="F61" s="52">
        <v>14.271632546999999</v>
      </c>
      <c r="G61" s="107">
        <f t="shared" si="2"/>
        <v>2.8298471728442549</v>
      </c>
      <c r="H61" s="108">
        <v>59.635154526518498</v>
      </c>
      <c r="I61" s="109">
        <v>8.8988296800000004</v>
      </c>
      <c r="J61" s="76">
        <f t="shared" si="3"/>
        <v>5.70146037973372</v>
      </c>
      <c r="K61" s="78">
        <f t="shared" si="4"/>
        <v>1.0910565213267882</v>
      </c>
      <c r="L61" s="59"/>
      <c r="N61" s="140"/>
    </row>
    <row r="62" spans="1:14" x14ac:dyDescent="0.15">
      <c r="A62" s="34" t="s">
        <v>861</v>
      </c>
      <c r="B62" s="34" t="s">
        <v>862</v>
      </c>
      <c r="C62" s="34" t="s">
        <v>955</v>
      </c>
      <c r="D62" s="34" t="s">
        <v>958</v>
      </c>
      <c r="E62" s="70">
        <v>53.500660987000003</v>
      </c>
      <c r="F62" s="52">
        <v>37.264599662000002</v>
      </c>
      <c r="G62" s="107">
        <f t="shared" si="2"/>
        <v>0.43569665237961686</v>
      </c>
      <c r="H62" s="108">
        <v>84.043978000603005</v>
      </c>
      <c r="I62" s="109">
        <v>91.550714510000006</v>
      </c>
      <c r="J62" s="76">
        <f t="shared" si="3"/>
        <v>-8.1995389654518136E-2</v>
      </c>
      <c r="K62" s="78">
        <f t="shared" si="4"/>
        <v>1.5708960683873541</v>
      </c>
      <c r="L62" s="59"/>
      <c r="N62" s="140"/>
    </row>
    <row r="63" spans="1:14" x14ac:dyDescent="0.15">
      <c r="A63" s="34" t="s">
        <v>313</v>
      </c>
      <c r="B63" s="34" t="s">
        <v>1899</v>
      </c>
      <c r="C63" s="34" t="s">
        <v>956</v>
      </c>
      <c r="D63" s="34" t="s">
        <v>959</v>
      </c>
      <c r="E63" s="70">
        <v>52.931400796999995</v>
      </c>
      <c r="F63" s="52">
        <v>50.480120774999996</v>
      </c>
      <c r="G63" s="107">
        <f t="shared" si="2"/>
        <v>4.8559313733139486E-2</v>
      </c>
      <c r="H63" s="108">
        <v>105.35359896</v>
      </c>
      <c r="I63" s="109">
        <v>51.593547389999998</v>
      </c>
      <c r="J63" s="76">
        <f t="shared" si="3"/>
        <v>1.0419917662110576</v>
      </c>
      <c r="K63" s="78">
        <f t="shared" si="4"/>
        <v>1.9903799516670102</v>
      </c>
      <c r="L63" s="59"/>
      <c r="N63" s="140"/>
    </row>
    <row r="64" spans="1:14" x14ac:dyDescent="0.15">
      <c r="A64" s="34" t="s">
        <v>298</v>
      </c>
      <c r="B64" s="34" t="s">
        <v>299</v>
      </c>
      <c r="C64" s="34" t="s">
        <v>956</v>
      </c>
      <c r="D64" s="34" t="s">
        <v>959</v>
      </c>
      <c r="E64" s="70">
        <v>52.779573587999998</v>
      </c>
      <c r="F64" s="52">
        <v>40.780759756999998</v>
      </c>
      <c r="G64" s="107">
        <f t="shared" si="2"/>
        <v>0.29422732441713295</v>
      </c>
      <c r="H64" s="108">
        <v>56.56471311</v>
      </c>
      <c r="I64" s="109">
        <v>50.52450503</v>
      </c>
      <c r="J64" s="76">
        <f t="shared" si="3"/>
        <v>0.11955006934582535</v>
      </c>
      <c r="K64" s="78">
        <f t="shared" si="4"/>
        <v>1.0717159928488054</v>
      </c>
      <c r="L64" s="59"/>
      <c r="N64" s="140"/>
    </row>
    <row r="65" spans="1:14" x14ac:dyDescent="0.15">
      <c r="A65" s="34" t="s">
        <v>1175</v>
      </c>
      <c r="B65" s="34" t="s">
        <v>1176</v>
      </c>
      <c r="C65" s="34" t="s">
        <v>955</v>
      </c>
      <c r="D65" s="34" t="s">
        <v>958</v>
      </c>
      <c r="E65" s="70">
        <v>52.020869773000001</v>
      </c>
      <c r="F65" s="52">
        <v>29.263803166999999</v>
      </c>
      <c r="G65" s="107">
        <f t="shared" si="2"/>
        <v>0.77765239453436896</v>
      </c>
      <c r="H65" s="108">
        <v>64.220283649999999</v>
      </c>
      <c r="I65" s="109">
        <v>82.80973062999999</v>
      </c>
      <c r="J65" s="76">
        <f t="shared" si="3"/>
        <v>-0.2244838479557314</v>
      </c>
      <c r="K65" s="78">
        <f t="shared" si="4"/>
        <v>1.2345099943586828</v>
      </c>
      <c r="L65" s="59"/>
      <c r="N65" s="140"/>
    </row>
    <row r="66" spans="1:14" x14ac:dyDescent="0.15">
      <c r="A66" s="34" t="s">
        <v>1608</v>
      </c>
      <c r="B66" s="34" t="s">
        <v>997</v>
      </c>
      <c r="C66" s="34" t="s">
        <v>955</v>
      </c>
      <c r="D66" s="34" t="s">
        <v>958</v>
      </c>
      <c r="E66" s="70">
        <v>51.250579090000002</v>
      </c>
      <c r="F66" s="52">
        <v>60.596103599999999</v>
      </c>
      <c r="G66" s="107">
        <f t="shared" si="2"/>
        <v>-0.15422649237796859</v>
      </c>
      <c r="H66" s="108">
        <v>1098.0471423399999</v>
      </c>
      <c r="I66" s="109">
        <v>1389.2538372000001</v>
      </c>
      <c r="J66" s="76">
        <f t="shared" si="3"/>
        <v>-0.20961374160889035</v>
      </c>
      <c r="K66" s="78">
        <f t="shared" si="4"/>
        <v>21.425068005802309</v>
      </c>
      <c r="L66" s="59"/>
      <c r="N66" s="140"/>
    </row>
    <row r="67" spans="1:14" x14ac:dyDescent="0.15">
      <c r="A67" s="34" t="s">
        <v>292</v>
      </c>
      <c r="B67" s="34" t="s">
        <v>293</v>
      </c>
      <c r="C67" s="34" t="s">
        <v>956</v>
      </c>
      <c r="D67" s="34" t="s">
        <v>959</v>
      </c>
      <c r="E67" s="70">
        <v>51.034987700000002</v>
      </c>
      <c r="F67" s="52">
        <v>17.127177912999997</v>
      </c>
      <c r="G67" s="107">
        <f t="shared" si="2"/>
        <v>1.9797663082172487</v>
      </c>
      <c r="H67" s="108">
        <v>104.71647043999999</v>
      </c>
      <c r="I67" s="109">
        <v>24.199374450000001</v>
      </c>
      <c r="J67" s="76">
        <f t="shared" si="3"/>
        <v>3.3272387332309741</v>
      </c>
      <c r="K67" s="78">
        <f t="shared" si="4"/>
        <v>2.0518564843310423</v>
      </c>
      <c r="L67" s="59"/>
      <c r="N67" s="140"/>
    </row>
    <row r="68" spans="1:14" x14ac:dyDescent="0.15">
      <c r="A68" s="34" t="s">
        <v>368</v>
      </c>
      <c r="B68" s="34" t="s">
        <v>1833</v>
      </c>
      <c r="C68" s="34" t="s">
        <v>955</v>
      </c>
      <c r="D68" s="34" t="s">
        <v>958</v>
      </c>
      <c r="E68" s="70">
        <v>50.912474826</v>
      </c>
      <c r="F68" s="52">
        <v>33.786748439</v>
      </c>
      <c r="G68" s="107">
        <f t="shared" si="2"/>
        <v>0.50687702067334173</v>
      </c>
      <c r="H68" s="108">
        <v>138.12369344000001</v>
      </c>
      <c r="I68" s="109">
        <v>30.185183070000001</v>
      </c>
      <c r="J68" s="76">
        <f t="shared" si="3"/>
        <v>3.5758772812372417</v>
      </c>
      <c r="K68" s="78">
        <f t="shared" si="4"/>
        <v>2.7129636481443042</v>
      </c>
      <c r="L68" s="59"/>
      <c r="N68" s="140"/>
    </row>
    <row r="69" spans="1:14" x14ac:dyDescent="0.15">
      <c r="A69" s="34" t="s">
        <v>1335</v>
      </c>
      <c r="B69" s="34" t="s">
        <v>870</v>
      </c>
      <c r="C69" s="34" t="s">
        <v>955</v>
      </c>
      <c r="D69" s="34" t="s">
        <v>959</v>
      </c>
      <c r="E69" s="70">
        <v>50.56668552</v>
      </c>
      <c r="F69" s="52">
        <v>7.9049781540000001</v>
      </c>
      <c r="G69" s="107">
        <f t="shared" si="2"/>
        <v>5.3968153402691872</v>
      </c>
      <c r="H69" s="108">
        <v>2.2873580899999997</v>
      </c>
      <c r="I69" s="109">
        <v>1.48491632</v>
      </c>
      <c r="J69" s="76">
        <f t="shared" si="3"/>
        <v>0.54039527964781198</v>
      </c>
      <c r="K69" s="78">
        <f t="shared" si="4"/>
        <v>4.5234487221736334E-2</v>
      </c>
      <c r="L69" s="59"/>
      <c r="N69" s="140"/>
    </row>
    <row r="70" spans="1:14" x14ac:dyDescent="0.15">
      <c r="A70" s="34" t="s">
        <v>1013</v>
      </c>
      <c r="B70" s="34" t="s">
        <v>1014</v>
      </c>
      <c r="C70" s="34" t="s">
        <v>956</v>
      </c>
      <c r="D70" s="34" t="s">
        <v>959</v>
      </c>
      <c r="E70" s="70">
        <v>50.299936199000001</v>
      </c>
      <c r="F70" s="52">
        <v>45.038371445000003</v>
      </c>
      <c r="G70" s="107">
        <f t="shared" si="2"/>
        <v>0.11682404547920489</v>
      </c>
      <c r="H70" s="108">
        <v>73.63642772</v>
      </c>
      <c r="I70" s="109">
        <v>339.46789963999998</v>
      </c>
      <c r="J70" s="76">
        <f t="shared" si="3"/>
        <v>-0.7830827957574481</v>
      </c>
      <c r="K70" s="78">
        <f t="shared" si="4"/>
        <v>1.4639467419734808</v>
      </c>
      <c r="L70" s="59"/>
      <c r="N70" s="140"/>
    </row>
    <row r="71" spans="1:14" x14ac:dyDescent="0.15">
      <c r="A71" s="34" t="s">
        <v>1729</v>
      </c>
      <c r="B71" s="34" t="s">
        <v>1730</v>
      </c>
      <c r="C71" s="34" t="s">
        <v>956</v>
      </c>
      <c r="D71" s="34" t="s">
        <v>958</v>
      </c>
      <c r="E71" s="70">
        <v>49.731157571999994</v>
      </c>
      <c r="F71" s="52">
        <v>21.184079090000001</v>
      </c>
      <c r="G71" s="107">
        <f t="shared" si="2"/>
        <v>1.3475723141288549</v>
      </c>
      <c r="H71" s="108">
        <v>42.92450298</v>
      </c>
      <c r="I71" s="109">
        <v>20.555438199999998</v>
      </c>
      <c r="J71" s="76">
        <f t="shared" ref="J71:J102" si="5">IF(ISERROR(H71/I71-1),"",((H71/I71-1)))</f>
        <v>1.088230985997662</v>
      </c>
      <c r="K71" s="78">
        <f t="shared" ref="K71:K102" si="6">IF(ISERROR(H71/E71),"",(H71/E71))</f>
        <v>0.86313098418943046</v>
      </c>
      <c r="L71" s="59"/>
      <c r="N71" s="140"/>
    </row>
    <row r="72" spans="1:14" x14ac:dyDescent="0.15">
      <c r="A72" s="34" t="s">
        <v>499</v>
      </c>
      <c r="B72" s="34" t="s">
        <v>614</v>
      </c>
      <c r="C72" s="34" t="s">
        <v>955</v>
      </c>
      <c r="D72" s="34" t="s">
        <v>959</v>
      </c>
      <c r="E72" s="70">
        <v>45.305458039999998</v>
      </c>
      <c r="F72" s="52">
        <v>27.986782409000003</v>
      </c>
      <c r="G72" s="107">
        <f t="shared" ref="G72:G135" si="7">IF(ISERROR(E72/F72-1),"",((E72/F72-1)))</f>
        <v>0.61881624610875763</v>
      </c>
      <c r="H72" s="108">
        <v>30.777579829999997</v>
      </c>
      <c r="I72" s="109">
        <v>14.82302881</v>
      </c>
      <c r="J72" s="76">
        <f t="shared" si="5"/>
        <v>1.0763354254048703</v>
      </c>
      <c r="K72" s="78">
        <f t="shared" si="6"/>
        <v>0.67933492257878958</v>
      </c>
      <c r="L72" s="59"/>
      <c r="N72" s="140"/>
    </row>
    <row r="73" spans="1:14" x14ac:dyDescent="0.15">
      <c r="A73" s="34" t="s">
        <v>1589</v>
      </c>
      <c r="B73" s="34" t="s">
        <v>1774</v>
      </c>
      <c r="C73" s="34" t="s">
        <v>955</v>
      </c>
      <c r="D73" s="34" t="s">
        <v>958</v>
      </c>
      <c r="E73" s="70">
        <v>44.468203439999996</v>
      </c>
      <c r="F73" s="52">
        <v>21.740010479999999</v>
      </c>
      <c r="G73" s="107">
        <f t="shared" si="7"/>
        <v>1.0454545539851092</v>
      </c>
      <c r="H73" s="108">
        <v>527.74502224000003</v>
      </c>
      <c r="I73" s="109">
        <v>43.130606030000003</v>
      </c>
      <c r="J73" s="76">
        <f t="shared" si="5"/>
        <v>11.235975118757217</v>
      </c>
      <c r="K73" s="78">
        <f t="shared" si="6"/>
        <v>11.867918679289016</v>
      </c>
      <c r="L73" s="59"/>
      <c r="N73" s="140"/>
    </row>
    <row r="74" spans="1:14" x14ac:dyDescent="0.15">
      <c r="A74" s="34" t="s">
        <v>331</v>
      </c>
      <c r="B74" s="34" t="s">
        <v>1875</v>
      </c>
      <c r="C74" s="34" t="s">
        <v>956</v>
      </c>
      <c r="D74" s="34" t="s">
        <v>959</v>
      </c>
      <c r="E74" s="70">
        <v>44.300920755</v>
      </c>
      <c r="F74" s="52">
        <v>23.763801933</v>
      </c>
      <c r="G74" s="107">
        <f t="shared" si="7"/>
        <v>0.86421856569511246</v>
      </c>
      <c r="H74" s="108">
        <v>248.52967618</v>
      </c>
      <c r="I74" s="109">
        <v>159.51543037000002</v>
      </c>
      <c r="J74" s="76">
        <f t="shared" si="5"/>
        <v>0.55802906090983928</v>
      </c>
      <c r="K74" s="78">
        <f t="shared" si="6"/>
        <v>5.6100341018747297</v>
      </c>
      <c r="L74" s="59"/>
      <c r="N74" s="140"/>
    </row>
    <row r="75" spans="1:14" x14ac:dyDescent="0.15">
      <c r="A75" s="34" t="s">
        <v>248</v>
      </c>
      <c r="B75" s="34" t="s">
        <v>1150</v>
      </c>
      <c r="C75" s="34" t="s">
        <v>955</v>
      </c>
      <c r="D75" s="34" t="s">
        <v>958</v>
      </c>
      <c r="E75" s="70">
        <v>44.221355359999997</v>
      </c>
      <c r="F75" s="52">
        <v>64.405831300000003</v>
      </c>
      <c r="G75" s="107">
        <f t="shared" si="7"/>
        <v>-0.31339516209303253</v>
      </c>
      <c r="H75" s="108">
        <v>715.76642521000008</v>
      </c>
      <c r="I75" s="109">
        <v>649.45273394000003</v>
      </c>
      <c r="J75" s="76">
        <f t="shared" si="5"/>
        <v>0.10210703228193108</v>
      </c>
      <c r="K75" s="78">
        <f t="shared" si="6"/>
        <v>16.18599021633425</v>
      </c>
      <c r="L75" s="59"/>
      <c r="N75" s="140"/>
    </row>
    <row r="76" spans="1:14" x14ac:dyDescent="0.15">
      <c r="A76" s="34" t="s">
        <v>1619</v>
      </c>
      <c r="B76" s="34" t="s">
        <v>1002</v>
      </c>
      <c r="C76" s="34" t="s">
        <v>955</v>
      </c>
      <c r="D76" s="34" t="s">
        <v>958</v>
      </c>
      <c r="E76" s="70">
        <v>43.230934429999998</v>
      </c>
      <c r="F76" s="52">
        <v>30.621664629999998</v>
      </c>
      <c r="G76" s="107">
        <f t="shared" si="7"/>
        <v>0.41177610532794873</v>
      </c>
      <c r="H76" s="108">
        <v>783.53259001999993</v>
      </c>
      <c r="I76" s="109">
        <v>817.38967109999999</v>
      </c>
      <c r="J76" s="76">
        <f t="shared" si="5"/>
        <v>-4.1420979830142701E-2</v>
      </c>
      <c r="K76" s="78">
        <f t="shared" si="6"/>
        <v>18.124350082895027</v>
      </c>
      <c r="L76" s="59"/>
      <c r="N76" s="140"/>
    </row>
    <row r="77" spans="1:14" x14ac:dyDescent="0.15">
      <c r="A77" s="34" t="s">
        <v>413</v>
      </c>
      <c r="B77" s="34" t="s">
        <v>414</v>
      </c>
      <c r="C77" s="34" t="s">
        <v>956</v>
      </c>
      <c r="D77" s="34" t="s">
        <v>959</v>
      </c>
      <c r="E77" s="70">
        <v>42.505521645000002</v>
      </c>
      <c r="F77" s="52">
        <v>7.6025956649999999</v>
      </c>
      <c r="G77" s="107">
        <f t="shared" si="7"/>
        <v>4.5909223004824895</v>
      </c>
      <c r="H77" s="108">
        <v>96.162564250000003</v>
      </c>
      <c r="I77" s="109">
        <v>5.5910247000000002</v>
      </c>
      <c r="J77" s="76">
        <f t="shared" si="5"/>
        <v>16.199452588717772</v>
      </c>
      <c r="K77" s="78">
        <f t="shared" si="6"/>
        <v>2.2623546430775723</v>
      </c>
      <c r="L77" s="59"/>
      <c r="N77" s="140"/>
    </row>
    <row r="78" spans="1:14" x14ac:dyDescent="0.15">
      <c r="A78" s="34" t="s">
        <v>2143</v>
      </c>
      <c r="B78" s="34" t="s">
        <v>2147</v>
      </c>
      <c r="C78" s="34" t="s">
        <v>955</v>
      </c>
      <c r="D78" s="34" t="s">
        <v>959</v>
      </c>
      <c r="E78" s="70">
        <v>42.335275490000001</v>
      </c>
      <c r="F78" s="52">
        <v>28.911449129999998</v>
      </c>
      <c r="G78" s="107">
        <f t="shared" si="7"/>
        <v>0.46430831950484119</v>
      </c>
      <c r="H78" s="108">
        <v>38.73006573</v>
      </c>
      <c r="I78" s="109">
        <v>45.052097789999998</v>
      </c>
      <c r="J78" s="76">
        <f t="shared" si="5"/>
        <v>-0.14032714057997253</v>
      </c>
      <c r="K78" s="78">
        <f t="shared" si="6"/>
        <v>0.91484147160323581</v>
      </c>
      <c r="L78" s="59"/>
      <c r="N78" s="140"/>
    </row>
    <row r="79" spans="1:14" x14ac:dyDescent="0.15">
      <c r="A79" s="34" t="s">
        <v>1597</v>
      </c>
      <c r="B79" s="34" t="s">
        <v>719</v>
      </c>
      <c r="C79" s="34" t="s">
        <v>955</v>
      </c>
      <c r="D79" s="34" t="s">
        <v>958</v>
      </c>
      <c r="E79" s="70">
        <v>41.913599783999999</v>
      </c>
      <c r="F79" s="52">
        <v>21.011365532000003</v>
      </c>
      <c r="G79" s="107">
        <f t="shared" si="7"/>
        <v>0.99480608341072352</v>
      </c>
      <c r="H79" s="108">
        <v>144.22607249000001</v>
      </c>
      <c r="I79" s="109">
        <v>136.1384941</v>
      </c>
      <c r="J79" s="76">
        <f t="shared" si="5"/>
        <v>5.9406991706984158E-2</v>
      </c>
      <c r="K79" s="78">
        <f t="shared" si="6"/>
        <v>3.4410328206897787</v>
      </c>
      <c r="L79" s="59"/>
      <c r="N79" s="140"/>
    </row>
    <row r="80" spans="1:14" x14ac:dyDescent="0.15">
      <c r="A80" s="34" t="s">
        <v>896</v>
      </c>
      <c r="B80" s="34" t="s">
        <v>1290</v>
      </c>
      <c r="C80" s="34" t="s">
        <v>955</v>
      </c>
      <c r="D80" s="34" t="s">
        <v>958</v>
      </c>
      <c r="E80" s="70">
        <v>41.304306556999997</v>
      </c>
      <c r="F80" s="52">
        <v>27.147724431</v>
      </c>
      <c r="G80" s="107">
        <f t="shared" si="7"/>
        <v>0.52146477919285883</v>
      </c>
      <c r="H80" s="108">
        <v>109.03374452</v>
      </c>
      <c r="I80" s="109">
        <v>126.80581053</v>
      </c>
      <c r="J80" s="76">
        <f t="shared" si="5"/>
        <v>-0.140151826921176</v>
      </c>
      <c r="K80" s="78">
        <f t="shared" si="6"/>
        <v>2.6397669785239777</v>
      </c>
      <c r="L80" s="59"/>
      <c r="N80" s="140"/>
    </row>
    <row r="81" spans="1:14" x14ac:dyDescent="0.15">
      <c r="A81" s="34" t="s">
        <v>1735</v>
      </c>
      <c r="B81" s="34" t="s">
        <v>1736</v>
      </c>
      <c r="C81" s="34" t="s">
        <v>955</v>
      </c>
      <c r="D81" s="34" t="s">
        <v>958</v>
      </c>
      <c r="E81" s="70">
        <v>39.029396034000001</v>
      </c>
      <c r="F81" s="52">
        <v>30.034501350999999</v>
      </c>
      <c r="G81" s="107">
        <f t="shared" si="7"/>
        <v>0.29948540106861188</v>
      </c>
      <c r="H81" s="108">
        <v>88.54822818000001</v>
      </c>
      <c r="I81" s="109">
        <v>39.257204369999997</v>
      </c>
      <c r="J81" s="76">
        <f t="shared" si="5"/>
        <v>1.2555917977610185</v>
      </c>
      <c r="K81" s="78">
        <f t="shared" si="6"/>
        <v>2.2687573259617508</v>
      </c>
      <c r="L81" s="59"/>
      <c r="N81" s="140"/>
    </row>
    <row r="82" spans="1:14" x14ac:dyDescent="0.15">
      <c r="A82" s="34" t="s">
        <v>1478</v>
      </c>
      <c r="B82" s="34" t="s">
        <v>1479</v>
      </c>
      <c r="C82" s="34" t="s">
        <v>955</v>
      </c>
      <c r="D82" s="34" t="s">
        <v>958</v>
      </c>
      <c r="E82" s="70">
        <v>38.963219998000007</v>
      </c>
      <c r="F82" s="52">
        <v>29.433955837999999</v>
      </c>
      <c r="G82" s="107">
        <f t="shared" si="7"/>
        <v>0.32375071201600036</v>
      </c>
      <c r="H82" s="108">
        <v>118.00886969</v>
      </c>
      <c r="I82" s="109">
        <v>75.079724799999994</v>
      </c>
      <c r="J82" s="76">
        <f t="shared" si="5"/>
        <v>0.57178079707079599</v>
      </c>
      <c r="K82" s="78">
        <f t="shared" si="6"/>
        <v>3.0287247741859482</v>
      </c>
      <c r="L82" s="59"/>
      <c r="N82" s="140"/>
    </row>
    <row r="83" spans="1:14" x14ac:dyDescent="0.15">
      <c r="A83" s="34" t="s">
        <v>325</v>
      </c>
      <c r="B83" s="34" t="s">
        <v>276</v>
      </c>
      <c r="C83" s="34" t="s">
        <v>956</v>
      </c>
      <c r="D83" s="34" t="s">
        <v>959</v>
      </c>
      <c r="E83" s="70">
        <v>38.956691642999999</v>
      </c>
      <c r="F83" s="52">
        <v>19.908574000000002</v>
      </c>
      <c r="G83" s="107">
        <f t="shared" si="7"/>
        <v>0.95677960877559576</v>
      </c>
      <c r="H83" s="108">
        <v>143.5868931</v>
      </c>
      <c r="I83" s="109">
        <v>153.51546690999999</v>
      </c>
      <c r="J83" s="76">
        <f t="shared" si="5"/>
        <v>-6.4674745873135486E-2</v>
      </c>
      <c r="K83" s="78">
        <f t="shared" si="6"/>
        <v>3.6858081896643977</v>
      </c>
      <c r="L83" s="59"/>
      <c r="N83" s="140"/>
    </row>
    <row r="84" spans="1:14" x14ac:dyDescent="0.15">
      <c r="A84" s="34" t="s">
        <v>1609</v>
      </c>
      <c r="B84" s="34" t="s">
        <v>1003</v>
      </c>
      <c r="C84" s="34" t="s">
        <v>955</v>
      </c>
      <c r="D84" s="34" t="s">
        <v>958</v>
      </c>
      <c r="E84" s="70">
        <v>38.759544390000002</v>
      </c>
      <c r="F84" s="52">
        <v>42.871697990000001</v>
      </c>
      <c r="G84" s="107">
        <f t="shared" si="7"/>
        <v>-9.5917675128220359E-2</v>
      </c>
      <c r="H84" s="108">
        <v>1012.58176278</v>
      </c>
      <c r="I84" s="109">
        <v>1081.3714160999998</v>
      </c>
      <c r="J84" s="76">
        <f t="shared" si="5"/>
        <v>-6.3613345327817039E-2</v>
      </c>
      <c r="K84" s="78">
        <f t="shared" si="6"/>
        <v>26.124707571156254</v>
      </c>
      <c r="L84" s="59"/>
      <c r="N84" s="140"/>
    </row>
    <row r="85" spans="1:14" x14ac:dyDescent="0.15">
      <c r="A85" s="34" t="s">
        <v>1563</v>
      </c>
      <c r="B85" s="34" t="s">
        <v>624</v>
      </c>
      <c r="C85" s="34" t="s">
        <v>955</v>
      </c>
      <c r="D85" s="34" t="s">
        <v>958</v>
      </c>
      <c r="E85" s="70">
        <v>38.373990513999999</v>
      </c>
      <c r="F85" s="52">
        <v>28.518907863000003</v>
      </c>
      <c r="G85" s="107">
        <f t="shared" si="7"/>
        <v>0.34556311547209817</v>
      </c>
      <c r="H85" s="108">
        <v>58.592157399999998</v>
      </c>
      <c r="I85" s="109">
        <v>39.336085049999994</v>
      </c>
      <c r="J85" s="76">
        <f t="shared" si="5"/>
        <v>0.48952691467703668</v>
      </c>
      <c r="K85" s="78">
        <f t="shared" si="6"/>
        <v>1.5268716288086797</v>
      </c>
      <c r="L85" s="59"/>
      <c r="N85" s="140"/>
    </row>
    <row r="86" spans="1:14" x14ac:dyDescent="0.15">
      <c r="A86" s="34" t="s">
        <v>533</v>
      </c>
      <c r="B86" s="34" t="s">
        <v>1268</v>
      </c>
      <c r="C86" s="34" t="s">
        <v>955</v>
      </c>
      <c r="D86" s="34" t="s">
        <v>958</v>
      </c>
      <c r="E86" s="70">
        <v>37.952801481999998</v>
      </c>
      <c r="F86" s="52">
        <v>40.639449424999995</v>
      </c>
      <c r="G86" s="107">
        <f t="shared" si="7"/>
        <v>-6.6109358788391082E-2</v>
      </c>
      <c r="H86" s="108">
        <v>63.189998459999998</v>
      </c>
      <c r="I86" s="109">
        <v>73.030218059999996</v>
      </c>
      <c r="J86" s="76">
        <f t="shared" si="5"/>
        <v>-0.13474175295376356</v>
      </c>
      <c r="K86" s="78">
        <f t="shared" si="6"/>
        <v>1.6649626903028312</v>
      </c>
      <c r="L86" s="59"/>
      <c r="N86" s="140"/>
    </row>
    <row r="87" spans="1:14" x14ac:dyDescent="0.15">
      <c r="A87" s="34" t="s">
        <v>728</v>
      </c>
      <c r="B87" s="34" t="s">
        <v>729</v>
      </c>
      <c r="C87" s="34" t="s">
        <v>955</v>
      </c>
      <c r="D87" s="34" t="s">
        <v>959</v>
      </c>
      <c r="E87" s="70">
        <v>37.828182808999998</v>
      </c>
      <c r="F87" s="52">
        <v>26.380477877000001</v>
      </c>
      <c r="G87" s="107">
        <f t="shared" si="7"/>
        <v>0.43394607881537883</v>
      </c>
      <c r="H87" s="108">
        <v>97.890438060000008</v>
      </c>
      <c r="I87" s="109">
        <v>124.59132208</v>
      </c>
      <c r="J87" s="76">
        <f t="shared" si="5"/>
        <v>-0.21430773487462773</v>
      </c>
      <c r="K87" s="78">
        <f t="shared" si="6"/>
        <v>2.5877647508013557</v>
      </c>
      <c r="L87" s="59"/>
      <c r="N87" s="140"/>
    </row>
    <row r="88" spans="1:14" x14ac:dyDescent="0.15">
      <c r="A88" s="34" t="s">
        <v>445</v>
      </c>
      <c r="B88" s="34" t="s">
        <v>446</v>
      </c>
      <c r="C88" s="34" t="s">
        <v>955</v>
      </c>
      <c r="D88" s="34" t="s">
        <v>958</v>
      </c>
      <c r="E88" s="70">
        <v>37.575780819999999</v>
      </c>
      <c r="F88" s="52">
        <v>18.069137440000002</v>
      </c>
      <c r="G88" s="107">
        <f t="shared" si="7"/>
        <v>1.0795558694914655</v>
      </c>
      <c r="H88" s="108">
        <v>33.033293039999997</v>
      </c>
      <c r="I88" s="109">
        <v>15.341581810000001</v>
      </c>
      <c r="J88" s="76">
        <f t="shared" si="5"/>
        <v>1.1531869040041309</v>
      </c>
      <c r="K88" s="78">
        <f t="shared" si="6"/>
        <v>0.87911128708781938</v>
      </c>
      <c r="L88" s="59"/>
      <c r="N88" s="140"/>
    </row>
    <row r="89" spans="1:14" x14ac:dyDescent="0.15">
      <c r="A89" s="34" t="s">
        <v>443</v>
      </c>
      <c r="B89" s="34" t="s">
        <v>444</v>
      </c>
      <c r="C89" s="34" t="s">
        <v>955</v>
      </c>
      <c r="D89" s="34" t="s">
        <v>958</v>
      </c>
      <c r="E89" s="70">
        <v>36.428713810000005</v>
      </c>
      <c r="F89" s="52">
        <v>10.183259830000001</v>
      </c>
      <c r="G89" s="107">
        <f t="shared" si="7"/>
        <v>2.5773135929106505</v>
      </c>
      <c r="H89" s="108">
        <v>25.370081850000002</v>
      </c>
      <c r="I89" s="109">
        <v>10.300920619999999</v>
      </c>
      <c r="J89" s="76">
        <f t="shared" si="5"/>
        <v>1.4628946077637091</v>
      </c>
      <c r="K89" s="78">
        <f t="shared" si="6"/>
        <v>0.69643089740477437</v>
      </c>
      <c r="L89" s="59"/>
      <c r="N89" s="140"/>
    </row>
    <row r="90" spans="1:14" x14ac:dyDescent="0.15">
      <c r="A90" s="34" t="s">
        <v>530</v>
      </c>
      <c r="B90" s="34" t="s">
        <v>799</v>
      </c>
      <c r="C90" s="34" t="s">
        <v>955</v>
      </c>
      <c r="D90" s="34" t="s">
        <v>958</v>
      </c>
      <c r="E90" s="70">
        <v>36.301187263999999</v>
      </c>
      <c r="F90" s="52">
        <v>7.3842485670000002</v>
      </c>
      <c r="G90" s="107">
        <f t="shared" si="7"/>
        <v>3.9160299703654324</v>
      </c>
      <c r="H90" s="108">
        <v>125.04974559</v>
      </c>
      <c r="I90" s="109">
        <v>106.74404456000001</v>
      </c>
      <c r="J90" s="76">
        <f t="shared" si="5"/>
        <v>0.17149154414615131</v>
      </c>
      <c r="K90" s="78">
        <f t="shared" si="6"/>
        <v>3.4447839041896082</v>
      </c>
      <c r="L90" s="59"/>
      <c r="N90" s="140"/>
    </row>
    <row r="91" spans="1:14" x14ac:dyDescent="0.15">
      <c r="A91" s="34" t="s">
        <v>1586</v>
      </c>
      <c r="B91" s="34" t="s">
        <v>711</v>
      </c>
      <c r="C91" s="34" t="s">
        <v>955</v>
      </c>
      <c r="D91" s="34" t="s">
        <v>958</v>
      </c>
      <c r="E91" s="70">
        <v>35.867586604000003</v>
      </c>
      <c r="F91" s="52">
        <v>23.972281407000001</v>
      </c>
      <c r="G91" s="107">
        <f t="shared" si="7"/>
        <v>0.49621081093794128</v>
      </c>
      <c r="H91" s="108">
        <v>43.569827959999998</v>
      </c>
      <c r="I91" s="109">
        <v>38.528285590000003</v>
      </c>
      <c r="J91" s="76">
        <f t="shared" si="5"/>
        <v>0.13085301598025234</v>
      </c>
      <c r="K91" s="78">
        <f t="shared" si="6"/>
        <v>1.2147409983570243</v>
      </c>
      <c r="L91" s="59"/>
      <c r="N91" s="140"/>
    </row>
    <row r="92" spans="1:14" x14ac:dyDescent="0.15">
      <c r="A92" s="34" t="s">
        <v>321</v>
      </c>
      <c r="B92" s="34" t="s">
        <v>1495</v>
      </c>
      <c r="C92" s="34" t="s">
        <v>956</v>
      </c>
      <c r="D92" s="34" t="s">
        <v>959</v>
      </c>
      <c r="E92" s="70">
        <v>35.691514590000004</v>
      </c>
      <c r="F92" s="52">
        <v>28.65021071</v>
      </c>
      <c r="G92" s="107">
        <f t="shared" si="7"/>
        <v>0.24576796140428825</v>
      </c>
      <c r="H92" s="108">
        <v>57.117630779999999</v>
      </c>
      <c r="I92" s="109">
        <v>55.908803950000006</v>
      </c>
      <c r="J92" s="76">
        <f t="shared" si="5"/>
        <v>2.1621403868361533E-2</v>
      </c>
      <c r="K92" s="78">
        <f t="shared" si="6"/>
        <v>1.6003140084170913</v>
      </c>
      <c r="L92" s="59"/>
      <c r="N92" s="140"/>
    </row>
    <row r="93" spans="1:14" x14ac:dyDescent="0.15">
      <c r="A93" s="34" t="s">
        <v>1260</v>
      </c>
      <c r="B93" s="34" t="s">
        <v>1261</v>
      </c>
      <c r="C93" s="34" t="s">
        <v>955</v>
      </c>
      <c r="D93" s="34" t="s">
        <v>958</v>
      </c>
      <c r="E93" s="70">
        <v>34.933775770000004</v>
      </c>
      <c r="F93" s="52">
        <v>37.786239637000001</v>
      </c>
      <c r="G93" s="107">
        <f t="shared" si="7"/>
        <v>-7.5489487559563528E-2</v>
      </c>
      <c r="H93" s="108">
        <v>39.882318979999994</v>
      </c>
      <c r="I93" s="109">
        <v>66.763665329999995</v>
      </c>
      <c r="J93" s="76">
        <f t="shared" si="5"/>
        <v>-0.40263437031401228</v>
      </c>
      <c r="K93" s="78">
        <f t="shared" si="6"/>
        <v>1.1416549771940094</v>
      </c>
      <c r="L93" s="59"/>
      <c r="N93" s="140"/>
    </row>
    <row r="94" spans="1:14" x14ac:dyDescent="0.15">
      <c r="A94" s="34" t="s">
        <v>1266</v>
      </c>
      <c r="B94" s="34" t="s">
        <v>1267</v>
      </c>
      <c r="C94" s="34" t="s">
        <v>955</v>
      </c>
      <c r="D94" s="34" t="s">
        <v>958</v>
      </c>
      <c r="E94" s="70">
        <v>34.547160765000001</v>
      </c>
      <c r="F94" s="52">
        <v>15.341039379000001</v>
      </c>
      <c r="G94" s="107">
        <f t="shared" si="7"/>
        <v>1.2519439466592348</v>
      </c>
      <c r="H94" s="108">
        <v>60.182419450000005</v>
      </c>
      <c r="I94" s="109">
        <v>14.347576999999999</v>
      </c>
      <c r="J94" s="76">
        <f t="shared" si="5"/>
        <v>3.1946050855834409</v>
      </c>
      <c r="K94" s="78">
        <f t="shared" si="6"/>
        <v>1.7420366281147852</v>
      </c>
      <c r="L94" s="59"/>
      <c r="N94" s="140"/>
    </row>
    <row r="95" spans="1:14" x14ac:dyDescent="0.15">
      <c r="A95" s="34" t="s">
        <v>1327</v>
      </c>
      <c r="B95" s="34" t="s">
        <v>1956</v>
      </c>
      <c r="C95" s="34" t="s">
        <v>955</v>
      </c>
      <c r="D95" s="34" t="s">
        <v>959</v>
      </c>
      <c r="E95" s="70">
        <v>33.946770343000004</v>
      </c>
      <c r="F95" s="52">
        <v>14.030965138000001</v>
      </c>
      <c r="G95" s="107">
        <f t="shared" si="7"/>
        <v>1.4194180520812583</v>
      </c>
      <c r="H95" s="108">
        <v>152.87141955999999</v>
      </c>
      <c r="I95" s="109">
        <v>16.232666939999998</v>
      </c>
      <c r="J95" s="76">
        <f t="shared" si="5"/>
        <v>8.417517166159513</v>
      </c>
      <c r="K95" s="78">
        <f t="shared" si="6"/>
        <v>4.5032684410145327</v>
      </c>
      <c r="L95" s="59"/>
      <c r="N95" s="140"/>
    </row>
    <row r="96" spans="1:14" x14ac:dyDescent="0.15">
      <c r="A96" s="34" t="s">
        <v>556</v>
      </c>
      <c r="B96" s="34" t="s">
        <v>439</v>
      </c>
      <c r="C96" s="34" t="s">
        <v>956</v>
      </c>
      <c r="D96" s="34" t="s">
        <v>959</v>
      </c>
      <c r="E96" s="70">
        <v>33.736725064999995</v>
      </c>
      <c r="F96" s="52">
        <v>44.820324100000001</v>
      </c>
      <c r="G96" s="107">
        <f t="shared" si="7"/>
        <v>-0.24728957805550555</v>
      </c>
      <c r="H96" s="108">
        <v>63.859959168090498</v>
      </c>
      <c r="I96" s="109">
        <v>55.514631593132506</v>
      </c>
      <c r="J96" s="76">
        <f t="shared" si="5"/>
        <v>0.15032663165489435</v>
      </c>
      <c r="K96" s="78">
        <f t="shared" si="6"/>
        <v>1.8928914719805363</v>
      </c>
      <c r="L96" s="59"/>
      <c r="N96" s="140"/>
    </row>
    <row r="97" spans="1:14" x14ac:dyDescent="0.15">
      <c r="A97" s="34" t="s">
        <v>1385</v>
      </c>
      <c r="B97" s="34" t="s">
        <v>789</v>
      </c>
      <c r="C97" s="34" t="s">
        <v>955</v>
      </c>
      <c r="D97" s="34" t="s">
        <v>958</v>
      </c>
      <c r="E97" s="70">
        <v>33.715743001999996</v>
      </c>
      <c r="F97" s="52">
        <v>21.738182273</v>
      </c>
      <c r="G97" s="107">
        <f t="shared" si="7"/>
        <v>0.55099182528599799</v>
      </c>
      <c r="H97" s="108">
        <v>313.746915</v>
      </c>
      <c r="I97" s="109">
        <v>194.50226031</v>
      </c>
      <c r="J97" s="76">
        <f t="shared" si="5"/>
        <v>0.61307593289633999</v>
      </c>
      <c r="K97" s="78">
        <f t="shared" si="6"/>
        <v>9.3056503302148421</v>
      </c>
      <c r="L97" s="59"/>
      <c r="N97" s="140"/>
    </row>
    <row r="98" spans="1:14" x14ac:dyDescent="0.15">
      <c r="A98" s="34" t="s">
        <v>319</v>
      </c>
      <c r="B98" s="34" t="s">
        <v>1491</v>
      </c>
      <c r="C98" s="34" t="s">
        <v>956</v>
      </c>
      <c r="D98" s="34" t="s">
        <v>959</v>
      </c>
      <c r="E98" s="70">
        <v>32.961818024999999</v>
      </c>
      <c r="F98" s="52">
        <v>49.305815320000001</v>
      </c>
      <c r="G98" s="107">
        <f t="shared" si="7"/>
        <v>-0.33148214239893847</v>
      </c>
      <c r="H98" s="108">
        <v>28.187098729999999</v>
      </c>
      <c r="I98" s="109">
        <v>77.993080559999996</v>
      </c>
      <c r="J98" s="76">
        <f t="shared" si="5"/>
        <v>-0.63859487883267163</v>
      </c>
      <c r="K98" s="78">
        <f t="shared" si="6"/>
        <v>0.85514393376668119</v>
      </c>
      <c r="L98" s="59"/>
      <c r="N98" s="140"/>
    </row>
    <row r="99" spans="1:14" x14ac:dyDescent="0.15">
      <c r="A99" s="34" t="s">
        <v>247</v>
      </c>
      <c r="B99" s="34" t="s">
        <v>709</v>
      </c>
      <c r="C99" s="34" t="s">
        <v>955</v>
      </c>
      <c r="D99" s="34" t="s">
        <v>959</v>
      </c>
      <c r="E99" s="70">
        <v>32.37611029</v>
      </c>
      <c r="F99" s="52">
        <v>17.955180381000002</v>
      </c>
      <c r="G99" s="107">
        <f t="shared" si="7"/>
        <v>0.80316263067232052</v>
      </c>
      <c r="H99" s="108">
        <v>35.454982860000001</v>
      </c>
      <c r="I99" s="109">
        <v>27.3181139</v>
      </c>
      <c r="J99" s="76">
        <f t="shared" si="5"/>
        <v>0.29785617666672071</v>
      </c>
      <c r="K99" s="78">
        <f t="shared" si="6"/>
        <v>1.0950970497203605</v>
      </c>
      <c r="L99" s="59"/>
      <c r="N99" s="140"/>
    </row>
    <row r="100" spans="1:14" x14ac:dyDescent="0.15">
      <c r="A100" s="34" t="s">
        <v>1951</v>
      </c>
      <c r="B100" s="34" t="s">
        <v>1695</v>
      </c>
      <c r="C100" s="34" t="s">
        <v>956</v>
      </c>
      <c r="D100" s="34" t="s">
        <v>959</v>
      </c>
      <c r="E100" s="70">
        <v>32.193000294000001</v>
      </c>
      <c r="F100" s="52">
        <v>28.672216548000002</v>
      </c>
      <c r="G100" s="107">
        <f t="shared" si="7"/>
        <v>0.12279426461870768</v>
      </c>
      <c r="H100" s="108">
        <v>60.001785832814996</v>
      </c>
      <c r="I100" s="109">
        <v>55.292225121514996</v>
      </c>
      <c r="J100" s="76">
        <f t="shared" si="5"/>
        <v>8.5175821753417535E-2</v>
      </c>
      <c r="K100" s="78">
        <f t="shared" si="6"/>
        <v>1.8638146579956352</v>
      </c>
      <c r="L100" s="59"/>
      <c r="N100" s="140"/>
    </row>
    <row r="101" spans="1:14" x14ac:dyDescent="0.15">
      <c r="A101" s="34" t="s">
        <v>1702</v>
      </c>
      <c r="B101" s="34" t="s">
        <v>1703</v>
      </c>
      <c r="C101" s="34" t="s">
        <v>956</v>
      </c>
      <c r="D101" s="34" t="s">
        <v>959</v>
      </c>
      <c r="E101" s="70">
        <v>32.126079990999997</v>
      </c>
      <c r="F101" s="52">
        <v>39.927567571000004</v>
      </c>
      <c r="G101" s="107">
        <f t="shared" si="7"/>
        <v>-0.19539100562856093</v>
      </c>
      <c r="H101" s="108">
        <v>21.289540859999999</v>
      </c>
      <c r="I101" s="109">
        <v>46.454714770000002</v>
      </c>
      <c r="J101" s="76">
        <f t="shared" si="5"/>
        <v>-0.54171409801124049</v>
      </c>
      <c r="K101" s="78">
        <f t="shared" si="6"/>
        <v>0.66268716463272781</v>
      </c>
      <c r="L101" s="59"/>
      <c r="N101" s="140"/>
    </row>
    <row r="102" spans="1:14" x14ac:dyDescent="0.15">
      <c r="A102" s="34" t="s">
        <v>1771</v>
      </c>
      <c r="B102" s="34" t="s">
        <v>1772</v>
      </c>
      <c r="C102" s="34" t="s">
        <v>955</v>
      </c>
      <c r="D102" s="34" t="s">
        <v>958</v>
      </c>
      <c r="E102" s="70">
        <v>31.944770940000002</v>
      </c>
      <c r="F102" s="52">
        <v>24.6041329</v>
      </c>
      <c r="G102" s="107">
        <f t="shared" si="7"/>
        <v>0.29834979634661307</v>
      </c>
      <c r="H102" s="108">
        <v>5.1950300700000005</v>
      </c>
      <c r="I102" s="109">
        <v>0.31049199999999999</v>
      </c>
      <c r="J102" s="76">
        <f t="shared" si="5"/>
        <v>15.731606836891128</v>
      </c>
      <c r="K102" s="78">
        <f t="shared" si="6"/>
        <v>0.16262536612823184</v>
      </c>
      <c r="L102" s="59"/>
      <c r="N102" s="140"/>
    </row>
    <row r="103" spans="1:14" x14ac:dyDescent="0.15">
      <c r="A103" s="34" t="s">
        <v>1669</v>
      </c>
      <c r="B103" s="34" t="s">
        <v>1826</v>
      </c>
      <c r="C103" s="34" t="s">
        <v>955</v>
      </c>
      <c r="D103" s="34" t="s">
        <v>959</v>
      </c>
      <c r="E103" s="70">
        <v>31.334522839999998</v>
      </c>
      <c r="F103" s="52">
        <v>4.6455820250000004</v>
      </c>
      <c r="G103" s="107">
        <f t="shared" si="7"/>
        <v>5.7450155161128587</v>
      </c>
      <c r="H103" s="108">
        <v>192.42080487999999</v>
      </c>
      <c r="I103" s="109">
        <v>28.54251206</v>
      </c>
      <c r="J103" s="76">
        <f t="shared" ref="J103:J134" si="8">IF(ISERROR(H103/I103-1),"",((H103/I103-1)))</f>
        <v>5.7415511457263086</v>
      </c>
      <c r="K103" s="78">
        <f t="shared" ref="K103:K134" si="9">IF(ISERROR(H103/E103),"",(H103/E103))</f>
        <v>6.1408563922462465</v>
      </c>
      <c r="L103" s="59"/>
      <c r="N103" s="140"/>
    </row>
    <row r="104" spans="1:14" x14ac:dyDescent="0.15">
      <c r="A104" s="34" t="s">
        <v>1007</v>
      </c>
      <c r="B104" s="34" t="s">
        <v>1008</v>
      </c>
      <c r="C104" s="34" t="s">
        <v>955</v>
      </c>
      <c r="D104" s="34" t="s">
        <v>959</v>
      </c>
      <c r="E104" s="70">
        <v>30.716963209999999</v>
      </c>
      <c r="F104" s="52">
        <v>8.9557625569999999</v>
      </c>
      <c r="G104" s="107">
        <f t="shared" si="7"/>
        <v>2.4298545784904735</v>
      </c>
      <c r="H104" s="108">
        <v>38.013883759999999</v>
      </c>
      <c r="I104" s="109">
        <v>0.18086692999999998</v>
      </c>
      <c r="J104" s="76">
        <f t="shared" si="8"/>
        <v>209.17597722259123</v>
      </c>
      <c r="K104" s="78">
        <f t="shared" si="9"/>
        <v>1.2375534488912128</v>
      </c>
      <c r="L104" s="59"/>
      <c r="N104" s="140"/>
    </row>
    <row r="105" spans="1:14" x14ac:dyDescent="0.15">
      <c r="A105" s="34" t="s">
        <v>309</v>
      </c>
      <c r="B105" s="34" t="s">
        <v>1487</v>
      </c>
      <c r="C105" s="34" t="s">
        <v>956</v>
      </c>
      <c r="D105" s="34" t="s">
        <v>959</v>
      </c>
      <c r="E105" s="70">
        <v>30.552082371000001</v>
      </c>
      <c r="F105" s="52">
        <v>12.737239336</v>
      </c>
      <c r="G105" s="107">
        <f t="shared" si="7"/>
        <v>1.3986424031971256</v>
      </c>
      <c r="H105" s="108">
        <v>27.470665109999999</v>
      </c>
      <c r="I105" s="109">
        <v>36.245758710000004</v>
      </c>
      <c r="J105" s="76">
        <f t="shared" si="8"/>
        <v>-0.24209987353855567</v>
      </c>
      <c r="K105" s="78">
        <f t="shared" si="9"/>
        <v>0.8991421526172344</v>
      </c>
      <c r="L105" s="59"/>
      <c r="N105" s="140"/>
    </row>
    <row r="106" spans="1:14" x14ac:dyDescent="0.15">
      <c r="A106" s="34" t="s">
        <v>1733</v>
      </c>
      <c r="B106" s="34" t="s">
        <v>1734</v>
      </c>
      <c r="C106" s="34" t="s">
        <v>955</v>
      </c>
      <c r="D106" s="34" t="s">
        <v>959</v>
      </c>
      <c r="E106" s="70">
        <v>30.127862551</v>
      </c>
      <c r="F106" s="52">
        <v>25.372174755</v>
      </c>
      <c r="G106" s="107">
        <f t="shared" si="7"/>
        <v>0.18743713701809561</v>
      </c>
      <c r="H106" s="108">
        <v>21.846732339999999</v>
      </c>
      <c r="I106" s="109">
        <v>23.646522659999999</v>
      </c>
      <c r="J106" s="76">
        <f t="shared" si="8"/>
        <v>-7.6112261658010771E-2</v>
      </c>
      <c r="K106" s="78">
        <f t="shared" si="9"/>
        <v>0.72513382929234271</v>
      </c>
      <c r="L106" s="59"/>
      <c r="N106" s="140"/>
    </row>
    <row r="107" spans="1:14" x14ac:dyDescent="0.15">
      <c r="A107" s="34" t="s">
        <v>1639</v>
      </c>
      <c r="B107" s="34" t="s">
        <v>1306</v>
      </c>
      <c r="C107" s="34" t="s">
        <v>956</v>
      </c>
      <c r="D107" s="34" t="s">
        <v>959</v>
      </c>
      <c r="E107" s="70">
        <v>30.118697148999999</v>
      </c>
      <c r="F107" s="52">
        <v>4.489441738</v>
      </c>
      <c r="G107" s="107">
        <f t="shared" si="7"/>
        <v>5.7087845007690348</v>
      </c>
      <c r="H107" s="108">
        <v>22.729007980000002</v>
      </c>
      <c r="I107" s="109">
        <v>0.52540016</v>
      </c>
      <c r="J107" s="76">
        <f t="shared" si="8"/>
        <v>42.260375063456401</v>
      </c>
      <c r="K107" s="78">
        <f t="shared" si="9"/>
        <v>0.75464778132857091</v>
      </c>
      <c r="L107" s="59"/>
      <c r="N107" s="140"/>
    </row>
    <row r="108" spans="1:14" x14ac:dyDescent="0.15">
      <c r="A108" s="34" t="s">
        <v>239</v>
      </c>
      <c r="B108" s="34" t="s">
        <v>627</v>
      </c>
      <c r="C108" s="34" t="s">
        <v>955</v>
      </c>
      <c r="D108" s="34" t="s">
        <v>958</v>
      </c>
      <c r="E108" s="70">
        <v>29.648951219999997</v>
      </c>
      <c r="F108" s="52">
        <v>21.13282985</v>
      </c>
      <c r="G108" s="107">
        <f t="shared" si="7"/>
        <v>0.40298064340871975</v>
      </c>
      <c r="H108" s="108">
        <v>48.96556906</v>
      </c>
      <c r="I108" s="109">
        <v>19.79297772</v>
      </c>
      <c r="J108" s="76">
        <f t="shared" si="8"/>
        <v>1.473885928266482</v>
      </c>
      <c r="K108" s="78">
        <f t="shared" si="9"/>
        <v>1.6515109993829995</v>
      </c>
      <c r="L108" s="59"/>
      <c r="N108" s="140"/>
    </row>
    <row r="109" spans="1:14" x14ac:dyDescent="0.15">
      <c r="A109" s="34" t="s">
        <v>1605</v>
      </c>
      <c r="B109" s="34" t="s">
        <v>725</v>
      </c>
      <c r="C109" s="34" t="s">
        <v>955</v>
      </c>
      <c r="D109" s="34" t="s">
        <v>959</v>
      </c>
      <c r="E109" s="70">
        <v>28.622197670000002</v>
      </c>
      <c r="F109" s="52">
        <v>19.456994361000003</v>
      </c>
      <c r="G109" s="107">
        <f t="shared" si="7"/>
        <v>0.47104928638777421</v>
      </c>
      <c r="H109" s="108">
        <v>51.746237380000004</v>
      </c>
      <c r="I109" s="109">
        <v>37.338821719999999</v>
      </c>
      <c r="J109" s="76">
        <f t="shared" si="8"/>
        <v>0.38585619460731091</v>
      </c>
      <c r="K109" s="78">
        <f t="shared" si="9"/>
        <v>1.8079058071154743</v>
      </c>
      <c r="L109" s="59"/>
      <c r="N109" s="140"/>
    </row>
    <row r="110" spans="1:14" x14ac:dyDescent="0.15">
      <c r="A110" s="34" t="s">
        <v>573</v>
      </c>
      <c r="B110" s="34" t="s">
        <v>585</v>
      </c>
      <c r="C110" s="34" t="s">
        <v>955</v>
      </c>
      <c r="D110" s="34" t="s">
        <v>958</v>
      </c>
      <c r="E110" s="70">
        <v>28.298706600000003</v>
      </c>
      <c r="F110" s="52">
        <v>7.4891605599999993</v>
      </c>
      <c r="G110" s="107">
        <f t="shared" si="7"/>
        <v>2.7786219661446281</v>
      </c>
      <c r="H110" s="108">
        <v>97.229795019999997</v>
      </c>
      <c r="I110" s="109">
        <v>33.810102790000002</v>
      </c>
      <c r="J110" s="76">
        <f t="shared" si="8"/>
        <v>1.8757615918505164</v>
      </c>
      <c r="K110" s="78">
        <f t="shared" si="9"/>
        <v>3.4358388315881543</v>
      </c>
      <c r="L110" s="59"/>
      <c r="N110" s="140"/>
    </row>
    <row r="111" spans="1:14" x14ac:dyDescent="0.15">
      <c r="A111" s="34" t="s">
        <v>968</v>
      </c>
      <c r="B111" s="34" t="s">
        <v>969</v>
      </c>
      <c r="C111" s="34" t="s">
        <v>955</v>
      </c>
      <c r="D111" s="34" t="s">
        <v>959</v>
      </c>
      <c r="E111" s="70">
        <v>28.144492312000001</v>
      </c>
      <c r="F111" s="52">
        <v>48.719118549000001</v>
      </c>
      <c r="G111" s="107">
        <f t="shared" si="7"/>
        <v>-0.42231113472027937</v>
      </c>
      <c r="H111" s="108">
        <v>10.20318471</v>
      </c>
      <c r="I111" s="109">
        <v>46.922951590000004</v>
      </c>
      <c r="J111" s="76">
        <f t="shared" si="8"/>
        <v>-0.78255449914675757</v>
      </c>
      <c r="K111" s="78">
        <f t="shared" si="9"/>
        <v>0.3625286467025613</v>
      </c>
      <c r="L111" s="59"/>
      <c r="N111" s="140"/>
    </row>
    <row r="112" spans="1:14" x14ac:dyDescent="0.15">
      <c r="A112" s="34" t="s">
        <v>1757</v>
      </c>
      <c r="B112" s="34" t="s">
        <v>1758</v>
      </c>
      <c r="C112" s="34" t="s">
        <v>955</v>
      </c>
      <c r="D112" s="34" t="s">
        <v>958</v>
      </c>
      <c r="E112" s="70">
        <v>27.418500399999999</v>
      </c>
      <c r="F112" s="52">
        <v>23.480719059999998</v>
      </c>
      <c r="G112" s="107">
        <f t="shared" si="7"/>
        <v>0.16770275773658527</v>
      </c>
      <c r="H112" s="108">
        <v>10.55117766</v>
      </c>
      <c r="I112" s="109">
        <v>8.236396E-2</v>
      </c>
      <c r="J112" s="76">
        <f t="shared" si="8"/>
        <v>127.10430265859</v>
      </c>
      <c r="K112" s="78">
        <f t="shared" si="9"/>
        <v>0.38481964753987791</v>
      </c>
      <c r="L112" s="59"/>
      <c r="N112" s="140"/>
    </row>
    <row r="113" spans="1:14" x14ac:dyDescent="0.15">
      <c r="A113" s="34" t="s">
        <v>1603</v>
      </c>
      <c r="B113" s="34" t="s">
        <v>724</v>
      </c>
      <c r="C113" s="34" t="s">
        <v>955</v>
      </c>
      <c r="D113" s="34" t="s">
        <v>958</v>
      </c>
      <c r="E113" s="70">
        <v>27.330148897000001</v>
      </c>
      <c r="F113" s="52">
        <v>27.488130195</v>
      </c>
      <c r="G113" s="107">
        <f t="shared" si="7"/>
        <v>-5.7472551562904872E-3</v>
      </c>
      <c r="H113" s="108">
        <v>69.113722069999994</v>
      </c>
      <c r="I113" s="109">
        <v>200.52528414</v>
      </c>
      <c r="J113" s="76">
        <f t="shared" si="8"/>
        <v>-0.65533662068396759</v>
      </c>
      <c r="K113" s="78">
        <f t="shared" si="9"/>
        <v>2.528845427460753</v>
      </c>
      <c r="L113" s="59"/>
      <c r="N113" s="140"/>
    </row>
    <row r="114" spans="1:14" x14ac:dyDescent="0.15">
      <c r="A114" s="34" t="s">
        <v>534</v>
      </c>
      <c r="B114" s="34" t="s">
        <v>1957</v>
      </c>
      <c r="C114" s="34" t="s">
        <v>955</v>
      </c>
      <c r="D114" s="34" t="s">
        <v>958</v>
      </c>
      <c r="E114" s="70">
        <v>26.088057489999997</v>
      </c>
      <c r="F114" s="52">
        <v>31.526949125999998</v>
      </c>
      <c r="G114" s="107">
        <f t="shared" si="7"/>
        <v>-0.17251563461669039</v>
      </c>
      <c r="H114" s="108">
        <v>69.103263810000001</v>
      </c>
      <c r="I114" s="109">
        <v>155.63666169999999</v>
      </c>
      <c r="J114" s="76">
        <f t="shared" si="8"/>
        <v>-0.55599623472263149</v>
      </c>
      <c r="K114" s="78">
        <f t="shared" si="9"/>
        <v>2.6488466546997023</v>
      </c>
      <c r="L114" s="59"/>
      <c r="N114" s="140"/>
    </row>
    <row r="115" spans="1:14" x14ac:dyDescent="0.15">
      <c r="A115" s="34" t="s">
        <v>1648</v>
      </c>
      <c r="B115" s="34" t="s">
        <v>1892</v>
      </c>
      <c r="C115" s="34" t="s">
        <v>956</v>
      </c>
      <c r="D115" s="34" t="s">
        <v>959</v>
      </c>
      <c r="E115" s="70">
        <v>26.041020561</v>
      </c>
      <c r="F115" s="52">
        <v>26.483524239000001</v>
      </c>
      <c r="G115" s="107">
        <f t="shared" si="7"/>
        <v>-1.6708640209914472E-2</v>
      </c>
      <c r="H115" s="108">
        <v>42.977902780000001</v>
      </c>
      <c r="I115" s="109">
        <v>23.258261345805149</v>
      </c>
      <c r="J115" s="76">
        <f t="shared" si="8"/>
        <v>0.84785535517905242</v>
      </c>
      <c r="K115" s="78">
        <f t="shared" si="9"/>
        <v>1.6503924137430046</v>
      </c>
      <c r="L115" s="59"/>
      <c r="N115" s="140"/>
    </row>
    <row r="116" spans="1:14" x14ac:dyDescent="0.15">
      <c r="A116" s="34" t="s">
        <v>1334</v>
      </c>
      <c r="B116" s="34" t="s">
        <v>1732</v>
      </c>
      <c r="C116" s="34" t="s">
        <v>955</v>
      </c>
      <c r="D116" s="34" t="s">
        <v>958</v>
      </c>
      <c r="E116" s="70">
        <v>26.010559004000001</v>
      </c>
      <c r="F116" s="52">
        <v>33.567225792000002</v>
      </c>
      <c r="G116" s="107">
        <f t="shared" si="7"/>
        <v>-0.2251203848308776</v>
      </c>
      <c r="H116" s="108">
        <v>2.9699776299999998</v>
      </c>
      <c r="I116" s="109">
        <v>15.483335109999999</v>
      </c>
      <c r="J116" s="76">
        <f t="shared" si="8"/>
        <v>-0.80818230640233168</v>
      </c>
      <c r="K116" s="78">
        <f t="shared" si="9"/>
        <v>0.1141835371374858</v>
      </c>
      <c r="L116" s="59"/>
      <c r="N116" s="140"/>
    </row>
    <row r="117" spans="1:14" x14ac:dyDescent="0.15">
      <c r="A117" s="34" t="s">
        <v>1564</v>
      </c>
      <c r="B117" s="34" t="s">
        <v>617</v>
      </c>
      <c r="C117" s="34" t="s">
        <v>955</v>
      </c>
      <c r="D117" s="34" t="s">
        <v>958</v>
      </c>
      <c r="E117" s="70">
        <v>25.689201375</v>
      </c>
      <c r="F117" s="52">
        <v>21.664537571</v>
      </c>
      <c r="G117" s="107">
        <f t="shared" si="7"/>
        <v>0.18577196909050975</v>
      </c>
      <c r="H117" s="108">
        <v>31.430470420000002</v>
      </c>
      <c r="I117" s="109">
        <v>9.114962199999999</v>
      </c>
      <c r="J117" s="76">
        <f t="shared" si="8"/>
        <v>2.448228278993851</v>
      </c>
      <c r="K117" s="78">
        <f t="shared" si="9"/>
        <v>1.2234895885314381</v>
      </c>
      <c r="L117" s="59"/>
      <c r="N117" s="140"/>
    </row>
    <row r="118" spans="1:14" x14ac:dyDescent="0.15">
      <c r="A118" s="34" t="s">
        <v>1280</v>
      </c>
      <c r="B118" s="34" t="s">
        <v>1282</v>
      </c>
      <c r="C118" s="34" t="s">
        <v>955</v>
      </c>
      <c r="D118" s="34" t="s">
        <v>959</v>
      </c>
      <c r="E118" s="70">
        <v>25.318862182</v>
      </c>
      <c r="F118" s="52">
        <v>16.463285941999999</v>
      </c>
      <c r="G118" s="107">
        <f t="shared" si="7"/>
        <v>0.53789846517870821</v>
      </c>
      <c r="H118" s="108">
        <v>25.5254877375442</v>
      </c>
      <c r="I118" s="109">
        <v>29.903885596189248</v>
      </c>
      <c r="J118" s="76">
        <f t="shared" si="8"/>
        <v>-0.14641568382682024</v>
      </c>
      <c r="K118" s="78">
        <f t="shared" si="9"/>
        <v>1.0081609336967401</v>
      </c>
      <c r="L118" s="59"/>
      <c r="N118" s="140"/>
    </row>
    <row r="119" spans="1:14" x14ac:dyDescent="0.15">
      <c r="A119" s="34" t="s">
        <v>332</v>
      </c>
      <c r="B119" s="34" t="s">
        <v>1883</v>
      </c>
      <c r="C119" s="34" t="s">
        <v>956</v>
      </c>
      <c r="D119" s="34" t="s">
        <v>959</v>
      </c>
      <c r="E119" s="70">
        <v>25.0042826</v>
      </c>
      <c r="F119" s="52">
        <v>34.767084058999998</v>
      </c>
      <c r="G119" s="107">
        <f t="shared" si="7"/>
        <v>-0.28080587496013332</v>
      </c>
      <c r="H119" s="108">
        <v>20.813017760000001</v>
      </c>
      <c r="I119" s="109">
        <v>66.534854979999992</v>
      </c>
      <c r="J119" s="76">
        <f t="shared" si="8"/>
        <v>-0.68718624597203559</v>
      </c>
      <c r="K119" s="78">
        <f t="shared" si="9"/>
        <v>0.83237812069841188</v>
      </c>
      <c r="L119" s="59"/>
      <c r="N119" s="140"/>
    </row>
    <row r="120" spans="1:14" x14ac:dyDescent="0.15">
      <c r="A120" s="34" t="s">
        <v>335</v>
      </c>
      <c r="B120" s="34" t="s">
        <v>1864</v>
      </c>
      <c r="C120" s="34" t="s">
        <v>956</v>
      </c>
      <c r="D120" s="34" t="s">
        <v>958</v>
      </c>
      <c r="E120" s="70">
        <v>24.936848436999998</v>
      </c>
      <c r="F120" s="52">
        <v>15.177902134</v>
      </c>
      <c r="G120" s="107">
        <f t="shared" si="7"/>
        <v>0.64297069626895231</v>
      </c>
      <c r="H120" s="108">
        <v>103.22313023999999</v>
      </c>
      <c r="I120" s="109">
        <v>8.6725396300000011</v>
      </c>
      <c r="J120" s="76">
        <f t="shared" si="8"/>
        <v>10.90229559550597</v>
      </c>
      <c r="K120" s="78">
        <f t="shared" si="9"/>
        <v>4.1393815461797843</v>
      </c>
      <c r="L120" s="59"/>
      <c r="N120" s="140"/>
    </row>
    <row r="121" spans="1:14" x14ac:dyDescent="0.15">
      <c r="A121" s="34" t="s">
        <v>1831</v>
      </c>
      <c r="B121" s="34" t="s">
        <v>1832</v>
      </c>
      <c r="C121" s="34" t="s">
        <v>955</v>
      </c>
      <c r="D121" s="34" t="s">
        <v>959</v>
      </c>
      <c r="E121" s="70">
        <v>24.650037741999999</v>
      </c>
      <c r="F121" s="52">
        <v>16.521899698999999</v>
      </c>
      <c r="G121" s="107">
        <f t="shared" si="7"/>
        <v>0.49196146878267033</v>
      </c>
      <c r="H121" s="108">
        <v>17.320797379999998</v>
      </c>
      <c r="I121" s="109">
        <v>51.683241680000002</v>
      </c>
      <c r="J121" s="76">
        <f t="shared" si="8"/>
        <v>-0.6648662735351859</v>
      </c>
      <c r="K121" s="78">
        <f t="shared" si="9"/>
        <v>0.70266818904248307</v>
      </c>
      <c r="L121" s="59"/>
      <c r="N121" s="140"/>
    </row>
    <row r="122" spans="1:14" x14ac:dyDescent="0.15">
      <c r="A122" s="34" t="s">
        <v>904</v>
      </c>
      <c r="B122" s="34" t="s">
        <v>905</v>
      </c>
      <c r="C122" s="34" t="s">
        <v>956</v>
      </c>
      <c r="D122" s="34" t="s">
        <v>959</v>
      </c>
      <c r="E122" s="70">
        <v>24.369415420000003</v>
      </c>
      <c r="F122" s="52">
        <v>12.97514067</v>
      </c>
      <c r="G122" s="107">
        <f t="shared" si="7"/>
        <v>0.87816194365775635</v>
      </c>
      <c r="H122" s="108">
        <v>68.123451639999999</v>
      </c>
      <c r="I122" s="109">
        <v>34.158368469999999</v>
      </c>
      <c r="J122" s="76">
        <f t="shared" si="8"/>
        <v>0.99434149496426461</v>
      </c>
      <c r="K122" s="78">
        <f t="shared" si="9"/>
        <v>2.7954487403949386</v>
      </c>
      <c r="L122" s="59"/>
      <c r="N122" s="140"/>
    </row>
    <row r="123" spans="1:14" x14ac:dyDescent="0.15">
      <c r="A123" s="34" t="s">
        <v>1354</v>
      </c>
      <c r="B123" s="34" t="s">
        <v>1355</v>
      </c>
      <c r="C123" s="34" t="s">
        <v>956</v>
      </c>
      <c r="D123" s="34" t="s">
        <v>959</v>
      </c>
      <c r="E123" s="70">
        <v>24.304077769999999</v>
      </c>
      <c r="F123" s="52">
        <v>26.795817360000001</v>
      </c>
      <c r="G123" s="107">
        <f t="shared" si="7"/>
        <v>-9.2989870640019956E-2</v>
      </c>
      <c r="H123" s="108">
        <v>62.662428944140501</v>
      </c>
      <c r="I123" s="109">
        <v>21.3372338</v>
      </c>
      <c r="J123" s="76">
        <f t="shared" si="8"/>
        <v>1.9367644152701979</v>
      </c>
      <c r="K123" s="78">
        <f t="shared" si="9"/>
        <v>2.5782681218000607</v>
      </c>
      <c r="L123" s="59"/>
      <c r="N123" s="140"/>
    </row>
    <row r="124" spans="1:14" x14ac:dyDescent="0.15">
      <c r="A124" s="34" t="s">
        <v>311</v>
      </c>
      <c r="B124" s="34" t="s">
        <v>272</v>
      </c>
      <c r="C124" s="34" t="s">
        <v>956</v>
      </c>
      <c r="D124" s="34" t="s">
        <v>959</v>
      </c>
      <c r="E124" s="70">
        <v>24.118933522999999</v>
      </c>
      <c r="F124" s="52">
        <v>10.656247081</v>
      </c>
      <c r="G124" s="107">
        <f t="shared" si="7"/>
        <v>1.2633609505924328</v>
      </c>
      <c r="H124" s="108">
        <v>31.417762030000002</v>
      </c>
      <c r="I124" s="109">
        <v>41.60249228</v>
      </c>
      <c r="J124" s="76">
        <f t="shared" si="8"/>
        <v>-0.24481057965116693</v>
      </c>
      <c r="K124" s="78">
        <f t="shared" si="9"/>
        <v>1.3026182107115054</v>
      </c>
      <c r="L124" s="59"/>
      <c r="N124" s="140"/>
    </row>
    <row r="125" spans="1:14" x14ac:dyDescent="0.15">
      <c r="A125" s="34" t="s">
        <v>382</v>
      </c>
      <c r="B125" s="34" t="s">
        <v>559</v>
      </c>
      <c r="C125" s="34" t="s">
        <v>956</v>
      </c>
      <c r="D125" s="34" t="s">
        <v>959</v>
      </c>
      <c r="E125" s="70">
        <v>23.99109648</v>
      </c>
      <c r="F125" s="52">
        <v>13.66709698</v>
      </c>
      <c r="G125" s="107">
        <f t="shared" si="7"/>
        <v>0.75539081306789702</v>
      </c>
      <c r="H125" s="108">
        <v>15.674469070000001</v>
      </c>
      <c r="I125" s="109">
        <v>6.8677700499999998</v>
      </c>
      <c r="J125" s="76">
        <f t="shared" si="8"/>
        <v>1.2823229310072781</v>
      </c>
      <c r="K125" s="78">
        <f t="shared" si="9"/>
        <v>0.65334525593971526</v>
      </c>
      <c r="L125" s="59"/>
      <c r="N125" s="140"/>
    </row>
    <row r="126" spans="1:14" x14ac:dyDescent="0.15">
      <c r="A126" s="34" t="s">
        <v>1652</v>
      </c>
      <c r="B126" s="34" t="s">
        <v>1809</v>
      </c>
      <c r="C126" s="34" t="s">
        <v>955</v>
      </c>
      <c r="D126" s="34" t="s">
        <v>959</v>
      </c>
      <c r="E126" s="70">
        <v>23.93056052</v>
      </c>
      <c r="F126" s="52">
        <v>17.574070859999999</v>
      </c>
      <c r="G126" s="107">
        <f t="shared" si="7"/>
        <v>0.36169705417928433</v>
      </c>
      <c r="H126" s="108">
        <v>16.344451589999998</v>
      </c>
      <c r="I126" s="109">
        <v>2.4436348100000003</v>
      </c>
      <c r="J126" s="76">
        <f t="shared" si="8"/>
        <v>5.6885819121229479</v>
      </c>
      <c r="K126" s="78">
        <f t="shared" si="9"/>
        <v>0.68299493345925177</v>
      </c>
      <c r="L126" s="59"/>
      <c r="N126" s="140"/>
    </row>
    <row r="127" spans="1:14" x14ac:dyDescent="0.15">
      <c r="A127" s="34" t="s">
        <v>1009</v>
      </c>
      <c r="B127" s="34" t="s">
        <v>1010</v>
      </c>
      <c r="C127" s="34" t="s">
        <v>955</v>
      </c>
      <c r="D127" s="34" t="s">
        <v>959</v>
      </c>
      <c r="E127" s="70">
        <v>23.792872078999999</v>
      </c>
      <c r="F127" s="52">
        <v>6.5738756579999995</v>
      </c>
      <c r="G127" s="107">
        <f t="shared" si="7"/>
        <v>2.6193066794692941</v>
      </c>
      <c r="H127" s="108">
        <v>10.609133720000001</v>
      </c>
      <c r="I127" s="109">
        <v>27.277158019999998</v>
      </c>
      <c r="J127" s="76">
        <f t="shared" si="8"/>
        <v>-0.611061617481512</v>
      </c>
      <c r="K127" s="78">
        <f t="shared" si="9"/>
        <v>0.44589546334609204</v>
      </c>
      <c r="L127" s="59"/>
      <c r="N127" s="140"/>
    </row>
    <row r="128" spans="1:14" x14ac:dyDescent="0.15">
      <c r="A128" s="34" t="s">
        <v>853</v>
      </c>
      <c r="B128" s="34" t="s">
        <v>854</v>
      </c>
      <c r="C128" s="34" t="s">
        <v>955</v>
      </c>
      <c r="D128" s="34" t="s">
        <v>958</v>
      </c>
      <c r="E128" s="70">
        <v>23.725949263</v>
      </c>
      <c r="F128" s="52">
        <v>35.485416413999999</v>
      </c>
      <c r="G128" s="107">
        <f t="shared" si="7"/>
        <v>-0.33138873203022512</v>
      </c>
      <c r="H128" s="108">
        <v>70.442146319999992</v>
      </c>
      <c r="I128" s="109">
        <v>92.577919819999991</v>
      </c>
      <c r="J128" s="76">
        <f t="shared" si="8"/>
        <v>-0.23910424367968908</v>
      </c>
      <c r="K128" s="78">
        <f t="shared" si="9"/>
        <v>2.9689916950911077</v>
      </c>
      <c r="L128" s="59"/>
      <c r="N128" s="140"/>
    </row>
    <row r="129" spans="1:14" x14ac:dyDescent="0.15">
      <c r="A129" s="34" t="s">
        <v>641</v>
      </c>
      <c r="B129" s="34" t="s">
        <v>642</v>
      </c>
      <c r="C129" s="34" t="s">
        <v>955</v>
      </c>
      <c r="D129" s="34" t="s">
        <v>958</v>
      </c>
      <c r="E129" s="70">
        <v>23.18789344</v>
      </c>
      <c r="F129" s="52">
        <v>16.266660050000002</v>
      </c>
      <c r="G129" s="107">
        <f t="shared" si="7"/>
        <v>0.42548583229290493</v>
      </c>
      <c r="H129" s="108">
        <v>22.739411499999999</v>
      </c>
      <c r="I129" s="109">
        <v>18.29642497</v>
      </c>
      <c r="J129" s="76">
        <f t="shared" si="8"/>
        <v>0.24283358838051727</v>
      </c>
      <c r="K129" s="78">
        <f t="shared" si="9"/>
        <v>0.98065878898570613</v>
      </c>
      <c r="L129" s="59"/>
      <c r="N129" s="140"/>
    </row>
    <row r="130" spans="1:14" x14ac:dyDescent="0.15">
      <c r="A130" s="34" t="s">
        <v>572</v>
      </c>
      <c r="B130" s="34" t="s">
        <v>584</v>
      </c>
      <c r="C130" s="34" t="s">
        <v>955</v>
      </c>
      <c r="D130" s="34" t="s">
        <v>958</v>
      </c>
      <c r="E130" s="70">
        <v>23.013253779999999</v>
      </c>
      <c r="F130" s="52">
        <v>25.095924249999999</v>
      </c>
      <c r="G130" s="107">
        <f t="shared" si="7"/>
        <v>-8.2988394818732325E-2</v>
      </c>
      <c r="H130" s="108">
        <v>128.19277520999998</v>
      </c>
      <c r="I130" s="109">
        <v>71.639089330000004</v>
      </c>
      <c r="J130" s="76">
        <f t="shared" si="8"/>
        <v>0.78942496909040449</v>
      </c>
      <c r="K130" s="78">
        <f t="shared" si="9"/>
        <v>5.5703889782594658</v>
      </c>
      <c r="L130" s="59"/>
      <c r="N130" s="140"/>
    </row>
    <row r="131" spans="1:14" x14ac:dyDescent="0.15">
      <c r="A131" s="34" t="s">
        <v>404</v>
      </c>
      <c r="B131" s="34" t="s">
        <v>405</v>
      </c>
      <c r="C131" s="34" t="s">
        <v>956</v>
      </c>
      <c r="D131" s="34" t="s">
        <v>959</v>
      </c>
      <c r="E131" s="70">
        <v>22.616578190000002</v>
      </c>
      <c r="F131" s="52">
        <v>31.421571140000001</v>
      </c>
      <c r="G131" s="107">
        <f t="shared" si="7"/>
        <v>-0.28022128208576902</v>
      </c>
      <c r="H131" s="108">
        <v>49.28736569140105</v>
      </c>
      <c r="I131" s="109">
        <v>19.380991181896899</v>
      </c>
      <c r="J131" s="76">
        <f t="shared" si="8"/>
        <v>1.5430776593840383</v>
      </c>
      <c r="K131" s="78">
        <f t="shared" si="9"/>
        <v>2.1792582979326922</v>
      </c>
      <c r="L131" s="59"/>
      <c r="N131" s="140"/>
    </row>
    <row r="132" spans="1:14" x14ac:dyDescent="0.15">
      <c r="A132" s="34" t="s">
        <v>1138</v>
      </c>
      <c r="B132" s="34" t="s">
        <v>1139</v>
      </c>
      <c r="C132" s="34" t="s">
        <v>956</v>
      </c>
      <c r="D132" s="34" t="s">
        <v>959</v>
      </c>
      <c r="E132" s="70">
        <v>22.57272511</v>
      </c>
      <c r="F132" s="52">
        <v>8.2131172100000001</v>
      </c>
      <c r="G132" s="107">
        <f t="shared" si="7"/>
        <v>1.7483748901715721</v>
      </c>
      <c r="H132" s="108">
        <v>8.00724692</v>
      </c>
      <c r="I132" s="109">
        <v>1.1896305</v>
      </c>
      <c r="J132" s="76">
        <f t="shared" si="8"/>
        <v>5.73086888744026</v>
      </c>
      <c r="K132" s="78">
        <f t="shared" si="9"/>
        <v>0.3547310695088689</v>
      </c>
      <c r="L132" s="59"/>
      <c r="N132" s="140"/>
    </row>
    <row r="133" spans="1:14" x14ac:dyDescent="0.15">
      <c r="A133" s="34" t="s">
        <v>645</v>
      </c>
      <c r="B133" s="34" t="s">
        <v>646</v>
      </c>
      <c r="C133" s="34" t="s">
        <v>955</v>
      </c>
      <c r="D133" s="34" t="s">
        <v>958</v>
      </c>
      <c r="E133" s="70">
        <v>22.498879649999999</v>
      </c>
      <c r="F133" s="52">
        <v>5.1195152400000001</v>
      </c>
      <c r="G133" s="107">
        <f t="shared" si="7"/>
        <v>3.3947285231638453</v>
      </c>
      <c r="H133" s="108">
        <v>7.9396933899999995</v>
      </c>
      <c r="I133" s="109">
        <v>6.15831354</v>
      </c>
      <c r="J133" s="76">
        <f t="shared" si="8"/>
        <v>0.28926423418187963</v>
      </c>
      <c r="K133" s="78">
        <f t="shared" si="9"/>
        <v>0.35289283348826661</v>
      </c>
      <c r="L133" s="59"/>
      <c r="N133" s="140"/>
    </row>
    <row r="134" spans="1:14" x14ac:dyDescent="0.15">
      <c r="A134" s="34" t="s">
        <v>1727</v>
      </c>
      <c r="B134" s="34" t="s">
        <v>1728</v>
      </c>
      <c r="C134" s="34" t="s">
        <v>956</v>
      </c>
      <c r="D134" s="34" t="s">
        <v>959</v>
      </c>
      <c r="E134" s="70">
        <v>22.42704707</v>
      </c>
      <c r="F134" s="52">
        <v>10.733690560000001</v>
      </c>
      <c r="G134" s="107">
        <f t="shared" si="7"/>
        <v>1.0894068954788274</v>
      </c>
      <c r="H134" s="108">
        <v>32.170029595678997</v>
      </c>
      <c r="I134" s="109">
        <v>8.7400497257109997</v>
      </c>
      <c r="J134" s="76">
        <f t="shared" si="8"/>
        <v>2.6807604768017468</v>
      </c>
      <c r="K134" s="78">
        <f t="shared" si="9"/>
        <v>1.4344300208256975</v>
      </c>
      <c r="L134" s="59"/>
      <c r="N134" s="140"/>
    </row>
    <row r="135" spans="1:14" x14ac:dyDescent="0.15">
      <c r="A135" s="34" t="s">
        <v>262</v>
      </c>
      <c r="B135" s="34" t="s">
        <v>263</v>
      </c>
      <c r="C135" s="34" t="s">
        <v>955</v>
      </c>
      <c r="D135" s="34" t="s">
        <v>959</v>
      </c>
      <c r="E135" s="70">
        <v>22.418618905000002</v>
      </c>
      <c r="F135" s="52">
        <v>17.115815135000002</v>
      </c>
      <c r="G135" s="107">
        <f t="shared" si="7"/>
        <v>0.30981894395180376</v>
      </c>
      <c r="H135" s="108">
        <v>17.420661920000001</v>
      </c>
      <c r="I135" s="109">
        <v>10.397059970000001</v>
      </c>
      <c r="J135" s="76">
        <f t="shared" ref="J135:J166" si="10">IF(ISERROR(H135/I135-1),"",((H135/I135-1)))</f>
        <v>0.67553731249662108</v>
      </c>
      <c r="K135" s="78">
        <f t="shared" ref="K135:K166" si="11">IF(ISERROR(H135/E135),"",(H135/E135))</f>
        <v>0.7770622264386986</v>
      </c>
      <c r="L135" s="59"/>
      <c r="N135" s="140"/>
    </row>
    <row r="136" spans="1:14" x14ac:dyDescent="0.15">
      <c r="A136" s="34" t="s">
        <v>1709</v>
      </c>
      <c r="B136" s="34" t="s">
        <v>1710</v>
      </c>
      <c r="C136" s="34" t="s">
        <v>956</v>
      </c>
      <c r="D136" s="34" t="s">
        <v>959</v>
      </c>
      <c r="E136" s="70">
        <v>21.723112791000002</v>
      </c>
      <c r="F136" s="52">
        <v>1.4938017509999999</v>
      </c>
      <c r="G136" s="107">
        <f t="shared" ref="G136:G199" si="12">IF(ISERROR(E136/F136-1),"",((E136/F136-1)))</f>
        <v>13.542165837239002</v>
      </c>
      <c r="H136" s="108">
        <v>55.6328847394375</v>
      </c>
      <c r="I136" s="109">
        <v>0.17210932999999998</v>
      </c>
      <c r="J136" s="76">
        <f t="shared" si="10"/>
        <v>322.24153919742474</v>
      </c>
      <c r="K136" s="78">
        <f t="shared" si="11"/>
        <v>2.5609996723161377</v>
      </c>
      <c r="L136" s="59"/>
      <c r="N136" s="140"/>
    </row>
    <row r="137" spans="1:14" x14ac:dyDescent="0.15">
      <c r="A137" s="34" t="s">
        <v>1865</v>
      </c>
      <c r="B137" s="34" t="s">
        <v>1866</v>
      </c>
      <c r="C137" s="34" t="s">
        <v>956</v>
      </c>
      <c r="D137" s="34" t="s">
        <v>959</v>
      </c>
      <c r="E137" s="70">
        <v>21.579305361999999</v>
      </c>
      <c r="F137" s="52">
        <v>11.968647279999999</v>
      </c>
      <c r="G137" s="107">
        <f t="shared" si="12"/>
        <v>0.802986156844953</v>
      </c>
      <c r="H137" s="108">
        <v>55.113678210000003</v>
      </c>
      <c r="I137" s="109">
        <v>20.61821363</v>
      </c>
      <c r="J137" s="76">
        <f t="shared" si="10"/>
        <v>1.6730578700478818</v>
      </c>
      <c r="K137" s="78">
        <f t="shared" si="11"/>
        <v>2.5540061315899556</v>
      </c>
      <c r="L137" s="59"/>
      <c r="N137" s="140"/>
    </row>
    <row r="138" spans="1:14" x14ac:dyDescent="0.15">
      <c r="A138" s="34" t="s">
        <v>1322</v>
      </c>
      <c r="B138" s="34" t="s">
        <v>1323</v>
      </c>
      <c r="C138" s="34" t="s">
        <v>955</v>
      </c>
      <c r="D138" s="34" t="s">
        <v>959</v>
      </c>
      <c r="E138" s="70">
        <v>21.563050860000001</v>
      </c>
      <c r="F138" s="52">
        <v>5.7700359199999998</v>
      </c>
      <c r="G138" s="107">
        <f t="shared" si="12"/>
        <v>2.7370739383542695</v>
      </c>
      <c r="H138" s="108">
        <v>51.433026329999997</v>
      </c>
      <c r="I138" s="109">
        <v>30.481021289999997</v>
      </c>
      <c r="J138" s="76">
        <f t="shared" si="10"/>
        <v>0.68737870823487746</v>
      </c>
      <c r="K138" s="78">
        <f t="shared" si="11"/>
        <v>2.3852388358184298</v>
      </c>
      <c r="L138" s="59"/>
      <c r="N138" s="140"/>
    </row>
    <row r="139" spans="1:14" x14ac:dyDescent="0.15">
      <c r="A139" s="34" t="s">
        <v>1392</v>
      </c>
      <c r="B139" s="34" t="s">
        <v>796</v>
      </c>
      <c r="C139" s="34" t="s">
        <v>955</v>
      </c>
      <c r="D139" s="34" t="s">
        <v>958</v>
      </c>
      <c r="E139" s="70">
        <v>21.452585741</v>
      </c>
      <c r="F139" s="52">
        <v>11.526943190999999</v>
      </c>
      <c r="G139" s="107">
        <f t="shared" si="12"/>
        <v>0.86108193521329568</v>
      </c>
      <c r="H139" s="108">
        <v>65.203857459999995</v>
      </c>
      <c r="I139" s="109">
        <v>37.192157799999997</v>
      </c>
      <c r="J139" s="76">
        <f t="shared" si="10"/>
        <v>0.75316145437520166</v>
      </c>
      <c r="K139" s="78">
        <f t="shared" si="11"/>
        <v>3.039440478048431</v>
      </c>
      <c r="L139" s="59"/>
      <c r="N139" s="140"/>
    </row>
    <row r="140" spans="1:14" x14ac:dyDescent="0.15">
      <c r="A140" s="34" t="s">
        <v>366</v>
      </c>
      <c r="B140" s="34" t="s">
        <v>1311</v>
      </c>
      <c r="C140" s="34" t="s">
        <v>956</v>
      </c>
      <c r="D140" s="34" t="s">
        <v>959</v>
      </c>
      <c r="E140" s="70">
        <v>21.226479000000001</v>
      </c>
      <c r="F140" s="52">
        <v>8.5117639069999989</v>
      </c>
      <c r="G140" s="107">
        <f t="shared" si="12"/>
        <v>1.4937814572774433</v>
      </c>
      <c r="H140" s="108">
        <v>19.717447530000001</v>
      </c>
      <c r="I140" s="109">
        <v>26.799760299999999</v>
      </c>
      <c r="J140" s="76">
        <f t="shared" si="10"/>
        <v>-0.26426776548445463</v>
      </c>
      <c r="K140" s="78">
        <f t="shared" si="11"/>
        <v>0.92890806478078625</v>
      </c>
      <c r="L140" s="59"/>
      <c r="N140" s="140"/>
    </row>
    <row r="141" spans="1:14" x14ac:dyDescent="0.15">
      <c r="A141" s="34" t="s">
        <v>1107</v>
      </c>
      <c r="B141" s="34" t="s">
        <v>1108</v>
      </c>
      <c r="C141" s="34" t="s">
        <v>955</v>
      </c>
      <c r="D141" s="34" t="s">
        <v>958</v>
      </c>
      <c r="E141" s="70">
        <v>21.119589739999999</v>
      </c>
      <c r="F141" s="52">
        <v>6.64085926</v>
      </c>
      <c r="G141" s="107">
        <f t="shared" si="12"/>
        <v>2.1802495600546727</v>
      </c>
      <c r="H141" s="108">
        <v>0.91991891000000003</v>
      </c>
      <c r="I141" s="109">
        <v>2.3888143199999998</v>
      </c>
      <c r="J141" s="76">
        <f t="shared" si="10"/>
        <v>-0.6149056449058794</v>
      </c>
      <c r="K141" s="78">
        <f t="shared" si="11"/>
        <v>4.3557612686845694E-2</v>
      </c>
      <c r="L141" s="59"/>
      <c r="N141" s="140"/>
    </row>
    <row r="142" spans="1:14" x14ac:dyDescent="0.15">
      <c r="A142" s="34" t="s">
        <v>1673</v>
      </c>
      <c r="B142" s="34" t="s">
        <v>1830</v>
      </c>
      <c r="C142" s="34" t="s">
        <v>955</v>
      </c>
      <c r="D142" s="34" t="s">
        <v>959</v>
      </c>
      <c r="E142" s="70">
        <v>20.705101539000001</v>
      </c>
      <c r="F142" s="52">
        <v>9.0282434560000002</v>
      </c>
      <c r="G142" s="107">
        <f t="shared" si="12"/>
        <v>1.2933698719920739</v>
      </c>
      <c r="H142" s="108">
        <v>9.8313264199999999</v>
      </c>
      <c r="I142" s="109">
        <v>3.58751102</v>
      </c>
      <c r="J142" s="76">
        <f t="shared" si="10"/>
        <v>1.7404310022161269</v>
      </c>
      <c r="K142" s="78">
        <f t="shared" si="11"/>
        <v>0.47482628382583753</v>
      </c>
      <c r="L142" s="59"/>
      <c r="N142" s="140"/>
    </row>
    <row r="143" spans="1:14" x14ac:dyDescent="0.15">
      <c r="A143" s="34" t="s">
        <v>442</v>
      </c>
      <c r="B143" s="34" t="s">
        <v>1692</v>
      </c>
      <c r="C143" s="34" t="s">
        <v>956</v>
      </c>
      <c r="D143" s="34" t="s">
        <v>959</v>
      </c>
      <c r="E143" s="70">
        <v>20.611651517999999</v>
      </c>
      <c r="F143" s="52">
        <v>24.845214379999998</v>
      </c>
      <c r="G143" s="107">
        <f t="shared" si="12"/>
        <v>-0.17039751789817315</v>
      </c>
      <c r="H143" s="108">
        <v>10.012087390000001</v>
      </c>
      <c r="I143" s="109">
        <v>48.049417600956254</v>
      </c>
      <c r="J143" s="76">
        <f t="shared" si="10"/>
        <v>-0.79162937055451954</v>
      </c>
      <c r="K143" s="78">
        <f t="shared" si="11"/>
        <v>0.48574891639597739</v>
      </c>
      <c r="L143" s="59"/>
      <c r="N143" s="140"/>
    </row>
    <row r="144" spans="1:14" x14ac:dyDescent="0.15">
      <c r="A144" s="34" t="s">
        <v>785</v>
      </c>
      <c r="B144" s="34" t="s">
        <v>786</v>
      </c>
      <c r="C144" s="34" t="s">
        <v>955</v>
      </c>
      <c r="D144" s="34" t="s">
        <v>958</v>
      </c>
      <c r="E144" s="70">
        <v>20.333206937</v>
      </c>
      <c r="F144" s="52">
        <v>17.711951629999998</v>
      </c>
      <c r="G144" s="107">
        <f t="shared" si="12"/>
        <v>0.14799358996442802</v>
      </c>
      <c r="H144" s="108">
        <v>63.281715659999996</v>
      </c>
      <c r="I144" s="109">
        <v>25.301919120000001</v>
      </c>
      <c r="J144" s="76">
        <f t="shared" si="10"/>
        <v>1.5010638663364757</v>
      </c>
      <c r="K144" s="78">
        <f t="shared" si="11"/>
        <v>3.1122348705775136</v>
      </c>
      <c r="L144" s="59"/>
      <c r="N144" s="140"/>
    </row>
    <row r="145" spans="1:14" x14ac:dyDescent="0.15">
      <c r="A145" s="34" t="s">
        <v>1565</v>
      </c>
      <c r="B145" s="34" t="s">
        <v>623</v>
      </c>
      <c r="C145" s="34" t="s">
        <v>955</v>
      </c>
      <c r="D145" s="34" t="s">
        <v>958</v>
      </c>
      <c r="E145" s="70">
        <v>20.276893769000001</v>
      </c>
      <c r="F145" s="52">
        <v>21.684704626999999</v>
      </c>
      <c r="G145" s="107">
        <f t="shared" si="12"/>
        <v>-6.4921836945249778E-2</v>
      </c>
      <c r="H145" s="108">
        <v>93.523029199999996</v>
      </c>
      <c r="I145" s="109">
        <v>54.744980810000001</v>
      </c>
      <c r="J145" s="76">
        <f t="shared" si="10"/>
        <v>0.70833979327866703</v>
      </c>
      <c r="K145" s="78">
        <f t="shared" si="11"/>
        <v>4.6122956634995624</v>
      </c>
      <c r="L145" s="59"/>
      <c r="N145" s="140"/>
    </row>
    <row r="146" spans="1:14" x14ac:dyDescent="0.15">
      <c r="A146" s="34" t="s">
        <v>980</v>
      </c>
      <c r="B146" s="34" t="s">
        <v>981</v>
      </c>
      <c r="C146" s="34" t="s">
        <v>955</v>
      </c>
      <c r="D146" s="34" t="s">
        <v>959</v>
      </c>
      <c r="E146" s="70">
        <v>20.130190823</v>
      </c>
      <c r="F146" s="52">
        <v>29.975253200000001</v>
      </c>
      <c r="G146" s="107">
        <f t="shared" si="12"/>
        <v>-0.32843967359715254</v>
      </c>
      <c r="H146" s="108">
        <v>6.6547636700000004</v>
      </c>
      <c r="I146" s="109">
        <v>14.13423141</v>
      </c>
      <c r="J146" s="76">
        <f t="shared" si="10"/>
        <v>-0.52917399772500251</v>
      </c>
      <c r="K146" s="78">
        <f t="shared" si="11"/>
        <v>0.3305862189044188</v>
      </c>
      <c r="L146" s="59"/>
      <c r="N146" s="140"/>
    </row>
    <row r="147" spans="1:14" x14ac:dyDescent="0.15">
      <c r="A147" s="34" t="s">
        <v>255</v>
      </c>
      <c r="B147" s="34" t="s">
        <v>1804</v>
      </c>
      <c r="C147" s="34" t="s">
        <v>955</v>
      </c>
      <c r="D147" s="34" t="s">
        <v>959</v>
      </c>
      <c r="E147" s="70">
        <v>19.966358469999999</v>
      </c>
      <c r="F147" s="52">
        <v>7.9579583700000001</v>
      </c>
      <c r="G147" s="107">
        <f t="shared" si="12"/>
        <v>1.508980009906737</v>
      </c>
      <c r="H147" s="108">
        <v>5.8600923600000003</v>
      </c>
      <c r="I147" s="109">
        <v>2.4739939500000001</v>
      </c>
      <c r="J147" s="76">
        <f t="shared" si="10"/>
        <v>1.3686769161258456</v>
      </c>
      <c r="K147" s="78">
        <f t="shared" si="11"/>
        <v>0.29349830460095916</v>
      </c>
      <c r="L147" s="59"/>
      <c r="N147" s="140"/>
    </row>
    <row r="148" spans="1:14" x14ac:dyDescent="0.15">
      <c r="A148" s="34" t="s">
        <v>1314</v>
      </c>
      <c r="B148" s="34" t="s">
        <v>685</v>
      </c>
      <c r="C148" s="34" t="s">
        <v>956</v>
      </c>
      <c r="D148" s="34" t="s">
        <v>959</v>
      </c>
      <c r="E148" s="70">
        <v>19.868445655000002</v>
      </c>
      <c r="F148" s="52">
        <v>0.34522184499999997</v>
      </c>
      <c r="G148" s="107">
        <f t="shared" si="12"/>
        <v>56.552689503180204</v>
      </c>
      <c r="H148" s="108">
        <v>10.823788645501049</v>
      </c>
      <c r="I148" s="109">
        <v>1.3355452700000001</v>
      </c>
      <c r="J148" s="76">
        <f t="shared" si="10"/>
        <v>7.1043966750008014</v>
      </c>
      <c r="K148" s="78">
        <f t="shared" si="11"/>
        <v>0.54477279367735465</v>
      </c>
      <c r="L148" s="59"/>
      <c r="N148" s="140"/>
    </row>
    <row r="149" spans="1:14" x14ac:dyDescent="0.15">
      <c r="A149" s="34" t="s">
        <v>859</v>
      </c>
      <c r="B149" s="34" t="s">
        <v>860</v>
      </c>
      <c r="C149" s="34" t="s">
        <v>955</v>
      </c>
      <c r="D149" s="34" t="s">
        <v>958</v>
      </c>
      <c r="E149" s="70">
        <v>19.533778978000001</v>
      </c>
      <c r="F149" s="52">
        <v>13.853907892999999</v>
      </c>
      <c r="G149" s="107">
        <f t="shared" si="12"/>
        <v>0.40998331509551078</v>
      </c>
      <c r="H149" s="108">
        <v>66.31424177000001</v>
      </c>
      <c r="I149" s="109">
        <v>47.501872970000001</v>
      </c>
      <c r="J149" s="76">
        <f t="shared" si="10"/>
        <v>0.39603425346787979</v>
      </c>
      <c r="K149" s="78">
        <f t="shared" si="11"/>
        <v>3.39484960102634</v>
      </c>
      <c r="L149" s="59"/>
      <c r="N149" s="140"/>
    </row>
    <row r="150" spans="1:14" x14ac:dyDescent="0.15">
      <c r="A150" s="34" t="s">
        <v>1269</v>
      </c>
      <c r="B150" s="34" t="s">
        <v>1270</v>
      </c>
      <c r="C150" s="34" t="s">
        <v>955</v>
      </c>
      <c r="D150" s="34" t="s">
        <v>958</v>
      </c>
      <c r="E150" s="70">
        <v>19.089586699000002</v>
      </c>
      <c r="F150" s="52">
        <v>15.886223785</v>
      </c>
      <c r="G150" s="107">
        <f t="shared" si="12"/>
        <v>0.20164407585801869</v>
      </c>
      <c r="H150" s="108">
        <v>49.059526729999995</v>
      </c>
      <c r="I150" s="109">
        <v>43.399885170000005</v>
      </c>
      <c r="J150" s="76">
        <f t="shared" si="10"/>
        <v>0.13040683259485197</v>
      </c>
      <c r="K150" s="78">
        <f t="shared" si="11"/>
        <v>2.569962750035335</v>
      </c>
      <c r="L150" s="59"/>
      <c r="N150" s="140"/>
    </row>
    <row r="151" spans="1:14" x14ac:dyDescent="0.15">
      <c r="A151" s="34" t="s">
        <v>1626</v>
      </c>
      <c r="B151" s="34" t="s">
        <v>1149</v>
      </c>
      <c r="C151" s="34" t="s">
        <v>955</v>
      </c>
      <c r="D151" s="34" t="s">
        <v>958</v>
      </c>
      <c r="E151" s="70">
        <v>19.054191329999998</v>
      </c>
      <c r="F151" s="52">
        <v>13.933817359999999</v>
      </c>
      <c r="G151" s="107">
        <f t="shared" si="12"/>
        <v>0.36747818904955132</v>
      </c>
      <c r="H151" s="108">
        <v>655.57553785000005</v>
      </c>
      <c r="I151" s="109">
        <v>265.05501916999998</v>
      </c>
      <c r="J151" s="76">
        <f t="shared" si="10"/>
        <v>1.4733564371008177</v>
      </c>
      <c r="K151" s="78">
        <f t="shared" si="11"/>
        <v>34.405844178641409</v>
      </c>
      <c r="L151" s="59"/>
      <c r="N151" s="140"/>
    </row>
    <row r="152" spans="1:14" x14ac:dyDescent="0.15">
      <c r="A152" s="34" t="s">
        <v>1476</v>
      </c>
      <c r="B152" s="34" t="s">
        <v>1477</v>
      </c>
      <c r="C152" s="34" t="s">
        <v>955</v>
      </c>
      <c r="D152" s="34" t="s">
        <v>958</v>
      </c>
      <c r="E152" s="70">
        <v>18.724362364999998</v>
      </c>
      <c r="F152" s="52">
        <v>4.5818403930000002</v>
      </c>
      <c r="G152" s="107">
        <f t="shared" si="12"/>
        <v>3.0866465784374597</v>
      </c>
      <c r="H152" s="108">
        <v>8.0393568300000009</v>
      </c>
      <c r="I152" s="109">
        <v>3.4394068199999999</v>
      </c>
      <c r="J152" s="76">
        <f t="shared" si="10"/>
        <v>1.3374253906957132</v>
      </c>
      <c r="K152" s="78">
        <f t="shared" si="11"/>
        <v>0.42935276904421316</v>
      </c>
      <c r="L152" s="59"/>
      <c r="N152" s="140"/>
    </row>
    <row r="153" spans="1:14" x14ac:dyDescent="0.15">
      <c r="A153" s="34" t="s">
        <v>1655</v>
      </c>
      <c r="B153" s="34" t="s">
        <v>1812</v>
      </c>
      <c r="C153" s="34" t="s">
        <v>955</v>
      </c>
      <c r="D153" s="34" t="s">
        <v>959</v>
      </c>
      <c r="E153" s="70">
        <v>18.406174188000001</v>
      </c>
      <c r="F153" s="52">
        <v>35.898079396999997</v>
      </c>
      <c r="G153" s="107">
        <f t="shared" si="12"/>
        <v>-0.48726576749567818</v>
      </c>
      <c r="H153" s="108">
        <v>30.573606530000003</v>
      </c>
      <c r="I153" s="109">
        <v>27.063602420000002</v>
      </c>
      <c r="J153" s="76">
        <f t="shared" si="10"/>
        <v>0.12969463767344247</v>
      </c>
      <c r="K153" s="78">
        <f t="shared" si="11"/>
        <v>1.6610516785140836</v>
      </c>
      <c r="L153" s="59"/>
      <c r="N153" s="140"/>
    </row>
    <row r="154" spans="1:14" x14ac:dyDescent="0.15">
      <c r="A154" s="34" t="s">
        <v>1635</v>
      </c>
      <c r="B154" s="34" t="s">
        <v>611</v>
      </c>
      <c r="C154" s="34" t="s">
        <v>956</v>
      </c>
      <c r="D154" s="34" t="s">
        <v>959</v>
      </c>
      <c r="E154" s="70">
        <v>18.104917499999999</v>
      </c>
      <c r="F154" s="52">
        <v>20.264801540000001</v>
      </c>
      <c r="G154" s="107">
        <f t="shared" si="12"/>
        <v>-0.10658303441741979</v>
      </c>
      <c r="H154" s="108">
        <v>17.84589909</v>
      </c>
      <c r="I154" s="109">
        <v>17.822199859999998</v>
      </c>
      <c r="J154" s="76">
        <f t="shared" si="10"/>
        <v>1.3297589627636608E-3</v>
      </c>
      <c r="K154" s="78">
        <f t="shared" si="11"/>
        <v>0.98569347747649227</v>
      </c>
      <c r="L154" s="59"/>
      <c r="N154" s="140"/>
    </row>
    <row r="155" spans="1:14" x14ac:dyDescent="0.15">
      <c r="A155" s="34" t="s">
        <v>354</v>
      </c>
      <c r="B155" s="34" t="s">
        <v>1885</v>
      </c>
      <c r="C155" s="34" t="s">
        <v>956</v>
      </c>
      <c r="D155" s="34" t="s">
        <v>959</v>
      </c>
      <c r="E155" s="70">
        <v>18.009998377999999</v>
      </c>
      <c r="F155" s="52">
        <v>7.2990720470000001</v>
      </c>
      <c r="G155" s="107">
        <f t="shared" si="12"/>
        <v>1.4674367182609616</v>
      </c>
      <c r="H155" s="108">
        <v>68.588966659999997</v>
      </c>
      <c r="I155" s="109">
        <v>13.656673289999999</v>
      </c>
      <c r="J155" s="76">
        <f t="shared" si="10"/>
        <v>4.0223773538042957</v>
      </c>
      <c r="K155" s="78">
        <f t="shared" si="11"/>
        <v>3.8083827227760567</v>
      </c>
      <c r="L155" s="59"/>
      <c r="N155" s="140"/>
    </row>
    <row r="156" spans="1:14" x14ac:dyDescent="0.15">
      <c r="A156" s="34" t="s">
        <v>1663</v>
      </c>
      <c r="B156" s="34" t="s">
        <v>1820</v>
      </c>
      <c r="C156" s="34" t="s">
        <v>955</v>
      </c>
      <c r="D156" s="34" t="s">
        <v>959</v>
      </c>
      <c r="E156" s="70">
        <v>17.917556759</v>
      </c>
      <c r="F156" s="52">
        <v>16.577039502000002</v>
      </c>
      <c r="G156" s="107">
        <f t="shared" si="12"/>
        <v>8.0865902312549087E-2</v>
      </c>
      <c r="H156" s="108">
        <v>48.81053867</v>
      </c>
      <c r="I156" s="109">
        <v>18.235888769999999</v>
      </c>
      <c r="J156" s="76">
        <f t="shared" si="10"/>
        <v>1.6766196748413269</v>
      </c>
      <c r="K156" s="78">
        <f t="shared" si="11"/>
        <v>2.7241737992811119</v>
      </c>
      <c r="L156" s="59"/>
      <c r="N156" s="140"/>
    </row>
    <row r="157" spans="1:14" x14ac:dyDescent="0.15">
      <c r="A157" s="34" t="s">
        <v>1775</v>
      </c>
      <c r="B157" s="34" t="s">
        <v>1776</v>
      </c>
      <c r="C157" s="34" t="s">
        <v>955</v>
      </c>
      <c r="D157" s="34" t="s">
        <v>958</v>
      </c>
      <c r="E157" s="70">
        <v>17.869821809999998</v>
      </c>
      <c r="F157" s="52">
        <v>14.37265513</v>
      </c>
      <c r="G157" s="107">
        <f t="shared" si="12"/>
        <v>0.24332085118360425</v>
      </c>
      <c r="H157" s="108">
        <v>37.647816409999997</v>
      </c>
      <c r="I157" s="109">
        <v>60.912131030000005</v>
      </c>
      <c r="J157" s="76">
        <f t="shared" si="10"/>
        <v>-0.38193237088589194</v>
      </c>
      <c r="K157" s="78">
        <f t="shared" si="11"/>
        <v>2.1067818588393639</v>
      </c>
      <c r="L157" s="59"/>
      <c r="N157" s="140"/>
    </row>
    <row r="158" spans="1:14" x14ac:dyDescent="0.15">
      <c r="A158" s="34" t="s">
        <v>577</v>
      </c>
      <c r="B158" s="34" t="s">
        <v>605</v>
      </c>
      <c r="C158" s="34" t="s">
        <v>956</v>
      </c>
      <c r="D158" s="34" t="s">
        <v>959</v>
      </c>
      <c r="E158" s="70">
        <v>17.691745989999998</v>
      </c>
      <c r="F158" s="52">
        <v>7.7500130599999997</v>
      </c>
      <c r="G158" s="107">
        <f t="shared" si="12"/>
        <v>1.2828020873038373</v>
      </c>
      <c r="H158" s="108">
        <v>3.08242817508162</v>
      </c>
      <c r="I158" s="109">
        <v>8.8545097189811006</v>
      </c>
      <c r="J158" s="76">
        <f t="shared" si="10"/>
        <v>-0.65188042331989005</v>
      </c>
      <c r="K158" s="78">
        <f t="shared" si="11"/>
        <v>0.17422973271399655</v>
      </c>
      <c r="L158" s="59"/>
      <c r="N158" s="140"/>
    </row>
    <row r="159" spans="1:14" x14ac:dyDescent="0.15">
      <c r="A159" s="34" t="s">
        <v>734</v>
      </c>
      <c r="B159" s="34" t="s">
        <v>735</v>
      </c>
      <c r="C159" s="34" t="s">
        <v>955</v>
      </c>
      <c r="D159" s="34" t="s">
        <v>958</v>
      </c>
      <c r="E159" s="70">
        <v>17.632019495999998</v>
      </c>
      <c r="F159" s="52">
        <v>26.390390720999999</v>
      </c>
      <c r="G159" s="107">
        <f t="shared" si="12"/>
        <v>-0.33187728509190195</v>
      </c>
      <c r="H159" s="108">
        <v>24.027822839999999</v>
      </c>
      <c r="I159" s="109">
        <v>57.767238380000002</v>
      </c>
      <c r="J159" s="76">
        <f t="shared" si="10"/>
        <v>-0.58405796237060836</v>
      </c>
      <c r="K159" s="78">
        <f t="shared" si="11"/>
        <v>1.3627379918364402</v>
      </c>
      <c r="L159" s="59"/>
      <c r="N159" s="140"/>
    </row>
    <row r="160" spans="1:14" x14ac:dyDescent="0.15">
      <c r="A160" s="34" t="s">
        <v>769</v>
      </c>
      <c r="B160" s="34" t="s">
        <v>918</v>
      </c>
      <c r="C160" s="34" t="s">
        <v>956</v>
      </c>
      <c r="D160" s="34" t="s">
        <v>958</v>
      </c>
      <c r="E160" s="70">
        <v>17.50500748</v>
      </c>
      <c r="F160" s="52">
        <v>0.58048955000000002</v>
      </c>
      <c r="G160" s="107">
        <f t="shared" si="12"/>
        <v>29.155594497782086</v>
      </c>
      <c r="H160" s="108">
        <v>103.66668622</v>
      </c>
      <c r="I160" s="109">
        <v>0.13154464000000002</v>
      </c>
      <c r="J160" s="76">
        <f t="shared" si="10"/>
        <v>787.07229408967169</v>
      </c>
      <c r="K160" s="78">
        <f t="shared" si="11"/>
        <v>5.9221160766964722</v>
      </c>
      <c r="L160" s="59"/>
      <c r="N160" s="140"/>
    </row>
    <row r="161" spans="1:14" x14ac:dyDescent="0.15">
      <c r="A161" s="34" t="s">
        <v>898</v>
      </c>
      <c r="B161" s="34" t="s">
        <v>899</v>
      </c>
      <c r="C161" s="34" t="s">
        <v>955</v>
      </c>
      <c r="D161" s="34" t="s">
        <v>959</v>
      </c>
      <c r="E161" s="70">
        <v>17.21793297</v>
      </c>
      <c r="F161" s="52">
        <v>3.3091474000000001</v>
      </c>
      <c r="G161" s="107">
        <f t="shared" si="12"/>
        <v>4.2031326770152333</v>
      </c>
      <c r="H161" s="108">
        <v>37.867726009999998</v>
      </c>
      <c r="I161" s="109">
        <v>45.894918650000001</v>
      </c>
      <c r="J161" s="76">
        <f t="shared" si="10"/>
        <v>-0.17490373392349401</v>
      </c>
      <c r="K161" s="78">
        <f t="shared" si="11"/>
        <v>2.1993189354366502</v>
      </c>
      <c r="L161" s="59"/>
      <c r="N161" s="140"/>
    </row>
    <row r="162" spans="1:14" x14ac:dyDescent="0.15">
      <c r="A162" s="34" t="s">
        <v>254</v>
      </c>
      <c r="B162" s="34" t="s">
        <v>1806</v>
      </c>
      <c r="C162" s="34" t="s">
        <v>955</v>
      </c>
      <c r="D162" s="34" t="s">
        <v>959</v>
      </c>
      <c r="E162" s="70">
        <v>17.0973428</v>
      </c>
      <c r="F162" s="52">
        <v>7.4434084500000006</v>
      </c>
      <c r="G162" s="107">
        <f t="shared" si="12"/>
        <v>1.2969776433536975</v>
      </c>
      <c r="H162" s="108">
        <v>2.6702836800000003</v>
      </c>
      <c r="I162" s="109">
        <v>7.6937389999999994E-2</v>
      </c>
      <c r="J162" s="76">
        <f t="shared" si="10"/>
        <v>33.707229865738888</v>
      </c>
      <c r="K162" s="78">
        <f t="shared" si="11"/>
        <v>0.15618120963217749</v>
      </c>
      <c r="L162" s="59"/>
      <c r="N162" s="140"/>
    </row>
    <row r="163" spans="1:14" x14ac:dyDescent="0.15">
      <c r="A163" s="34" t="s">
        <v>1606</v>
      </c>
      <c r="B163" s="34" t="s">
        <v>1312</v>
      </c>
      <c r="C163" s="34" t="s">
        <v>955</v>
      </c>
      <c r="D163" s="34" t="s">
        <v>958</v>
      </c>
      <c r="E163" s="70">
        <v>16.907723534000002</v>
      </c>
      <c r="F163" s="52">
        <v>16.439826197000002</v>
      </c>
      <c r="G163" s="107">
        <f t="shared" si="12"/>
        <v>2.8461209467371518E-2</v>
      </c>
      <c r="H163" s="108">
        <v>43.288077899999998</v>
      </c>
      <c r="I163" s="109">
        <v>66.467503070000006</v>
      </c>
      <c r="J163" s="76">
        <f t="shared" si="10"/>
        <v>-0.34873320193160684</v>
      </c>
      <c r="K163" s="78">
        <f t="shared" si="11"/>
        <v>2.560254655983186</v>
      </c>
      <c r="L163" s="59"/>
      <c r="N163" s="140"/>
    </row>
    <row r="164" spans="1:14" x14ac:dyDescent="0.15">
      <c r="A164" s="34" t="s">
        <v>1630</v>
      </c>
      <c r="B164" s="34" t="s">
        <v>606</v>
      </c>
      <c r="C164" s="34" t="s">
        <v>956</v>
      </c>
      <c r="D164" s="34" t="s">
        <v>959</v>
      </c>
      <c r="E164" s="70">
        <v>16.900247499999999</v>
      </c>
      <c r="F164" s="52">
        <v>32.613481659999998</v>
      </c>
      <c r="G164" s="107">
        <f t="shared" si="12"/>
        <v>-0.48180179975301662</v>
      </c>
      <c r="H164" s="108">
        <v>18.319712809999999</v>
      </c>
      <c r="I164" s="109">
        <v>20.272231730000001</v>
      </c>
      <c r="J164" s="76">
        <f t="shared" si="10"/>
        <v>-9.6314946770786669E-2</v>
      </c>
      <c r="K164" s="78">
        <f t="shared" si="11"/>
        <v>1.0839908001347318</v>
      </c>
      <c r="L164" s="59"/>
      <c r="N164" s="140"/>
    </row>
    <row r="165" spans="1:14" x14ac:dyDescent="0.15">
      <c r="A165" s="34" t="s">
        <v>1801</v>
      </c>
      <c r="B165" s="34" t="s">
        <v>1158</v>
      </c>
      <c r="C165" s="34" t="s">
        <v>955</v>
      </c>
      <c r="D165" s="34" t="s">
        <v>958</v>
      </c>
      <c r="E165" s="70">
        <v>16.790625930000001</v>
      </c>
      <c r="F165" s="52">
        <v>9.8125245500000009</v>
      </c>
      <c r="G165" s="107">
        <f t="shared" si="12"/>
        <v>0.7111423104668817</v>
      </c>
      <c r="H165" s="108">
        <v>122.46170758851301</v>
      </c>
      <c r="I165" s="109">
        <v>73.985301526890495</v>
      </c>
      <c r="J165" s="76">
        <f t="shared" si="10"/>
        <v>0.6552167127953572</v>
      </c>
      <c r="K165" s="78">
        <f t="shared" si="11"/>
        <v>7.2934569621796701</v>
      </c>
      <c r="L165" s="59"/>
      <c r="N165" s="140"/>
    </row>
    <row r="166" spans="1:14" x14ac:dyDescent="0.15">
      <c r="A166" s="34" t="s">
        <v>1036</v>
      </c>
      <c r="B166" s="34" t="s">
        <v>1473</v>
      </c>
      <c r="C166" s="34" t="s">
        <v>955</v>
      </c>
      <c r="D166" s="34" t="s">
        <v>958</v>
      </c>
      <c r="E166" s="70">
        <v>16.731602327000001</v>
      </c>
      <c r="F166" s="52">
        <v>5.820286426</v>
      </c>
      <c r="G166" s="107">
        <f t="shared" si="12"/>
        <v>1.8747042846994075</v>
      </c>
      <c r="H166" s="108">
        <v>1.968931445153935</v>
      </c>
      <c r="I166" s="109">
        <v>9.4774638200000005</v>
      </c>
      <c r="J166" s="76">
        <f t="shared" si="10"/>
        <v>-0.79225123065107783</v>
      </c>
      <c r="K166" s="78">
        <f t="shared" si="11"/>
        <v>0.11767739913209897</v>
      </c>
      <c r="L166" s="59"/>
      <c r="N166" s="140"/>
    </row>
    <row r="167" spans="1:14" x14ac:dyDescent="0.15">
      <c r="A167" s="34" t="s">
        <v>1146</v>
      </c>
      <c r="B167" s="34" t="s">
        <v>1147</v>
      </c>
      <c r="C167" s="34" t="s">
        <v>956</v>
      </c>
      <c r="D167" s="34" t="s">
        <v>959</v>
      </c>
      <c r="E167" s="70">
        <v>16.635275400000001</v>
      </c>
      <c r="F167" s="52">
        <v>6.4068571500000004</v>
      </c>
      <c r="G167" s="107">
        <f t="shared" si="12"/>
        <v>1.596479835671067</v>
      </c>
      <c r="H167" s="108">
        <v>5.8305200300000006</v>
      </c>
      <c r="I167" s="109">
        <v>0.44412971999999995</v>
      </c>
      <c r="J167" s="76">
        <f t="shared" ref="J167:J230" si="13">IF(ISERROR(H167/I167-1),"",((H167/I167-1)))</f>
        <v>12.127966374328656</v>
      </c>
      <c r="K167" s="78">
        <f t="shared" ref="K167:K214" si="14">IF(ISERROR(H167/E167),"",(H167/E167))</f>
        <v>0.35049134383431968</v>
      </c>
      <c r="L167" s="59"/>
      <c r="N167" s="140"/>
    </row>
    <row r="168" spans="1:14" x14ac:dyDescent="0.15">
      <c r="A168" s="34" t="s">
        <v>1698</v>
      </c>
      <c r="B168" s="34" t="s">
        <v>1699</v>
      </c>
      <c r="C168" s="34" t="s">
        <v>956</v>
      </c>
      <c r="D168" s="34" t="s">
        <v>959</v>
      </c>
      <c r="E168" s="70">
        <v>16.467829078000001</v>
      </c>
      <c r="F168" s="52">
        <v>24.219796738000003</v>
      </c>
      <c r="G168" s="107">
        <f t="shared" si="12"/>
        <v>-0.32006741195467747</v>
      </c>
      <c r="H168" s="108">
        <v>9.4271449736497992</v>
      </c>
      <c r="I168" s="109">
        <v>36.963676469999996</v>
      </c>
      <c r="J168" s="76">
        <f t="shared" si="13"/>
        <v>-0.74496192278652418</v>
      </c>
      <c r="K168" s="78">
        <f t="shared" si="14"/>
        <v>0.57245827176114428</v>
      </c>
      <c r="L168" s="59"/>
      <c r="N168" s="140"/>
    </row>
    <row r="169" spans="1:14" x14ac:dyDescent="0.15">
      <c r="A169" s="34" t="s">
        <v>1671</v>
      </c>
      <c r="B169" s="34" t="s">
        <v>1828</v>
      </c>
      <c r="C169" s="34" t="s">
        <v>955</v>
      </c>
      <c r="D169" s="34" t="s">
        <v>959</v>
      </c>
      <c r="E169" s="70">
        <v>16.451723486999999</v>
      </c>
      <c r="F169" s="52">
        <v>3.4055469199999999</v>
      </c>
      <c r="G169" s="107">
        <f t="shared" si="12"/>
        <v>3.8308609082384919</v>
      </c>
      <c r="H169" s="108">
        <v>16.09589523</v>
      </c>
      <c r="I169" s="109">
        <v>0.52764768999999989</v>
      </c>
      <c r="J169" s="76">
        <f t="shared" si="13"/>
        <v>29.505004636711295</v>
      </c>
      <c r="K169" s="78">
        <f t="shared" si="14"/>
        <v>0.97837136897655919</v>
      </c>
      <c r="L169" s="59"/>
      <c r="N169" s="140"/>
    </row>
    <row r="170" spans="1:14" x14ac:dyDescent="0.15">
      <c r="A170" s="34" t="s">
        <v>665</v>
      </c>
      <c r="B170" s="34" t="s">
        <v>666</v>
      </c>
      <c r="C170" s="34" t="s">
        <v>956</v>
      </c>
      <c r="D170" s="34" t="s">
        <v>959</v>
      </c>
      <c r="E170" s="70">
        <v>16.434997534000001</v>
      </c>
      <c r="F170" s="52">
        <v>10.356940117000001</v>
      </c>
      <c r="G170" s="107">
        <f t="shared" si="12"/>
        <v>0.58685841072146472</v>
      </c>
      <c r="H170" s="108">
        <v>15.221498868436901</v>
      </c>
      <c r="I170" s="109">
        <v>42.604109950000002</v>
      </c>
      <c r="J170" s="76">
        <f t="shared" si="13"/>
        <v>-0.64272228932136399</v>
      </c>
      <c r="K170" s="78">
        <f t="shared" si="14"/>
        <v>0.92616374519967726</v>
      </c>
      <c r="L170" s="59"/>
      <c r="N170" s="140"/>
    </row>
    <row r="171" spans="1:14" x14ac:dyDescent="0.15">
      <c r="A171" s="34" t="s">
        <v>779</v>
      </c>
      <c r="B171" s="34" t="s">
        <v>910</v>
      </c>
      <c r="C171" s="34" t="s">
        <v>956</v>
      </c>
      <c r="D171" s="34" t="s">
        <v>958</v>
      </c>
      <c r="E171" s="70">
        <v>16.37087004</v>
      </c>
      <c r="F171" s="52">
        <v>1.1457689</v>
      </c>
      <c r="G171" s="107">
        <f t="shared" si="12"/>
        <v>13.28810822147468</v>
      </c>
      <c r="H171" s="108">
        <v>4.7220383198175595</v>
      </c>
      <c r="I171" s="109">
        <v>11.2162051818687</v>
      </c>
      <c r="J171" s="76">
        <f t="shared" si="13"/>
        <v>-0.57899857899792506</v>
      </c>
      <c r="K171" s="78">
        <f t="shared" si="14"/>
        <v>0.28844150056044054</v>
      </c>
      <c r="L171" s="59"/>
      <c r="N171" s="140"/>
    </row>
    <row r="172" spans="1:14" x14ac:dyDescent="0.15">
      <c r="A172" s="34" t="s">
        <v>214</v>
      </c>
      <c r="B172" s="34" t="s">
        <v>215</v>
      </c>
      <c r="C172" s="34" t="s">
        <v>955</v>
      </c>
      <c r="D172" s="34" t="s">
        <v>958</v>
      </c>
      <c r="E172" s="70">
        <v>16.27715749</v>
      </c>
      <c r="F172" s="52">
        <v>7.4214115599999992</v>
      </c>
      <c r="G172" s="107">
        <f t="shared" si="12"/>
        <v>1.193269751772128</v>
      </c>
      <c r="H172" s="108">
        <v>0.75536826519815992</v>
      </c>
      <c r="I172" s="109">
        <v>0.73393781999999996</v>
      </c>
      <c r="J172" s="76">
        <f t="shared" si="13"/>
        <v>2.9199265406652408E-2</v>
      </c>
      <c r="K172" s="78">
        <f t="shared" si="14"/>
        <v>4.6406644751224309E-2</v>
      </c>
      <c r="L172" s="59"/>
      <c r="N172" s="140"/>
    </row>
    <row r="173" spans="1:14" x14ac:dyDescent="0.15">
      <c r="A173" s="34" t="s">
        <v>532</v>
      </c>
      <c r="B173" s="34" t="s">
        <v>1273</v>
      </c>
      <c r="C173" s="34" t="s">
        <v>955</v>
      </c>
      <c r="D173" s="34" t="s">
        <v>958</v>
      </c>
      <c r="E173" s="70">
        <v>15.995223502</v>
      </c>
      <c r="F173" s="52">
        <v>7.5993020790000001</v>
      </c>
      <c r="G173" s="107">
        <f t="shared" si="12"/>
        <v>1.1048279612678362</v>
      </c>
      <c r="H173" s="108">
        <v>73.278713980000006</v>
      </c>
      <c r="I173" s="109">
        <v>22.332021709999999</v>
      </c>
      <c r="J173" s="76">
        <f t="shared" si="13"/>
        <v>2.2813291573680816</v>
      </c>
      <c r="K173" s="78">
        <f t="shared" si="14"/>
        <v>4.5812872805958245</v>
      </c>
      <c r="L173" s="59"/>
      <c r="N173" s="140"/>
    </row>
    <row r="174" spans="1:14" x14ac:dyDescent="0.15">
      <c r="A174" s="34" t="s">
        <v>1665</v>
      </c>
      <c r="B174" s="34" t="s">
        <v>1822</v>
      </c>
      <c r="C174" s="34" t="s">
        <v>955</v>
      </c>
      <c r="D174" s="34" t="s">
        <v>959</v>
      </c>
      <c r="E174" s="70">
        <v>15.816443345000001</v>
      </c>
      <c r="F174" s="52">
        <v>12.548536154999999</v>
      </c>
      <c r="G174" s="107">
        <f t="shared" si="12"/>
        <v>0.26042138697571482</v>
      </c>
      <c r="H174" s="108">
        <v>32.537837350000004</v>
      </c>
      <c r="I174" s="109">
        <v>9.2968987200000015</v>
      </c>
      <c r="J174" s="76">
        <f t="shared" si="13"/>
        <v>2.4998592896363183</v>
      </c>
      <c r="K174" s="78">
        <f t="shared" si="14"/>
        <v>2.0572158126995146</v>
      </c>
      <c r="L174" s="59"/>
      <c r="N174" s="140"/>
    </row>
    <row r="175" spans="1:14" x14ac:dyDescent="0.15">
      <c r="A175" s="34" t="s">
        <v>1387</v>
      </c>
      <c r="B175" s="34" t="s">
        <v>793</v>
      </c>
      <c r="C175" s="34" t="s">
        <v>955</v>
      </c>
      <c r="D175" s="34" t="s">
        <v>958</v>
      </c>
      <c r="E175" s="70">
        <v>15.406928063999999</v>
      </c>
      <c r="F175" s="52">
        <v>7.7483466769999998</v>
      </c>
      <c r="G175" s="107">
        <f t="shared" si="12"/>
        <v>0.98841491046516317</v>
      </c>
      <c r="H175" s="108">
        <v>70.379736739999998</v>
      </c>
      <c r="I175" s="109">
        <v>11.697442909999999</v>
      </c>
      <c r="J175" s="76">
        <f t="shared" si="13"/>
        <v>5.0166770875909323</v>
      </c>
      <c r="K175" s="78">
        <f t="shared" si="14"/>
        <v>4.5680577236191606</v>
      </c>
      <c r="L175" s="59"/>
      <c r="N175" s="140"/>
    </row>
    <row r="176" spans="1:14" x14ac:dyDescent="0.15">
      <c r="A176" s="34" t="s">
        <v>560</v>
      </c>
      <c r="B176" s="34" t="s">
        <v>561</v>
      </c>
      <c r="C176" s="34" t="s">
        <v>956</v>
      </c>
      <c r="D176" s="34" t="s">
        <v>959</v>
      </c>
      <c r="E176" s="70">
        <v>15.38588594</v>
      </c>
      <c r="F176" s="52">
        <v>1.2168423899999998</v>
      </c>
      <c r="G176" s="107">
        <f t="shared" si="12"/>
        <v>11.644107459142676</v>
      </c>
      <c r="H176" s="108">
        <v>31.649462620000001</v>
      </c>
      <c r="I176" s="109">
        <v>1.4048381999999999</v>
      </c>
      <c r="J176" s="76">
        <f t="shared" si="13"/>
        <v>21.528902346191899</v>
      </c>
      <c r="K176" s="78">
        <f t="shared" si="14"/>
        <v>2.0570451869604853</v>
      </c>
      <c r="L176" s="59"/>
      <c r="N176" s="140"/>
    </row>
    <row r="177" spans="1:14" x14ac:dyDescent="0.15">
      <c r="A177" s="34" t="s">
        <v>230</v>
      </c>
      <c r="B177" s="34" t="s">
        <v>231</v>
      </c>
      <c r="C177" s="34" t="s">
        <v>955</v>
      </c>
      <c r="D177" s="34" t="s">
        <v>958</v>
      </c>
      <c r="E177" s="70">
        <v>15.289642240000001</v>
      </c>
      <c r="F177" s="52">
        <v>8.7867843599999986</v>
      </c>
      <c r="G177" s="107">
        <f t="shared" si="12"/>
        <v>0.74007254685831425</v>
      </c>
      <c r="H177" s="108">
        <v>102.66513308395</v>
      </c>
      <c r="I177" s="109">
        <v>8.7739575745391001</v>
      </c>
      <c r="J177" s="76">
        <f t="shared" si="13"/>
        <v>10.701120299677656</v>
      </c>
      <c r="K177" s="78">
        <f t="shared" si="14"/>
        <v>6.7146851098557807</v>
      </c>
      <c r="L177" s="59"/>
      <c r="N177" s="140"/>
    </row>
    <row r="178" spans="1:14" x14ac:dyDescent="0.15">
      <c r="A178" s="34" t="s">
        <v>658</v>
      </c>
      <c r="B178" s="34" t="s">
        <v>659</v>
      </c>
      <c r="C178" s="34" t="s">
        <v>956</v>
      </c>
      <c r="D178" s="34" t="s">
        <v>958</v>
      </c>
      <c r="E178" s="70">
        <v>14.996100199999999</v>
      </c>
      <c r="F178" s="52">
        <v>6.9900252699999994</v>
      </c>
      <c r="G178" s="107">
        <f t="shared" si="12"/>
        <v>1.1453570796604575</v>
      </c>
      <c r="H178" s="108">
        <v>9.9661174700000004</v>
      </c>
      <c r="I178" s="109">
        <v>22.061719760000003</v>
      </c>
      <c r="J178" s="76">
        <f t="shared" si="13"/>
        <v>-0.54826198599124987</v>
      </c>
      <c r="K178" s="78">
        <f t="shared" si="14"/>
        <v>0.66458061343175079</v>
      </c>
      <c r="L178" s="59"/>
      <c r="N178" s="140"/>
    </row>
    <row r="179" spans="1:14" x14ac:dyDescent="0.15">
      <c r="A179" s="34" t="s">
        <v>285</v>
      </c>
      <c r="B179" s="34" t="s">
        <v>286</v>
      </c>
      <c r="C179" s="34" t="s">
        <v>956</v>
      </c>
      <c r="D179" s="34" t="s">
        <v>959</v>
      </c>
      <c r="E179" s="70">
        <v>14.801880693999999</v>
      </c>
      <c r="F179" s="52">
        <v>6.33177067</v>
      </c>
      <c r="G179" s="107">
        <f t="shared" si="12"/>
        <v>1.3377158563451257</v>
      </c>
      <c r="H179" s="108">
        <v>88.914626583113503</v>
      </c>
      <c r="I179" s="109">
        <v>3.3603522400000001</v>
      </c>
      <c r="J179" s="76">
        <f t="shared" si="13"/>
        <v>25.459912602231693</v>
      </c>
      <c r="K179" s="78">
        <f t="shared" si="14"/>
        <v>6.0069817086929636</v>
      </c>
      <c r="L179" s="59"/>
      <c r="N179" s="140"/>
    </row>
    <row r="180" spans="1:14" x14ac:dyDescent="0.15">
      <c r="A180" s="34" t="s">
        <v>1004</v>
      </c>
      <c r="B180" s="34" t="s">
        <v>1005</v>
      </c>
      <c r="C180" s="34" t="s">
        <v>955</v>
      </c>
      <c r="D180" s="34" t="s">
        <v>959</v>
      </c>
      <c r="E180" s="70">
        <v>14.703052004</v>
      </c>
      <c r="F180" s="52">
        <v>14.988714518</v>
      </c>
      <c r="G180" s="107">
        <f t="shared" si="12"/>
        <v>-1.9058506562183664E-2</v>
      </c>
      <c r="H180" s="108">
        <v>6.9731864299999993</v>
      </c>
      <c r="I180" s="109">
        <v>10.956701630000001</v>
      </c>
      <c r="J180" s="76">
        <f t="shared" si="13"/>
        <v>-0.36356883070475665</v>
      </c>
      <c r="K180" s="78">
        <f t="shared" si="14"/>
        <v>0.47426795661900178</v>
      </c>
      <c r="L180" s="59"/>
      <c r="N180" s="140"/>
    </row>
    <row r="181" spans="1:14" x14ac:dyDescent="0.15">
      <c r="A181" s="34" t="s">
        <v>1169</v>
      </c>
      <c r="B181" s="34" t="s">
        <v>1170</v>
      </c>
      <c r="C181" s="34" t="s">
        <v>955</v>
      </c>
      <c r="D181" s="34" t="s">
        <v>958</v>
      </c>
      <c r="E181" s="70">
        <v>14.633080477</v>
      </c>
      <c r="F181" s="52">
        <v>17.891709646999999</v>
      </c>
      <c r="G181" s="107">
        <f t="shared" si="12"/>
        <v>-0.18213067584328879</v>
      </c>
      <c r="H181" s="108">
        <v>112.66571863</v>
      </c>
      <c r="I181" s="109">
        <v>166.28835080000002</v>
      </c>
      <c r="J181" s="76">
        <f t="shared" si="13"/>
        <v>-0.32246776104294617</v>
      </c>
      <c r="K181" s="78">
        <f t="shared" si="14"/>
        <v>7.6993848839337593</v>
      </c>
      <c r="L181" s="59"/>
      <c r="N181" s="140"/>
    </row>
    <row r="182" spans="1:14" x14ac:dyDescent="0.15">
      <c r="A182" s="34" t="s">
        <v>1625</v>
      </c>
      <c r="B182" s="34" t="s">
        <v>998</v>
      </c>
      <c r="C182" s="34" t="s">
        <v>955</v>
      </c>
      <c r="D182" s="34" t="s">
        <v>958</v>
      </c>
      <c r="E182" s="70">
        <v>14.60718215</v>
      </c>
      <c r="F182" s="52">
        <v>16.184003409999999</v>
      </c>
      <c r="G182" s="107">
        <f t="shared" si="12"/>
        <v>-9.7430853173553489E-2</v>
      </c>
      <c r="H182" s="108">
        <v>498.46182266000005</v>
      </c>
      <c r="I182" s="109">
        <v>458.8573528</v>
      </c>
      <c r="J182" s="76">
        <f t="shared" si="13"/>
        <v>8.63110716616593E-2</v>
      </c>
      <c r="K182" s="78">
        <f t="shared" si="14"/>
        <v>34.124433962781801</v>
      </c>
      <c r="L182" s="59"/>
      <c r="N182" s="140"/>
    </row>
    <row r="183" spans="1:14" x14ac:dyDescent="0.15">
      <c r="A183" s="34" t="s">
        <v>365</v>
      </c>
      <c r="B183" s="34" t="s">
        <v>1310</v>
      </c>
      <c r="C183" s="34" t="s">
        <v>956</v>
      </c>
      <c r="D183" s="34" t="s">
        <v>959</v>
      </c>
      <c r="E183" s="70">
        <v>14.380777199999999</v>
      </c>
      <c r="F183" s="52">
        <v>1.6041066000000002</v>
      </c>
      <c r="G183" s="107">
        <f t="shared" si="12"/>
        <v>7.9649760184267038</v>
      </c>
      <c r="H183" s="108">
        <v>4.1109986799999998</v>
      </c>
      <c r="I183" s="109">
        <v>1.5855840000000001</v>
      </c>
      <c r="J183" s="76">
        <f t="shared" si="13"/>
        <v>1.5927347147801689</v>
      </c>
      <c r="K183" s="78">
        <f t="shared" si="14"/>
        <v>0.28586762890673251</v>
      </c>
      <c r="L183" s="59"/>
      <c r="N183" s="140"/>
    </row>
    <row r="184" spans="1:14" x14ac:dyDescent="0.15">
      <c r="A184" s="34" t="s">
        <v>748</v>
      </c>
      <c r="B184" s="34" t="s">
        <v>912</v>
      </c>
      <c r="C184" s="34" t="s">
        <v>956</v>
      </c>
      <c r="D184" s="34" t="s">
        <v>958</v>
      </c>
      <c r="E184" s="70">
        <v>14.37943499</v>
      </c>
      <c r="F184" s="52">
        <v>4.3978423200000005</v>
      </c>
      <c r="G184" s="107">
        <f t="shared" si="12"/>
        <v>2.2696567870582496</v>
      </c>
      <c r="H184" s="108">
        <v>6.0233060300000005</v>
      </c>
      <c r="I184" s="109">
        <v>4.3645434100000005</v>
      </c>
      <c r="J184" s="76">
        <f t="shared" si="13"/>
        <v>0.38005410055023381</v>
      </c>
      <c r="K184" s="78">
        <f t="shared" si="14"/>
        <v>0.41888335906027141</v>
      </c>
      <c r="L184" s="59"/>
      <c r="N184" s="140"/>
    </row>
    <row r="185" spans="1:14" x14ac:dyDescent="0.15">
      <c r="A185" s="34" t="s">
        <v>1567</v>
      </c>
      <c r="B185" s="34" t="s">
        <v>620</v>
      </c>
      <c r="C185" s="34" t="s">
        <v>955</v>
      </c>
      <c r="D185" s="34" t="s">
        <v>958</v>
      </c>
      <c r="E185" s="70">
        <v>13.91868751</v>
      </c>
      <c r="F185" s="52">
        <v>9.7089128640000002</v>
      </c>
      <c r="G185" s="107">
        <f t="shared" si="12"/>
        <v>0.43359897291998184</v>
      </c>
      <c r="H185" s="108">
        <v>7.8814961200000004</v>
      </c>
      <c r="I185" s="109">
        <v>5.6554772599999996</v>
      </c>
      <c r="J185" s="76">
        <f t="shared" si="13"/>
        <v>0.39360406870418596</v>
      </c>
      <c r="K185" s="78">
        <f t="shared" si="14"/>
        <v>0.5662528247966967</v>
      </c>
      <c r="L185" s="59"/>
      <c r="N185" s="140"/>
    </row>
    <row r="186" spans="1:14" x14ac:dyDescent="0.15">
      <c r="A186" s="34" t="s">
        <v>317</v>
      </c>
      <c r="B186" s="34" t="s">
        <v>1485</v>
      </c>
      <c r="C186" s="34" t="s">
        <v>956</v>
      </c>
      <c r="D186" s="34" t="s">
        <v>959</v>
      </c>
      <c r="E186" s="70">
        <v>13.909355787000001</v>
      </c>
      <c r="F186" s="52">
        <v>8.5128263180000001</v>
      </c>
      <c r="G186" s="107">
        <f t="shared" si="12"/>
        <v>0.63392923424142622</v>
      </c>
      <c r="H186" s="108">
        <v>10.194717669999999</v>
      </c>
      <c r="I186" s="109">
        <v>8.1911141100000009</v>
      </c>
      <c r="J186" s="76">
        <f t="shared" si="13"/>
        <v>0.24460696470507326</v>
      </c>
      <c r="K186" s="78">
        <f t="shared" si="14"/>
        <v>0.73293960023139337</v>
      </c>
      <c r="L186" s="59"/>
      <c r="N186" s="140"/>
    </row>
    <row r="187" spans="1:14" x14ac:dyDescent="0.15">
      <c r="A187" s="34" t="s">
        <v>1912</v>
      </c>
      <c r="B187" s="34" t="s">
        <v>1905</v>
      </c>
      <c r="C187" s="34" t="s">
        <v>956</v>
      </c>
      <c r="D187" s="34" t="s">
        <v>959</v>
      </c>
      <c r="E187" s="70">
        <v>13.85162012</v>
      </c>
      <c r="F187" s="52">
        <v>16.106152560000002</v>
      </c>
      <c r="G187" s="107">
        <f t="shared" si="12"/>
        <v>-0.1399795780898776</v>
      </c>
      <c r="H187" s="108">
        <v>5.5736580000000001E-2</v>
      </c>
      <c r="I187" s="109">
        <v>27.999837399999997</v>
      </c>
      <c r="J187" s="76">
        <f t="shared" si="13"/>
        <v>-0.9980093962974228</v>
      </c>
      <c r="K187" s="78">
        <f t="shared" si="14"/>
        <v>4.0238311126886434E-3</v>
      </c>
      <c r="L187" s="59"/>
      <c r="N187" s="140"/>
    </row>
    <row r="188" spans="1:14" x14ac:dyDescent="0.15">
      <c r="A188" s="34" t="s">
        <v>1783</v>
      </c>
      <c r="B188" s="34" t="s">
        <v>1784</v>
      </c>
      <c r="C188" s="34" t="s">
        <v>955</v>
      </c>
      <c r="D188" s="34" t="s">
        <v>958</v>
      </c>
      <c r="E188" s="70">
        <v>13.783608630000002</v>
      </c>
      <c r="F188" s="52">
        <v>6.7522963699999998</v>
      </c>
      <c r="G188" s="107">
        <f t="shared" si="12"/>
        <v>1.0413216296665606</v>
      </c>
      <c r="H188" s="108">
        <v>0.26322773999999999</v>
      </c>
      <c r="I188" s="109">
        <v>5.4233389999999999E-2</v>
      </c>
      <c r="J188" s="76">
        <f t="shared" si="13"/>
        <v>3.8536102943223725</v>
      </c>
      <c r="K188" s="78">
        <f t="shared" si="14"/>
        <v>1.9097157142657493E-2</v>
      </c>
      <c r="L188" s="59"/>
      <c r="N188" s="140"/>
    </row>
    <row r="189" spans="1:14" x14ac:dyDescent="0.15">
      <c r="A189" s="34" t="s">
        <v>46</v>
      </c>
      <c r="B189" s="34" t="s">
        <v>47</v>
      </c>
      <c r="C189" s="34" t="s">
        <v>955</v>
      </c>
      <c r="D189" s="34" t="s">
        <v>958</v>
      </c>
      <c r="E189" s="70">
        <v>13.748144999999999</v>
      </c>
      <c r="F189" s="52">
        <v>2.2015400000000001E-2</v>
      </c>
      <c r="G189" s="107">
        <f t="shared" si="12"/>
        <v>623.47854683539697</v>
      </c>
      <c r="H189" s="108">
        <v>9.0847659499999995</v>
      </c>
      <c r="I189" s="109">
        <v>5.0241081699999999</v>
      </c>
      <c r="J189" s="76">
        <f t="shared" si="13"/>
        <v>0.80823454483863144</v>
      </c>
      <c r="K189" s="78">
        <f t="shared" si="14"/>
        <v>0.66079939875525029</v>
      </c>
      <c r="L189" s="59"/>
      <c r="N189" s="140"/>
    </row>
    <row r="190" spans="1:14" x14ac:dyDescent="0.15">
      <c r="A190" s="34" t="s">
        <v>435</v>
      </c>
      <c r="B190" s="34" t="s">
        <v>436</v>
      </c>
      <c r="C190" s="34" t="s">
        <v>956</v>
      </c>
      <c r="D190" s="34" t="s">
        <v>959</v>
      </c>
      <c r="E190" s="70">
        <v>13.570837136</v>
      </c>
      <c r="F190" s="52">
        <v>11.343115767999999</v>
      </c>
      <c r="G190" s="107">
        <f t="shared" si="12"/>
        <v>0.1963941313448121</v>
      </c>
      <c r="H190" s="108">
        <v>27.521997710000001</v>
      </c>
      <c r="I190" s="109">
        <v>10.778407169999999</v>
      </c>
      <c r="J190" s="76">
        <f t="shared" si="13"/>
        <v>1.5534383027023835</v>
      </c>
      <c r="K190" s="78">
        <f t="shared" si="14"/>
        <v>2.0280250535901798</v>
      </c>
      <c r="L190" s="59"/>
      <c r="N190" s="140"/>
    </row>
    <row r="191" spans="1:14" x14ac:dyDescent="0.15">
      <c r="A191" s="34" t="s">
        <v>1624</v>
      </c>
      <c r="B191" s="34" t="s">
        <v>552</v>
      </c>
      <c r="C191" s="34" t="s">
        <v>955</v>
      </c>
      <c r="D191" s="34" t="s">
        <v>958</v>
      </c>
      <c r="E191" s="70">
        <v>13.397365480000001</v>
      </c>
      <c r="F191" s="52">
        <v>12.263143850000001</v>
      </c>
      <c r="G191" s="107">
        <f t="shared" si="12"/>
        <v>9.249028176408447E-2</v>
      </c>
      <c r="H191" s="108">
        <v>164.54899646000001</v>
      </c>
      <c r="I191" s="109">
        <v>139.20905073</v>
      </c>
      <c r="J191" s="76">
        <f t="shared" si="13"/>
        <v>0.18202800462412161</v>
      </c>
      <c r="K191" s="78">
        <f t="shared" si="14"/>
        <v>12.282190607223772</v>
      </c>
      <c r="L191" s="59"/>
      <c r="N191" s="140"/>
    </row>
    <row r="192" spans="1:14" x14ac:dyDescent="0.15">
      <c r="A192" s="34" t="s">
        <v>1593</v>
      </c>
      <c r="B192" s="34" t="s">
        <v>716</v>
      </c>
      <c r="C192" s="34" t="s">
        <v>955</v>
      </c>
      <c r="D192" s="34" t="s">
        <v>958</v>
      </c>
      <c r="E192" s="70">
        <v>13.275208533000001</v>
      </c>
      <c r="F192" s="52">
        <v>2.76505906</v>
      </c>
      <c r="G192" s="107">
        <f t="shared" si="12"/>
        <v>3.8010578598635796</v>
      </c>
      <c r="H192" s="108">
        <v>24.82563377</v>
      </c>
      <c r="I192" s="109">
        <v>15.857632539999999</v>
      </c>
      <c r="J192" s="76">
        <f t="shared" si="13"/>
        <v>0.56553216297443609</v>
      </c>
      <c r="K192" s="78">
        <f t="shared" si="14"/>
        <v>1.87007486234868</v>
      </c>
      <c r="L192" s="59"/>
      <c r="N192" s="140"/>
    </row>
    <row r="193" spans="1:14" x14ac:dyDescent="0.15">
      <c r="A193" s="34" t="s">
        <v>529</v>
      </c>
      <c r="B193" s="34" t="s">
        <v>874</v>
      </c>
      <c r="C193" s="34" t="s">
        <v>955</v>
      </c>
      <c r="D193" s="34" t="s">
        <v>959</v>
      </c>
      <c r="E193" s="70">
        <v>13.260628442</v>
      </c>
      <c r="F193" s="52">
        <v>4.509945546</v>
      </c>
      <c r="G193" s="107">
        <f t="shared" si="12"/>
        <v>1.940307883265072</v>
      </c>
      <c r="H193" s="108">
        <v>6.99657632</v>
      </c>
      <c r="I193" s="109">
        <v>14.415066339999999</v>
      </c>
      <c r="J193" s="76">
        <f t="shared" si="13"/>
        <v>-0.51463446959065462</v>
      </c>
      <c r="K193" s="78">
        <f t="shared" si="14"/>
        <v>0.52762026706365961</v>
      </c>
      <c r="L193" s="59"/>
      <c r="N193" s="140"/>
    </row>
    <row r="194" spans="1:14" x14ac:dyDescent="0.15">
      <c r="A194" s="34" t="s">
        <v>362</v>
      </c>
      <c r="B194" s="34" t="s">
        <v>1499</v>
      </c>
      <c r="C194" s="34" t="s">
        <v>956</v>
      </c>
      <c r="D194" s="34" t="s">
        <v>959</v>
      </c>
      <c r="E194" s="70">
        <v>12.782257782</v>
      </c>
      <c r="F194" s="52">
        <v>4.6309007620000004</v>
      </c>
      <c r="G194" s="107">
        <f t="shared" si="12"/>
        <v>1.7602098250275566</v>
      </c>
      <c r="H194" s="108">
        <v>27.662185690000001</v>
      </c>
      <c r="I194" s="109">
        <v>3.7650394600000001</v>
      </c>
      <c r="J194" s="76">
        <f t="shared" si="13"/>
        <v>6.3471170711182934</v>
      </c>
      <c r="K194" s="78">
        <f t="shared" si="14"/>
        <v>2.1641079503930789</v>
      </c>
      <c r="L194" s="59"/>
      <c r="N194" s="140"/>
    </row>
    <row r="195" spans="1:14" x14ac:dyDescent="0.15">
      <c r="A195" s="34" t="s">
        <v>1011</v>
      </c>
      <c r="B195" s="34" t="s">
        <v>1012</v>
      </c>
      <c r="C195" s="34" t="s">
        <v>955</v>
      </c>
      <c r="D195" s="34" t="s">
        <v>959</v>
      </c>
      <c r="E195" s="70">
        <v>12.6097666</v>
      </c>
      <c r="F195" s="52">
        <v>0.38639083000000002</v>
      </c>
      <c r="G195" s="107">
        <f t="shared" si="12"/>
        <v>31.634746016099811</v>
      </c>
      <c r="H195" s="108">
        <v>9.103446589999999</v>
      </c>
      <c r="I195" s="109">
        <v>3.0075537200000002</v>
      </c>
      <c r="J195" s="76">
        <f t="shared" si="13"/>
        <v>2.0268608435695699</v>
      </c>
      <c r="K195" s="78">
        <f t="shared" si="14"/>
        <v>0.72193616890577483</v>
      </c>
      <c r="L195" s="59"/>
      <c r="N195" s="140"/>
    </row>
    <row r="196" spans="1:14" x14ac:dyDescent="0.15">
      <c r="A196" s="34" t="s">
        <v>1341</v>
      </c>
      <c r="B196" s="34" t="s">
        <v>408</v>
      </c>
      <c r="C196" s="34" t="s">
        <v>956</v>
      </c>
      <c r="D196" s="34" t="s">
        <v>959</v>
      </c>
      <c r="E196" s="70">
        <v>12.565887234</v>
      </c>
      <c r="F196" s="52">
        <v>7.4347884419999994</v>
      </c>
      <c r="G196" s="107">
        <f t="shared" si="12"/>
        <v>0.69014724924973203</v>
      </c>
      <c r="H196" s="108">
        <v>11.4954093</v>
      </c>
      <c r="I196" s="109">
        <v>79.187123863360497</v>
      </c>
      <c r="J196" s="76">
        <f t="shared" si="13"/>
        <v>-0.85483234218942417</v>
      </c>
      <c r="K196" s="78">
        <f t="shared" si="14"/>
        <v>0.91481079576270852</v>
      </c>
      <c r="L196" s="59"/>
      <c r="N196" s="140"/>
    </row>
    <row r="197" spans="1:14" x14ac:dyDescent="0.15">
      <c r="A197" s="34" t="s">
        <v>1407</v>
      </c>
      <c r="B197" s="34" t="s">
        <v>419</v>
      </c>
      <c r="C197" s="34" t="s">
        <v>956</v>
      </c>
      <c r="D197" s="34" t="s">
        <v>959</v>
      </c>
      <c r="E197" s="70">
        <v>12.483214017000002</v>
      </c>
      <c r="F197" s="52">
        <v>11.324721804999999</v>
      </c>
      <c r="G197" s="107">
        <f t="shared" si="12"/>
        <v>0.10229763096595579</v>
      </c>
      <c r="H197" s="108">
        <v>3.5819938728390603</v>
      </c>
      <c r="I197" s="109">
        <v>13.75814827</v>
      </c>
      <c r="J197" s="76">
        <f t="shared" si="13"/>
        <v>-0.73964564107441033</v>
      </c>
      <c r="K197" s="78">
        <f t="shared" si="14"/>
        <v>0.28694484192620567</v>
      </c>
      <c r="L197" s="59"/>
      <c r="N197" s="140"/>
    </row>
    <row r="198" spans="1:14" x14ac:dyDescent="0.15">
      <c r="A198" s="34" t="s">
        <v>1406</v>
      </c>
      <c r="B198" s="34" t="s">
        <v>846</v>
      </c>
      <c r="C198" s="34" t="s">
        <v>849</v>
      </c>
      <c r="D198" s="34" t="s">
        <v>959</v>
      </c>
      <c r="E198" s="70">
        <v>12.32283382</v>
      </c>
      <c r="F198" s="52">
        <v>33.026478099999999</v>
      </c>
      <c r="G198" s="107">
        <f t="shared" si="12"/>
        <v>-0.62688017224579573</v>
      </c>
      <c r="H198" s="108">
        <v>17.012736030000003</v>
      </c>
      <c r="I198" s="109">
        <v>99.470946330000004</v>
      </c>
      <c r="J198" s="76">
        <f t="shared" si="13"/>
        <v>-0.8289677875029019</v>
      </c>
      <c r="K198" s="78">
        <f t="shared" si="14"/>
        <v>1.3805863390276574</v>
      </c>
      <c r="L198" s="59"/>
      <c r="N198" s="140"/>
    </row>
    <row r="199" spans="1:14" x14ac:dyDescent="0.15">
      <c r="A199" s="34" t="s">
        <v>430</v>
      </c>
      <c r="B199" s="34" t="s">
        <v>431</v>
      </c>
      <c r="C199" s="34" t="s">
        <v>956</v>
      </c>
      <c r="D199" s="34" t="s">
        <v>959</v>
      </c>
      <c r="E199" s="70">
        <v>12.316456301000001</v>
      </c>
      <c r="F199" s="52">
        <v>28.082136016</v>
      </c>
      <c r="G199" s="107">
        <f t="shared" si="12"/>
        <v>-0.56141312420171274</v>
      </c>
      <c r="H199" s="108">
        <v>14.851685810000001</v>
      </c>
      <c r="I199" s="109">
        <v>9.5491293800000001</v>
      </c>
      <c r="J199" s="76">
        <f t="shared" si="13"/>
        <v>0.55529213386781029</v>
      </c>
      <c r="K199" s="78">
        <f t="shared" si="14"/>
        <v>1.2058408236137013</v>
      </c>
      <c r="L199" s="59"/>
      <c r="N199" s="140"/>
    </row>
    <row r="200" spans="1:14" x14ac:dyDescent="0.15">
      <c r="A200" s="34" t="s">
        <v>318</v>
      </c>
      <c r="B200" s="34" t="s">
        <v>1489</v>
      </c>
      <c r="C200" s="34" t="s">
        <v>956</v>
      </c>
      <c r="D200" s="34" t="s">
        <v>959</v>
      </c>
      <c r="E200" s="70">
        <v>12.303988756999999</v>
      </c>
      <c r="F200" s="52">
        <v>5.9782956600000006</v>
      </c>
      <c r="G200" s="107">
        <f t="shared" ref="G200:G263" si="15">IF(ISERROR(E200/F200-1),"",((E200/F200-1)))</f>
        <v>1.0581097785652172</v>
      </c>
      <c r="H200" s="108">
        <v>5.2821862099999999</v>
      </c>
      <c r="I200" s="109">
        <v>9.4495121799999993</v>
      </c>
      <c r="J200" s="76">
        <f t="shared" si="13"/>
        <v>-0.44100964056326553</v>
      </c>
      <c r="K200" s="78">
        <f t="shared" si="14"/>
        <v>0.42930681377572394</v>
      </c>
      <c r="L200" s="59"/>
      <c r="N200" s="140"/>
    </row>
    <row r="201" spans="1:14" x14ac:dyDescent="0.15">
      <c r="A201" s="34" t="s">
        <v>329</v>
      </c>
      <c r="B201" s="34" t="s">
        <v>283</v>
      </c>
      <c r="C201" s="34" t="s">
        <v>956</v>
      </c>
      <c r="D201" s="34" t="s">
        <v>959</v>
      </c>
      <c r="E201" s="70">
        <v>12.067593487</v>
      </c>
      <c r="F201" s="52">
        <v>10.085730199999999</v>
      </c>
      <c r="G201" s="107">
        <f t="shared" si="15"/>
        <v>0.19650171556244889</v>
      </c>
      <c r="H201" s="108">
        <v>5.56122154</v>
      </c>
      <c r="I201" s="109">
        <v>14.597833490000001</v>
      </c>
      <c r="J201" s="76">
        <f t="shared" si="13"/>
        <v>-0.61903788368256008</v>
      </c>
      <c r="K201" s="78">
        <f t="shared" si="14"/>
        <v>0.46083931696828462</v>
      </c>
      <c r="L201" s="59"/>
      <c r="N201" s="140"/>
    </row>
    <row r="202" spans="1:14" x14ac:dyDescent="0.15">
      <c r="A202" s="34" t="s">
        <v>1616</v>
      </c>
      <c r="B202" s="34" t="s">
        <v>988</v>
      </c>
      <c r="C202" s="34" t="s">
        <v>955</v>
      </c>
      <c r="D202" s="34" t="s">
        <v>958</v>
      </c>
      <c r="E202" s="70">
        <v>11.934037910000001</v>
      </c>
      <c r="F202" s="52">
        <v>35.547248719999999</v>
      </c>
      <c r="G202" s="107">
        <f t="shared" si="15"/>
        <v>-0.66427674884201271</v>
      </c>
      <c r="H202" s="108">
        <v>1617.42548848</v>
      </c>
      <c r="I202" s="109">
        <v>2705.10428821</v>
      </c>
      <c r="J202" s="76">
        <f t="shared" si="13"/>
        <v>-0.40208386954638642</v>
      </c>
      <c r="K202" s="78">
        <f t="shared" si="14"/>
        <v>135.53044666673091</v>
      </c>
      <c r="L202" s="59"/>
      <c r="N202" s="140"/>
    </row>
    <row r="203" spans="1:14" x14ac:dyDescent="0.15">
      <c r="A203" s="34" t="s">
        <v>576</v>
      </c>
      <c r="B203" s="34" t="s">
        <v>591</v>
      </c>
      <c r="C203" s="34" t="s">
        <v>956</v>
      </c>
      <c r="D203" s="34" t="s">
        <v>959</v>
      </c>
      <c r="E203" s="70">
        <v>11.73848357</v>
      </c>
      <c r="F203" s="52">
        <v>7.14525889</v>
      </c>
      <c r="G203" s="107">
        <f t="shared" si="15"/>
        <v>0.6428353052999034</v>
      </c>
      <c r="H203" s="108">
        <v>9.5568645500000002</v>
      </c>
      <c r="I203" s="109">
        <v>32.776635050000003</v>
      </c>
      <c r="J203" s="76">
        <f t="shared" si="13"/>
        <v>-0.70842447568454714</v>
      </c>
      <c r="K203" s="78">
        <f t="shared" si="14"/>
        <v>0.81414813872759895</v>
      </c>
      <c r="L203" s="59"/>
      <c r="N203" s="140"/>
    </row>
    <row r="204" spans="1:14" x14ac:dyDescent="0.15">
      <c r="A204" s="34" t="s">
        <v>978</v>
      </c>
      <c r="B204" s="34" t="s">
        <v>979</v>
      </c>
      <c r="C204" s="34" t="s">
        <v>955</v>
      </c>
      <c r="D204" s="34" t="s">
        <v>959</v>
      </c>
      <c r="E204" s="70">
        <v>11.654734217</v>
      </c>
      <c r="F204" s="52">
        <v>10.554162370999999</v>
      </c>
      <c r="G204" s="107">
        <f t="shared" si="15"/>
        <v>0.10427846448753497</v>
      </c>
      <c r="H204" s="108">
        <v>8.91918465</v>
      </c>
      <c r="I204" s="109">
        <v>29.380281839999999</v>
      </c>
      <c r="J204" s="76">
        <f t="shared" si="13"/>
        <v>-0.69642276753598353</v>
      </c>
      <c r="K204" s="78">
        <f t="shared" si="14"/>
        <v>0.7652842599353461</v>
      </c>
      <c r="L204" s="59"/>
      <c r="N204" s="140"/>
    </row>
    <row r="205" spans="1:14" x14ac:dyDescent="0.15">
      <c r="A205" s="34" t="s">
        <v>1632</v>
      </c>
      <c r="B205" s="34" t="s">
        <v>607</v>
      </c>
      <c r="C205" s="34" t="s">
        <v>956</v>
      </c>
      <c r="D205" s="34" t="s">
        <v>959</v>
      </c>
      <c r="E205" s="70">
        <v>11.5570472</v>
      </c>
      <c r="F205" s="52">
        <v>1.59740981</v>
      </c>
      <c r="G205" s="107">
        <f t="shared" si="15"/>
        <v>6.234866799772564</v>
      </c>
      <c r="H205" s="108">
        <v>11.15712038</v>
      </c>
      <c r="I205" s="109">
        <v>0.34751809</v>
      </c>
      <c r="J205" s="76">
        <f t="shared" si="13"/>
        <v>31.105149921835725</v>
      </c>
      <c r="K205" s="78">
        <f t="shared" si="14"/>
        <v>0.96539541518875172</v>
      </c>
      <c r="L205" s="59"/>
      <c r="N205" s="140"/>
    </row>
    <row r="206" spans="1:14" x14ac:dyDescent="0.15">
      <c r="A206" s="34" t="s">
        <v>1779</v>
      </c>
      <c r="B206" s="34" t="s">
        <v>1780</v>
      </c>
      <c r="C206" s="34" t="s">
        <v>955</v>
      </c>
      <c r="D206" s="34" t="s">
        <v>958</v>
      </c>
      <c r="E206" s="70">
        <v>11.513452800000001</v>
      </c>
      <c r="F206" s="52">
        <v>3.1809379999999998E-2</v>
      </c>
      <c r="G206" s="107">
        <f t="shared" si="15"/>
        <v>360.95149984061311</v>
      </c>
      <c r="H206" s="108">
        <v>0</v>
      </c>
      <c r="I206" s="109">
        <v>0</v>
      </c>
      <c r="J206" s="76" t="str">
        <f t="shared" si="13"/>
        <v/>
      </c>
      <c r="K206" s="78">
        <f t="shared" si="14"/>
        <v>0</v>
      </c>
      <c r="L206" s="59"/>
      <c r="N206" s="140"/>
    </row>
    <row r="207" spans="1:14" x14ac:dyDescent="0.15">
      <c r="A207" s="34" t="s">
        <v>1803</v>
      </c>
      <c r="B207" s="34" t="s">
        <v>1152</v>
      </c>
      <c r="C207" s="34" t="s">
        <v>955</v>
      </c>
      <c r="D207" s="34" t="s">
        <v>958</v>
      </c>
      <c r="E207" s="70">
        <v>11.462831400000001</v>
      </c>
      <c r="F207" s="52">
        <v>3.2185652400000002</v>
      </c>
      <c r="G207" s="107">
        <f t="shared" si="15"/>
        <v>2.5614724404343594</v>
      </c>
      <c r="H207" s="108">
        <v>49.092831063607846</v>
      </c>
      <c r="I207" s="109">
        <v>22.543321040696153</v>
      </c>
      <c r="J207" s="76">
        <f t="shared" si="13"/>
        <v>1.1777106831324189</v>
      </c>
      <c r="K207" s="78">
        <f t="shared" si="14"/>
        <v>4.2827840129976824</v>
      </c>
      <c r="L207" s="59"/>
      <c r="N207" s="140"/>
    </row>
    <row r="208" spans="1:14" x14ac:dyDescent="0.15">
      <c r="A208" s="34" t="s">
        <v>1274</v>
      </c>
      <c r="B208" s="34" t="s">
        <v>1275</v>
      </c>
      <c r="C208" s="34" t="s">
        <v>955</v>
      </c>
      <c r="D208" s="34" t="s">
        <v>959</v>
      </c>
      <c r="E208" s="70">
        <v>11.409892922000001</v>
      </c>
      <c r="F208" s="52">
        <v>13.274037218</v>
      </c>
      <c r="G208" s="107">
        <f t="shared" si="15"/>
        <v>-0.14043536758147424</v>
      </c>
      <c r="H208" s="108">
        <v>37.07051637</v>
      </c>
      <c r="I208" s="109">
        <v>36.33770629</v>
      </c>
      <c r="J208" s="76">
        <f t="shared" si="13"/>
        <v>2.0166657580191538E-2</v>
      </c>
      <c r="K208" s="78">
        <f t="shared" si="14"/>
        <v>3.2489802159775252</v>
      </c>
      <c r="L208" s="59"/>
      <c r="N208" s="140"/>
    </row>
    <row r="209" spans="1:14" x14ac:dyDescent="0.15">
      <c r="A209" s="34" t="s">
        <v>1802</v>
      </c>
      <c r="B209" s="34" t="s">
        <v>1155</v>
      </c>
      <c r="C209" s="34" t="s">
        <v>955</v>
      </c>
      <c r="D209" s="34" t="s">
        <v>958</v>
      </c>
      <c r="E209" s="70">
        <v>11.38902369</v>
      </c>
      <c r="F209" s="52">
        <v>5.8909219999999998</v>
      </c>
      <c r="G209" s="107">
        <f t="shared" si="15"/>
        <v>0.9333176860939596</v>
      </c>
      <c r="H209" s="108">
        <v>43.549556250943802</v>
      </c>
      <c r="I209" s="109">
        <v>4.9776536299999998</v>
      </c>
      <c r="J209" s="76">
        <f t="shared" si="13"/>
        <v>7.749012986454785</v>
      </c>
      <c r="K209" s="78">
        <f t="shared" si="14"/>
        <v>3.8238182162341081</v>
      </c>
      <c r="L209" s="59"/>
      <c r="N209" s="140"/>
    </row>
    <row r="210" spans="1:14" x14ac:dyDescent="0.15">
      <c r="A210" s="34" t="s">
        <v>1566</v>
      </c>
      <c r="B210" s="34" t="s">
        <v>621</v>
      </c>
      <c r="C210" s="34" t="s">
        <v>955</v>
      </c>
      <c r="D210" s="34" t="s">
        <v>958</v>
      </c>
      <c r="E210" s="70">
        <v>11.122143311</v>
      </c>
      <c r="F210" s="52">
        <v>6.480271117</v>
      </c>
      <c r="G210" s="107">
        <f t="shared" si="15"/>
        <v>0.71630833188796039</v>
      </c>
      <c r="H210" s="108">
        <v>0.44016948</v>
      </c>
      <c r="I210" s="109">
        <v>0.18197272</v>
      </c>
      <c r="J210" s="76">
        <f t="shared" si="13"/>
        <v>1.4188761919918544</v>
      </c>
      <c r="K210" s="78">
        <f t="shared" si="14"/>
        <v>3.9575958310541136E-2</v>
      </c>
      <c r="L210" s="59"/>
      <c r="N210" s="140"/>
    </row>
    <row r="211" spans="1:14" x14ac:dyDescent="0.15">
      <c r="A211" s="34" t="s">
        <v>312</v>
      </c>
      <c r="B211" s="34" t="s">
        <v>1895</v>
      </c>
      <c r="C211" s="34" t="s">
        <v>956</v>
      </c>
      <c r="D211" s="34" t="s">
        <v>959</v>
      </c>
      <c r="E211" s="70">
        <v>10.990363078</v>
      </c>
      <c r="F211" s="52">
        <v>12.132529104</v>
      </c>
      <c r="G211" s="107">
        <f t="shared" si="15"/>
        <v>-9.4140802483089647E-2</v>
      </c>
      <c r="H211" s="108">
        <v>32.334514370000001</v>
      </c>
      <c r="I211" s="109">
        <v>22.984569910000001</v>
      </c>
      <c r="J211" s="76">
        <f t="shared" si="13"/>
        <v>0.40679223046640844</v>
      </c>
      <c r="K211" s="78">
        <f t="shared" si="14"/>
        <v>2.9420788140044012</v>
      </c>
      <c r="L211" s="59"/>
      <c r="N211" s="140"/>
    </row>
    <row r="212" spans="1:14" x14ac:dyDescent="0.15">
      <c r="A212" s="34" t="s">
        <v>770</v>
      </c>
      <c r="B212" s="34" t="s">
        <v>517</v>
      </c>
      <c r="C212" s="34" t="s">
        <v>956</v>
      </c>
      <c r="D212" s="34" t="s">
        <v>958</v>
      </c>
      <c r="E212" s="70">
        <v>10.92041648</v>
      </c>
      <c r="F212" s="52">
        <v>1.4368836999999999</v>
      </c>
      <c r="G212" s="107">
        <f t="shared" si="15"/>
        <v>6.6000698455971083</v>
      </c>
      <c r="H212" s="108">
        <v>3.5888133799999999</v>
      </c>
      <c r="I212" s="109">
        <v>6.6977179999999997E-2</v>
      </c>
      <c r="J212" s="76">
        <f t="shared" si="13"/>
        <v>52.582628889421741</v>
      </c>
      <c r="K212" s="78">
        <f t="shared" si="14"/>
        <v>0.32863338010712939</v>
      </c>
      <c r="L212" s="59"/>
      <c r="N212" s="140"/>
    </row>
    <row r="213" spans="1:14" x14ac:dyDescent="0.15">
      <c r="A213" s="34" t="s">
        <v>402</v>
      </c>
      <c r="B213" s="34" t="s">
        <v>403</v>
      </c>
      <c r="C213" s="34" t="s">
        <v>956</v>
      </c>
      <c r="D213" s="34" t="s">
        <v>959</v>
      </c>
      <c r="E213" s="70">
        <v>10.91116849</v>
      </c>
      <c r="F213" s="52">
        <v>6.4022695999999994</v>
      </c>
      <c r="G213" s="107">
        <f t="shared" si="15"/>
        <v>0.70426570133816302</v>
      </c>
      <c r="H213" s="108">
        <v>4.7005953700000003</v>
      </c>
      <c r="I213" s="109">
        <v>27.670357027193052</v>
      </c>
      <c r="J213" s="76">
        <f t="shared" si="13"/>
        <v>-0.83012162201664086</v>
      </c>
      <c r="K213" s="78">
        <f t="shared" si="14"/>
        <v>0.43080586412977301</v>
      </c>
      <c r="L213" s="59"/>
      <c r="N213" s="140"/>
    </row>
    <row r="214" spans="1:14" x14ac:dyDescent="0.15">
      <c r="A214" s="34" t="s">
        <v>242</v>
      </c>
      <c r="B214" s="34" t="s">
        <v>447</v>
      </c>
      <c r="C214" s="34" t="s">
        <v>955</v>
      </c>
      <c r="D214" s="34" t="s">
        <v>958</v>
      </c>
      <c r="E214" s="70">
        <v>10.822257650000001</v>
      </c>
      <c r="F214" s="52">
        <v>3.7488538300000003</v>
      </c>
      <c r="G214" s="107">
        <f t="shared" si="15"/>
        <v>1.8868177156963197</v>
      </c>
      <c r="H214" s="108">
        <v>42.930912149999997</v>
      </c>
      <c r="I214" s="109">
        <v>16.629828079999999</v>
      </c>
      <c r="J214" s="76">
        <f t="shared" si="13"/>
        <v>1.5815607920584105</v>
      </c>
      <c r="K214" s="78">
        <f t="shared" si="14"/>
        <v>3.9669090811195011</v>
      </c>
      <c r="L214" s="59"/>
      <c r="N214" s="140"/>
    </row>
    <row r="215" spans="1:14" x14ac:dyDescent="0.15">
      <c r="A215" s="34" t="s">
        <v>2142</v>
      </c>
      <c r="B215" s="34" t="s">
        <v>2146</v>
      </c>
      <c r="C215" s="34" t="s">
        <v>955</v>
      </c>
      <c r="D215" s="34" t="s">
        <v>959</v>
      </c>
      <c r="E215" s="70">
        <v>10.7236925</v>
      </c>
      <c r="F215" s="52">
        <v>4.2081142900000001</v>
      </c>
      <c r="G215" s="107">
        <f t="shared" si="15"/>
        <v>1.5483367990939239</v>
      </c>
      <c r="H215" s="108">
        <v>4.22467112</v>
      </c>
      <c r="I215" s="109">
        <v>0.28282858</v>
      </c>
      <c r="J215" s="76">
        <f t="shared" si="13"/>
        <v>13.937214336684079</v>
      </c>
      <c r="K215" s="78">
        <f t="shared" ref="K215:K236" si="16">IF(ISERROR(H215/E215),"",(H215/E215))</f>
        <v>0.39395675696594246</v>
      </c>
      <c r="L215" s="59"/>
      <c r="N215" s="140"/>
    </row>
    <row r="216" spans="1:14" x14ac:dyDescent="0.15">
      <c r="A216" s="34" t="s">
        <v>1611</v>
      </c>
      <c r="B216" s="34" t="s">
        <v>996</v>
      </c>
      <c r="C216" s="34" t="s">
        <v>955</v>
      </c>
      <c r="D216" s="34" t="s">
        <v>958</v>
      </c>
      <c r="E216" s="70">
        <v>10.389266210000001</v>
      </c>
      <c r="F216" s="52">
        <v>0.95761622999999996</v>
      </c>
      <c r="G216" s="107">
        <f t="shared" si="15"/>
        <v>9.8490916136623969</v>
      </c>
      <c r="H216" s="108">
        <v>211.26550573</v>
      </c>
      <c r="I216" s="109">
        <v>345.35763672000002</v>
      </c>
      <c r="J216" s="76">
        <f t="shared" si="13"/>
        <v>-0.3882703514638528</v>
      </c>
      <c r="K216" s="78">
        <f t="shared" si="16"/>
        <v>20.334978569193868</v>
      </c>
      <c r="L216" s="59"/>
      <c r="N216" s="140"/>
    </row>
    <row r="217" spans="1:14" x14ac:dyDescent="0.15">
      <c r="A217" s="34" t="s">
        <v>314</v>
      </c>
      <c r="B217" s="34" t="s">
        <v>1901</v>
      </c>
      <c r="C217" s="34" t="s">
        <v>956</v>
      </c>
      <c r="D217" s="34" t="s">
        <v>959</v>
      </c>
      <c r="E217" s="70">
        <v>10.359868109999999</v>
      </c>
      <c r="F217" s="52">
        <v>4.3970628679999999</v>
      </c>
      <c r="G217" s="107">
        <f t="shared" si="15"/>
        <v>1.3560882391277191</v>
      </c>
      <c r="H217" s="108">
        <v>3.6120542599999999</v>
      </c>
      <c r="I217" s="109">
        <v>2.0448546699999999</v>
      </c>
      <c r="J217" s="76">
        <f t="shared" si="13"/>
        <v>0.7664112335181259</v>
      </c>
      <c r="K217" s="78">
        <f t="shared" si="16"/>
        <v>0.34865832476317116</v>
      </c>
      <c r="L217" s="59"/>
      <c r="N217" s="140"/>
    </row>
    <row r="218" spans="1:14" x14ac:dyDescent="0.15">
      <c r="A218" s="34" t="s">
        <v>1386</v>
      </c>
      <c r="B218" s="34" t="s">
        <v>792</v>
      </c>
      <c r="C218" s="34" t="s">
        <v>955</v>
      </c>
      <c r="D218" s="34" t="s">
        <v>958</v>
      </c>
      <c r="E218" s="70">
        <v>10.296557116000001</v>
      </c>
      <c r="F218" s="52">
        <v>15.647743536</v>
      </c>
      <c r="G218" s="107">
        <f t="shared" si="15"/>
        <v>-0.3419781521654407</v>
      </c>
      <c r="H218" s="108">
        <v>61.443511710000003</v>
      </c>
      <c r="I218" s="109">
        <v>112.94855781</v>
      </c>
      <c r="J218" s="76">
        <f t="shared" si="13"/>
        <v>-0.45600445989439586</v>
      </c>
      <c r="K218" s="78">
        <f t="shared" si="16"/>
        <v>5.9673841477091258</v>
      </c>
      <c r="L218" s="59"/>
      <c r="N218" s="140"/>
    </row>
    <row r="219" spans="1:14" x14ac:dyDescent="0.15">
      <c r="A219" s="34" t="s">
        <v>1623</v>
      </c>
      <c r="B219" s="34" t="s">
        <v>989</v>
      </c>
      <c r="C219" s="34" t="s">
        <v>955</v>
      </c>
      <c r="D219" s="34" t="s">
        <v>958</v>
      </c>
      <c r="E219" s="70">
        <v>10.241150510000001</v>
      </c>
      <c r="F219" s="52">
        <v>11.920381470000001</v>
      </c>
      <c r="G219" s="107">
        <f t="shared" si="15"/>
        <v>-0.14087057232405831</v>
      </c>
      <c r="H219" s="108">
        <v>403.52379287999997</v>
      </c>
      <c r="I219" s="109">
        <v>329.19959226999998</v>
      </c>
      <c r="J219" s="76">
        <f t="shared" si="13"/>
        <v>0.22577245645262356</v>
      </c>
      <c r="K219" s="78">
        <f t="shared" si="16"/>
        <v>39.402193385008651</v>
      </c>
      <c r="L219" s="59"/>
      <c r="N219" s="140"/>
    </row>
    <row r="220" spans="1:14" x14ac:dyDescent="0.15">
      <c r="A220" s="34" t="s">
        <v>1109</v>
      </c>
      <c r="B220" s="34" t="s">
        <v>1110</v>
      </c>
      <c r="C220" s="34" t="s">
        <v>955</v>
      </c>
      <c r="D220" s="34" t="s">
        <v>958</v>
      </c>
      <c r="E220" s="70">
        <v>10.1449765</v>
      </c>
      <c r="F220" s="52">
        <v>1.3228372500000001</v>
      </c>
      <c r="G220" s="107">
        <f t="shared" si="15"/>
        <v>6.6691040413323712</v>
      </c>
      <c r="H220" s="108">
        <v>0</v>
      </c>
      <c r="I220" s="109">
        <v>5.4608489999999996E-2</v>
      </c>
      <c r="J220" s="76">
        <f t="shared" si="13"/>
        <v>-1</v>
      </c>
      <c r="K220" s="78">
        <f t="shared" si="16"/>
        <v>0</v>
      </c>
      <c r="L220" s="59"/>
      <c r="M220" s="59"/>
      <c r="N220" s="140"/>
    </row>
    <row r="221" spans="1:14" x14ac:dyDescent="0.15">
      <c r="A221" s="34" t="s">
        <v>219</v>
      </c>
      <c r="B221" s="34" t="s">
        <v>220</v>
      </c>
      <c r="C221" s="34" t="s">
        <v>955</v>
      </c>
      <c r="D221" s="34" t="s">
        <v>958</v>
      </c>
      <c r="E221" s="70">
        <v>9.9080005299999989</v>
      </c>
      <c r="F221" s="52">
        <v>5.5323755599999993</v>
      </c>
      <c r="G221" s="107">
        <f t="shared" si="15"/>
        <v>0.79091249727088297</v>
      </c>
      <c r="H221" s="108">
        <v>219.51606637</v>
      </c>
      <c r="I221" s="109">
        <v>82.566832200000007</v>
      </c>
      <c r="J221" s="76">
        <f t="shared" si="13"/>
        <v>1.6586470683321188</v>
      </c>
      <c r="K221" s="78">
        <f t="shared" si="16"/>
        <v>22.155435469077435</v>
      </c>
      <c r="L221" s="59"/>
      <c r="N221" s="140"/>
    </row>
    <row r="222" spans="1:14" x14ac:dyDescent="0.15">
      <c r="A222" s="34" t="s">
        <v>553</v>
      </c>
      <c r="B222" s="34" t="s">
        <v>432</v>
      </c>
      <c r="C222" s="34" t="s">
        <v>956</v>
      </c>
      <c r="D222" s="34" t="s">
        <v>959</v>
      </c>
      <c r="E222" s="70">
        <v>9.8759297030000006</v>
      </c>
      <c r="F222" s="52">
        <v>25.402258381999999</v>
      </c>
      <c r="G222" s="107">
        <f t="shared" si="15"/>
        <v>-0.61121843757017813</v>
      </c>
      <c r="H222" s="108">
        <v>42.442185053249744</v>
      </c>
      <c r="I222" s="109">
        <v>128.95479728678549</v>
      </c>
      <c r="J222" s="76">
        <f t="shared" si="13"/>
        <v>-0.6708754854706056</v>
      </c>
      <c r="K222" s="78">
        <f t="shared" si="16"/>
        <v>4.2975381892762083</v>
      </c>
      <c r="L222" s="59"/>
      <c r="N222" s="140"/>
    </row>
    <row r="223" spans="1:14" x14ac:dyDescent="0.15">
      <c r="A223" s="34" t="s">
        <v>330</v>
      </c>
      <c r="B223" s="34" t="s">
        <v>284</v>
      </c>
      <c r="C223" s="34" t="s">
        <v>956</v>
      </c>
      <c r="D223" s="34" t="s">
        <v>959</v>
      </c>
      <c r="E223" s="70">
        <v>9.8128150419999987</v>
      </c>
      <c r="F223" s="52">
        <v>18.913169576999998</v>
      </c>
      <c r="G223" s="107">
        <f t="shared" si="15"/>
        <v>-0.48116496274991338</v>
      </c>
      <c r="H223" s="108">
        <v>34.965415710000002</v>
      </c>
      <c r="I223" s="109">
        <v>48.699189930000003</v>
      </c>
      <c r="J223" s="76">
        <f t="shared" si="13"/>
        <v>-0.28201237514917321</v>
      </c>
      <c r="K223" s="78">
        <f t="shared" si="16"/>
        <v>3.5632400651947402</v>
      </c>
      <c r="L223" s="59"/>
      <c r="N223" s="140"/>
    </row>
    <row r="224" spans="1:14" x14ac:dyDescent="0.15">
      <c r="A224" s="34" t="s">
        <v>1595</v>
      </c>
      <c r="B224" s="34" t="s">
        <v>717</v>
      </c>
      <c r="C224" s="34" t="s">
        <v>955</v>
      </c>
      <c r="D224" s="34" t="s">
        <v>958</v>
      </c>
      <c r="E224" s="70">
        <v>9.8031343399999997</v>
      </c>
      <c r="F224" s="52">
        <v>13.786000488999999</v>
      </c>
      <c r="G224" s="107">
        <f t="shared" si="15"/>
        <v>-0.28890657244484885</v>
      </c>
      <c r="H224" s="108">
        <v>34.38547157</v>
      </c>
      <c r="I224" s="109">
        <v>25.186520780000002</v>
      </c>
      <c r="J224" s="76">
        <f t="shared" si="13"/>
        <v>0.36523308917302533</v>
      </c>
      <c r="K224" s="78">
        <f t="shared" si="16"/>
        <v>3.5075997509996379</v>
      </c>
      <c r="L224" s="59"/>
      <c r="N224" s="140"/>
    </row>
    <row r="225" spans="1:14" x14ac:dyDescent="0.15">
      <c r="A225" s="34" t="s">
        <v>1800</v>
      </c>
      <c r="B225" s="34" t="s">
        <v>1156</v>
      </c>
      <c r="C225" s="34" t="s">
        <v>955</v>
      </c>
      <c r="D225" s="34" t="s">
        <v>958</v>
      </c>
      <c r="E225" s="70">
        <v>9.7577886500000002</v>
      </c>
      <c r="F225" s="52">
        <v>3.0551196000000003</v>
      </c>
      <c r="G225" s="107">
        <f t="shared" si="15"/>
        <v>2.1939137996430644</v>
      </c>
      <c r="H225" s="108">
        <v>63.674705856168003</v>
      </c>
      <c r="I225" s="109">
        <v>115.53694422332751</v>
      </c>
      <c r="J225" s="76">
        <f t="shared" si="13"/>
        <v>-0.44888012848004899</v>
      </c>
      <c r="K225" s="78">
        <f t="shared" si="16"/>
        <v>6.5255262375628522</v>
      </c>
      <c r="L225" s="59"/>
      <c r="N225" s="140"/>
    </row>
    <row r="226" spans="1:14" x14ac:dyDescent="0.15">
      <c r="A226" s="34" t="s">
        <v>1596</v>
      </c>
      <c r="B226" s="34" t="s">
        <v>1851</v>
      </c>
      <c r="C226" s="34" t="s">
        <v>955</v>
      </c>
      <c r="D226" s="34" t="s">
        <v>958</v>
      </c>
      <c r="E226" s="70">
        <v>9.6753081199999986</v>
      </c>
      <c r="F226" s="52">
        <v>5.7516651300000001</v>
      </c>
      <c r="G226" s="107">
        <f t="shared" si="15"/>
        <v>0.68217514429599602</v>
      </c>
      <c r="H226" s="108">
        <v>24.837422950000001</v>
      </c>
      <c r="I226" s="109">
        <v>6.5565976600000004</v>
      </c>
      <c r="J226" s="76">
        <f t="shared" si="13"/>
        <v>2.7881572483128392</v>
      </c>
      <c r="K226" s="78">
        <f t="shared" si="16"/>
        <v>2.5670937444005664</v>
      </c>
      <c r="L226" s="59"/>
      <c r="N226" s="140"/>
    </row>
    <row r="227" spans="1:14" x14ac:dyDescent="0.15">
      <c r="A227" s="34" t="s">
        <v>1204</v>
      </c>
      <c r="B227" s="34" t="s">
        <v>1205</v>
      </c>
      <c r="C227" s="34" t="s">
        <v>463</v>
      </c>
      <c r="D227" s="34" t="s">
        <v>958</v>
      </c>
      <c r="E227" s="70">
        <v>9.6496397599999995</v>
      </c>
      <c r="F227" s="52">
        <v>8.0877865700000005</v>
      </c>
      <c r="G227" s="107">
        <f t="shared" si="15"/>
        <v>0.193112562563579</v>
      </c>
      <c r="H227" s="108">
        <v>81.551838197479</v>
      </c>
      <c r="I227" s="109">
        <v>10.808255021790899</v>
      </c>
      <c r="J227" s="76">
        <f t="shared" si="13"/>
        <v>6.5453288281095796</v>
      </c>
      <c r="K227" s="78">
        <f t="shared" si="16"/>
        <v>8.4512831800758335</v>
      </c>
      <c r="L227" s="59"/>
      <c r="N227" s="140"/>
    </row>
    <row r="228" spans="1:14" x14ac:dyDescent="0.15">
      <c r="A228" s="34" t="s">
        <v>1840</v>
      </c>
      <c r="B228" s="34" t="s">
        <v>1841</v>
      </c>
      <c r="C228" s="34" t="s">
        <v>955</v>
      </c>
      <c r="D228" s="34" t="s">
        <v>958</v>
      </c>
      <c r="E228" s="70">
        <v>9.5503712049999994</v>
      </c>
      <c r="F228" s="52">
        <v>2.0728113619999999</v>
      </c>
      <c r="G228" s="107">
        <f t="shared" si="15"/>
        <v>3.6074483091336891</v>
      </c>
      <c r="H228" s="108">
        <v>12.301886529999999</v>
      </c>
      <c r="I228" s="109">
        <v>5.6448789999999999E-2</v>
      </c>
      <c r="J228" s="76">
        <f t="shared" si="13"/>
        <v>216.9300305639855</v>
      </c>
      <c r="K228" s="78">
        <f t="shared" si="16"/>
        <v>1.2881055893994438</v>
      </c>
      <c r="L228" s="59"/>
      <c r="N228" s="140"/>
    </row>
    <row r="229" spans="1:14" x14ac:dyDescent="0.15">
      <c r="A229" s="34" t="s">
        <v>1056</v>
      </c>
      <c r="B229" s="34" t="s">
        <v>1416</v>
      </c>
      <c r="C229" s="34" t="s">
        <v>955</v>
      </c>
      <c r="D229" s="34" t="s">
        <v>958</v>
      </c>
      <c r="E229" s="70">
        <v>9.5427342530000008</v>
      </c>
      <c r="F229" s="52">
        <v>3.2122178360000002</v>
      </c>
      <c r="G229" s="107">
        <f t="shared" si="15"/>
        <v>1.9707618661637989</v>
      </c>
      <c r="H229" s="108">
        <v>7.5893009200000003</v>
      </c>
      <c r="I229" s="109">
        <v>18.31260773</v>
      </c>
      <c r="J229" s="76">
        <f t="shared" si="13"/>
        <v>-0.58556962329471574</v>
      </c>
      <c r="K229" s="78">
        <f t="shared" si="16"/>
        <v>0.79529626612143278</v>
      </c>
      <c r="L229" s="59"/>
      <c r="N229" s="140"/>
    </row>
    <row r="230" spans="1:14" x14ac:dyDescent="0.15">
      <c r="A230" s="34" t="s">
        <v>1336</v>
      </c>
      <c r="B230" s="34" t="s">
        <v>1006</v>
      </c>
      <c r="C230" s="34" t="s">
        <v>955</v>
      </c>
      <c r="D230" s="34" t="s">
        <v>959</v>
      </c>
      <c r="E230" s="70">
        <v>9.4507177449999986</v>
      </c>
      <c r="F230" s="52">
        <v>18.208919304000002</v>
      </c>
      <c r="G230" s="107">
        <f t="shared" si="15"/>
        <v>-0.48098414918429921</v>
      </c>
      <c r="H230" s="108">
        <v>4.4769674000000004</v>
      </c>
      <c r="I230" s="109">
        <v>14.87531585</v>
      </c>
      <c r="J230" s="76">
        <f t="shared" si="13"/>
        <v>-0.69903379228078699</v>
      </c>
      <c r="K230" s="78">
        <f t="shared" si="16"/>
        <v>0.4737171843237607</v>
      </c>
      <c r="L230" s="59"/>
      <c r="N230" s="140"/>
    </row>
    <row r="231" spans="1:14" x14ac:dyDescent="0.15">
      <c r="A231" s="34" t="s">
        <v>1212</v>
      </c>
      <c r="B231" s="34" t="s">
        <v>1213</v>
      </c>
      <c r="C231" s="34" t="s">
        <v>955</v>
      </c>
      <c r="D231" s="34" t="s">
        <v>958</v>
      </c>
      <c r="E231" s="70">
        <v>9.446465550000001</v>
      </c>
      <c r="F231" s="52">
        <v>0.13387095000000002</v>
      </c>
      <c r="G231" s="107">
        <f t="shared" si="15"/>
        <v>69.563968881971775</v>
      </c>
      <c r="H231" s="108">
        <v>0</v>
      </c>
      <c r="I231" s="109">
        <v>0</v>
      </c>
      <c r="J231" s="76" t="str">
        <f t="shared" ref="J231:J294" si="17">IF(ISERROR(H231/I231-1),"",((H231/I231-1)))</f>
        <v/>
      </c>
      <c r="K231" s="78">
        <f t="shared" si="16"/>
        <v>0</v>
      </c>
      <c r="L231" s="59"/>
      <c r="N231" s="140"/>
    </row>
    <row r="232" spans="1:14" x14ac:dyDescent="0.15">
      <c r="A232" s="34" t="s">
        <v>1661</v>
      </c>
      <c r="B232" s="34" t="s">
        <v>1818</v>
      </c>
      <c r="C232" s="34" t="s">
        <v>955</v>
      </c>
      <c r="D232" s="34" t="s">
        <v>959</v>
      </c>
      <c r="E232" s="70">
        <v>9.3926512100000004</v>
      </c>
      <c r="F232" s="52">
        <v>7.9680661399999995</v>
      </c>
      <c r="G232" s="107">
        <f t="shared" si="15"/>
        <v>0.17878680284147364</v>
      </c>
      <c r="H232" s="108">
        <v>12.09881936</v>
      </c>
      <c r="I232" s="109">
        <v>3.43558488</v>
      </c>
      <c r="J232" s="76">
        <f t="shared" si="17"/>
        <v>2.5216185256933605</v>
      </c>
      <c r="K232" s="78">
        <f t="shared" si="16"/>
        <v>1.288115473415945</v>
      </c>
      <c r="L232" s="59"/>
      <c r="N232" s="140"/>
    </row>
    <row r="233" spans="1:14" x14ac:dyDescent="0.15">
      <c r="A233" s="34" t="s">
        <v>240</v>
      </c>
      <c r="B233" s="34" t="s">
        <v>630</v>
      </c>
      <c r="C233" s="34" t="s">
        <v>955</v>
      </c>
      <c r="D233" s="34" t="s">
        <v>958</v>
      </c>
      <c r="E233" s="70">
        <v>9.3381237899999991</v>
      </c>
      <c r="F233" s="52">
        <v>5.76343724</v>
      </c>
      <c r="G233" s="107">
        <f t="shared" si="15"/>
        <v>0.6202351827813084</v>
      </c>
      <c r="H233" s="108">
        <v>9.9494653800000012</v>
      </c>
      <c r="I233" s="109">
        <v>9.8403688000000002</v>
      </c>
      <c r="J233" s="76">
        <f t="shared" si="17"/>
        <v>1.1086635289522917E-2</v>
      </c>
      <c r="K233" s="78">
        <f t="shared" si="16"/>
        <v>1.0654672826949108</v>
      </c>
      <c r="L233" s="59"/>
      <c r="N233" s="140"/>
    </row>
    <row r="234" spans="1:14" x14ac:dyDescent="0.15">
      <c r="A234" s="34" t="s">
        <v>868</v>
      </c>
      <c r="B234" s="34" t="s">
        <v>869</v>
      </c>
      <c r="C234" s="34" t="s">
        <v>955</v>
      </c>
      <c r="D234" s="34" t="s">
        <v>959</v>
      </c>
      <c r="E234" s="70">
        <v>9.2664709999999992</v>
      </c>
      <c r="F234" s="52">
        <v>18.841654713</v>
      </c>
      <c r="G234" s="107">
        <f t="shared" si="15"/>
        <v>-0.50819229302580848</v>
      </c>
      <c r="H234" s="108">
        <v>15.842104529999999</v>
      </c>
      <c r="I234" s="109">
        <v>19.988380239999998</v>
      </c>
      <c r="J234" s="76">
        <f t="shared" si="17"/>
        <v>-0.20743430234044813</v>
      </c>
      <c r="K234" s="78">
        <f t="shared" si="16"/>
        <v>1.7096157242600769</v>
      </c>
      <c r="L234" s="59"/>
      <c r="N234" s="140"/>
    </row>
    <row r="235" spans="1:14" x14ac:dyDescent="0.15">
      <c r="A235" s="34" t="s">
        <v>897</v>
      </c>
      <c r="B235" s="34" t="s">
        <v>1743</v>
      </c>
      <c r="C235" s="34" t="s">
        <v>955</v>
      </c>
      <c r="D235" s="34" t="s">
        <v>958</v>
      </c>
      <c r="E235" s="70">
        <v>9.2263646700000006</v>
      </c>
      <c r="F235" s="52">
        <v>3.98028512</v>
      </c>
      <c r="G235" s="107">
        <f t="shared" si="15"/>
        <v>1.3180160194152122</v>
      </c>
      <c r="H235" s="108">
        <v>8.8390317200000013</v>
      </c>
      <c r="I235" s="109">
        <v>3.2345113599999999</v>
      </c>
      <c r="J235" s="76">
        <f t="shared" si="17"/>
        <v>1.732725514372595</v>
      </c>
      <c r="K235" s="78">
        <f t="shared" si="16"/>
        <v>0.95801889868287649</v>
      </c>
      <c r="L235" s="59"/>
      <c r="N235" s="140"/>
    </row>
    <row r="236" spans="1:14" x14ac:dyDescent="0.15">
      <c r="A236" s="34" t="s">
        <v>695</v>
      </c>
      <c r="B236" s="34" t="s">
        <v>696</v>
      </c>
      <c r="C236" s="34" t="s">
        <v>955</v>
      </c>
      <c r="D236" s="34" t="s">
        <v>958</v>
      </c>
      <c r="E236" s="70">
        <v>9.1889319</v>
      </c>
      <c r="F236" s="52">
        <v>3.5110103599999998</v>
      </c>
      <c r="G236" s="107">
        <f t="shared" si="15"/>
        <v>1.6171759572933873</v>
      </c>
      <c r="H236" s="108">
        <v>19.8479919</v>
      </c>
      <c r="I236" s="109">
        <v>21.327444719999999</v>
      </c>
      <c r="J236" s="76">
        <f t="shared" si="17"/>
        <v>-6.936849863746819E-2</v>
      </c>
      <c r="K236" s="78">
        <f t="shared" si="16"/>
        <v>2.1599890080804713</v>
      </c>
      <c r="L236" s="59"/>
      <c r="N236" s="140"/>
    </row>
    <row r="237" spans="1:14" x14ac:dyDescent="0.15">
      <c r="A237" s="34" t="s">
        <v>780</v>
      </c>
      <c r="B237" s="34" t="s">
        <v>913</v>
      </c>
      <c r="C237" s="34" t="s">
        <v>956</v>
      </c>
      <c r="D237" s="34" t="s">
        <v>958</v>
      </c>
      <c r="E237" s="70">
        <v>9.1116170800000003</v>
      </c>
      <c r="F237" s="52">
        <v>2.3161410600000001</v>
      </c>
      <c r="G237" s="107">
        <f t="shared" si="15"/>
        <v>2.9339646610297563</v>
      </c>
      <c r="H237" s="108">
        <v>1.73226652</v>
      </c>
      <c r="I237" s="109">
        <v>0.42989024999999997</v>
      </c>
      <c r="J237" s="76">
        <f t="shared" si="17"/>
        <v>3.0295552643959711</v>
      </c>
      <c r="K237" s="78">
        <f t="shared" ref="K237:K258" si="18">IF(ISERROR(H237/E237),"",(H237/E237))</f>
        <v>0.19011625541226101</v>
      </c>
      <c r="L237" s="59"/>
      <c r="N237" s="140"/>
    </row>
    <row r="238" spans="1:14" x14ac:dyDescent="0.15">
      <c r="A238" s="34" t="s">
        <v>1617</v>
      </c>
      <c r="B238" s="34" t="s">
        <v>999</v>
      </c>
      <c r="C238" s="34" t="s">
        <v>955</v>
      </c>
      <c r="D238" s="34" t="s">
        <v>958</v>
      </c>
      <c r="E238" s="70">
        <v>8.9672797100000015</v>
      </c>
      <c r="F238" s="52">
        <v>13.302502960000002</v>
      </c>
      <c r="G238" s="107">
        <f t="shared" si="15"/>
        <v>-0.32589530429241864</v>
      </c>
      <c r="H238" s="108">
        <v>1088.3870753699998</v>
      </c>
      <c r="I238" s="109">
        <v>742.71715847999997</v>
      </c>
      <c r="J238" s="76">
        <f t="shared" si="17"/>
        <v>0.46541259070603269</v>
      </c>
      <c r="K238" s="78">
        <f t="shared" si="18"/>
        <v>121.3731600405269</v>
      </c>
      <c r="L238" s="59"/>
      <c r="N238" s="140"/>
    </row>
    <row r="239" spans="1:14" x14ac:dyDescent="0.15">
      <c r="A239" s="34" t="s">
        <v>1750</v>
      </c>
      <c r="B239" s="34" t="s">
        <v>1751</v>
      </c>
      <c r="C239" s="34" t="s">
        <v>955</v>
      </c>
      <c r="D239" s="34" t="s">
        <v>958</v>
      </c>
      <c r="E239" s="70">
        <v>8.86868342</v>
      </c>
      <c r="F239" s="52">
        <v>4.6788422599999997</v>
      </c>
      <c r="G239" s="107">
        <f t="shared" si="15"/>
        <v>0.89548673094185505</v>
      </c>
      <c r="H239" s="108">
        <v>147.69471819934898</v>
      </c>
      <c r="I239" s="109">
        <v>2.8729588700000002</v>
      </c>
      <c r="J239" s="76">
        <f t="shared" si="17"/>
        <v>50.408573837100903</v>
      </c>
      <c r="K239" s="78">
        <f t="shared" si="18"/>
        <v>16.653511147582375</v>
      </c>
      <c r="L239" s="59"/>
      <c r="N239" s="140"/>
    </row>
    <row r="240" spans="1:14" x14ac:dyDescent="0.15">
      <c r="A240" s="34" t="s">
        <v>1696</v>
      </c>
      <c r="B240" s="34" t="s">
        <v>1697</v>
      </c>
      <c r="C240" s="34" t="s">
        <v>956</v>
      </c>
      <c r="D240" s="34" t="s">
        <v>959</v>
      </c>
      <c r="E240" s="70">
        <v>8.8472818599999989</v>
      </c>
      <c r="F240" s="52">
        <v>26.167201420000001</v>
      </c>
      <c r="G240" s="107">
        <f t="shared" si="15"/>
        <v>-0.66189422712824442</v>
      </c>
      <c r="H240" s="108">
        <v>14.92828431</v>
      </c>
      <c r="I240" s="109">
        <v>51.53708177</v>
      </c>
      <c r="J240" s="76">
        <f t="shared" si="17"/>
        <v>-0.71033896764620785</v>
      </c>
      <c r="K240" s="78">
        <f t="shared" si="18"/>
        <v>1.6873300236418602</v>
      </c>
      <c r="L240" s="59"/>
      <c r="N240" s="140"/>
    </row>
    <row r="241" spans="1:14" x14ac:dyDescent="0.15">
      <c r="A241" s="34" t="s">
        <v>776</v>
      </c>
      <c r="B241" s="34" t="s">
        <v>917</v>
      </c>
      <c r="C241" s="34" t="s">
        <v>956</v>
      </c>
      <c r="D241" s="34" t="s">
        <v>958</v>
      </c>
      <c r="E241" s="70">
        <v>8.8425719100000002</v>
      </c>
      <c r="F241" s="52">
        <v>3.7069288599999997</v>
      </c>
      <c r="G241" s="107">
        <f t="shared" si="15"/>
        <v>1.3854172129971767</v>
      </c>
      <c r="H241" s="108">
        <v>4.7098821697626851</v>
      </c>
      <c r="I241" s="109">
        <v>4.1108800468967504</v>
      </c>
      <c r="J241" s="76">
        <f t="shared" si="17"/>
        <v>0.1457114087573812</v>
      </c>
      <c r="K241" s="78">
        <f t="shared" si="18"/>
        <v>0.53263713517967703</v>
      </c>
      <c r="L241" s="59"/>
      <c r="N241" s="140"/>
    </row>
    <row r="242" spans="1:14" x14ac:dyDescent="0.15">
      <c r="A242" s="34" t="s">
        <v>1916</v>
      </c>
      <c r="B242" s="34" t="s">
        <v>1909</v>
      </c>
      <c r="C242" s="34" t="s">
        <v>955</v>
      </c>
      <c r="D242" s="34" t="s">
        <v>958</v>
      </c>
      <c r="E242" s="70">
        <v>8.811818220000001</v>
      </c>
      <c r="F242" s="52">
        <v>0.32551204</v>
      </c>
      <c r="G242" s="107">
        <f t="shared" si="15"/>
        <v>26.070636834201281</v>
      </c>
      <c r="H242" s="108">
        <v>0</v>
      </c>
      <c r="I242" s="109">
        <v>0.31791182000000001</v>
      </c>
      <c r="J242" s="76">
        <f t="shared" si="17"/>
        <v>-1</v>
      </c>
      <c r="K242" s="78">
        <f t="shared" si="18"/>
        <v>0</v>
      </c>
      <c r="L242" s="59"/>
      <c r="N242" s="140"/>
    </row>
    <row r="243" spans="1:14" x14ac:dyDescent="0.15">
      <c r="A243" s="34" t="s">
        <v>1315</v>
      </c>
      <c r="B243" s="34" t="s">
        <v>684</v>
      </c>
      <c r="C243" s="34" t="s">
        <v>956</v>
      </c>
      <c r="D243" s="34" t="s">
        <v>959</v>
      </c>
      <c r="E243" s="70">
        <v>8.6373786629999998</v>
      </c>
      <c r="F243" s="52">
        <v>0.87165229299999991</v>
      </c>
      <c r="G243" s="107">
        <f t="shared" si="15"/>
        <v>8.9092020205354991</v>
      </c>
      <c r="H243" s="108">
        <v>3.5502142000000001</v>
      </c>
      <c r="I243" s="109">
        <v>11.036702451617149</v>
      </c>
      <c r="J243" s="76">
        <f t="shared" si="17"/>
        <v>-0.67832654585339425</v>
      </c>
      <c r="K243" s="78">
        <f t="shared" si="18"/>
        <v>0.41102912567768712</v>
      </c>
      <c r="L243" s="59"/>
      <c r="N243" s="140"/>
    </row>
    <row r="244" spans="1:14" x14ac:dyDescent="0.15">
      <c r="A244" s="34" t="s">
        <v>976</v>
      </c>
      <c r="B244" s="34" t="s">
        <v>977</v>
      </c>
      <c r="C244" s="34" t="s">
        <v>955</v>
      </c>
      <c r="D244" s="34" t="s">
        <v>959</v>
      </c>
      <c r="E244" s="70">
        <v>8.6060786070000006</v>
      </c>
      <c r="F244" s="52">
        <v>3.146924389</v>
      </c>
      <c r="G244" s="107">
        <f t="shared" si="15"/>
        <v>1.7347586224449323</v>
      </c>
      <c r="H244" s="108">
        <v>28.37021696</v>
      </c>
      <c r="I244" s="109">
        <v>10.005993119999999</v>
      </c>
      <c r="J244" s="76">
        <f t="shared" si="17"/>
        <v>1.8353224532299102</v>
      </c>
      <c r="K244" s="78">
        <f t="shared" si="18"/>
        <v>3.296532399428036</v>
      </c>
      <c r="L244" s="59"/>
      <c r="N244" s="140"/>
    </row>
    <row r="245" spans="1:14" x14ac:dyDescent="0.15">
      <c r="A245" s="34" t="s">
        <v>50</v>
      </c>
      <c r="B245" s="34" t="s">
        <v>51</v>
      </c>
      <c r="C245" s="34" t="s">
        <v>107</v>
      </c>
      <c r="D245" s="34" t="s">
        <v>958</v>
      </c>
      <c r="E245" s="70">
        <v>8.57207249</v>
      </c>
      <c r="F245" s="52">
        <v>2.8328772500000001</v>
      </c>
      <c r="G245" s="107">
        <f t="shared" si="15"/>
        <v>2.025924434247901</v>
      </c>
      <c r="H245" s="108">
        <v>23.989165410000002</v>
      </c>
      <c r="I245" s="109">
        <v>2.9000000000000001E-2</v>
      </c>
      <c r="J245" s="76">
        <f t="shared" si="17"/>
        <v>826.21260034482759</v>
      </c>
      <c r="K245" s="78">
        <f t="shared" si="18"/>
        <v>2.7985257285195919</v>
      </c>
      <c r="L245" s="59"/>
      <c r="N245" s="140"/>
    </row>
    <row r="246" spans="1:14" x14ac:dyDescent="0.15">
      <c r="A246" s="34" t="s">
        <v>361</v>
      </c>
      <c r="B246" s="34" t="s">
        <v>1309</v>
      </c>
      <c r="C246" s="34" t="s">
        <v>956</v>
      </c>
      <c r="D246" s="34" t="s">
        <v>959</v>
      </c>
      <c r="E246" s="70">
        <v>8.5662142600000006</v>
      </c>
      <c r="F246" s="52">
        <v>1.687745566</v>
      </c>
      <c r="G246" s="107">
        <f t="shared" si="15"/>
        <v>4.0755365219546373</v>
      </c>
      <c r="H246" s="108">
        <v>7.8355567400000004</v>
      </c>
      <c r="I246" s="109">
        <v>0.80708278</v>
      </c>
      <c r="J246" s="76">
        <f t="shared" si="17"/>
        <v>8.7084920334937639</v>
      </c>
      <c r="K246" s="78">
        <f t="shared" si="18"/>
        <v>0.91470473445757583</v>
      </c>
      <c r="L246" s="59"/>
      <c r="N246" s="140"/>
    </row>
    <row r="247" spans="1:14" x14ac:dyDescent="0.15">
      <c r="A247" s="34" t="s">
        <v>1857</v>
      </c>
      <c r="B247" s="34" t="s">
        <v>1858</v>
      </c>
      <c r="C247" s="34" t="s">
        <v>955</v>
      </c>
      <c r="D247" s="34" t="s">
        <v>958</v>
      </c>
      <c r="E247" s="70">
        <v>8.4999061750000013</v>
      </c>
      <c r="F247" s="52">
        <v>2.140904108</v>
      </c>
      <c r="G247" s="107">
        <f t="shared" si="15"/>
        <v>2.970241424283353</v>
      </c>
      <c r="H247" s="108">
        <v>6.2710299999999995E-3</v>
      </c>
      <c r="I247" s="109">
        <v>2.4942900000000001E-3</v>
      </c>
      <c r="J247" s="76">
        <f t="shared" si="17"/>
        <v>1.5141543284862622</v>
      </c>
      <c r="K247" s="78">
        <f t="shared" si="18"/>
        <v>7.377763790433838E-4</v>
      </c>
      <c r="L247" s="59"/>
      <c r="N247" s="140"/>
    </row>
    <row r="248" spans="1:14" x14ac:dyDescent="0.15">
      <c r="A248" s="34" t="s">
        <v>1066</v>
      </c>
      <c r="B248" s="34" t="s">
        <v>909</v>
      </c>
      <c r="C248" s="34" t="s">
        <v>956</v>
      </c>
      <c r="D248" s="34" t="s">
        <v>958</v>
      </c>
      <c r="E248" s="70">
        <v>8.4900243300000007</v>
      </c>
      <c r="F248" s="52">
        <v>0.76262316000000008</v>
      </c>
      <c r="G248" s="107">
        <f t="shared" si="15"/>
        <v>10.132659975865407</v>
      </c>
      <c r="H248" s="108">
        <v>0.13005086999999999</v>
      </c>
      <c r="I248" s="109">
        <v>6.4455046854255498</v>
      </c>
      <c r="J248" s="76">
        <f t="shared" si="17"/>
        <v>-0.97982301210732681</v>
      </c>
      <c r="K248" s="78">
        <f t="shared" si="18"/>
        <v>1.5318079777516959E-2</v>
      </c>
      <c r="L248" s="59"/>
      <c r="N248" s="140"/>
    </row>
    <row r="249" spans="1:14" x14ac:dyDescent="0.15">
      <c r="A249" s="34" t="s">
        <v>1737</v>
      </c>
      <c r="B249" s="34" t="s">
        <v>1738</v>
      </c>
      <c r="C249" s="34" t="s">
        <v>955</v>
      </c>
      <c r="D249" s="34" t="s">
        <v>958</v>
      </c>
      <c r="E249" s="70">
        <v>8.4631911319999986</v>
      </c>
      <c r="F249" s="52">
        <v>8.9353430649999996</v>
      </c>
      <c r="G249" s="107">
        <f t="shared" si="15"/>
        <v>-5.2840940696438854E-2</v>
      </c>
      <c r="H249" s="108">
        <v>6.8563599800000006</v>
      </c>
      <c r="I249" s="109">
        <v>7.15279168</v>
      </c>
      <c r="J249" s="76">
        <f t="shared" si="17"/>
        <v>-4.1442797897897066E-2</v>
      </c>
      <c r="K249" s="78">
        <f t="shared" si="18"/>
        <v>0.810138855788753</v>
      </c>
      <c r="L249" s="59"/>
      <c r="N249" s="140"/>
    </row>
    <row r="250" spans="1:14" x14ac:dyDescent="0.15">
      <c r="A250" s="34" t="s">
        <v>437</v>
      </c>
      <c r="B250" s="34" t="s">
        <v>438</v>
      </c>
      <c r="C250" s="34" t="s">
        <v>956</v>
      </c>
      <c r="D250" s="34" t="s">
        <v>959</v>
      </c>
      <c r="E250" s="70">
        <v>8.430993599999999</v>
      </c>
      <c r="F250" s="52">
        <v>11.15397108</v>
      </c>
      <c r="G250" s="107">
        <f t="shared" si="15"/>
        <v>-0.24412628116658175</v>
      </c>
      <c r="H250" s="108">
        <v>10.762759150000001</v>
      </c>
      <c r="I250" s="109">
        <v>36.119443200000006</v>
      </c>
      <c r="J250" s="76">
        <f t="shared" si="17"/>
        <v>-0.70202311562765174</v>
      </c>
      <c r="K250" s="78">
        <f t="shared" si="18"/>
        <v>1.2765706701520925</v>
      </c>
      <c r="L250" s="59"/>
      <c r="N250" s="140"/>
    </row>
    <row r="251" spans="1:14" x14ac:dyDescent="0.15">
      <c r="A251" s="34" t="s">
        <v>699</v>
      </c>
      <c r="B251" s="34" t="s">
        <v>700</v>
      </c>
      <c r="C251" s="34" t="s">
        <v>955</v>
      </c>
      <c r="D251" s="34" t="s">
        <v>958</v>
      </c>
      <c r="E251" s="70">
        <v>8.398342834000001</v>
      </c>
      <c r="F251" s="52">
        <v>10.698309905999999</v>
      </c>
      <c r="G251" s="107">
        <f t="shared" si="15"/>
        <v>-0.21498415097417334</v>
      </c>
      <c r="H251" s="108">
        <v>44.641454609999997</v>
      </c>
      <c r="I251" s="109">
        <v>66.58032609</v>
      </c>
      <c r="J251" s="76">
        <f t="shared" si="17"/>
        <v>-0.32950982322231526</v>
      </c>
      <c r="K251" s="78">
        <f t="shared" si="18"/>
        <v>5.3155075343284075</v>
      </c>
      <c r="L251" s="59"/>
      <c r="N251" s="140"/>
    </row>
    <row r="252" spans="1:14" x14ac:dyDescent="0.15">
      <c r="A252" s="34" t="s">
        <v>316</v>
      </c>
      <c r="B252" s="34" t="s">
        <v>1483</v>
      </c>
      <c r="C252" s="34" t="s">
        <v>956</v>
      </c>
      <c r="D252" s="34" t="s">
        <v>959</v>
      </c>
      <c r="E252" s="70">
        <v>8.2412492159999999</v>
      </c>
      <c r="F252" s="52">
        <v>4.2115282010000001</v>
      </c>
      <c r="G252" s="107">
        <f t="shared" si="15"/>
        <v>0.956831065275348</v>
      </c>
      <c r="H252" s="108">
        <v>4.7518521799999993</v>
      </c>
      <c r="I252" s="109">
        <v>6.0954370300000003</v>
      </c>
      <c r="J252" s="76">
        <f t="shared" si="17"/>
        <v>-0.2204246952904706</v>
      </c>
      <c r="K252" s="78">
        <f t="shared" si="18"/>
        <v>0.57659367596535005</v>
      </c>
      <c r="L252" s="59"/>
      <c r="N252" s="140"/>
    </row>
    <row r="253" spans="1:14" x14ac:dyDescent="0.15">
      <c r="A253" s="34" t="s">
        <v>1615</v>
      </c>
      <c r="B253" s="34" t="s">
        <v>987</v>
      </c>
      <c r="C253" s="34" t="s">
        <v>955</v>
      </c>
      <c r="D253" s="34" t="s">
        <v>958</v>
      </c>
      <c r="E253" s="70">
        <v>8.1731279899999993</v>
      </c>
      <c r="F253" s="52">
        <v>13.812375679999999</v>
      </c>
      <c r="G253" s="107">
        <f t="shared" si="15"/>
        <v>-0.40827500066954447</v>
      </c>
      <c r="H253" s="108">
        <v>289.99048038000001</v>
      </c>
      <c r="I253" s="109">
        <v>671.55858542999999</v>
      </c>
      <c r="J253" s="76">
        <f t="shared" si="17"/>
        <v>-0.56818290068569577</v>
      </c>
      <c r="K253" s="78">
        <f t="shared" si="18"/>
        <v>35.480966495913158</v>
      </c>
      <c r="L253" s="59"/>
      <c r="N253" s="140"/>
    </row>
    <row r="254" spans="1:14" x14ac:dyDescent="0.15">
      <c r="A254" s="34" t="s">
        <v>1030</v>
      </c>
      <c r="B254" s="34" t="s">
        <v>1031</v>
      </c>
      <c r="C254" s="34" t="s">
        <v>956</v>
      </c>
      <c r="D254" s="34" t="s">
        <v>959</v>
      </c>
      <c r="E254" s="70">
        <v>8.1404750000000003</v>
      </c>
      <c r="F254" s="52">
        <v>17.774954999999999</v>
      </c>
      <c r="G254" s="107">
        <f t="shared" si="15"/>
        <v>-0.54202556349650388</v>
      </c>
      <c r="H254" s="108">
        <v>0</v>
      </c>
      <c r="I254" s="109">
        <v>0</v>
      </c>
      <c r="J254" s="76" t="str">
        <f t="shared" si="17"/>
        <v/>
      </c>
      <c r="K254" s="78">
        <f t="shared" si="18"/>
        <v>0</v>
      </c>
      <c r="L254" s="59"/>
      <c r="N254" s="140"/>
    </row>
    <row r="255" spans="1:14" x14ac:dyDescent="0.15">
      <c r="A255" s="34" t="s">
        <v>1599</v>
      </c>
      <c r="B255" s="34" t="s">
        <v>720</v>
      </c>
      <c r="C255" s="34" t="s">
        <v>955</v>
      </c>
      <c r="D255" s="34" t="s">
        <v>958</v>
      </c>
      <c r="E255" s="70">
        <v>8.0970271710000006</v>
      </c>
      <c r="F255" s="52">
        <v>12.859902276</v>
      </c>
      <c r="G255" s="107">
        <f t="shared" si="15"/>
        <v>-0.37036635293013009</v>
      </c>
      <c r="H255" s="108">
        <v>56.405648310000004</v>
      </c>
      <c r="I255" s="109">
        <v>45.945330130000002</v>
      </c>
      <c r="J255" s="76">
        <f t="shared" si="17"/>
        <v>0.22766880008051005</v>
      </c>
      <c r="K255" s="78">
        <f t="shared" si="18"/>
        <v>6.9662169977668214</v>
      </c>
      <c r="L255" s="59"/>
      <c r="N255" s="140"/>
    </row>
    <row r="256" spans="1:14" x14ac:dyDescent="0.15">
      <c r="A256" s="34" t="s">
        <v>1338</v>
      </c>
      <c r="B256" s="34" t="s">
        <v>1339</v>
      </c>
      <c r="C256" s="34" t="s">
        <v>956</v>
      </c>
      <c r="D256" s="34" t="s">
        <v>959</v>
      </c>
      <c r="E256" s="70">
        <v>8.0704880699999997</v>
      </c>
      <c r="F256" s="52">
        <v>0.44584600000000002</v>
      </c>
      <c r="G256" s="107">
        <f t="shared" si="15"/>
        <v>17.101515029853356</v>
      </c>
      <c r="H256" s="108">
        <v>8.8509686054963499</v>
      </c>
      <c r="I256" s="109">
        <v>0</v>
      </c>
      <c r="J256" s="76" t="str">
        <f t="shared" si="17"/>
        <v/>
      </c>
      <c r="K256" s="78">
        <f t="shared" si="18"/>
        <v>1.0967079721482509</v>
      </c>
      <c r="L256" s="59"/>
      <c r="N256" s="140"/>
    </row>
    <row r="257" spans="1:14" x14ac:dyDescent="0.15">
      <c r="A257" s="34" t="s">
        <v>1637</v>
      </c>
      <c r="B257" s="34" t="s">
        <v>1304</v>
      </c>
      <c r="C257" s="34" t="s">
        <v>956</v>
      </c>
      <c r="D257" s="34" t="s">
        <v>959</v>
      </c>
      <c r="E257" s="70">
        <v>7.9310421250000003</v>
      </c>
      <c r="F257" s="52">
        <v>12.778967541</v>
      </c>
      <c r="G257" s="107">
        <f t="shared" si="15"/>
        <v>-0.37936753500984577</v>
      </c>
      <c r="H257" s="108">
        <v>39.931098579999997</v>
      </c>
      <c r="I257" s="109">
        <v>29.028450449999998</v>
      </c>
      <c r="J257" s="76">
        <f t="shared" si="17"/>
        <v>0.3755849162110545</v>
      </c>
      <c r="K257" s="78">
        <f t="shared" si="18"/>
        <v>5.0347858390677755</v>
      </c>
      <c r="L257" s="59"/>
      <c r="N257" s="140"/>
    </row>
    <row r="258" spans="1:14" x14ac:dyDescent="0.15">
      <c r="A258" s="34" t="s">
        <v>389</v>
      </c>
      <c r="B258" s="34" t="s">
        <v>554</v>
      </c>
      <c r="C258" s="34" t="s">
        <v>956</v>
      </c>
      <c r="D258" s="34" t="s">
        <v>959</v>
      </c>
      <c r="E258" s="70">
        <v>7.8931236799999995</v>
      </c>
      <c r="F258" s="52">
        <v>8.4598209799999999</v>
      </c>
      <c r="G258" s="107">
        <f t="shared" si="15"/>
        <v>-6.698691394767553E-2</v>
      </c>
      <c r="H258" s="108">
        <v>8.1333514999999998</v>
      </c>
      <c r="I258" s="109">
        <v>27.234353250000002</v>
      </c>
      <c r="J258" s="76">
        <f t="shared" si="17"/>
        <v>-0.70135690664877459</v>
      </c>
      <c r="K258" s="78">
        <f t="shared" si="18"/>
        <v>1.0304350761167853</v>
      </c>
      <c r="L258" s="59"/>
      <c r="N258" s="140"/>
    </row>
    <row r="259" spans="1:14" x14ac:dyDescent="0.15">
      <c r="A259" s="34" t="s">
        <v>359</v>
      </c>
      <c r="B259" s="34" t="s">
        <v>426</v>
      </c>
      <c r="C259" s="34" t="s">
        <v>956</v>
      </c>
      <c r="D259" s="34" t="s">
        <v>959</v>
      </c>
      <c r="E259" s="70">
        <v>7.8601786100000002</v>
      </c>
      <c r="F259" s="52">
        <v>13.395072900000001</v>
      </c>
      <c r="G259" s="107">
        <f t="shared" si="15"/>
        <v>-0.4132037452368027</v>
      </c>
      <c r="H259" s="108">
        <v>20.870540590000001</v>
      </c>
      <c r="I259" s="109">
        <v>8.0342590299999994</v>
      </c>
      <c r="J259" s="76">
        <f t="shared" si="17"/>
        <v>1.5976932673030837</v>
      </c>
      <c r="K259" s="78">
        <f t="shared" ref="K259:K284" si="19">IF(ISERROR(H259/E259),"",(H259/E259))</f>
        <v>2.6552247252305126</v>
      </c>
      <c r="L259" s="59"/>
      <c r="N259" s="140"/>
    </row>
    <row r="260" spans="1:14" x14ac:dyDescent="0.15">
      <c r="A260" s="34" t="s">
        <v>1103</v>
      </c>
      <c r="B260" s="34" t="s">
        <v>1104</v>
      </c>
      <c r="C260" s="34" t="s">
        <v>956</v>
      </c>
      <c r="D260" s="34" t="s">
        <v>959</v>
      </c>
      <c r="E260" s="70">
        <v>7.8517294199999998</v>
      </c>
      <c r="F260" s="52">
        <v>3.6513636699999998</v>
      </c>
      <c r="G260" s="107">
        <f t="shared" si="15"/>
        <v>1.1503553547707837</v>
      </c>
      <c r="H260" s="108">
        <v>10.013999999999999</v>
      </c>
      <c r="I260" s="109">
        <v>0</v>
      </c>
      <c r="J260" s="76" t="str">
        <f t="shared" si="17"/>
        <v/>
      </c>
      <c r="K260" s="78">
        <f t="shared" si="19"/>
        <v>1.2753878113135488</v>
      </c>
      <c r="L260" s="59"/>
      <c r="N260" s="140"/>
    </row>
    <row r="261" spans="1:14" x14ac:dyDescent="0.15">
      <c r="A261" s="34" t="s">
        <v>569</v>
      </c>
      <c r="B261" s="34" t="s">
        <v>581</v>
      </c>
      <c r="C261" s="34" t="s">
        <v>956</v>
      </c>
      <c r="D261" s="34" t="s">
        <v>959</v>
      </c>
      <c r="E261" s="70">
        <v>7.8474157300000007</v>
      </c>
      <c r="F261" s="52">
        <v>1.8361339999999999</v>
      </c>
      <c r="G261" s="107">
        <f t="shared" si="15"/>
        <v>3.2738796460389059</v>
      </c>
      <c r="H261" s="108">
        <v>3.43140519</v>
      </c>
      <c r="I261" s="109">
        <v>9.3295053100000001</v>
      </c>
      <c r="J261" s="76">
        <f t="shared" si="17"/>
        <v>-0.63219859188868399</v>
      </c>
      <c r="K261" s="78">
        <f t="shared" si="19"/>
        <v>0.437265630885596</v>
      </c>
      <c r="L261" s="59"/>
      <c r="N261" s="140"/>
    </row>
    <row r="262" spans="1:14" x14ac:dyDescent="0.15">
      <c r="A262" s="34" t="s">
        <v>653</v>
      </c>
      <c r="B262" s="34" t="s">
        <v>654</v>
      </c>
      <c r="C262" s="34" t="s">
        <v>955</v>
      </c>
      <c r="D262" s="34" t="s">
        <v>958</v>
      </c>
      <c r="E262" s="70">
        <v>7.8441207999999998</v>
      </c>
      <c r="F262" s="52">
        <v>6.3018770000000002E-2</v>
      </c>
      <c r="G262" s="107">
        <f t="shared" si="15"/>
        <v>123.47276898612904</v>
      </c>
      <c r="H262" s="108">
        <v>7.5887374400000001</v>
      </c>
      <c r="I262" s="109">
        <v>6.3018770000000002E-2</v>
      </c>
      <c r="J262" s="76">
        <f t="shared" si="17"/>
        <v>119.42027224587214</v>
      </c>
      <c r="K262" s="78">
        <f t="shared" si="19"/>
        <v>0.96744270434998914</v>
      </c>
      <c r="L262" s="59"/>
      <c r="N262" s="140"/>
    </row>
    <row r="263" spans="1:14" x14ac:dyDescent="0.15">
      <c r="A263" s="34" t="s">
        <v>1634</v>
      </c>
      <c r="B263" s="34" t="s">
        <v>609</v>
      </c>
      <c r="C263" s="34" t="s">
        <v>956</v>
      </c>
      <c r="D263" s="34" t="s">
        <v>959</v>
      </c>
      <c r="E263" s="70">
        <v>7.6905182699999992</v>
      </c>
      <c r="F263" s="52">
        <v>19.728111210000002</v>
      </c>
      <c r="G263" s="107">
        <f t="shared" si="15"/>
        <v>-0.61017462907945563</v>
      </c>
      <c r="H263" s="108">
        <v>33.714068740000002</v>
      </c>
      <c r="I263" s="109">
        <v>38.17782553</v>
      </c>
      <c r="J263" s="76">
        <f t="shared" si="17"/>
        <v>-0.11692014220381397</v>
      </c>
      <c r="K263" s="78">
        <f t="shared" si="19"/>
        <v>4.3838487285721</v>
      </c>
      <c r="L263" s="59"/>
      <c r="N263" s="140"/>
    </row>
    <row r="264" spans="1:14" x14ac:dyDescent="0.15">
      <c r="A264" s="34" t="s">
        <v>1183</v>
      </c>
      <c r="B264" s="34" t="s">
        <v>1184</v>
      </c>
      <c r="C264" s="34" t="s">
        <v>955</v>
      </c>
      <c r="D264" s="34" t="s">
        <v>958</v>
      </c>
      <c r="E264" s="70">
        <v>7.6757775700000002</v>
      </c>
      <c r="F264" s="52">
        <v>7.3883276200000001</v>
      </c>
      <c r="G264" s="107">
        <f t="shared" ref="G264:G327" si="20">IF(ISERROR(E264/F264-1),"",((E264/F264-1)))</f>
        <v>3.8905956095108829E-2</v>
      </c>
      <c r="H264" s="108">
        <v>7.2789586699999997</v>
      </c>
      <c r="I264" s="109">
        <v>7.4623078200000004</v>
      </c>
      <c r="J264" s="76">
        <f t="shared" si="17"/>
        <v>-2.4570033081267373E-2</v>
      </c>
      <c r="K264" s="78">
        <f t="shared" si="19"/>
        <v>0.94830244931133401</v>
      </c>
      <c r="L264" s="59"/>
      <c r="N264" s="140"/>
    </row>
    <row r="265" spans="1:14" x14ac:dyDescent="0.15">
      <c r="A265" s="34" t="s">
        <v>1064</v>
      </c>
      <c r="B265" s="34" t="s">
        <v>1472</v>
      </c>
      <c r="C265" s="34" t="s">
        <v>955</v>
      </c>
      <c r="D265" s="34" t="s">
        <v>958</v>
      </c>
      <c r="E265" s="70">
        <v>7.6318296100000005</v>
      </c>
      <c r="F265" s="52">
        <v>4.8406842440000002</v>
      </c>
      <c r="G265" s="107">
        <f t="shared" si="20"/>
        <v>0.57660141114546115</v>
      </c>
      <c r="H265" s="108">
        <v>4.9161097300000005</v>
      </c>
      <c r="I265" s="109">
        <v>1.081688</v>
      </c>
      <c r="J265" s="76">
        <f t="shared" si="17"/>
        <v>3.5448500214479592</v>
      </c>
      <c r="K265" s="78">
        <f t="shared" si="19"/>
        <v>0.64415873797266288</v>
      </c>
      <c r="L265" s="59"/>
      <c r="N265" s="140"/>
    </row>
    <row r="266" spans="1:14" x14ac:dyDescent="0.15">
      <c r="A266" s="34" t="s">
        <v>536</v>
      </c>
      <c r="B266" s="34" t="s">
        <v>1871</v>
      </c>
      <c r="C266" s="34" t="s">
        <v>956</v>
      </c>
      <c r="D266" s="34" t="s">
        <v>959</v>
      </c>
      <c r="E266" s="70">
        <v>7.4527057079999999</v>
      </c>
      <c r="F266" s="52">
        <v>2.1099869920000001</v>
      </c>
      <c r="G266" s="107">
        <f t="shared" si="20"/>
        <v>2.5321097884758901</v>
      </c>
      <c r="H266" s="108">
        <v>11.69436222</v>
      </c>
      <c r="I266" s="109">
        <v>13.06041286</v>
      </c>
      <c r="J266" s="76">
        <f t="shared" si="17"/>
        <v>-0.10459475168536125</v>
      </c>
      <c r="K266" s="78">
        <f t="shared" si="19"/>
        <v>1.5691431646692899</v>
      </c>
      <c r="L266" s="59"/>
      <c r="N266" s="140"/>
    </row>
    <row r="267" spans="1:14" x14ac:dyDescent="0.15">
      <c r="A267" s="34" t="s">
        <v>983</v>
      </c>
      <c r="B267" s="34" t="s">
        <v>986</v>
      </c>
      <c r="C267" s="34" t="s">
        <v>955</v>
      </c>
      <c r="D267" s="34" t="s">
        <v>958</v>
      </c>
      <c r="E267" s="70">
        <v>7.3868698099999994</v>
      </c>
      <c r="F267" s="52">
        <v>5.7643880999999997</v>
      </c>
      <c r="G267" s="107">
        <f t="shared" si="20"/>
        <v>0.28146642485782669</v>
      </c>
      <c r="H267" s="108">
        <v>389.71983426999998</v>
      </c>
      <c r="I267" s="109">
        <v>26.417940300000001</v>
      </c>
      <c r="J267" s="76">
        <f t="shared" si="17"/>
        <v>13.752090051093043</v>
      </c>
      <c r="K267" s="78">
        <f t="shared" si="19"/>
        <v>52.758454432541299</v>
      </c>
      <c r="L267" s="59"/>
      <c r="N267" s="140"/>
    </row>
    <row r="268" spans="1:14" x14ac:dyDescent="0.15">
      <c r="A268" s="34" t="s">
        <v>1693</v>
      </c>
      <c r="B268" s="34" t="s">
        <v>1694</v>
      </c>
      <c r="C268" s="34" t="s">
        <v>956</v>
      </c>
      <c r="D268" s="34" t="s">
        <v>959</v>
      </c>
      <c r="E268" s="70">
        <v>7.3698107419999994</v>
      </c>
      <c r="F268" s="52">
        <v>10.211530341</v>
      </c>
      <c r="G268" s="107">
        <f t="shared" si="20"/>
        <v>-0.27828537977214829</v>
      </c>
      <c r="H268" s="108">
        <v>0.70472097999999994</v>
      </c>
      <c r="I268" s="109">
        <v>11.76675977</v>
      </c>
      <c r="J268" s="76">
        <f t="shared" si="17"/>
        <v>-0.94010917246762149</v>
      </c>
      <c r="K268" s="78">
        <f t="shared" si="19"/>
        <v>9.5622669926087506E-2</v>
      </c>
      <c r="L268" s="59"/>
      <c r="N268" s="140"/>
    </row>
    <row r="269" spans="1:14" x14ac:dyDescent="0.15">
      <c r="A269" s="34" t="s">
        <v>1947</v>
      </c>
      <c r="B269" s="34" t="s">
        <v>1948</v>
      </c>
      <c r="C269" s="34" t="s">
        <v>955</v>
      </c>
      <c r="D269" s="34" t="s">
        <v>958</v>
      </c>
      <c r="E269" s="70">
        <v>7.3587235700000004</v>
      </c>
      <c r="F269" s="52">
        <v>2.43473614</v>
      </c>
      <c r="G269" s="107">
        <f t="shared" si="20"/>
        <v>2.0223905782250395</v>
      </c>
      <c r="H269" s="108">
        <v>15.58420246</v>
      </c>
      <c r="I269" s="109">
        <v>5.4991760999999997</v>
      </c>
      <c r="J269" s="76">
        <f t="shared" si="17"/>
        <v>1.8339158769620054</v>
      </c>
      <c r="K269" s="78">
        <f t="shared" si="19"/>
        <v>2.1177860958840173</v>
      </c>
      <c r="L269" s="59"/>
      <c r="N269" s="140"/>
    </row>
    <row r="270" spans="1:14" x14ac:dyDescent="0.15">
      <c r="A270" s="34" t="s">
        <v>564</v>
      </c>
      <c r="B270" s="34" t="s">
        <v>565</v>
      </c>
      <c r="C270" s="34" t="s">
        <v>955</v>
      </c>
      <c r="D270" s="34" t="s">
        <v>958</v>
      </c>
      <c r="E270" s="70">
        <v>7.2544291799999998</v>
      </c>
      <c r="F270" s="52">
        <v>3.3936259999999998</v>
      </c>
      <c r="G270" s="107">
        <f t="shared" si="20"/>
        <v>1.1376631308223124</v>
      </c>
      <c r="H270" s="108">
        <v>7.33388405</v>
      </c>
      <c r="I270" s="109">
        <v>2.4513304900000001</v>
      </c>
      <c r="J270" s="76">
        <f t="shared" si="17"/>
        <v>1.9917973443066828</v>
      </c>
      <c r="K270" s="78">
        <f t="shared" si="19"/>
        <v>1.0109526012355392</v>
      </c>
      <c r="L270" s="59"/>
      <c r="N270" s="140"/>
    </row>
    <row r="271" spans="1:14" x14ac:dyDescent="0.15">
      <c r="A271" s="34" t="s">
        <v>334</v>
      </c>
      <c r="B271" s="34" t="s">
        <v>281</v>
      </c>
      <c r="C271" s="34" t="s">
        <v>956</v>
      </c>
      <c r="D271" s="34" t="s">
        <v>959</v>
      </c>
      <c r="E271" s="70">
        <v>7.2330943150000007</v>
      </c>
      <c r="F271" s="52">
        <v>8.6765737699999992</v>
      </c>
      <c r="G271" s="107">
        <f t="shared" si="20"/>
        <v>-0.16636514519025392</v>
      </c>
      <c r="H271" s="108">
        <v>26.046463600000003</v>
      </c>
      <c r="I271" s="109">
        <v>30.924340040000001</v>
      </c>
      <c r="J271" s="76">
        <f t="shared" si="17"/>
        <v>-0.15773582988967794</v>
      </c>
      <c r="K271" s="78">
        <f t="shared" si="19"/>
        <v>3.6010125771462445</v>
      </c>
      <c r="L271" s="59"/>
      <c r="N271" s="140"/>
    </row>
    <row r="272" spans="1:14" x14ac:dyDescent="0.15">
      <c r="A272" s="34" t="s">
        <v>1348</v>
      </c>
      <c r="B272" s="34" t="s">
        <v>1349</v>
      </c>
      <c r="C272" s="34" t="s">
        <v>956</v>
      </c>
      <c r="D272" s="34" t="s">
        <v>958</v>
      </c>
      <c r="E272" s="70">
        <v>7.1638705999999992</v>
      </c>
      <c r="F272" s="52">
        <v>0.39408628000000001</v>
      </c>
      <c r="G272" s="107">
        <f t="shared" si="20"/>
        <v>17.178431890600198</v>
      </c>
      <c r="H272" s="108">
        <v>6.7742133222358003</v>
      </c>
      <c r="I272" s="109">
        <v>1.0068549099999999</v>
      </c>
      <c r="J272" s="76">
        <f t="shared" si="17"/>
        <v>5.7280928512687099</v>
      </c>
      <c r="K272" s="78">
        <f t="shared" si="19"/>
        <v>0.94560799607907509</v>
      </c>
      <c r="L272" s="59"/>
      <c r="N272" s="140"/>
    </row>
    <row r="273" spans="1:14" x14ac:dyDescent="0.15">
      <c r="A273" s="34" t="s">
        <v>1646</v>
      </c>
      <c r="B273" s="34" t="s">
        <v>1884</v>
      </c>
      <c r="C273" s="34" t="s">
        <v>956</v>
      </c>
      <c r="D273" s="34" t="s">
        <v>959</v>
      </c>
      <c r="E273" s="70">
        <v>7.1431294129999996</v>
      </c>
      <c r="F273" s="52">
        <v>4.5876789999999996</v>
      </c>
      <c r="G273" s="107">
        <f t="shared" si="20"/>
        <v>0.55702467696628299</v>
      </c>
      <c r="H273" s="108">
        <v>210.24920897999999</v>
      </c>
      <c r="I273" s="109">
        <v>33.713041689999997</v>
      </c>
      <c r="J273" s="76">
        <f t="shared" si="17"/>
        <v>5.2364354694926378</v>
      </c>
      <c r="K273" s="78">
        <f t="shared" si="19"/>
        <v>29.433767306155904</v>
      </c>
      <c r="L273" s="59"/>
      <c r="N273" s="140"/>
    </row>
    <row r="274" spans="1:14" x14ac:dyDescent="0.15">
      <c r="A274" s="34" t="s">
        <v>1024</v>
      </c>
      <c r="B274" s="34" t="s">
        <v>1025</v>
      </c>
      <c r="C274" s="34" t="s">
        <v>956</v>
      </c>
      <c r="D274" s="34" t="s">
        <v>959</v>
      </c>
      <c r="E274" s="70">
        <v>7.0355336399999997</v>
      </c>
      <c r="F274" s="52">
        <v>2.3118284</v>
      </c>
      <c r="G274" s="107">
        <f t="shared" si="20"/>
        <v>2.0432767587767326</v>
      </c>
      <c r="H274" s="108">
        <v>2.0146408</v>
      </c>
      <c r="I274" s="109">
        <v>0</v>
      </c>
      <c r="J274" s="76" t="str">
        <f t="shared" si="17"/>
        <v/>
      </c>
      <c r="K274" s="78">
        <f t="shared" si="19"/>
        <v>0.28635223752551059</v>
      </c>
      <c r="L274" s="59"/>
      <c r="N274" s="140"/>
    </row>
    <row r="275" spans="1:14" x14ac:dyDescent="0.15">
      <c r="A275" s="34" t="s">
        <v>1657</v>
      </c>
      <c r="B275" s="34" t="s">
        <v>1814</v>
      </c>
      <c r="C275" s="34" t="s">
        <v>955</v>
      </c>
      <c r="D275" s="34" t="s">
        <v>959</v>
      </c>
      <c r="E275" s="70">
        <v>6.9388615379999994</v>
      </c>
      <c r="F275" s="52">
        <v>1.58812632</v>
      </c>
      <c r="G275" s="107">
        <f t="shared" si="20"/>
        <v>3.3692126064631935</v>
      </c>
      <c r="H275" s="108">
        <v>0.11670983</v>
      </c>
      <c r="I275" s="109">
        <v>23.290879420000003</v>
      </c>
      <c r="J275" s="76">
        <f t="shared" si="17"/>
        <v>-0.99498903292162588</v>
      </c>
      <c r="K275" s="78">
        <f t="shared" si="19"/>
        <v>1.6819737555051357E-2</v>
      </c>
      <c r="L275" s="59"/>
      <c r="N275" s="140"/>
    </row>
    <row r="276" spans="1:14" x14ac:dyDescent="0.15">
      <c r="A276" s="34" t="s">
        <v>1647</v>
      </c>
      <c r="B276" s="34" t="s">
        <v>1887</v>
      </c>
      <c r="C276" s="34" t="s">
        <v>956</v>
      </c>
      <c r="D276" s="34" t="s">
        <v>959</v>
      </c>
      <c r="E276" s="70">
        <v>6.8184787520000008</v>
      </c>
      <c r="F276" s="52">
        <v>7.5092408210000006</v>
      </c>
      <c r="G276" s="107">
        <f t="shared" si="20"/>
        <v>-9.198826958222539E-2</v>
      </c>
      <c r="H276" s="108">
        <v>33.42435201</v>
      </c>
      <c r="I276" s="109">
        <v>11.36636972</v>
      </c>
      <c r="J276" s="76">
        <f t="shared" si="17"/>
        <v>1.9406356500252921</v>
      </c>
      <c r="K276" s="78">
        <f t="shared" si="19"/>
        <v>4.9020248101815884</v>
      </c>
      <c r="L276" s="59"/>
      <c r="N276" s="140"/>
    </row>
    <row r="277" spans="1:14" x14ac:dyDescent="0.15">
      <c r="A277" s="34" t="s">
        <v>597</v>
      </c>
      <c r="B277" s="34" t="s">
        <v>598</v>
      </c>
      <c r="C277" s="34" t="s">
        <v>956</v>
      </c>
      <c r="D277" s="34" t="s">
        <v>959</v>
      </c>
      <c r="E277" s="70">
        <v>6.753007534</v>
      </c>
      <c r="F277" s="52">
        <v>1.23554381</v>
      </c>
      <c r="G277" s="107">
        <f t="shared" si="20"/>
        <v>4.4656156093728478</v>
      </c>
      <c r="H277" s="108">
        <v>4.2778179299999994</v>
      </c>
      <c r="I277" s="109">
        <v>0</v>
      </c>
      <c r="J277" s="76" t="str">
        <f t="shared" si="17"/>
        <v/>
      </c>
      <c r="K277" s="78">
        <f t="shared" si="19"/>
        <v>0.63346855581932471</v>
      </c>
      <c r="L277" s="59"/>
      <c r="N277" s="140"/>
    </row>
    <row r="278" spans="1:14" x14ac:dyDescent="0.15">
      <c r="A278" s="34" t="s">
        <v>454</v>
      </c>
      <c r="B278" s="34" t="s">
        <v>455</v>
      </c>
      <c r="C278" s="34" t="s">
        <v>955</v>
      </c>
      <c r="D278" s="34" t="s">
        <v>958</v>
      </c>
      <c r="E278" s="70">
        <v>6.5934361600000004</v>
      </c>
      <c r="F278" s="52">
        <v>1.7060456899999998</v>
      </c>
      <c r="G278" s="107">
        <f t="shared" si="20"/>
        <v>2.8647477020383909</v>
      </c>
      <c r="H278" s="108">
        <v>16.961136979999999</v>
      </c>
      <c r="I278" s="109">
        <v>3.7975643900000002</v>
      </c>
      <c r="J278" s="76">
        <f t="shared" si="17"/>
        <v>3.4663197876679055</v>
      </c>
      <c r="K278" s="78">
        <f t="shared" si="19"/>
        <v>2.572427573182114</v>
      </c>
      <c r="L278" s="59"/>
      <c r="N278" s="140"/>
    </row>
    <row r="279" spans="1:14" x14ac:dyDescent="0.15">
      <c r="A279" s="34" t="s">
        <v>574</v>
      </c>
      <c r="B279" s="34" t="s">
        <v>586</v>
      </c>
      <c r="C279" s="34" t="s">
        <v>956</v>
      </c>
      <c r="D279" s="34" t="s">
        <v>959</v>
      </c>
      <c r="E279" s="70">
        <v>6.5333748899999993</v>
      </c>
      <c r="F279" s="52">
        <v>21.70813265</v>
      </c>
      <c r="G279" s="107">
        <f t="shared" si="20"/>
        <v>-0.69903561050885688</v>
      </c>
      <c r="H279" s="108">
        <v>34.865250420000002</v>
      </c>
      <c r="I279" s="109">
        <v>39.583002439999994</v>
      </c>
      <c r="J279" s="76">
        <f t="shared" si="17"/>
        <v>-0.1191863105167722</v>
      </c>
      <c r="K279" s="78">
        <f t="shared" si="19"/>
        <v>5.336483977578701</v>
      </c>
      <c r="L279" s="59"/>
      <c r="N279" s="140"/>
    </row>
    <row r="280" spans="1:14" x14ac:dyDescent="0.15">
      <c r="A280" s="34" t="s">
        <v>259</v>
      </c>
      <c r="B280" s="34" t="s">
        <v>682</v>
      </c>
      <c r="C280" s="34" t="s">
        <v>956</v>
      </c>
      <c r="D280" s="34" t="s">
        <v>959</v>
      </c>
      <c r="E280" s="70">
        <v>6.5196865400000004</v>
      </c>
      <c r="F280" s="52">
        <v>7.2135249299999993</v>
      </c>
      <c r="G280" s="107">
        <f t="shared" si="20"/>
        <v>-9.618576170915083E-2</v>
      </c>
      <c r="H280" s="108">
        <v>6.5750046399999995</v>
      </c>
      <c r="I280" s="109">
        <v>24.540276909999999</v>
      </c>
      <c r="J280" s="76">
        <f t="shared" si="17"/>
        <v>-0.73207292386661171</v>
      </c>
      <c r="K280" s="78">
        <f t="shared" si="19"/>
        <v>1.0084847790857134</v>
      </c>
      <c r="L280" s="59"/>
      <c r="N280" s="140"/>
    </row>
    <row r="281" spans="1:14" x14ac:dyDescent="0.15">
      <c r="A281" s="34" t="s">
        <v>1633</v>
      </c>
      <c r="B281" s="34" t="s">
        <v>608</v>
      </c>
      <c r="C281" s="34" t="s">
        <v>956</v>
      </c>
      <c r="D281" s="34" t="s">
        <v>959</v>
      </c>
      <c r="E281" s="70">
        <v>6.4843302400000002</v>
      </c>
      <c r="F281" s="52">
        <v>14.85849507</v>
      </c>
      <c r="G281" s="107">
        <f t="shared" si="20"/>
        <v>-0.56359441454524095</v>
      </c>
      <c r="H281" s="108">
        <v>11.32769978</v>
      </c>
      <c r="I281" s="109">
        <v>1.1014581499999998</v>
      </c>
      <c r="J281" s="76">
        <f t="shared" si="17"/>
        <v>9.2842761479408011</v>
      </c>
      <c r="K281" s="78">
        <f t="shared" si="19"/>
        <v>1.7469344343572482</v>
      </c>
      <c r="L281" s="59"/>
      <c r="N281" s="140"/>
    </row>
    <row r="282" spans="1:14" x14ac:dyDescent="0.15">
      <c r="A282" s="34" t="s">
        <v>347</v>
      </c>
      <c r="B282" s="34" t="s">
        <v>1496</v>
      </c>
      <c r="C282" s="34" t="s">
        <v>955</v>
      </c>
      <c r="D282" s="34" t="s">
        <v>958</v>
      </c>
      <c r="E282" s="70">
        <v>6.4644052380000003</v>
      </c>
      <c r="F282" s="52">
        <v>0.66239779899999995</v>
      </c>
      <c r="G282" s="107">
        <f t="shared" si="20"/>
        <v>8.7590983058203076</v>
      </c>
      <c r="H282" s="108">
        <v>5.059628E-2</v>
      </c>
      <c r="I282" s="109">
        <v>2.3692739399999998</v>
      </c>
      <c r="J282" s="76">
        <f t="shared" si="17"/>
        <v>-0.97864481639467993</v>
      </c>
      <c r="K282" s="78">
        <f t="shared" si="19"/>
        <v>7.8269041214461058E-3</v>
      </c>
      <c r="L282" s="59"/>
      <c r="N282" s="140"/>
    </row>
    <row r="283" spans="1:14" x14ac:dyDescent="0.15">
      <c r="A283" s="34" t="s">
        <v>223</v>
      </c>
      <c r="B283" s="34" t="s">
        <v>224</v>
      </c>
      <c r="C283" s="34" t="s">
        <v>955</v>
      </c>
      <c r="D283" s="34" t="s">
        <v>958</v>
      </c>
      <c r="E283" s="70">
        <v>6.4559989599999996</v>
      </c>
      <c r="F283" s="52">
        <v>9.1320285999999999</v>
      </c>
      <c r="G283" s="107">
        <f t="shared" si="20"/>
        <v>-0.29303780761264808</v>
      </c>
      <c r="H283" s="108">
        <v>16.334183880000001</v>
      </c>
      <c r="I283" s="109">
        <v>7.2672612399999998</v>
      </c>
      <c r="J283" s="76">
        <f t="shared" si="17"/>
        <v>1.2476395633191797</v>
      </c>
      <c r="K283" s="78">
        <f t="shared" si="19"/>
        <v>2.5300784558986362</v>
      </c>
      <c r="L283" s="59"/>
      <c r="N283" s="140"/>
    </row>
    <row r="284" spans="1:14" x14ac:dyDescent="0.15">
      <c r="A284" s="34" t="s">
        <v>1741</v>
      </c>
      <c r="B284" s="34" t="s">
        <v>1742</v>
      </c>
      <c r="C284" s="34" t="s">
        <v>955</v>
      </c>
      <c r="D284" s="34" t="s">
        <v>958</v>
      </c>
      <c r="E284" s="70">
        <v>6.4444077989999995</v>
      </c>
      <c r="F284" s="52">
        <v>1.5947612309999999</v>
      </c>
      <c r="G284" s="107">
        <f t="shared" si="20"/>
        <v>3.0409859944733002</v>
      </c>
      <c r="H284" s="108">
        <v>23.727552829999997</v>
      </c>
      <c r="I284" s="109">
        <v>17.05373041</v>
      </c>
      <c r="J284" s="76">
        <f t="shared" si="17"/>
        <v>0.39134091248953884</v>
      </c>
      <c r="K284" s="78">
        <f t="shared" si="19"/>
        <v>3.6818825825519426</v>
      </c>
      <c r="L284" s="59"/>
      <c r="N284" s="140"/>
    </row>
    <row r="285" spans="1:14" x14ac:dyDescent="0.15">
      <c r="A285" s="34" t="s">
        <v>643</v>
      </c>
      <c r="B285" s="34" t="s">
        <v>644</v>
      </c>
      <c r="C285" s="34" t="s">
        <v>955</v>
      </c>
      <c r="D285" s="34" t="s">
        <v>958</v>
      </c>
      <c r="E285" s="70">
        <v>6.4222753800000003</v>
      </c>
      <c r="F285" s="52">
        <v>3.94204658</v>
      </c>
      <c r="G285" s="107">
        <f t="shared" si="20"/>
        <v>0.62917288004242722</v>
      </c>
      <c r="H285" s="108">
        <v>4.7939500700000002</v>
      </c>
      <c r="I285" s="109">
        <v>4.4242542999999994</v>
      </c>
      <c r="J285" s="76">
        <f t="shared" si="17"/>
        <v>8.3561148372506722E-2</v>
      </c>
      <c r="K285" s="78">
        <f t="shared" ref="K285:K314" si="21">IF(ISERROR(H285/E285),"",(H285/E285))</f>
        <v>0.74645663512485505</v>
      </c>
      <c r="L285" s="59"/>
      <c r="N285" s="140"/>
    </row>
    <row r="286" spans="1:14" x14ac:dyDescent="0.15">
      <c r="A286" s="34" t="s">
        <v>258</v>
      </c>
      <c r="B286" s="34" t="s">
        <v>681</v>
      </c>
      <c r="C286" s="34" t="s">
        <v>956</v>
      </c>
      <c r="D286" s="34" t="s">
        <v>959</v>
      </c>
      <c r="E286" s="70">
        <v>6.3824969400000002</v>
      </c>
      <c r="F286" s="52">
        <v>3.0318804700000004</v>
      </c>
      <c r="G286" s="107">
        <f t="shared" si="20"/>
        <v>1.1051281550027596</v>
      </c>
      <c r="H286" s="108">
        <v>5.3757438400000002</v>
      </c>
      <c r="I286" s="109">
        <v>26.098953440000003</v>
      </c>
      <c r="J286" s="76">
        <f t="shared" si="17"/>
        <v>-0.79402454384393129</v>
      </c>
      <c r="K286" s="78">
        <f t="shared" si="21"/>
        <v>0.84226344180589607</v>
      </c>
      <c r="L286" s="59"/>
      <c r="N286" s="140"/>
    </row>
    <row r="287" spans="1:14" x14ac:dyDescent="0.15">
      <c r="A287" s="34" t="s">
        <v>1601</v>
      </c>
      <c r="B287" s="34" t="s">
        <v>722</v>
      </c>
      <c r="C287" s="34" t="s">
        <v>955</v>
      </c>
      <c r="D287" s="34" t="s">
        <v>958</v>
      </c>
      <c r="E287" s="70">
        <v>6.3375685700000002</v>
      </c>
      <c r="F287" s="52">
        <v>4.4530956009999993</v>
      </c>
      <c r="G287" s="107">
        <f t="shared" si="20"/>
        <v>0.42318268859460795</v>
      </c>
      <c r="H287" s="108">
        <v>138.0838387</v>
      </c>
      <c r="I287" s="109">
        <v>33.993236500000002</v>
      </c>
      <c r="J287" s="76">
        <f t="shared" si="17"/>
        <v>3.0620974322347916</v>
      </c>
      <c r="K287" s="78">
        <f t="shared" si="21"/>
        <v>21.78814117351633</v>
      </c>
      <c r="L287" s="59"/>
      <c r="N287" s="140"/>
    </row>
    <row r="288" spans="1:14" x14ac:dyDescent="0.15">
      <c r="A288" s="34" t="s">
        <v>322</v>
      </c>
      <c r="B288" s="34" t="s">
        <v>1497</v>
      </c>
      <c r="C288" s="34" t="s">
        <v>956</v>
      </c>
      <c r="D288" s="34" t="s">
        <v>959</v>
      </c>
      <c r="E288" s="70">
        <v>6.270919202</v>
      </c>
      <c r="F288" s="52">
        <v>4.4939859249999996</v>
      </c>
      <c r="G288" s="107">
        <f t="shared" si="20"/>
        <v>0.3954025016222098</v>
      </c>
      <c r="H288" s="108">
        <v>1.8452841499999999</v>
      </c>
      <c r="I288" s="109">
        <v>3.37142798</v>
      </c>
      <c r="J288" s="76">
        <f t="shared" si="17"/>
        <v>-0.45266985949378047</v>
      </c>
      <c r="K288" s="78">
        <f t="shared" si="21"/>
        <v>0.29426055264935941</v>
      </c>
      <c r="L288" s="59"/>
      <c r="N288" s="140"/>
    </row>
    <row r="289" spans="1:14" x14ac:dyDescent="0.15">
      <c r="A289" s="34" t="s">
        <v>1393</v>
      </c>
      <c r="B289" s="34" t="s">
        <v>787</v>
      </c>
      <c r="C289" s="34" t="s">
        <v>955</v>
      </c>
      <c r="D289" s="34" t="s">
        <v>958</v>
      </c>
      <c r="E289" s="70">
        <v>6.2216014749999999</v>
      </c>
      <c r="F289" s="52">
        <v>12.649003578</v>
      </c>
      <c r="G289" s="107">
        <f t="shared" si="20"/>
        <v>-0.50813505296013761</v>
      </c>
      <c r="H289" s="108">
        <v>34.223117939999995</v>
      </c>
      <c r="I289" s="109">
        <v>84.221296629999998</v>
      </c>
      <c r="J289" s="76">
        <f t="shared" si="17"/>
        <v>-0.59365244529125938</v>
      </c>
      <c r="K289" s="78">
        <f t="shared" si="21"/>
        <v>5.500692719955997</v>
      </c>
      <c r="L289" s="59"/>
      <c r="N289" s="140"/>
    </row>
    <row r="290" spans="1:14" x14ac:dyDescent="0.15">
      <c r="A290" s="34" t="s">
        <v>894</v>
      </c>
      <c r="B290" s="34" t="s">
        <v>895</v>
      </c>
      <c r="C290" s="34" t="s">
        <v>956</v>
      </c>
      <c r="D290" s="34" t="s">
        <v>959</v>
      </c>
      <c r="E290" s="70">
        <v>6.1500897099999996</v>
      </c>
      <c r="F290" s="52">
        <v>2.3642128199999997</v>
      </c>
      <c r="G290" s="107">
        <f t="shared" si="20"/>
        <v>1.6013266056141258</v>
      </c>
      <c r="H290" s="108">
        <v>5.4288801500000003</v>
      </c>
      <c r="I290" s="109">
        <v>7.5114089000000002</v>
      </c>
      <c r="J290" s="76">
        <f t="shared" si="17"/>
        <v>-0.27724875289374806</v>
      </c>
      <c r="K290" s="78">
        <f t="shared" si="21"/>
        <v>0.88273186343488319</v>
      </c>
      <c r="L290" s="59"/>
      <c r="N290" s="140"/>
    </row>
    <row r="291" spans="1:14" x14ac:dyDescent="0.15">
      <c r="A291" s="34" t="s">
        <v>1057</v>
      </c>
      <c r="B291" s="34" t="s">
        <v>1466</v>
      </c>
      <c r="C291" s="34" t="s">
        <v>955</v>
      </c>
      <c r="D291" s="34" t="s">
        <v>958</v>
      </c>
      <c r="E291" s="70">
        <v>6.0631626440000002</v>
      </c>
      <c r="F291" s="52">
        <v>3.7429324369999999</v>
      </c>
      <c r="G291" s="107">
        <f t="shared" si="20"/>
        <v>0.61989636362757583</v>
      </c>
      <c r="H291" s="108">
        <v>3.70373302</v>
      </c>
      <c r="I291" s="109">
        <v>0.66665173999999994</v>
      </c>
      <c r="J291" s="76">
        <f t="shared" si="17"/>
        <v>4.555723922658629</v>
      </c>
      <c r="K291" s="78">
        <f t="shared" si="21"/>
        <v>0.61085826613362415</v>
      </c>
      <c r="L291" s="59"/>
      <c r="N291" s="140"/>
    </row>
    <row r="292" spans="1:14" x14ac:dyDescent="0.15">
      <c r="A292" s="34" t="s">
        <v>539</v>
      </c>
      <c r="B292" s="34" t="s">
        <v>613</v>
      </c>
      <c r="C292" s="34" t="s">
        <v>955</v>
      </c>
      <c r="D292" s="34" t="s">
        <v>959</v>
      </c>
      <c r="E292" s="70">
        <v>6.0466829280000001</v>
      </c>
      <c r="F292" s="52">
        <v>14.872940485999999</v>
      </c>
      <c r="G292" s="107">
        <f t="shared" si="20"/>
        <v>-0.59344401776556666</v>
      </c>
      <c r="H292" s="108">
        <v>23.5409437</v>
      </c>
      <c r="I292" s="109">
        <v>27.030419390000002</v>
      </c>
      <c r="J292" s="76">
        <f t="shared" si="17"/>
        <v>-0.12909439693306968</v>
      </c>
      <c r="K292" s="78">
        <f t="shared" si="21"/>
        <v>3.8931996237127651</v>
      </c>
      <c r="L292" s="59"/>
      <c r="N292" s="140"/>
    </row>
    <row r="293" spans="1:14" x14ac:dyDescent="0.15">
      <c r="A293" s="34" t="s">
        <v>1873</v>
      </c>
      <c r="B293" s="34" t="s">
        <v>1874</v>
      </c>
      <c r="C293" s="34" t="s">
        <v>956</v>
      </c>
      <c r="D293" s="34" t="s">
        <v>959</v>
      </c>
      <c r="E293" s="70">
        <v>6.0196501200000005</v>
      </c>
      <c r="F293" s="52">
        <v>5.3468475690000004</v>
      </c>
      <c r="G293" s="107">
        <f t="shared" si="20"/>
        <v>0.12583163112799034</v>
      </c>
      <c r="H293" s="108">
        <v>0.78787314944739495</v>
      </c>
      <c r="I293" s="109">
        <v>1.8231195188095199</v>
      </c>
      <c r="J293" s="76">
        <f t="shared" si="17"/>
        <v>-0.56784339078226265</v>
      </c>
      <c r="K293" s="78">
        <f t="shared" si="21"/>
        <v>0.13088354534588711</v>
      </c>
      <c r="L293" s="59"/>
      <c r="N293" s="140"/>
    </row>
    <row r="294" spans="1:14" x14ac:dyDescent="0.15">
      <c r="A294" s="34" t="s">
        <v>1047</v>
      </c>
      <c r="B294" s="34" t="s">
        <v>1419</v>
      </c>
      <c r="C294" s="34" t="s">
        <v>955</v>
      </c>
      <c r="D294" s="34" t="s">
        <v>958</v>
      </c>
      <c r="E294" s="70">
        <v>6.016428093</v>
      </c>
      <c r="F294" s="52">
        <v>5.7789335130000001</v>
      </c>
      <c r="G294" s="107">
        <f t="shared" si="20"/>
        <v>4.1096610553788882E-2</v>
      </c>
      <c r="H294" s="108">
        <v>4.17201003</v>
      </c>
      <c r="I294" s="109">
        <v>2.3168759799999998</v>
      </c>
      <c r="J294" s="76">
        <f t="shared" si="17"/>
        <v>0.80070494321409491</v>
      </c>
      <c r="K294" s="78">
        <f t="shared" si="21"/>
        <v>0.69343636548304377</v>
      </c>
      <c r="L294" s="59"/>
      <c r="N294" s="140"/>
    </row>
    <row r="295" spans="1:14" x14ac:dyDescent="0.15">
      <c r="A295" s="34" t="s">
        <v>1888</v>
      </c>
      <c r="B295" s="34" t="s">
        <v>1889</v>
      </c>
      <c r="C295" s="34" t="s">
        <v>956</v>
      </c>
      <c r="D295" s="34" t="s">
        <v>959</v>
      </c>
      <c r="E295" s="70">
        <v>5.8568920470000005</v>
      </c>
      <c r="F295" s="52">
        <v>4.3707827470000007</v>
      </c>
      <c r="G295" s="107">
        <f t="shared" si="20"/>
        <v>0.34000987603880084</v>
      </c>
      <c r="H295" s="108">
        <v>12.850595949999999</v>
      </c>
      <c r="I295" s="109">
        <v>4.03335898</v>
      </c>
      <c r="J295" s="76">
        <f t="shared" ref="J295:J358" si="22">IF(ISERROR(H295/I295-1),"",((H295/I295-1)))</f>
        <v>2.186077910178974</v>
      </c>
      <c r="K295" s="78">
        <f t="shared" si="21"/>
        <v>2.1940981405969899</v>
      </c>
      <c r="L295" s="59"/>
      <c r="N295" s="140"/>
    </row>
    <row r="296" spans="1:14" x14ac:dyDescent="0.15">
      <c r="A296" s="34" t="s">
        <v>1622</v>
      </c>
      <c r="B296" s="34" t="s">
        <v>1000</v>
      </c>
      <c r="C296" s="34" t="s">
        <v>955</v>
      </c>
      <c r="D296" s="34" t="s">
        <v>958</v>
      </c>
      <c r="E296" s="70">
        <v>5.7938172999999997</v>
      </c>
      <c r="F296" s="52">
        <v>7.4760562400000001</v>
      </c>
      <c r="G296" s="107">
        <f t="shared" si="20"/>
        <v>-0.22501689206126152</v>
      </c>
      <c r="H296" s="108">
        <v>167.09165247999999</v>
      </c>
      <c r="I296" s="109">
        <v>244.06177046000002</v>
      </c>
      <c r="J296" s="76">
        <f t="shared" si="22"/>
        <v>-0.3153714645064204</v>
      </c>
      <c r="K296" s="78">
        <f t="shared" si="21"/>
        <v>28.839648167711466</v>
      </c>
      <c r="L296" s="59"/>
      <c r="N296" s="140"/>
    </row>
    <row r="297" spans="1:14" x14ac:dyDescent="0.15">
      <c r="A297" s="34" t="s">
        <v>633</v>
      </c>
      <c r="B297" s="34" t="s">
        <v>634</v>
      </c>
      <c r="C297" s="34" t="s">
        <v>955</v>
      </c>
      <c r="D297" s="34" t="s">
        <v>958</v>
      </c>
      <c r="E297" s="70">
        <v>5.7871018400000001</v>
      </c>
      <c r="F297" s="52">
        <v>10.001310949999999</v>
      </c>
      <c r="G297" s="107">
        <f t="shared" si="20"/>
        <v>-0.42136567206722031</v>
      </c>
      <c r="H297" s="108">
        <v>4.6672176100000007</v>
      </c>
      <c r="I297" s="109">
        <v>9.5727943</v>
      </c>
      <c r="J297" s="76">
        <f t="shared" si="22"/>
        <v>-0.51244981729107031</v>
      </c>
      <c r="K297" s="78">
        <f t="shared" si="21"/>
        <v>0.80648617201455719</v>
      </c>
      <c r="L297" s="59"/>
      <c r="N297" s="140"/>
    </row>
    <row r="298" spans="1:14" x14ac:dyDescent="0.15">
      <c r="A298" s="34" t="s">
        <v>1642</v>
      </c>
      <c r="B298" s="34" t="s">
        <v>1872</v>
      </c>
      <c r="C298" s="34" t="s">
        <v>956</v>
      </c>
      <c r="D298" s="34" t="s">
        <v>959</v>
      </c>
      <c r="E298" s="70">
        <v>5.7844698939999999</v>
      </c>
      <c r="F298" s="52">
        <v>3.0372233799999999</v>
      </c>
      <c r="G298" s="107">
        <f t="shared" si="20"/>
        <v>0.9045256704167739</v>
      </c>
      <c r="H298" s="108">
        <v>17.465549846344953</v>
      </c>
      <c r="I298" s="109">
        <v>23.907495370594098</v>
      </c>
      <c r="J298" s="76">
        <f t="shared" si="22"/>
        <v>-0.26945296545671005</v>
      </c>
      <c r="K298" s="78">
        <f t="shared" si="21"/>
        <v>3.0193864202597496</v>
      </c>
      <c r="L298" s="59"/>
      <c r="N298" s="140"/>
    </row>
    <row r="299" spans="1:14" x14ac:dyDescent="0.15">
      <c r="A299" s="34" t="s">
        <v>1855</v>
      </c>
      <c r="B299" s="34" t="s">
        <v>1856</v>
      </c>
      <c r="C299" s="34" t="s">
        <v>955</v>
      </c>
      <c r="D299" s="34" t="s">
        <v>958</v>
      </c>
      <c r="E299" s="70">
        <v>5.75388769</v>
      </c>
      <c r="F299" s="52">
        <v>5.4916904149999999</v>
      </c>
      <c r="G299" s="107">
        <f t="shared" si="20"/>
        <v>4.7744365611694928E-2</v>
      </c>
      <c r="H299" s="108">
        <v>9.2665038299999996</v>
      </c>
      <c r="I299" s="109">
        <v>3.8093598900000001</v>
      </c>
      <c r="J299" s="76">
        <f t="shared" si="22"/>
        <v>1.432561925778034</v>
      </c>
      <c r="K299" s="78">
        <f t="shared" si="21"/>
        <v>1.6104770077637716</v>
      </c>
      <c r="L299" s="59"/>
      <c r="N299" s="140"/>
    </row>
    <row r="300" spans="1:14" x14ac:dyDescent="0.15">
      <c r="A300" s="34" t="s">
        <v>367</v>
      </c>
      <c r="B300" s="34" t="s">
        <v>1863</v>
      </c>
      <c r="C300" s="34" t="s">
        <v>956</v>
      </c>
      <c r="D300" s="34" t="s">
        <v>959</v>
      </c>
      <c r="E300" s="70">
        <v>5.6783642609999996</v>
      </c>
      <c r="F300" s="52">
        <v>16.05448444</v>
      </c>
      <c r="G300" s="107">
        <f t="shared" si="20"/>
        <v>-0.64630665766804285</v>
      </c>
      <c r="H300" s="108">
        <v>3.4613902400000001</v>
      </c>
      <c r="I300" s="109">
        <v>29.058830789999998</v>
      </c>
      <c r="J300" s="76">
        <f t="shared" si="22"/>
        <v>-0.88088336158414304</v>
      </c>
      <c r="K300" s="78">
        <f t="shared" si="21"/>
        <v>0.60957523696981442</v>
      </c>
      <c r="L300" s="59"/>
      <c r="N300" s="140"/>
    </row>
    <row r="301" spans="1:14" x14ac:dyDescent="0.15">
      <c r="A301" s="34" t="s">
        <v>1054</v>
      </c>
      <c r="B301" s="34" t="s">
        <v>1464</v>
      </c>
      <c r="C301" s="34" t="s">
        <v>955</v>
      </c>
      <c r="D301" s="34" t="s">
        <v>958</v>
      </c>
      <c r="E301" s="70">
        <v>5.6773028509999994</v>
      </c>
      <c r="F301" s="52">
        <v>3.0002563489999998</v>
      </c>
      <c r="G301" s="107">
        <f t="shared" si="20"/>
        <v>0.8922725896046424</v>
      </c>
      <c r="H301" s="108">
        <v>34.709862899999997</v>
      </c>
      <c r="I301" s="109">
        <v>0.91747239000000003</v>
      </c>
      <c r="J301" s="76">
        <f t="shared" si="22"/>
        <v>36.832051708934799</v>
      </c>
      <c r="K301" s="78">
        <f t="shared" si="21"/>
        <v>6.1137944920247129</v>
      </c>
      <c r="L301" s="59"/>
      <c r="N301" s="140"/>
    </row>
    <row r="302" spans="1:14" x14ac:dyDescent="0.15">
      <c r="A302" s="34" t="s">
        <v>1181</v>
      </c>
      <c r="B302" s="34" t="s">
        <v>1182</v>
      </c>
      <c r="C302" s="34" t="s">
        <v>955</v>
      </c>
      <c r="D302" s="34" t="s">
        <v>958</v>
      </c>
      <c r="E302" s="70">
        <v>5.6641964199999997</v>
      </c>
      <c r="F302" s="52">
        <v>4.35368552</v>
      </c>
      <c r="G302" s="107">
        <f t="shared" si="20"/>
        <v>0.3010118424906354</v>
      </c>
      <c r="H302" s="108">
        <v>6.4710972400000006</v>
      </c>
      <c r="I302" s="109">
        <v>17.353934662386251</v>
      </c>
      <c r="J302" s="76">
        <f t="shared" si="22"/>
        <v>-0.62711066015329853</v>
      </c>
      <c r="K302" s="78">
        <f t="shared" si="21"/>
        <v>1.142456362768578</v>
      </c>
      <c r="L302" s="59"/>
      <c r="N302" s="140"/>
    </row>
    <row r="303" spans="1:14" x14ac:dyDescent="0.15">
      <c r="A303" s="34" t="s">
        <v>1945</v>
      </c>
      <c r="B303" s="34" t="s">
        <v>1482</v>
      </c>
      <c r="C303" s="34" t="s">
        <v>955</v>
      </c>
      <c r="D303" s="34" t="s">
        <v>959</v>
      </c>
      <c r="E303" s="70">
        <v>5.5705475899999994</v>
      </c>
      <c r="F303" s="52">
        <v>6.2212184500000003</v>
      </c>
      <c r="G303" s="107">
        <f t="shared" si="20"/>
        <v>-0.10458897484945262</v>
      </c>
      <c r="H303" s="108">
        <v>9.6300625100000001</v>
      </c>
      <c r="I303" s="109">
        <v>2.0494371999999998</v>
      </c>
      <c r="J303" s="76">
        <f t="shared" si="22"/>
        <v>3.698881483170112</v>
      </c>
      <c r="K303" s="78">
        <f t="shared" si="21"/>
        <v>1.728746115963081</v>
      </c>
      <c r="L303" s="59"/>
      <c r="N303" s="140"/>
    </row>
    <row r="304" spans="1:14" x14ac:dyDescent="0.15">
      <c r="A304" s="34" t="s">
        <v>1502</v>
      </c>
      <c r="B304" s="34" t="s">
        <v>1503</v>
      </c>
      <c r="C304" s="34" t="s">
        <v>955</v>
      </c>
      <c r="D304" s="34" t="s">
        <v>958</v>
      </c>
      <c r="E304" s="70">
        <v>5.5697710000000002</v>
      </c>
      <c r="F304" s="52">
        <v>0</v>
      </c>
      <c r="G304" s="107" t="str">
        <f t="shared" si="20"/>
        <v/>
      </c>
      <c r="H304" s="108">
        <v>0</v>
      </c>
      <c r="I304" s="109">
        <v>0</v>
      </c>
      <c r="J304" s="76" t="str">
        <f t="shared" si="22"/>
        <v/>
      </c>
      <c r="K304" s="78">
        <f t="shared" si="21"/>
        <v>0</v>
      </c>
      <c r="L304" s="59"/>
      <c r="N304" s="140"/>
    </row>
    <row r="305" spans="1:14" x14ac:dyDescent="0.15">
      <c r="A305" s="34" t="s">
        <v>1101</v>
      </c>
      <c r="B305" s="34" t="s">
        <v>1102</v>
      </c>
      <c r="C305" s="34" t="s">
        <v>956</v>
      </c>
      <c r="D305" s="34" t="s">
        <v>959</v>
      </c>
      <c r="E305" s="70">
        <v>5.5512255850000001</v>
      </c>
      <c r="F305" s="52">
        <v>1.5343180199999999</v>
      </c>
      <c r="G305" s="107">
        <f t="shared" si="20"/>
        <v>2.6180410531840068</v>
      </c>
      <c r="H305" s="108">
        <v>0</v>
      </c>
      <c r="I305" s="109">
        <v>0</v>
      </c>
      <c r="J305" s="76" t="str">
        <f t="shared" si="22"/>
        <v/>
      </c>
      <c r="K305" s="78">
        <f t="shared" si="21"/>
        <v>0</v>
      </c>
      <c r="L305" s="59"/>
      <c r="N305" s="140"/>
    </row>
    <row r="306" spans="1:14" x14ac:dyDescent="0.15">
      <c r="A306" s="34" t="s">
        <v>383</v>
      </c>
      <c r="B306" s="34" t="s">
        <v>1166</v>
      </c>
      <c r="C306" s="34" t="s">
        <v>955</v>
      </c>
      <c r="D306" s="34" t="s">
        <v>958</v>
      </c>
      <c r="E306" s="70">
        <v>5.5454607100000004</v>
      </c>
      <c r="F306" s="52">
        <v>1.93445417</v>
      </c>
      <c r="G306" s="107">
        <f t="shared" si="20"/>
        <v>1.8666798087028345</v>
      </c>
      <c r="H306" s="108">
        <v>14.53250326</v>
      </c>
      <c r="I306" s="109">
        <v>0.41198066</v>
      </c>
      <c r="J306" s="76">
        <f t="shared" si="22"/>
        <v>34.274722022145411</v>
      </c>
      <c r="K306" s="78">
        <f t="shared" si="21"/>
        <v>2.6206124287913313</v>
      </c>
      <c r="L306" s="59"/>
      <c r="N306" s="140"/>
    </row>
    <row r="307" spans="1:14" x14ac:dyDescent="0.15">
      <c r="A307" s="34" t="s">
        <v>1590</v>
      </c>
      <c r="B307" s="34" t="s">
        <v>713</v>
      </c>
      <c r="C307" s="34" t="s">
        <v>955</v>
      </c>
      <c r="D307" s="34" t="s">
        <v>958</v>
      </c>
      <c r="E307" s="70">
        <v>5.5238856689999993</v>
      </c>
      <c r="F307" s="52">
        <v>5.8086759719999996</v>
      </c>
      <c r="G307" s="107">
        <f t="shared" si="20"/>
        <v>-4.9028436837034173E-2</v>
      </c>
      <c r="H307" s="108">
        <v>9.0863072599999999</v>
      </c>
      <c r="I307" s="109">
        <v>5.6251651699999998</v>
      </c>
      <c r="J307" s="76">
        <f t="shared" si="22"/>
        <v>0.61529608205264497</v>
      </c>
      <c r="K307" s="78">
        <f t="shared" si="21"/>
        <v>1.6449122600404786</v>
      </c>
      <c r="L307" s="59"/>
      <c r="N307" s="140"/>
    </row>
    <row r="308" spans="1:14" x14ac:dyDescent="0.15">
      <c r="A308" s="34" t="s">
        <v>1638</v>
      </c>
      <c r="B308" s="34" t="s">
        <v>1305</v>
      </c>
      <c r="C308" s="34" t="s">
        <v>956</v>
      </c>
      <c r="D308" s="34" t="s">
        <v>958</v>
      </c>
      <c r="E308" s="70">
        <v>5.5082789700000001</v>
      </c>
      <c r="F308" s="52">
        <v>1.414005416</v>
      </c>
      <c r="G308" s="107">
        <f t="shared" si="20"/>
        <v>2.8955147608854706</v>
      </c>
      <c r="H308" s="108">
        <v>0</v>
      </c>
      <c r="I308" s="109">
        <v>4.4371970000000004E-2</v>
      </c>
      <c r="J308" s="76">
        <f t="shared" si="22"/>
        <v>-1</v>
      </c>
      <c r="K308" s="78">
        <f t="shared" si="21"/>
        <v>0</v>
      </c>
      <c r="L308" s="59"/>
      <c r="N308" s="140"/>
    </row>
    <row r="309" spans="1:14" x14ac:dyDescent="0.15">
      <c r="A309" s="34" t="s">
        <v>1286</v>
      </c>
      <c r="B309" s="34" t="s">
        <v>1287</v>
      </c>
      <c r="C309" s="34" t="s">
        <v>955</v>
      </c>
      <c r="D309" s="34" t="s">
        <v>958</v>
      </c>
      <c r="E309" s="70">
        <v>5.3499749200000002</v>
      </c>
      <c r="F309" s="52">
        <v>3.288456279</v>
      </c>
      <c r="G309" s="107">
        <f t="shared" si="20"/>
        <v>0.62689556013403824</v>
      </c>
      <c r="H309" s="108">
        <v>9.3064108800000014</v>
      </c>
      <c r="I309" s="109">
        <v>4.05456313</v>
      </c>
      <c r="J309" s="76">
        <f t="shared" si="22"/>
        <v>1.2952931256986004</v>
      </c>
      <c r="K309" s="78">
        <f t="shared" si="21"/>
        <v>1.7395242069658152</v>
      </c>
      <c r="L309" s="59"/>
      <c r="N309" s="140"/>
    </row>
    <row r="310" spans="1:14" x14ac:dyDescent="0.15">
      <c r="A310" s="34" t="s">
        <v>315</v>
      </c>
      <c r="B310" s="34" t="s">
        <v>1409</v>
      </c>
      <c r="C310" s="34" t="s">
        <v>956</v>
      </c>
      <c r="D310" s="34" t="s">
        <v>959</v>
      </c>
      <c r="E310" s="70">
        <v>5.3075954599999999</v>
      </c>
      <c r="F310" s="52">
        <v>5.9427592989999996</v>
      </c>
      <c r="G310" s="107">
        <f t="shared" si="20"/>
        <v>-0.10688029028987933</v>
      </c>
      <c r="H310" s="108">
        <v>6.0821664200000001</v>
      </c>
      <c r="I310" s="109">
        <v>3.0538227899999999</v>
      </c>
      <c r="J310" s="76">
        <f t="shared" si="22"/>
        <v>0.99165663440477503</v>
      </c>
      <c r="K310" s="78">
        <f t="shared" si="21"/>
        <v>1.1459363219818566</v>
      </c>
      <c r="L310" s="59"/>
      <c r="N310" s="140"/>
    </row>
    <row r="311" spans="1:14" x14ac:dyDescent="0.15">
      <c r="A311" s="34" t="s">
        <v>952</v>
      </c>
      <c r="B311" s="34" t="s">
        <v>953</v>
      </c>
      <c r="C311" s="34" t="s">
        <v>955</v>
      </c>
      <c r="D311" s="34" t="s">
        <v>958</v>
      </c>
      <c r="E311" s="70">
        <v>5.2525486199999998</v>
      </c>
      <c r="F311" s="52">
        <v>3.5931814599999998</v>
      </c>
      <c r="G311" s="107">
        <f t="shared" si="20"/>
        <v>0.46181000833729113</v>
      </c>
      <c r="H311" s="108">
        <v>6.4900090400000003</v>
      </c>
      <c r="I311" s="109">
        <v>14.915893759999999</v>
      </c>
      <c r="J311" s="76">
        <f t="shared" si="22"/>
        <v>-0.56489305002933987</v>
      </c>
      <c r="K311" s="78">
        <f t="shared" si="21"/>
        <v>1.2355923780102012</v>
      </c>
      <c r="L311" s="59"/>
      <c r="N311" s="140"/>
    </row>
    <row r="312" spans="1:14" x14ac:dyDescent="0.15">
      <c r="A312" s="34" t="s">
        <v>1123</v>
      </c>
      <c r="B312" s="34" t="s">
        <v>1124</v>
      </c>
      <c r="C312" s="34" t="s">
        <v>956</v>
      </c>
      <c r="D312" s="34" t="s">
        <v>959</v>
      </c>
      <c r="E312" s="70">
        <v>5.1196771200000004</v>
      </c>
      <c r="F312" s="52">
        <v>1.5586200000000001E-2</v>
      </c>
      <c r="G312" s="107">
        <f t="shared" si="20"/>
        <v>327.47500481194902</v>
      </c>
      <c r="H312" s="108">
        <v>0</v>
      </c>
      <c r="I312" s="109">
        <v>4.5432600000000001</v>
      </c>
      <c r="J312" s="76">
        <f t="shared" si="22"/>
        <v>-1</v>
      </c>
      <c r="K312" s="78">
        <f t="shared" si="21"/>
        <v>0</v>
      </c>
      <c r="L312" s="59"/>
      <c r="N312" s="140"/>
    </row>
    <row r="313" spans="1:14" x14ac:dyDescent="0.15">
      <c r="A313" s="34" t="s">
        <v>1288</v>
      </c>
      <c r="B313" s="34" t="s">
        <v>1289</v>
      </c>
      <c r="C313" s="34" t="s">
        <v>955</v>
      </c>
      <c r="D313" s="34" t="s">
        <v>958</v>
      </c>
      <c r="E313" s="70">
        <v>5.087114959</v>
      </c>
      <c r="F313" s="52">
        <v>4.7541620539999991</v>
      </c>
      <c r="G313" s="107">
        <f t="shared" si="20"/>
        <v>7.0033983111674747E-2</v>
      </c>
      <c r="H313" s="108">
        <v>1.6042170200000001</v>
      </c>
      <c r="I313" s="109">
        <v>4.5766256600000004</v>
      </c>
      <c r="J313" s="76">
        <f t="shared" si="22"/>
        <v>-0.64947602465699594</v>
      </c>
      <c r="K313" s="78">
        <f t="shared" si="21"/>
        <v>0.31534907957247132</v>
      </c>
      <c r="L313" s="59"/>
      <c r="N313" s="140"/>
    </row>
    <row r="314" spans="1:14" x14ac:dyDescent="0.15">
      <c r="A314" s="34" t="s">
        <v>310</v>
      </c>
      <c r="B314" s="34" t="s">
        <v>270</v>
      </c>
      <c r="C314" s="34" t="s">
        <v>956</v>
      </c>
      <c r="D314" s="34" t="s">
        <v>959</v>
      </c>
      <c r="E314" s="70">
        <v>5.0143316420000001</v>
      </c>
      <c r="F314" s="52">
        <v>2.5127645240000001</v>
      </c>
      <c r="G314" s="107">
        <f t="shared" si="20"/>
        <v>0.99554379015898586</v>
      </c>
      <c r="H314" s="108">
        <v>5.3921260700000007</v>
      </c>
      <c r="I314" s="109">
        <v>0.53306469999999995</v>
      </c>
      <c r="J314" s="76">
        <f t="shared" si="22"/>
        <v>9.1153313472079489</v>
      </c>
      <c r="K314" s="78">
        <f t="shared" si="21"/>
        <v>1.075342928025661</v>
      </c>
      <c r="L314" s="59"/>
      <c r="N314" s="140"/>
    </row>
    <row r="315" spans="1:14" x14ac:dyDescent="0.15">
      <c r="A315" s="34" t="s">
        <v>253</v>
      </c>
      <c r="B315" s="34" t="s">
        <v>1398</v>
      </c>
      <c r="C315" s="34" t="s">
        <v>955</v>
      </c>
      <c r="D315" s="34" t="s">
        <v>958</v>
      </c>
      <c r="E315" s="70">
        <v>4.9782047399999998</v>
      </c>
      <c r="F315" s="52">
        <v>3.04667238</v>
      </c>
      <c r="G315" s="107">
        <f t="shared" si="20"/>
        <v>0.6339809861669472</v>
      </c>
      <c r="H315" s="108">
        <v>12.048258909999999</v>
      </c>
      <c r="I315" s="109">
        <v>10.304789550000001</v>
      </c>
      <c r="J315" s="76">
        <f t="shared" si="22"/>
        <v>0.16919019564062787</v>
      </c>
      <c r="K315" s="78">
        <f t="shared" ref="K315:K346" si="23">IF(ISERROR(H315/E315),"",(H315/E315))</f>
        <v>2.4202015664787622</v>
      </c>
      <c r="L315" s="59"/>
      <c r="N315" s="140"/>
    </row>
    <row r="316" spans="1:14" x14ac:dyDescent="0.15">
      <c r="A316" s="34" t="s">
        <v>394</v>
      </c>
      <c r="B316" s="34" t="s">
        <v>1331</v>
      </c>
      <c r="C316" s="34" t="s">
        <v>956</v>
      </c>
      <c r="D316" s="34" t="s">
        <v>959</v>
      </c>
      <c r="E316" s="70">
        <v>4.9432573799999995</v>
      </c>
      <c r="F316" s="52">
        <v>14.59168406</v>
      </c>
      <c r="G316" s="107">
        <f t="shared" si="20"/>
        <v>-0.66122776783860826</v>
      </c>
      <c r="H316" s="108">
        <v>0.94223515000000002</v>
      </c>
      <c r="I316" s="109">
        <v>117.48147229000001</v>
      </c>
      <c r="J316" s="76">
        <f t="shared" si="22"/>
        <v>-0.99197971278676078</v>
      </c>
      <c r="K316" s="78">
        <f t="shared" si="23"/>
        <v>0.19061017413582462</v>
      </c>
      <c r="L316" s="59"/>
      <c r="N316" s="140"/>
    </row>
    <row r="317" spans="1:14" x14ac:dyDescent="0.15">
      <c r="A317" s="34" t="s">
        <v>355</v>
      </c>
      <c r="B317" s="34" t="s">
        <v>1303</v>
      </c>
      <c r="C317" s="34" t="s">
        <v>956</v>
      </c>
      <c r="D317" s="34" t="s">
        <v>959</v>
      </c>
      <c r="E317" s="70">
        <v>4.9233574500000001</v>
      </c>
      <c r="F317" s="52">
        <v>2.94903067</v>
      </c>
      <c r="G317" s="107">
        <f t="shared" si="20"/>
        <v>0.66948329838834808</v>
      </c>
      <c r="H317" s="108">
        <v>87.542827610000003</v>
      </c>
      <c r="I317" s="109">
        <v>10.4785535</v>
      </c>
      <c r="J317" s="76">
        <f t="shared" si="22"/>
        <v>7.354476370235643</v>
      </c>
      <c r="K317" s="78">
        <f t="shared" si="23"/>
        <v>17.781123653737552</v>
      </c>
      <c r="L317" s="59"/>
      <c r="N317" s="140"/>
    </row>
    <row r="318" spans="1:14" x14ac:dyDescent="0.15">
      <c r="A318" s="34" t="s">
        <v>1408</v>
      </c>
      <c r="B318" s="34" t="s">
        <v>1405</v>
      </c>
      <c r="C318" s="34" t="s">
        <v>956</v>
      </c>
      <c r="D318" s="34" t="s">
        <v>958</v>
      </c>
      <c r="E318" s="70">
        <v>4.8935595199999993</v>
      </c>
      <c r="F318" s="52">
        <v>3.7796982999999997</v>
      </c>
      <c r="G318" s="107">
        <f t="shared" si="20"/>
        <v>0.29469580151410479</v>
      </c>
      <c r="H318" s="108">
        <v>5.8360261600000003</v>
      </c>
      <c r="I318" s="109">
        <v>6.4546274000000006</v>
      </c>
      <c r="J318" s="76">
        <f t="shared" si="22"/>
        <v>-9.583841198951315E-2</v>
      </c>
      <c r="K318" s="78">
        <f t="shared" si="23"/>
        <v>1.192593272064667</v>
      </c>
      <c r="L318" s="59"/>
      <c r="N318" s="140"/>
    </row>
    <row r="319" spans="1:14" x14ac:dyDescent="0.15">
      <c r="A319" s="34" t="s">
        <v>1591</v>
      </c>
      <c r="B319" s="34" t="s">
        <v>714</v>
      </c>
      <c r="C319" s="34" t="s">
        <v>955</v>
      </c>
      <c r="D319" s="34" t="s">
        <v>958</v>
      </c>
      <c r="E319" s="70">
        <v>4.8324191599999997</v>
      </c>
      <c r="F319" s="52">
        <v>13.263772278000001</v>
      </c>
      <c r="G319" s="107">
        <f t="shared" si="20"/>
        <v>-0.63566781314428122</v>
      </c>
      <c r="H319" s="108">
        <v>45.771229590000004</v>
      </c>
      <c r="I319" s="109">
        <v>26.845409610000001</v>
      </c>
      <c r="J319" s="76">
        <f t="shared" si="22"/>
        <v>0.70499278107308427</v>
      </c>
      <c r="K319" s="78">
        <f t="shared" si="23"/>
        <v>9.4717010413475826</v>
      </c>
      <c r="L319" s="59"/>
      <c r="N319" s="140"/>
    </row>
    <row r="320" spans="1:14" x14ac:dyDescent="0.15">
      <c r="A320" s="34" t="s">
        <v>1654</v>
      </c>
      <c r="B320" s="34" t="s">
        <v>1811</v>
      </c>
      <c r="C320" s="34" t="s">
        <v>955</v>
      </c>
      <c r="D320" s="34" t="s">
        <v>959</v>
      </c>
      <c r="E320" s="70">
        <v>4.7718519850000005</v>
      </c>
      <c r="F320" s="52">
        <v>7.5924109620000007</v>
      </c>
      <c r="G320" s="107">
        <f t="shared" si="20"/>
        <v>-0.37149714249095467</v>
      </c>
      <c r="H320" s="108">
        <v>1.6745272900000001</v>
      </c>
      <c r="I320" s="109">
        <v>18.926093229999999</v>
      </c>
      <c r="J320" s="76">
        <f t="shared" si="22"/>
        <v>-0.91152282356161674</v>
      </c>
      <c r="K320" s="78">
        <f t="shared" si="23"/>
        <v>0.35091769301809139</v>
      </c>
      <c r="L320" s="59"/>
      <c r="N320" s="140"/>
    </row>
    <row r="321" spans="1:14" x14ac:dyDescent="0.15">
      <c r="A321" s="34" t="s">
        <v>344</v>
      </c>
      <c r="B321" s="34" t="s">
        <v>1490</v>
      </c>
      <c r="C321" s="34" t="s">
        <v>955</v>
      </c>
      <c r="D321" s="34" t="s">
        <v>958</v>
      </c>
      <c r="E321" s="70">
        <v>4.7386583700000005</v>
      </c>
      <c r="F321" s="52">
        <v>0.25353852999999998</v>
      </c>
      <c r="G321" s="107">
        <f t="shared" si="20"/>
        <v>17.690091679556559</v>
      </c>
      <c r="H321" s="108">
        <v>84.74517213</v>
      </c>
      <c r="I321" s="109">
        <v>0.20845035000000001</v>
      </c>
      <c r="J321" s="76">
        <f t="shared" si="22"/>
        <v>405.54847607595764</v>
      </c>
      <c r="K321" s="78">
        <f t="shared" si="23"/>
        <v>17.883790202415454</v>
      </c>
      <c r="L321" s="59"/>
      <c r="N321" s="140"/>
    </row>
    <row r="322" spans="1:14" x14ac:dyDescent="0.15">
      <c r="A322" s="34" t="s">
        <v>1713</v>
      </c>
      <c r="B322" s="34" t="s">
        <v>1718</v>
      </c>
      <c r="C322" s="34" t="s">
        <v>955</v>
      </c>
      <c r="D322" s="34" t="s">
        <v>958</v>
      </c>
      <c r="E322" s="70">
        <v>4.6893950899999997</v>
      </c>
      <c r="F322" s="52">
        <v>6.4153630100000001</v>
      </c>
      <c r="G322" s="107">
        <f t="shared" si="20"/>
        <v>-0.26903667295360112</v>
      </c>
      <c r="H322" s="108">
        <v>99.43024896</v>
      </c>
      <c r="I322" s="109">
        <v>22.946051050000001</v>
      </c>
      <c r="J322" s="76">
        <f t="shared" si="22"/>
        <v>3.333218327778452</v>
      </c>
      <c r="K322" s="78">
        <f t="shared" si="23"/>
        <v>21.203214284936696</v>
      </c>
      <c r="L322" s="59"/>
      <c r="N322" s="140"/>
    </row>
    <row r="323" spans="1:14" x14ac:dyDescent="0.15">
      <c r="A323" s="34" t="s">
        <v>1612</v>
      </c>
      <c r="B323" s="34" t="s">
        <v>995</v>
      </c>
      <c r="C323" s="34" t="s">
        <v>955</v>
      </c>
      <c r="D323" s="34" t="s">
        <v>958</v>
      </c>
      <c r="E323" s="70">
        <v>4.6627671799999995</v>
      </c>
      <c r="F323" s="52">
        <v>6.7323884700000001</v>
      </c>
      <c r="G323" s="107">
        <f t="shared" si="20"/>
        <v>-0.3074126365735399</v>
      </c>
      <c r="H323" s="108">
        <v>318.94096381000003</v>
      </c>
      <c r="I323" s="109">
        <v>252.93984189</v>
      </c>
      <c r="J323" s="76">
        <f t="shared" si="22"/>
        <v>0.2609360448193172</v>
      </c>
      <c r="K323" s="78">
        <f t="shared" si="23"/>
        <v>68.401648956017581</v>
      </c>
      <c r="L323" s="59"/>
      <c r="N323" s="140"/>
    </row>
    <row r="324" spans="1:14" x14ac:dyDescent="0.15">
      <c r="A324" s="34" t="s">
        <v>1645</v>
      </c>
      <c r="B324" s="34" t="s">
        <v>1882</v>
      </c>
      <c r="C324" s="34" t="s">
        <v>956</v>
      </c>
      <c r="D324" s="34" t="s">
        <v>959</v>
      </c>
      <c r="E324" s="70">
        <v>4.6202048420000006</v>
      </c>
      <c r="F324" s="52">
        <v>3.006219025</v>
      </c>
      <c r="G324" s="107">
        <f t="shared" si="20"/>
        <v>0.53688231082896576</v>
      </c>
      <c r="H324" s="108">
        <v>3.1917030099999999</v>
      </c>
      <c r="I324" s="109">
        <v>1.41883892</v>
      </c>
      <c r="J324" s="76">
        <f t="shared" si="22"/>
        <v>1.2495175209882174</v>
      </c>
      <c r="K324" s="78">
        <f t="shared" si="23"/>
        <v>0.6908141779744924</v>
      </c>
      <c r="L324" s="59"/>
      <c r="N324" s="140"/>
    </row>
    <row r="325" spans="1:14" x14ac:dyDescent="0.15">
      <c r="A325" s="34" t="s">
        <v>1643</v>
      </c>
      <c r="B325" s="34" t="s">
        <v>1879</v>
      </c>
      <c r="C325" s="34" t="s">
        <v>956</v>
      </c>
      <c r="D325" s="34" t="s">
        <v>959</v>
      </c>
      <c r="E325" s="70">
        <v>4.5841840870000006</v>
      </c>
      <c r="F325" s="52">
        <v>10.862080019999999</v>
      </c>
      <c r="G325" s="107">
        <f t="shared" si="20"/>
        <v>-0.57796443420051324</v>
      </c>
      <c r="H325" s="108">
        <v>2.95314765</v>
      </c>
      <c r="I325" s="109">
        <v>104.55909740999999</v>
      </c>
      <c r="J325" s="76">
        <f t="shared" si="22"/>
        <v>-0.97175618647108208</v>
      </c>
      <c r="K325" s="78">
        <f t="shared" si="23"/>
        <v>0.64420354722984308</v>
      </c>
      <c r="L325" s="59"/>
      <c r="N325" s="140"/>
    </row>
    <row r="326" spans="1:14" x14ac:dyDescent="0.15">
      <c r="A326" s="34" t="s">
        <v>1667</v>
      </c>
      <c r="B326" s="34" t="s">
        <v>1824</v>
      </c>
      <c r="C326" s="34" t="s">
        <v>955</v>
      </c>
      <c r="D326" s="34" t="s">
        <v>959</v>
      </c>
      <c r="E326" s="70">
        <v>4.4405092999999995</v>
      </c>
      <c r="F326" s="52">
        <v>0.52927730000000006</v>
      </c>
      <c r="G326" s="107">
        <f t="shared" si="20"/>
        <v>7.3897595834924328</v>
      </c>
      <c r="H326" s="108">
        <v>0.42192552</v>
      </c>
      <c r="I326" s="109">
        <v>5.4300000000000001E-2</v>
      </c>
      <c r="J326" s="76">
        <f t="shared" si="22"/>
        <v>6.7702674033149171</v>
      </c>
      <c r="K326" s="78">
        <f t="shared" si="23"/>
        <v>9.5017371092996031E-2</v>
      </c>
      <c r="L326" s="59"/>
      <c r="N326" s="140"/>
    </row>
    <row r="327" spans="1:14" x14ac:dyDescent="0.15">
      <c r="A327" s="34" t="s">
        <v>390</v>
      </c>
      <c r="B327" s="34" t="s">
        <v>1345</v>
      </c>
      <c r="C327" s="34" t="s">
        <v>956</v>
      </c>
      <c r="D327" s="34" t="s">
        <v>958</v>
      </c>
      <c r="E327" s="70">
        <v>4.4123419100000003</v>
      </c>
      <c r="F327" s="52">
        <v>5.0705644599999999</v>
      </c>
      <c r="G327" s="107">
        <f t="shared" si="20"/>
        <v>-0.12981248048269556</v>
      </c>
      <c r="H327" s="108">
        <v>0.73451818999999996</v>
      </c>
      <c r="I327" s="109">
        <v>18.489512670000003</v>
      </c>
      <c r="J327" s="76">
        <f t="shared" si="22"/>
        <v>-0.96027379395500312</v>
      </c>
      <c r="K327" s="78">
        <f t="shared" si="23"/>
        <v>0.16646901010443224</v>
      </c>
      <c r="L327" s="59"/>
      <c r="N327" s="140"/>
    </row>
    <row r="328" spans="1:14" x14ac:dyDescent="0.15">
      <c r="A328" s="34" t="s">
        <v>1111</v>
      </c>
      <c r="B328" s="34" t="s">
        <v>1112</v>
      </c>
      <c r="C328" s="34" t="s">
        <v>956</v>
      </c>
      <c r="D328" s="34" t="s">
        <v>959</v>
      </c>
      <c r="E328" s="70">
        <v>4.2899229999999999</v>
      </c>
      <c r="F328" s="52">
        <v>1.7057736100000001</v>
      </c>
      <c r="G328" s="107">
        <f t="shared" ref="G328:G391" si="24">IF(ISERROR(E328/F328-1),"",((E328/F328-1)))</f>
        <v>1.5149427654705008</v>
      </c>
      <c r="H328" s="108">
        <v>0</v>
      </c>
      <c r="I328" s="109">
        <v>0</v>
      </c>
      <c r="J328" s="76" t="str">
        <f t="shared" si="22"/>
        <v/>
      </c>
      <c r="K328" s="78">
        <f t="shared" si="23"/>
        <v>0</v>
      </c>
      <c r="L328" s="59"/>
      <c r="N328" s="140"/>
    </row>
    <row r="329" spans="1:14" x14ac:dyDescent="0.15">
      <c r="A329" s="34" t="s">
        <v>1569</v>
      </c>
      <c r="B329" s="34" t="s">
        <v>619</v>
      </c>
      <c r="C329" s="34" t="s">
        <v>955</v>
      </c>
      <c r="D329" s="34" t="s">
        <v>958</v>
      </c>
      <c r="E329" s="70">
        <v>4.2884877149999996</v>
      </c>
      <c r="F329" s="52">
        <v>2.4620288270000001</v>
      </c>
      <c r="G329" s="107">
        <f t="shared" si="24"/>
        <v>0.74185113836605754</v>
      </c>
      <c r="H329" s="108">
        <v>12.97117905</v>
      </c>
      <c r="I329" s="109">
        <v>0.43307600000000002</v>
      </c>
      <c r="J329" s="76">
        <f t="shared" si="22"/>
        <v>28.951276565775984</v>
      </c>
      <c r="K329" s="78">
        <f t="shared" si="23"/>
        <v>3.024651091952586</v>
      </c>
      <c r="L329" s="59"/>
      <c r="N329" s="140"/>
    </row>
    <row r="330" spans="1:14" x14ac:dyDescent="0.15">
      <c r="A330" s="34" t="s">
        <v>1388</v>
      </c>
      <c r="B330" s="34" t="s">
        <v>794</v>
      </c>
      <c r="C330" s="34" t="s">
        <v>955</v>
      </c>
      <c r="D330" s="34" t="s">
        <v>958</v>
      </c>
      <c r="E330" s="70">
        <v>4.1888329249999998</v>
      </c>
      <c r="F330" s="52">
        <v>3.8891614429999999</v>
      </c>
      <c r="G330" s="107">
        <f t="shared" si="24"/>
        <v>7.705298080113665E-2</v>
      </c>
      <c r="H330" s="108">
        <v>6.9643232099999999</v>
      </c>
      <c r="I330" s="109">
        <v>20.378575219999998</v>
      </c>
      <c r="J330" s="76">
        <f t="shared" si="22"/>
        <v>-0.65825269260409069</v>
      </c>
      <c r="K330" s="78">
        <f t="shared" si="23"/>
        <v>1.6625927399575147</v>
      </c>
      <c r="L330" s="59"/>
      <c r="N330" s="140"/>
    </row>
    <row r="331" spans="1:14" x14ac:dyDescent="0.15">
      <c r="A331" s="34" t="s">
        <v>1046</v>
      </c>
      <c r="B331" s="34" t="s">
        <v>1418</v>
      </c>
      <c r="C331" s="34" t="s">
        <v>955</v>
      </c>
      <c r="D331" s="34" t="s">
        <v>958</v>
      </c>
      <c r="E331" s="70">
        <v>4.1888187700000001</v>
      </c>
      <c r="F331" s="52">
        <v>12.755637335000001</v>
      </c>
      <c r="G331" s="107">
        <f t="shared" si="24"/>
        <v>-0.67161038997978073</v>
      </c>
      <c r="H331" s="108">
        <v>3.3230535299999997</v>
      </c>
      <c r="I331" s="109">
        <v>2.19213806</v>
      </c>
      <c r="J331" s="76">
        <f t="shared" si="22"/>
        <v>0.51589609734708031</v>
      </c>
      <c r="K331" s="78">
        <f t="shared" si="23"/>
        <v>0.79331518322049521</v>
      </c>
      <c r="L331" s="59"/>
      <c r="N331" s="140"/>
    </row>
    <row r="332" spans="1:14" x14ac:dyDescent="0.15">
      <c r="A332" s="34" t="s">
        <v>1836</v>
      </c>
      <c r="B332" s="34" t="s">
        <v>1837</v>
      </c>
      <c r="C332" s="34" t="s">
        <v>955</v>
      </c>
      <c r="D332" s="34" t="s">
        <v>958</v>
      </c>
      <c r="E332" s="70">
        <v>4.18607291</v>
      </c>
      <c r="F332" s="52">
        <v>4.5289215789999995</v>
      </c>
      <c r="G332" s="107">
        <f t="shared" si="24"/>
        <v>-7.5702054676712094E-2</v>
      </c>
      <c r="H332" s="108">
        <v>0.15536645999999998</v>
      </c>
      <c r="I332" s="109">
        <v>1.2104651000000002</v>
      </c>
      <c r="J332" s="76">
        <f t="shared" si="22"/>
        <v>-0.87164730317297046</v>
      </c>
      <c r="K332" s="78">
        <f t="shared" si="23"/>
        <v>3.7115086941951994E-2</v>
      </c>
      <c r="L332" s="59"/>
      <c r="N332" s="140"/>
    </row>
    <row r="333" spans="1:14" x14ac:dyDescent="0.15">
      <c r="A333" s="34" t="s">
        <v>1636</v>
      </c>
      <c r="B333" s="34" t="s">
        <v>592</v>
      </c>
      <c r="C333" s="34" t="s">
        <v>955</v>
      </c>
      <c r="D333" s="34" t="s">
        <v>958</v>
      </c>
      <c r="E333" s="70">
        <v>4.16568732</v>
      </c>
      <c r="F333" s="52">
        <v>1.3995684799999999</v>
      </c>
      <c r="G333" s="107">
        <f t="shared" si="24"/>
        <v>1.9764083569529949</v>
      </c>
      <c r="H333" s="108">
        <v>12.083389779999999</v>
      </c>
      <c r="I333" s="109">
        <v>7.4031172500000002</v>
      </c>
      <c r="J333" s="76">
        <f t="shared" si="22"/>
        <v>0.63220294532009458</v>
      </c>
      <c r="K333" s="78">
        <f t="shared" si="23"/>
        <v>2.9006953359139782</v>
      </c>
      <c r="L333" s="59"/>
      <c r="N333" s="140"/>
    </row>
    <row r="334" spans="1:14" x14ac:dyDescent="0.15">
      <c r="A334" s="34" t="s">
        <v>353</v>
      </c>
      <c r="B334" s="34" t="s">
        <v>277</v>
      </c>
      <c r="C334" s="34" t="s">
        <v>955</v>
      </c>
      <c r="D334" s="34" t="s">
        <v>958</v>
      </c>
      <c r="E334" s="70">
        <v>4.1486503399999997</v>
      </c>
      <c r="F334" s="52">
        <v>0.65937097999999994</v>
      </c>
      <c r="G334" s="107">
        <f t="shared" si="24"/>
        <v>5.2918303441258514</v>
      </c>
      <c r="H334" s="108">
        <v>7.4821653499999998</v>
      </c>
      <c r="I334" s="109">
        <v>2.64053161</v>
      </c>
      <c r="J334" s="76">
        <f t="shared" si="22"/>
        <v>1.8335829503665741</v>
      </c>
      <c r="K334" s="78">
        <f t="shared" si="23"/>
        <v>1.8035179484419988</v>
      </c>
      <c r="L334" s="59"/>
      <c r="N334" s="140"/>
    </row>
    <row r="335" spans="1:14" x14ac:dyDescent="0.15">
      <c r="A335" s="34" t="s">
        <v>502</v>
      </c>
      <c r="B335" s="34" t="s">
        <v>503</v>
      </c>
      <c r="C335" s="34" t="s">
        <v>956</v>
      </c>
      <c r="D335" s="34" t="s">
        <v>959</v>
      </c>
      <c r="E335" s="70">
        <v>4.1484174999999999</v>
      </c>
      <c r="F335" s="52">
        <v>5.7057735799999998</v>
      </c>
      <c r="G335" s="107">
        <f t="shared" si="24"/>
        <v>-0.27294389764411231</v>
      </c>
      <c r="H335" s="108">
        <v>2.58958873</v>
      </c>
      <c r="I335" s="109">
        <v>19.614665479401552</v>
      </c>
      <c r="J335" s="76">
        <f t="shared" si="22"/>
        <v>-0.86797691081097095</v>
      </c>
      <c r="K335" s="78">
        <f t="shared" si="23"/>
        <v>0.62423532105917501</v>
      </c>
      <c r="L335" s="59"/>
      <c r="N335" s="140"/>
    </row>
    <row r="336" spans="1:14" x14ac:dyDescent="0.15">
      <c r="A336" s="34" t="s">
        <v>783</v>
      </c>
      <c r="B336" s="34" t="s">
        <v>784</v>
      </c>
      <c r="C336" s="34" t="s">
        <v>955</v>
      </c>
      <c r="D336" s="34" t="s">
        <v>958</v>
      </c>
      <c r="E336" s="70">
        <v>4.1181093199999994</v>
      </c>
      <c r="F336" s="52">
        <v>4.4744912399999999</v>
      </c>
      <c r="G336" s="107">
        <f t="shared" si="24"/>
        <v>-7.9647472949349263E-2</v>
      </c>
      <c r="H336" s="108">
        <v>0.97155346580691493</v>
      </c>
      <c r="I336" s="109">
        <v>42.982641644647096</v>
      </c>
      <c r="J336" s="76">
        <f t="shared" si="22"/>
        <v>-0.97739660875571366</v>
      </c>
      <c r="K336" s="78">
        <f t="shared" si="23"/>
        <v>0.23592221340226954</v>
      </c>
      <c r="L336" s="59"/>
      <c r="N336" s="140"/>
    </row>
    <row r="337" spans="1:14" x14ac:dyDescent="0.15">
      <c r="A337" s="34" t="s">
        <v>360</v>
      </c>
      <c r="B337" s="34" t="s">
        <v>427</v>
      </c>
      <c r="C337" s="34" t="s">
        <v>956</v>
      </c>
      <c r="D337" s="34" t="s">
        <v>959</v>
      </c>
      <c r="E337" s="70">
        <v>4.06723692</v>
      </c>
      <c r="F337" s="52">
        <v>1.3918565049999998</v>
      </c>
      <c r="G337" s="107">
        <f t="shared" si="24"/>
        <v>1.9221668364441062</v>
      </c>
      <c r="H337" s="108">
        <v>3.73325657</v>
      </c>
      <c r="I337" s="109">
        <v>11.6794136</v>
      </c>
      <c r="J337" s="76">
        <f t="shared" si="22"/>
        <v>-0.68035582111759441</v>
      </c>
      <c r="K337" s="78">
        <f t="shared" si="23"/>
        <v>0.91788519907514998</v>
      </c>
      <c r="L337" s="59"/>
      <c r="N337" s="140"/>
    </row>
    <row r="338" spans="1:14" x14ac:dyDescent="0.15">
      <c r="A338" s="34" t="s">
        <v>765</v>
      </c>
      <c r="B338" s="34" t="s">
        <v>915</v>
      </c>
      <c r="C338" s="34" t="s">
        <v>956</v>
      </c>
      <c r="D338" s="34" t="s">
        <v>958</v>
      </c>
      <c r="E338" s="70">
        <v>4.0397992</v>
      </c>
      <c r="F338" s="52">
        <v>0.36580518000000001</v>
      </c>
      <c r="G338" s="107">
        <f t="shared" si="24"/>
        <v>10.043581176187827</v>
      </c>
      <c r="H338" s="108">
        <v>19.020967117017751</v>
      </c>
      <c r="I338" s="109">
        <v>4.8540495581265901</v>
      </c>
      <c r="J338" s="76">
        <f t="shared" si="22"/>
        <v>2.9185770333088343</v>
      </c>
      <c r="K338" s="78">
        <f t="shared" si="23"/>
        <v>4.7083941986566442</v>
      </c>
      <c r="L338" s="59"/>
      <c r="N338" s="140"/>
    </row>
    <row r="339" spans="1:14" x14ac:dyDescent="0.15">
      <c r="A339" s="34" t="s">
        <v>323</v>
      </c>
      <c r="B339" s="34" t="s">
        <v>268</v>
      </c>
      <c r="C339" s="34" t="s">
        <v>956</v>
      </c>
      <c r="D339" s="34" t="s">
        <v>959</v>
      </c>
      <c r="E339" s="70">
        <v>4.0211768399999999</v>
      </c>
      <c r="F339" s="52">
        <v>0.81293956099999998</v>
      </c>
      <c r="G339" s="107">
        <f t="shared" si="24"/>
        <v>3.9464646978842257</v>
      </c>
      <c r="H339" s="108">
        <v>0.66192287999999999</v>
      </c>
      <c r="I339" s="109">
        <v>1.7926926399999998</v>
      </c>
      <c r="J339" s="76">
        <f t="shared" si="22"/>
        <v>-0.63076610834972802</v>
      </c>
      <c r="K339" s="78">
        <f t="shared" si="23"/>
        <v>0.16460924409382602</v>
      </c>
      <c r="L339" s="59"/>
      <c r="N339" s="140"/>
    </row>
    <row r="340" spans="1:14" x14ac:dyDescent="0.15">
      <c r="A340" s="34" t="s">
        <v>1911</v>
      </c>
      <c r="B340" s="34" t="s">
        <v>1903</v>
      </c>
      <c r="C340" s="34" t="s">
        <v>956</v>
      </c>
      <c r="D340" s="34" t="s">
        <v>959</v>
      </c>
      <c r="E340" s="70">
        <v>3.9479512149999998</v>
      </c>
      <c r="F340" s="52">
        <v>3.5433024950000003</v>
      </c>
      <c r="G340" s="107">
        <f t="shared" si="24"/>
        <v>0.11420100896578944</v>
      </c>
      <c r="H340" s="108">
        <v>1.225714E-2</v>
      </c>
      <c r="I340" s="109">
        <v>0.38247296999999997</v>
      </c>
      <c r="J340" s="76">
        <f t="shared" si="22"/>
        <v>-0.96795292488250873</v>
      </c>
      <c r="K340" s="78">
        <f t="shared" si="23"/>
        <v>3.1046837543052064E-3</v>
      </c>
      <c r="L340" s="59"/>
      <c r="N340" s="140"/>
    </row>
    <row r="341" spans="1:14" x14ac:dyDescent="0.15">
      <c r="A341" s="34" t="s">
        <v>1793</v>
      </c>
      <c r="B341" s="34" t="s">
        <v>1794</v>
      </c>
      <c r="C341" s="34" t="s">
        <v>955</v>
      </c>
      <c r="D341" s="34" t="s">
        <v>958</v>
      </c>
      <c r="E341" s="70">
        <v>3.9386891899999998</v>
      </c>
      <c r="F341" s="52">
        <v>5.8911320000000003E-2</v>
      </c>
      <c r="G341" s="107">
        <f t="shared" si="24"/>
        <v>65.857934773826145</v>
      </c>
      <c r="H341" s="108">
        <v>0.49956507999999999</v>
      </c>
      <c r="I341" s="109">
        <v>0.15117990000000001</v>
      </c>
      <c r="J341" s="76">
        <f t="shared" si="22"/>
        <v>2.3044411327167169</v>
      </c>
      <c r="K341" s="78">
        <f t="shared" si="23"/>
        <v>0.12683536473717033</v>
      </c>
      <c r="L341" s="59"/>
      <c r="N341" s="140"/>
    </row>
    <row r="342" spans="1:14" x14ac:dyDescent="0.15">
      <c r="A342" s="34" t="s">
        <v>343</v>
      </c>
      <c r="B342" s="34" t="s">
        <v>1488</v>
      </c>
      <c r="C342" s="34" t="s">
        <v>955</v>
      </c>
      <c r="D342" s="34" t="s">
        <v>958</v>
      </c>
      <c r="E342" s="70">
        <v>3.9202275600000003</v>
      </c>
      <c r="F342" s="52">
        <v>5.7447511999999999E-2</v>
      </c>
      <c r="G342" s="107">
        <f t="shared" si="24"/>
        <v>67.240162602690262</v>
      </c>
      <c r="H342" s="108">
        <v>13.721536560000001</v>
      </c>
      <c r="I342" s="109">
        <v>1.85221054</v>
      </c>
      <c r="J342" s="76">
        <f t="shared" si="22"/>
        <v>6.4081948372888542</v>
      </c>
      <c r="K342" s="78">
        <f t="shared" si="23"/>
        <v>3.5001887900609523</v>
      </c>
      <c r="L342" s="59"/>
      <c r="N342" s="140"/>
    </row>
    <row r="343" spans="1:14" x14ac:dyDescent="0.15">
      <c r="A343" s="34" t="s">
        <v>1185</v>
      </c>
      <c r="B343" s="34" t="s">
        <v>1186</v>
      </c>
      <c r="C343" s="34" t="s">
        <v>463</v>
      </c>
      <c r="D343" s="34" t="s">
        <v>958</v>
      </c>
      <c r="E343" s="70">
        <v>3.8909899399999999</v>
      </c>
      <c r="F343" s="52">
        <v>1.9541178000000001</v>
      </c>
      <c r="G343" s="107">
        <f t="shared" si="24"/>
        <v>0.99117470809589858</v>
      </c>
      <c r="H343" s="108">
        <v>2.8899469</v>
      </c>
      <c r="I343" s="109">
        <v>0.18643404999999999</v>
      </c>
      <c r="J343" s="76">
        <f t="shared" si="22"/>
        <v>14.501175348601825</v>
      </c>
      <c r="K343" s="78">
        <f t="shared" si="23"/>
        <v>0.74272792902671958</v>
      </c>
      <c r="L343" s="59"/>
      <c r="N343" s="140"/>
    </row>
    <row r="344" spans="1:14" x14ac:dyDescent="0.15">
      <c r="A344" s="34" t="s">
        <v>550</v>
      </c>
      <c r="B344" s="34" t="s">
        <v>852</v>
      </c>
      <c r="C344" s="34" t="s">
        <v>955</v>
      </c>
      <c r="D344" s="34" t="s">
        <v>958</v>
      </c>
      <c r="E344" s="70">
        <v>3.84542779</v>
      </c>
      <c r="F344" s="52">
        <v>3.4429732400000002</v>
      </c>
      <c r="G344" s="107">
        <f t="shared" si="24"/>
        <v>0.11689157072856005</v>
      </c>
      <c r="H344" s="108">
        <v>1.8478342400000001</v>
      </c>
      <c r="I344" s="109">
        <v>4.9102476900000003</v>
      </c>
      <c r="J344" s="76">
        <f t="shared" si="22"/>
        <v>-0.62367799820705172</v>
      </c>
      <c r="K344" s="78">
        <f t="shared" si="23"/>
        <v>0.48052761380808562</v>
      </c>
      <c r="L344" s="59"/>
      <c r="N344" s="140"/>
    </row>
    <row r="345" spans="1:14" x14ac:dyDescent="0.15">
      <c r="A345" s="34" t="s">
        <v>1041</v>
      </c>
      <c r="B345" s="34" t="s">
        <v>461</v>
      </c>
      <c r="C345" s="34" t="s">
        <v>955</v>
      </c>
      <c r="D345" s="34" t="s">
        <v>958</v>
      </c>
      <c r="E345" s="70">
        <v>3.82462356</v>
      </c>
      <c r="F345" s="52">
        <v>7.3700710000000003E-2</v>
      </c>
      <c r="G345" s="107">
        <f t="shared" si="24"/>
        <v>50.893985281824285</v>
      </c>
      <c r="H345" s="108">
        <v>0</v>
      </c>
      <c r="I345" s="109">
        <v>0</v>
      </c>
      <c r="J345" s="76" t="str">
        <f t="shared" si="22"/>
        <v/>
      </c>
      <c r="K345" s="78">
        <f t="shared" si="23"/>
        <v>0</v>
      </c>
      <c r="L345" s="59"/>
      <c r="N345" s="140"/>
    </row>
    <row r="346" spans="1:14" x14ac:dyDescent="0.15">
      <c r="A346" s="34" t="s">
        <v>449</v>
      </c>
      <c r="B346" s="34" t="s">
        <v>450</v>
      </c>
      <c r="C346" s="34" t="s">
        <v>955</v>
      </c>
      <c r="D346" s="34" t="s">
        <v>958</v>
      </c>
      <c r="E346" s="70">
        <v>3.8147726899999999</v>
      </c>
      <c r="F346" s="52">
        <v>1.9409353</v>
      </c>
      <c r="G346" s="107">
        <f t="shared" si="24"/>
        <v>0.96543011505844611</v>
      </c>
      <c r="H346" s="108">
        <v>6.2182972899999998</v>
      </c>
      <c r="I346" s="109">
        <v>2.1126050200000002</v>
      </c>
      <c r="J346" s="76">
        <f t="shared" si="22"/>
        <v>1.9434263533085798</v>
      </c>
      <c r="K346" s="78">
        <f t="shared" si="23"/>
        <v>1.6300570952236737</v>
      </c>
      <c r="L346" s="59"/>
      <c r="N346" s="140"/>
    </row>
    <row r="347" spans="1:14" x14ac:dyDescent="0.15">
      <c r="A347" s="34" t="s">
        <v>1295</v>
      </c>
      <c r="B347" s="34" t="s">
        <v>1296</v>
      </c>
      <c r="C347" s="34" t="s">
        <v>955</v>
      </c>
      <c r="D347" s="34" t="s">
        <v>958</v>
      </c>
      <c r="E347" s="70">
        <v>3.8110040299999999</v>
      </c>
      <c r="F347" s="52">
        <v>4.3406065900000002</v>
      </c>
      <c r="G347" s="107">
        <f t="shared" si="24"/>
        <v>-0.12201118645954045</v>
      </c>
      <c r="H347" s="108">
        <v>1.15615661</v>
      </c>
      <c r="I347" s="109">
        <v>0.29630259000000003</v>
      </c>
      <c r="J347" s="76">
        <f t="shared" si="22"/>
        <v>2.9019456765463976</v>
      </c>
      <c r="K347" s="78">
        <f t="shared" ref="K347:K365" si="25">IF(ISERROR(H347/E347),"",(H347/E347))</f>
        <v>0.30337323206661632</v>
      </c>
      <c r="L347" s="59"/>
      <c r="N347" s="140"/>
    </row>
    <row r="348" spans="1:14" x14ac:dyDescent="0.15">
      <c r="A348" s="34" t="s">
        <v>320</v>
      </c>
      <c r="B348" s="34" t="s">
        <v>1493</v>
      </c>
      <c r="C348" s="34" t="s">
        <v>956</v>
      </c>
      <c r="D348" s="34" t="s">
        <v>959</v>
      </c>
      <c r="E348" s="70">
        <v>3.78701943</v>
      </c>
      <c r="F348" s="52">
        <v>0.75973561999999994</v>
      </c>
      <c r="G348" s="107">
        <f t="shared" si="24"/>
        <v>3.9846543064546589</v>
      </c>
      <c r="H348" s="108">
        <v>1.8863698899999999</v>
      </c>
      <c r="I348" s="109">
        <v>0.33251596</v>
      </c>
      <c r="J348" s="76">
        <f t="shared" si="22"/>
        <v>4.6730205972669703</v>
      </c>
      <c r="K348" s="78">
        <f t="shared" si="25"/>
        <v>0.49811465847166247</v>
      </c>
      <c r="L348" s="59"/>
      <c r="N348" s="140"/>
    </row>
    <row r="349" spans="1:14" x14ac:dyDescent="0.15">
      <c r="A349" s="34" t="s">
        <v>397</v>
      </c>
      <c r="B349" s="34" t="s">
        <v>903</v>
      </c>
      <c r="C349" s="34" t="s">
        <v>955</v>
      </c>
      <c r="D349" s="34" t="s">
        <v>958</v>
      </c>
      <c r="E349" s="70">
        <v>3.7409846400000002</v>
      </c>
      <c r="F349" s="52">
        <v>1.8238918100000001</v>
      </c>
      <c r="G349" s="107">
        <f t="shared" si="24"/>
        <v>1.0511000814242375</v>
      </c>
      <c r="H349" s="108">
        <v>7.8522154999999998</v>
      </c>
      <c r="I349" s="109">
        <v>4.3195941200000005</v>
      </c>
      <c r="J349" s="76">
        <f t="shared" si="22"/>
        <v>0.81781326714094127</v>
      </c>
      <c r="K349" s="78">
        <f t="shared" si="25"/>
        <v>2.0989702593379262</v>
      </c>
      <c r="L349" s="59"/>
      <c r="N349" s="140"/>
    </row>
    <row r="350" spans="1:14" x14ac:dyDescent="0.15">
      <c r="A350" s="34" t="s">
        <v>1570</v>
      </c>
      <c r="B350" s="34" t="s">
        <v>1245</v>
      </c>
      <c r="C350" s="34" t="s">
        <v>956</v>
      </c>
      <c r="D350" s="34" t="s">
        <v>958</v>
      </c>
      <c r="E350" s="70">
        <v>3.7148064000000001</v>
      </c>
      <c r="F350" s="52">
        <v>1.7020127300000001</v>
      </c>
      <c r="G350" s="107">
        <f t="shared" si="24"/>
        <v>1.1825961313462092</v>
      </c>
      <c r="H350" s="108">
        <v>0.13925059000000001</v>
      </c>
      <c r="I350" s="109">
        <v>2.84031E-3</v>
      </c>
      <c r="J350" s="76">
        <f t="shared" si="22"/>
        <v>48.026546398104436</v>
      </c>
      <c r="K350" s="78">
        <f t="shared" si="25"/>
        <v>3.7485288600773381E-2</v>
      </c>
      <c r="L350" s="59"/>
      <c r="N350" s="140"/>
    </row>
    <row r="351" spans="1:14" x14ac:dyDescent="0.15">
      <c r="A351" s="34" t="s">
        <v>1038</v>
      </c>
      <c r="B351" s="34" t="s">
        <v>1795</v>
      </c>
      <c r="C351" s="34" t="s">
        <v>955</v>
      </c>
      <c r="D351" s="34" t="s">
        <v>958</v>
      </c>
      <c r="E351" s="70">
        <v>3.6408694800000001</v>
      </c>
      <c r="F351" s="52">
        <v>0.51472068999999998</v>
      </c>
      <c r="G351" s="107">
        <f t="shared" si="24"/>
        <v>6.0734857773057467</v>
      </c>
      <c r="H351" s="108">
        <v>1.9319891999999999</v>
      </c>
      <c r="I351" s="109">
        <v>8.5067000000000007E-3</v>
      </c>
      <c r="J351" s="76">
        <f t="shared" si="22"/>
        <v>226.11382792387172</v>
      </c>
      <c r="K351" s="78">
        <f t="shared" si="25"/>
        <v>0.5306395108676073</v>
      </c>
      <c r="L351" s="59"/>
      <c r="N351" s="140"/>
    </row>
    <row r="352" spans="1:14" x14ac:dyDescent="0.15">
      <c r="A352" s="34" t="s">
        <v>1562</v>
      </c>
      <c r="B352" s="34" t="s">
        <v>625</v>
      </c>
      <c r="C352" s="34" t="s">
        <v>955</v>
      </c>
      <c r="D352" s="34" t="s">
        <v>958</v>
      </c>
      <c r="E352" s="70">
        <v>3.61216341</v>
      </c>
      <c r="F352" s="52">
        <v>4.0133649399999998</v>
      </c>
      <c r="G352" s="107">
        <f t="shared" si="24"/>
        <v>-9.9966371361184914E-2</v>
      </c>
      <c r="H352" s="108">
        <v>25.798897100000001</v>
      </c>
      <c r="I352" s="109">
        <v>3.8795498399999997</v>
      </c>
      <c r="J352" s="76">
        <f t="shared" si="22"/>
        <v>5.6499718173487885</v>
      </c>
      <c r="K352" s="78">
        <f t="shared" si="25"/>
        <v>7.1422286789622289</v>
      </c>
      <c r="L352" s="59"/>
      <c r="N352" s="140"/>
    </row>
    <row r="353" spans="1:14" x14ac:dyDescent="0.15">
      <c r="A353" s="34" t="s">
        <v>1799</v>
      </c>
      <c r="B353" s="34" t="s">
        <v>1151</v>
      </c>
      <c r="C353" s="34" t="s">
        <v>955</v>
      </c>
      <c r="D353" s="34" t="s">
        <v>958</v>
      </c>
      <c r="E353" s="70">
        <v>3.5555823199999996</v>
      </c>
      <c r="F353" s="52">
        <v>2.0016288799999997</v>
      </c>
      <c r="G353" s="107">
        <f t="shared" si="24"/>
        <v>0.77634443403914122</v>
      </c>
      <c r="H353" s="108">
        <v>148.01188086000002</v>
      </c>
      <c r="I353" s="109">
        <v>69.024781329999996</v>
      </c>
      <c r="J353" s="76">
        <f t="shared" si="22"/>
        <v>1.1443295872589769</v>
      </c>
      <c r="K353" s="78">
        <f t="shared" si="25"/>
        <v>41.628028136893207</v>
      </c>
      <c r="L353" s="59"/>
      <c r="N353" s="140"/>
    </row>
    <row r="354" spans="1:14" x14ac:dyDescent="0.15">
      <c r="A354" s="34" t="s">
        <v>1026</v>
      </c>
      <c r="B354" s="34" t="s">
        <v>1027</v>
      </c>
      <c r="C354" s="34" t="s">
        <v>955</v>
      </c>
      <c r="D354" s="34" t="s">
        <v>958</v>
      </c>
      <c r="E354" s="70">
        <v>3.5430524000000001</v>
      </c>
      <c r="F354" s="52">
        <v>3.1639269999999997E-2</v>
      </c>
      <c r="G354" s="107">
        <f t="shared" si="24"/>
        <v>110.98274802168319</v>
      </c>
      <c r="H354" s="108">
        <v>2.1305999999999998</v>
      </c>
      <c r="I354" s="109">
        <v>3.0392550000000001E-2</v>
      </c>
      <c r="J354" s="76">
        <f t="shared" si="22"/>
        <v>69.102706090801846</v>
      </c>
      <c r="K354" s="78">
        <f t="shared" si="25"/>
        <v>0.60134589034020491</v>
      </c>
      <c r="L354" s="59"/>
      <c r="N354" s="140"/>
    </row>
    <row r="355" spans="1:14" x14ac:dyDescent="0.15">
      <c r="A355" s="34" t="s">
        <v>228</v>
      </c>
      <c r="B355" s="34" t="s">
        <v>229</v>
      </c>
      <c r="C355" s="34" t="s">
        <v>955</v>
      </c>
      <c r="D355" s="34" t="s">
        <v>958</v>
      </c>
      <c r="E355" s="70">
        <v>3.4913398169999996</v>
      </c>
      <c r="F355" s="52">
        <v>6.1671278359999997</v>
      </c>
      <c r="G355" s="107">
        <f t="shared" si="24"/>
        <v>-0.43387912333847722</v>
      </c>
      <c r="H355" s="108">
        <v>4.5184106699999997</v>
      </c>
      <c r="I355" s="109">
        <v>6.3688761900000008</v>
      </c>
      <c r="J355" s="76">
        <f t="shared" si="22"/>
        <v>-0.29054820109479951</v>
      </c>
      <c r="K355" s="78">
        <f t="shared" si="25"/>
        <v>1.2941767077495567</v>
      </c>
      <c r="L355" s="59"/>
      <c r="N355" s="140"/>
    </row>
    <row r="356" spans="1:14" x14ac:dyDescent="0.15">
      <c r="A356" s="34" t="s">
        <v>370</v>
      </c>
      <c r="B356" s="34" t="s">
        <v>1301</v>
      </c>
      <c r="C356" s="34" t="s">
        <v>956</v>
      </c>
      <c r="D356" s="34" t="s">
        <v>959</v>
      </c>
      <c r="E356" s="70">
        <v>3.4847134900000003</v>
      </c>
      <c r="F356" s="52">
        <v>0.3474932</v>
      </c>
      <c r="G356" s="107">
        <f t="shared" si="24"/>
        <v>9.0281487234858133</v>
      </c>
      <c r="H356" s="108">
        <v>4.1454681600000001</v>
      </c>
      <c r="I356" s="109">
        <v>0</v>
      </c>
      <c r="J356" s="76" t="str">
        <f t="shared" si="22"/>
        <v/>
      </c>
      <c r="K356" s="78">
        <f t="shared" si="25"/>
        <v>1.1896152070740253</v>
      </c>
      <c r="L356" s="59"/>
      <c r="N356" s="140"/>
    </row>
    <row r="357" spans="1:14" x14ac:dyDescent="0.15">
      <c r="A357" s="34" t="s">
        <v>1659</v>
      </c>
      <c r="B357" s="34" t="s">
        <v>1816</v>
      </c>
      <c r="C357" s="34" t="s">
        <v>955</v>
      </c>
      <c r="D357" s="34" t="s">
        <v>959</v>
      </c>
      <c r="E357" s="70">
        <v>3.4677118399999998</v>
      </c>
      <c r="F357" s="52">
        <v>4.1800883249999998</v>
      </c>
      <c r="G357" s="107">
        <f t="shared" si="24"/>
        <v>-0.1704213953421666</v>
      </c>
      <c r="H357" s="108">
        <v>3.1112808599999999</v>
      </c>
      <c r="I357" s="109">
        <v>0.49368002</v>
      </c>
      <c r="J357" s="76">
        <f t="shared" si="22"/>
        <v>5.3022215482814152</v>
      </c>
      <c r="K357" s="78">
        <f t="shared" si="25"/>
        <v>0.89721436023357704</v>
      </c>
      <c r="L357" s="59"/>
      <c r="N357" s="140"/>
    </row>
    <row r="358" spans="1:14" x14ac:dyDescent="0.15">
      <c r="A358" s="34" t="s">
        <v>1390</v>
      </c>
      <c r="B358" s="34" t="s">
        <v>790</v>
      </c>
      <c r="C358" s="34" t="s">
        <v>955</v>
      </c>
      <c r="D358" s="34" t="s">
        <v>958</v>
      </c>
      <c r="E358" s="70">
        <v>3.4618626299999997</v>
      </c>
      <c r="F358" s="52">
        <v>2.8913124030000001</v>
      </c>
      <c r="G358" s="107">
        <f t="shared" si="24"/>
        <v>0.19733261144938941</v>
      </c>
      <c r="H358" s="108">
        <v>7.7895861399999999</v>
      </c>
      <c r="I358" s="109">
        <v>10.918562420000001</v>
      </c>
      <c r="J358" s="76">
        <f t="shared" si="22"/>
        <v>-0.28657401584924036</v>
      </c>
      <c r="K358" s="78">
        <f t="shared" si="25"/>
        <v>2.2501141646975173</v>
      </c>
      <c r="L358" s="59"/>
      <c r="N358" s="140"/>
    </row>
    <row r="359" spans="1:14" x14ac:dyDescent="0.15">
      <c r="A359" s="34" t="s">
        <v>966</v>
      </c>
      <c r="B359" s="34" t="s">
        <v>967</v>
      </c>
      <c r="C359" s="34" t="s">
        <v>955</v>
      </c>
      <c r="D359" s="34" t="s">
        <v>959</v>
      </c>
      <c r="E359" s="70">
        <v>3.4605946140000001</v>
      </c>
      <c r="F359" s="52">
        <v>5.3379341250000003</v>
      </c>
      <c r="G359" s="107">
        <f t="shared" si="24"/>
        <v>-0.35169776678351194</v>
      </c>
      <c r="H359" s="108">
        <v>6.6478369999999995E-2</v>
      </c>
      <c r="I359" s="109">
        <v>1.6974302800000001</v>
      </c>
      <c r="J359" s="76">
        <f t="shared" ref="J359:J422" si="26">IF(ISERROR(H359/I359-1),"",((H359/I359-1)))</f>
        <v>-0.96083587598072073</v>
      </c>
      <c r="K359" s="78">
        <f t="shared" si="25"/>
        <v>1.9210100406172565E-2</v>
      </c>
      <c r="L359" s="59"/>
      <c r="N359" s="140"/>
    </row>
    <row r="360" spans="1:14" x14ac:dyDescent="0.15">
      <c r="A360" s="34" t="s">
        <v>900</v>
      </c>
      <c r="B360" s="34" t="s">
        <v>901</v>
      </c>
      <c r="C360" s="34" t="s">
        <v>955</v>
      </c>
      <c r="D360" s="34" t="s">
        <v>959</v>
      </c>
      <c r="E360" s="70">
        <v>3.4453943499999999</v>
      </c>
      <c r="F360" s="52">
        <v>2.8214421499999998</v>
      </c>
      <c r="G360" s="107">
        <f t="shared" si="24"/>
        <v>0.22114655088710578</v>
      </c>
      <c r="H360" s="108">
        <v>28.721551949999998</v>
      </c>
      <c r="I360" s="109">
        <v>14.423676210000002</v>
      </c>
      <c r="J360" s="76">
        <f t="shared" si="26"/>
        <v>0.99127819647582038</v>
      </c>
      <c r="K360" s="78">
        <f t="shared" si="25"/>
        <v>8.3362161286414143</v>
      </c>
      <c r="L360" s="59"/>
      <c r="N360" s="140"/>
    </row>
    <row r="361" spans="1:14" x14ac:dyDescent="0.15">
      <c r="A361" s="34" t="s">
        <v>1613</v>
      </c>
      <c r="B361" s="34" t="s">
        <v>994</v>
      </c>
      <c r="C361" s="34" t="s">
        <v>955</v>
      </c>
      <c r="D361" s="34" t="s">
        <v>958</v>
      </c>
      <c r="E361" s="70">
        <v>3.3265140799999999</v>
      </c>
      <c r="F361" s="52">
        <v>2.9521899</v>
      </c>
      <c r="G361" s="107">
        <f t="shared" si="24"/>
        <v>0.12679542735377547</v>
      </c>
      <c r="H361" s="108">
        <v>44.716402479999999</v>
      </c>
      <c r="I361" s="109">
        <v>380.69881606000001</v>
      </c>
      <c r="J361" s="76">
        <f t="shared" si="26"/>
        <v>-0.88254126203283889</v>
      </c>
      <c r="K361" s="78">
        <f t="shared" si="25"/>
        <v>13.442420926112538</v>
      </c>
      <c r="L361" s="59"/>
      <c r="N361" s="140"/>
    </row>
    <row r="362" spans="1:14" x14ac:dyDescent="0.15">
      <c r="A362" s="34" t="s">
        <v>628</v>
      </c>
      <c r="B362" s="34" t="s">
        <v>629</v>
      </c>
      <c r="C362" s="34" t="s">
        <v>955</v>
      </c>
      <c r="D362" s="34" t="s">
        <v>958</v>
      </c>
      <c r="E362" s="70">
        <v>3.28742248</v>
      </c>
      <c r="F362" s="52">
        <v>3.2001168</v>
      </c>
      <c r="G362" s="107">
        <f t="shared" si="24"/>
        <v>2.7282029205933922E-2</v>
      </c>
      <c r="H362" s="108">
        <v>15.6236265</v>
      </c>
      <c r="I362" s="109">
        <v>9.1116361799999996</v>
      </c>
      <c r="J362" s="76">
        <f t="shared" si="26"/>
        <v>0.71468945767323211</v>
      </c>
      <c r="K362" s="78">
        <f t="shared" si="25"/>
        <v>4.7525459824683072</v>
      </c>
      <c r="L362" s="59"/>
      <c r="N362" s="140"/>
    </row>
    <row r="363" spans="1:14" x14ac:dyDescent="0.15">
      <c r="A363" s="34" t="s">
        <v>964</v>
      </c>
      <c r="B363" s="34" t="s">
        <v>965</v>
      </c>
      <c r="C363" s="34" t="s">
        <v>955</v>
      </c>
      <c r="D363" s="34" t="s">
        <v>958</v>
      </c>
      <c r="E363" s="70">
        <v>3.28561309</v>
      </c>
      <c r="F363" s="52">
        <v>11.61820912</v>
      </c>
      <c r="G363" s="107">
        <f t="shared" si="24"/>
        <v>-0.71720141580650076</v>
      </c>
      <c r="H363" s="108">
        <v>50.422449999999998</v>
      </c>
      <c r="I363" s="109">
        <v>0.25829299</v>
      </c>
      <c r="J363" s="76">
        <f t="shared" si="26"/>
        <v>194.21416357447407</v>
      </c>
      <c r="K363" s="78">
        <f t="shared" si="25"/>
        <v>15.346435693680535</v>
      </c>
      <c r="L363" s="59"/>
      <c r="N363" s="140"/>
    </row>
    <row r="364" spans="1:14" x14ac:dyDescent="0.15">
      <c r="A364" s="34" t="s">
        <v>649</v>
      </c>
      <c r="B364" s="34" t="s">
        <v>650</v>
      </c>
      <c r="C364" s="34" t="s">
        <v>955</v>
      </c>
      <c r="D364" s="34" t="s">
        <v>958</v>
      </c>
      <c r="E364" s="70">
        <v>3.2467023699999999</v>
      </c>
      <c r="F364" s="52">
        <v>5.6963330499999998</v>
      </c>
      <c r="G364" s="107">
        <f t="shared" si="24"/>
        <v>-0.43003642141324583</v>
      </c>
      <c r="H364" s="108">
        <v>2.4688413700000003</v>
      </c>
      <c r="I364" s="109">
        <v>4.7338190000000004</v>
      </c>
      <c r="J364" s="76">
        <f t="shared" si="26"/>
        <v>-0.47846730726290976</v>
      </c>
      <c r="K364" s="78">
        <f t="shared" si="25"/>
        <v>0.76041505769437079</v>
      </c>
      <c r="L364" s="59"/>
      <c r="N364" s="140"/>
    </row>
    <row r="365" spans="1:14" x14ac:dyDescent="0.15">
      <c r="A365" s="34" t="s">
        <v>804</v>
      </c>
      <c r="B365" s="34" t="s">
        <v>812</v>
      </c>
      <c r="C365" s="34" t="s">
        <v>955</v>
      </c>
      <c r="D365" s="34" t="s">
        <v>958</v>
      </c>
      <c r="E365" s="70">
        <v>3.21504726</v>
      </c>
      <c r="F365" s="52">
        <v>1.4118527749999998</v>
      </c>
      <c r="G365" s="107">
        <f t="shared" si="24"/>
        <v>1.2771830866005134</v>
      </c>
      <c r="H365" s="108">
        <v>2.6568147200000003</v>
      </c>
      <c r="I365" s="109">
        <v>7.4146927699999994</v>
      </c>
      <c r="J365" s="76">
        <f t="shared" si="26"/>
        <v>-0.64168242671503162</v>
      </c>
      <c r="K365" s="78">
        <f t="shared" si="25"/>
        <v>0.8263687918540894</v>
      </c>
      <c r="L365" s="59"/>
      <c r="N365" s="140"/>
    </row>
    <row r="366" spans="1:14" x14ac:dyDescent="0.15">
      <c r="A366" s="34" t="s">
        <v>232</v>
      </c>
      <c r="B366" s="34" t="s">
        <v>233</v>
      </c>
      <c r="C366" s="34" t="s">
        <v>955</v>
      </c>
      <c r="D366" s="34" t="s">
        <v>959</v>
      </c>
      <c r="E366" s="70">
        <v>3.2066816</v>
      </c>
      <c r="F366" s="52">
        <v>1.0312253899999999</v>
      </c>
      <c r="G366" s="107">
        <f t="shared" si="24"/>
        <v>2.1095836381608102</v>
      </c>
      <c r="H366" s="108">
        <v>1.4384660900000001</v>
      </c>
      <c r="I366" s="109">
        <v>1.6649832499999999</v>
      </c>
      <c r="J366" s="76">
        <f t="shared" si="26"/>
        <v>-0.13604771099048585</v>
      </c>
      <c r="K366" s="78">
        <f t="shared" ref="K366:K385" si="27">IF(ISERROR(H366/E366),"",(H366/E366))</f>
        <v>0.44858400971271989</v>
      </c>
      <c r="L366" s="59"/>
      <c r="N366" s="140"/>
    </row>
    <row r="367" spans="1:14" x14ac:dyDescent="0.15">
      <c r="A367" s="34" t="s">
        <v>781</v>
      </c>
      <c r="B367" s="34" t="s">
        <v>528</v>
      </c>
      <c r="C367" s="34" t="s">
        <v>464</v>
      </c>
      <c r="D367" s="34" t="s">
        <v>959</v>
      </c>
      <c r="E367" s="70">
        <v>3.13550394</v>
      </c>
      <c r="F367" s="52">
        <v>2.8913958100000001</v>
      </c>
      <c r="G367" s="107">
        <f t="shared" si="24"/>
        <v>8.4425705106074611E-2</v>
      </c>
      <c r="H367" s="108">
        <v>16.036128529999999</v>
      </c>
      <c r="I367" s="109">
        <v>0.81605897416666495</v>
      </c>
      <c r="J367" s="76">
        <f t="shared" si="26"/>
        <v>18.650698096146318</v>
      </c>
      <c r="K367" s="78">
        <f t="shared" si="27"/>
        <v>5.1143703968683258</v>
      </c>
      <c r="L367" s="59"/>
      <c r="N367" s="140"/>
    </row>
    <row r="368" spans="1:14" x14ac:dyDescent="0.15">
      <c r="A368" s="34" t="s">
        <v>342</v>
      </c>
      <c r="B368" s="34" t="s">
        <v>1486</v>
      </c>
      <c r="C368" s="34" t="s">
        <v>955</v>
      </c>
      <c r="D368" s="34" t="s">
        <v>958</v>
      </c>
      <c r="E368" s="70">
        <v>3.1236679300000003</v>
      </c>
      <c r="F368" s="52">
        <v>1.466521285</v>
      </c>
      <c r="G368" s="107">
        <f t="shared" si="24"/>
        <v>1.1299847209513909</v>
      </c>
      <c r="H368" s="108">
        <v>8.1003350000000002E-2</v>
      </c>
      <c r="I368" s="109">
        <v>2.6283488099999999</v>
      </c>
      <c r="J368" s="76">
        <f t="shared" si="26"/>
        <v>-0.96918089802547935</v>
      </c>
      <c r="K368" s="78">
        <f t="shared" si="27"/>
        <v>2.5932125890219065E-2</v>
      </c>
      <c r="L368" s="59"/>
      <c r="N368" s="140"/>
    </row>
    <row r="369" spans="1:14" x14ac:dyDescent="0.15">
      <c r="A369" s="34" t="s">
        <v>1356</v>
      </c>
      <c r="B369" s="34" t="s">
        <v>1357</v>
      </c>
      <c r="C369" s="34" t="s">
        <v>956</v>
      </c>
      <c r="D369" s="34" t="s">
        <v>959</v>
      </c>
      <c r="E369" s="70">
        <v>3.0713143299999999</v>
      </c>
      <c r="F369" s="52">
        <v>4.3597713799999998</v>
      </c>
      <c r="G369" s="107">
        <f t="shared" si="24"/>
        <v>-0.29553316853050215</v>
      </c>
      <c r="H369" s="108">
        <v>9.8793399275481999</v>
      </c>
      <c r="I369" s="109">
        <v>26.757229656778801</v>
      </c>
      <c r="J369" s="76">
        <f t="shared" si="26"/>
        <v>-0.6307786697549489</v>
      </c>
      <c r="K369" s="78">
        <f t="shared" si="27"/>
        <v>3.216648921619234</v>
      </c>
      <c r="L369" s="59"/>
      <c r="N369" s="140"/>
    </row>
    <row r="370" spans="1:14" x14ac:dyDescent="0.15">
      <c r="A370" s="34" t="s">
        <v>1474</v>
      </c>
      <c r="B370" s="34" t="s">
        <v>1475</v>
      </c>
      <c r="C370" s="34" t="s">
        <v>955</v>
      </c>
      <c r="D370" s="34" t="s">
        <v>958</v>
      </c>
      <c r="E370" s="70">
        <v>3.0535179819999998</v>
      </c>
      <c r="F370" s="52">
        <v>1.5526235719999999</v>
      </c>
      <c r="G370" s="107">
        <f t="shared" si="24"/>
        <v>0.96668274079249916</v>
      </c>
      <c r="H370" s="108">
        <v>12.14239107</v>
      </c>
      <c r="I370" s="109">
        <v>7.90228909</v>
      </c>
      <c r="J370" s="76">
        <f t="shared" si="26"/>
        <v>0.53656629512145582</v>
      </c>
      <c r="K370" s="78">
        <f t="shared" si="27"/>
        <v>3.9765251560912542</v>
      </c>
      <c r="L370" s="59"/>
      <c r="N370" s="140"/>
    </row>
    <row r="371" spans="1:14" x14ac:dyDescent="0.15">
      <c r="A371" s="34" t="s">
        <v>101</v>
      </c>
      <c r="B371" s="34" t="s">
        <v>102</v>
      </c>
      <c r="C371" s="34" t="s">
        <v>955</v>
      </c>
      <c r="D371" s="34" t="s">
        <v>958</v>
      </c>
      <c r="E371" s="70">
        <v>3.0115361600000004</v>
      </c>
      <c r="F371" s="52">
        <v>0</v>
      </c>
      <c r="G371" s="107" t="str">
        <f t="shared" si="24"/>
        <v/>
      </c>
      <c r="H371" s="108">
        <v>0</v>
      </c>
      <c r="I371" s="109">
        <v>10</v>
      </c>
      <c r="J371" s="76">
        <f t="shared" si="26"/>
        <v>-1</v>
      </c>
      <c r="K371" s="78">
        <f t="shared" si="27"/>
        <v>0</v>
      </c>
      <c r="L371" s="59"/>
      <c r="N371" s="140"/>
    </row>
    <row r="372" spans="1:14" x14ac:dyDescent="0.15">
      <c r="A372" s="34" t="s">
        <v>1539</v>
      </c>
      <c r="B372" s="34" t="s">
        <v>929</v>
      </c>
      <c r="C372" s="34" t="s">
        <v>955</v>
      </c>
      <c r="D372" s="34" t="s">
        <v>958</v>
      </c>
      <c r="E372" s="70">
        <v>2.9672499999999999</v>
      </c>
      <c r="F372" s="52">
        <v>0</v>
      </c>
      <c r="G372" s="107" t="str">
        <f t="shared" si="24"/>
        <v/>
      </c>
      <c r="H372" s="108">
        <v>30.14664054</v>
      </c>
      <c r="I372" s="109">
        <v>0</v>
      </c>
      <c r="J372" s="76" t="str">
        <f t="shared" si="26"/>
        <v/>
      </c>
      <c r="K372" s="78">
        <f t="shared" si="27"/>
        <v>10.15979123430786</v>
      </c>
      <c r="L372" s="59"/>
      <c r="N372" s="140"/>
    </row>
    <row r="373" spans="1:14" x14ac:dyDescent="0.15">
      <c r="A373" s="34" t="s">
        <v>379</v>
      </c>
      <c r="B373" s="34" t="s">
        <v>1165</v>
      </c>
      <c r="C373" s="34" t="s">
        <v>955</v>
      </c>
      <c r="D373" s="34" t="s">
        <v>958</v>
      </c>
      <c r="E373" s="70">
        <v>2.9511868699999999</v>
      </c>
      <c r="F373" s="52">
        <v>2.2632196099999997</v>
      </c>
      <c r="G373" s="107">
        <f t="shared" si="24"/>
        <v>0.30397724417030836</v>
      </c>
      <c r="H373" s="108">
        <v>17.912575180000001</v>
      </c>
      <c r="I373" s="109">
        <v>3.9235909100000002</v>
      </c>
      <c r="J373" s="76">
        <f t="shared" si="26"/>
        <v>3.5653524006150787</v>
      </c>
      <c r="K373" s="78">
        <f t="shared" si="27"/>
        <v>6.0696174010831117</v>
      </c>
      <c r="L373" s="59"/>
      <c r="N373" s="140"/>
    </row>
    <row r="374" spans="1:14" x14ac:dyDescent="0.15">
      <c r="A374" s="34" t="s">
        <v>1210</v>
      </c>
      <c r="B374" s="34" t="s">
        <v>1211</v>
      </c>
      <c r="C374" s="34" t="s">
        <v>463</v>
      </c>
      <c r="D374" s="34" t="s">
        <v>958</v>
      </c>
      <c r="E374" s="70">
        <v>2.9391016899999998</v>
      </c>
      <c r="F374" s="52">
        <v>3.8482120899999996</v>
      </c>
      <c r="G374" s="107">
        <f t="shared" si="24"/>
        <v>-0.23624228050278795</v>
      </c>
      <c r="H374" s="108">
        <v>0.41325326276716201</v>
      </c>
      <c r="I374" s="109">
        <v>0</v>
      </c>
      <c r="J374" s="76" t="str">
        <f t="shared" si="26"/>
        <v/>
      </c>
      <c r="K374" s="78">
        <f t="shared" si="27"/>
        <v>0.14060529588792894</v>
      </c>
      <c r="L374" s="59"/>
      <c r="N374" s="140"/>
    </row>
    <row r="375" spans="1:14" x14ac:dyDescent="0.15">
      <c r="A375" s="34" t="s">
        <v>840</v>
      </c>
      <c r="B375" s="34" t="s">
        <v>841</v>
      </c>
      <c r="C375" s="34" t="s">
        <v>956</v>
      </c>
      <c r="D375" s="34" t="s">
        <v>958</v>
      </c>
      <c r="E375" s="70">
        <v>2.8948564300000004</v>
      </c>
      <c r="F375" s="52">
        <v>2.6094516099999998</v>
      </c>
      <c r="G375" s="107">
        <f t="shared" si="24"/>
        <v>0.10937348633186583</v>
      </c>
      <c r="H375" s="108">
        <v>2.8037666699999999</v>
      </c>
      <c r="I375" s="109">
        <v>3.54832196</v>
      </c>
      <c r="J375" s="76">
        <f t="shared" si="26"/>
        <v>-0.20983306993934681</v>
      </c>
      <c r="K375" s="78">
        <f t="shared" si="27"/>
        <v>0.96853392829571161</v>
      </c>
      <c r="L375" s="59"/>
      <c r="N375" s="140"/>
    </row>
    <row r="376" spans="1:14" x14ac:dyDescent="0.15">
      <c r="A376" s="34" t="s">
        <v>544</v>
      </c>
      <c r="B376" s="34" t="s">
        <v>1747</v>
      </c>
      <c r="C376" s="34" t="s">
        <v>955</v>
      </c>
      <c r="D376" s="34" t="s">
        <v>958</v>
      </c>
      <c r="E376" s="70">
        <v>2.8554540799999999</v>
      </c>
      <c r="F376" s="52">
        <v>0.98312268000000003</v>
      </c>
      <c r="G376" s="107">
        <f t="shared" si="24"/>
        <v>1.904473813990335</v>
      </c>
      <c r="H376" s="108">
        <v>2.35902893</v>
      </c>
      <c r="I376" s="109">
        <v>1.417E-2</v>
      </c>
      <c r="J376" s="76">
        <f t="shared" si="26"/>
        <v>165.48051729004939</v>
      </c>
      <c r="K376" s="78">
        <f t="shared" si="27"/>
        <v>0.82614843870996524</v>
      </c>
      <c r="L376" s="59"/>
      <c r="N376" s="140"/>
    </row>
    <row r="377" spans="1:14" x14ac:dyDescent="0.15">
      <c r="A377" s="34" t="s">
        <v>508</v>
      </c>
      <c r="B377" s="34" t="s">
        <v>509</v>
      </c>
      <c r="C377" s="34" t="s">
        <v>957</v>
      </c>
      <c r="D377" s="34" t="s">
        <v>959</v>
      </c>
      <c r="E377" s="70">
        <v>2.8426999999999998</v>
      </c>
      <c r="F377" s="52">
        <v>3.0643799999999999</v>
      </c>
      <c r="G377" s="107">
        <f t="shared" si="24"/>
        <v>-7.2340897669349147E-2</v>
      </c>
      <c r="H377" s="108">
        <v>1.65931995</v>
      </c>
      <c r="I377" s="109">
        <v>1.9566403700000001</v>
      </c>
      <c r="J377" s="76">
        <f t="shared" si="26"/>
        <v>-0.15195455667716806</v>
      </c>
      <c r="K377" s="78">
        <f t="shared" si="27"/>
        <v>0.58371264994547445</v>
      </c>
      <c r="L377" s="59"/>
      <c r="N377" s="140"/>
    </row>
    <row r="378" spans="1:14" x14ac:dyDescent="0.15">
      <c r="A378" s="34" t="s">
        <v>830</v>
      </c>
      <c r="B378" s="34" t="s">
        <v>831</v>
      </c>
      <c r="C378" s="34" t="s">
        <v>956</v>
      </c>
      <c r="D378" s="34" t="s">
        <v>958</v>
      </c>
      <c r="E378" s="70">
        <v>2.8368679000000001</v>
      </c>
      <c r="F378" s="52">
        <v>4.8686026</v>
      </c>
      <c r="G378" s="107">
        <f t="shared" si="24"/>
        <v>-0.41731372776245901</v>
      </c>
      <c r="H378" s="108">
        <v>12.70820252</v>
      </c>
      <c r="I378" s="109">
        <v>19.365004420000002</v>
      </c>
      <c r="J378" s="76">
        <f t="shared" si="26"/>
        <v>-0.34375421536826067</v>
      </c>
      <c r="K378" s="78">
        <f t="shared" si="27"/>
        <v>4.4796595992361858</v>
      </c>
      <c r="L378" s="59"/>
      <c r="N378" s="140"/>
    </row>
    <row r="379" spans="1:14" x14ac:dyDescent="0.15">
      <c r="A379" s="34" t="s">
        <v>1236</v>
      </c>
      <c r="B379" s="34" t="s">
        <v>1249</v>
      </c>
      <c r="C379" s="34" t="s">
        <v>955</v>
      </c>
      <c r="D379" s="34" t="s">
        <v>958</v>
      </c>
      <c r="E379" s="70">
        <v>2.8243923799999999</v>
      </c>
      <c r="F379" s="52">
        <v>3.5925825299999996</v>
      </c>
      <c r="G379" s="107">
        <f t="shared" si="24"/>
        <v>-0.21382672314002482</v>
      </c>
      <c r="H379" s="108">
        <v>31.32971298</v>
      </c>
      <c r="I379" s="109">
        <v>0.25465560999999998</v>
      </c>
      <c r="J379" s="76">
        <f t="shared" si="26"/>
        <v>122.02777456974148</v>
      </c>
      <c r="K379" s="78">
        <f t="shared" si="27"/>
        <v>11.092549746929993</v>
      </c>
      <c r="L379" s="59"/>
      <c r="N379" s="140"/>
    </row>
    <row r="380" spans="1:14" x14ac:dyDescent="0.15">
      <c r="A380" s="34" t="s">
        <v>1781</v>
      </c>
      <c r="B380" s="34" t="s">
        <v>1782</v>
      </c>
      <c r="C380" s="34" t="s">
        <v>955</v>
      </c>
      <c r="D380" s="34" t="s">
        <v>958</v>
      </c>
      <c r="E380" s="70">
        <v>2.8100319799999998</v>
      </c>
      <c r="F380" s="52">
        <v>0.13859050000000001</v>
      </c>
      <c r="G380" s="107">
        <f t="shared" si="24"/>
        <v>19.275790764879265</v>
      </c>
      <c r="H380" s="108">
        <v>0</v>
      </c>
      <c r="I380" s="109">
        <v>3.6205620000000001E-2</v>
      </c>
      <c r="J380" s="76">
        <f t="shared" si="26"/>
        <v>-1</v>
      </c>
      <c r="K380" s="78">
        <f t="shared" si="27"/>
        <v>0</v>
      </c>
      <c r="L380" s="59"/>
      <c r="N380" s="140"/>
    </row>
    <row r="381" spans="1:14" x14ac:dyDescent="0.15">
      <c r="A381" s="34" t="s">
        <v>1343</v>
      </c>
      <c r="B381" s="34" t="s">
        <v>1953</v>
      </c>
      <c r="C381" s="34" t="s">
        <v>955</v>
      </c>
      <c r="D381" s="34" t="s">
        <v>959</v>
      </c>
      <c r="E381" s="70">
        <v>2.8024559099999999</v>
      </c>
      <c r="F381" s="52">
        <v>6.8683435099999999</v>
      </c>
      <c r="G381" s="107">
        <f t="shared" si="24"/>
        <v>-0.59197499281744581</v>
      </c>
      <c r="H381" s="108">
        <v>0.17539228000000001</v>
      </c>
      <c r="I381" s="109">
        <v>37.983006700000004</v>
      </c>
      <c r="J381" s="76">
        <f t="shared" si="26"/>
        <v>-0.99538234870700748</v>
      </c>
      <c r="K381" s="78">
        <f t="shared" si="27"/>
        <v>6.2585205845397229E-2</v>
      </c>
      <c r="L381" s="59"/>
      <c r="N381" s="140"/>
    </row>
    <row r="382" spans="1:14" x14ac:dyDescent="0.15">
      <c r="A382" s="34" t="s">
        <v>1208</v>
      </c>
      <c r="B382" s="34" t="s">
        <v>1209</v>
      </c>
      <c r="C382" s="34" t="s">
        <v>463</v>
      </c>
      <c r="D382" s="34" t="s">
        <v>958</v>
      </c>
      <c r="E382" s="70">
        <v>2.8020331499999998</v>
      </c>
      <c r="F382" s="52">
        <v>3.79826416</v>
      </c>
      <c r="G382" s="107">
        <f t="shared" si="24"/>
        <v>-0.26228586744740789</v>
      </c>
      <c r="H382" s="108">
        <v>0.59410680000000005</v>
      </c>
      <c r="I382" s="109">
        <v>62.586480168576998</v>
      </c>
      <c r="J382" s="76">
        <f t="shared" si="26"/>
        <v>-0.99050742591051977</v>
      </c>
      <c r="K382" s="78">
        <f t="shared" si="27"/>
        <v>0.21202704186422638</v>
      </c>
      <c r="L382" s="59"/>
      <c r="N382" s="140"/>
    </row>
    <row r="383" spans="1:14" x14ac:dyDescent="0.15">
      <c r="A383" s="34" t="s">
        <v>341</v>
      </c>
      <c r="B383" s="34" t="s">
        <v>1484</v>
      </c>
      <c r="C383" s="34" t="s">
        <v>955</v>
      </c>
      <c r="D383" s="34" t="s">
        <v>958</v>
      </c>
      <c r="E383" s="70">
        <v>2.7968437599999998</v>
      </c>
      <c r="F383" s="52">
        <v>0.71398393000000004</v>
      </c>
      <c r="G383" s="107">
        <f t="shared" si="24"/>
        <v>2.917236288497417</v>
      </c>
      <c r="H383" s="108">
        <v>0.97356940000000003</v>
      </c>
      <c r="I383" s="109">
        <v>2.4393896699999997</v>
      </c>
      <c r="J383" s="76">
        <f t="shared" si="26"/>
        <v>-0.60089631764325702</v>
      </c>
      <c r="K383" s="78">
        <f t="shared" si="27"/>
        <v>0.34809574060726228</v>
      </c>
      <c r="L383" s="59"/>
      <c r="N383" s="140"/>
    </row>
    <row r="384" spans="1:14" x14ac:dyDescent="0.15">
      <c r="A384" s="34" t="s">
        <v>1761</v>
      </c>
      <c r="B384" s="34" t="s">
        <v>1762</v>
      </c>
      <c r="C384" s="34" t="s">
        <v>955</v>
      </c>
      <c r="D384" s="34" t="s">
        <v>958</v>
      </c>
      <c r="E384" s="70">
        <v>2.7965064100000001</v>
      </c>
      <c r="F384" s="52">
        <v>10.66138217</v>
      </c>
      <c r="G384" s="107">
        <f t="shared" si="24"/>
        <v>-0.73769757378465683</v>
      </c>
      <c r="H384" s="108">
        <v>0.62385027000000004</v>
      </c>
      <c r="I384" s="109">
        <v>6.9693325999999995</v>
      </c>
      <c r="J384" s="76">
        <f t="shared" si="26"/>
        <v>-0.91048636852257558</v>
      </c>
      <c r="K384" s="78">
        <f t="shared" si="27"/>
        <v>0.22308200967077346</v>
      </c>
      <c r="L384" s="59"/>
      <c r="N384" s="140"/>
    </row>
    <row r="385" spans="1:14" x14ac:dyDescent="0.15">
      <c r="A385" s="34" t="s">
        <v>374</v>
      </c>
      <c r="B385" s="34" t="s">
        <v>1317</v>
      </c>
      <c r="C385" s="34" t="s">
        <v>956</v>
      </c>
      <c r="D385" s="34" t="s">
        <v>959</v>
      </c>
      <c r="E385" s="70">
        <v>2.7355357499999999</v>
      </c>
      <c r="F385" s="52">
        <v>1.4950998899999999</v>
      </c>
      <c r="G385" s="107">
        <f t="shared" si="24"/>
        <v>0.82966754816629695</v>
      </c>
      <c r="H385" s="108">
        <v>2.4997580000000002E-2</v>
      </c>
      <c r="I385" s="109">
        <v>0</v>
      </c>
      <c r="J385" s="76" t="str">
        <f t="shared" si="26"/>
        <v/>
      </c>
      <c r="K385" s="78">
        <f t="shared" si="27"/>
        <v>9.1380929677120845E-3</v>
      </c>
      <c r="L385" s="59"/>
      <c r="N385" s="140"/>
    </row>
    <row r="386" spans="1:14" x14ac:dyDescent="0.15">
      <c r="A386" s="34" t="s">
        <v>1966</v>
      </c>
      <c r="B386" s="34" t="s">
        <v>1962</v>
      </c>
      <c r="C386" s="34" t="s">
        <v>955</v>
      </c>
      <c r="D386" s="34" t="s">
        <v>959</v>
      </c>
      <c r="E386" s="70">
        <v>2.73029981</v>
      </c>
      <c r="F386" s="52">
        <v>6.3680690999999996</v>
      </c>
      <c r="G386" s="107">
        <f t="shared" si="24"/>
        <v>-0.57125154153870594</v>
      </c>
      <c r="H386" s="108">
        <v>0.19957039999999998</v>
      </c>
      <c r="I386" s="109">
        <v>0</v>
      </c>
      <c r="J386" s="76" t="str">
        <f t="shared" si="26"/>
        <v/>
      </c>
      <c r="K386" s="78">
        <f t="shared" ref="K386:K414" si="28">IF(ISERROR(H386/E386),"",(H386/E386))</f>
        <v>7.3094683327103185E-2</v>
      </c>
      <c r="L386" s="59"/>
      <c r="N386" s="140"/>
    </row>
    <row r="387" spans="1:14" x14ac:dyDescent="0.15">
      <c r="A387" s="34" t="s">
        <v>548</v>
      </c>
      <c r="B387" s="34" t="s">
        <v>1744</v>
      </c>
      <c r="C387" s="34" t="s">
        <v>955</v>
      </c>
      <c r="D387" s="34" t="s">
        <v>958</v>
      </c>
      <c r="E387" s="70">
        <v>2.7203147400000001</v>
      </c>
      <c r="F387" s="52">
        <v>0.32643157</v>
      </c>
      <c r="G387" s="107">
        <f t="shared" si="24"/>
        <v>7.3334915798738454</v>
      </c>
      <c r="H387" s="108">
        <v>2.5082574200000001</v>
      </c>
      <c r="I387" s="109">
        <v>0.18734361999999999</v>
      </c>
      <c r="J387" s="76">
        <f t="shared" si="26"/>
        <v>12.388539305475149</v>
      </c>
      <c r="K387" s="78">
        <f t="shared" si="28"/>
        <v>0.92204677022041948</v>
      </c>
      <c r="L387" s="59"/>
      <c r="N387" s="140"/>
    </row>
    <row r="388" spans="1:14" x14ac:dyDescent="0.15">
      <c r="A388" s="34" t="s">
        <v>212</v>
      </c>
      <c r="B388" s="34" t="s">
        <v>213</v>
      </c>
      <c r="C388" s="34" t="s">
        <v>955</v>
      </c>
      <c r="D388" s="34" t="s">
        <v>958</v>
      </c>
      <c r="E388" s="70">
        <v>2.70976499</v>
      </c>
      <c r="F388" s="52">
        <v>4.0002264099999998</v>
      </c>
      <c r="G388" s="107">
        <f t="shared" si="24"/>
        <v>-0.32259709519791901</v>
      </c>
      <c r="H388" s="108">
        <v>0.5559899399999999</v>
      </c>
      <c r="I388" s="109">
        <v>5.2253802960662496E-2</v>
      </c>
      <c r="J388" s="76">
        <f t="shared" si="26"/>
        <v>9.6401813551935742</v>
      </c>
      <c r="K388" s="78">
        <f t="shared" si="28"/>
        <v>0.20518013261364038</v>
      </c>
      <c r="L388" s="59"/>
      <c r="N388" s="140"/>
    </row>
    <row r="389" spans="1:14" x14ac:dyDescent="0.15">
      <c r="A389" s="34" t="s">
        <v>1352</v>
      </c>
      <c r="B389" s="34" t="s">
        <v>1353</v>
      </c>
      <c r="C389" s="34" t="s">
        <v>956</v>
      </c>
      <c r="D389" s="34" t="s">
        <v>958</v>
      </c>
      <c r="E389" s="70">
        <v>2.6849170099999999</v>
      </c>
      <c r="F389" s="52">
        <v>0.56242776000000005</v>
      </c>
      <c r="G389" s="107">
        <f t="shared" si="24"/>
        <v>3.7737988786328751</v>
      </c>
      <c r="H389" s="108">
        <v>2.0032241699999997</v>
      </c>
      <c r="I389" s="109">
        <v>3.6352889799999999</v>
      </c>
      <c r="J389" s="76">
        <f t="shared" si="26"/>
        <v>-0.44895050131612924</v>
      </c>
      <c r="K389" s="78">
        <f t="shared" si="28"/>
        <v>0.74610282647060278</v>
      </c>
      <c r="L389" s="59"/>
      <c r="N389" s="140"/>
    </row>
    <row r="390" spans="1:14" x14ac:dyDescent="0.15">
      <c r="A390" s="34" t="s">
        <v>339</v>
      </c>
      <c r="B390" s="34" t="s">
        <v>1944</v>
      </c>
      <c r="C390" s="34" t="s">
        <v>955</v>
      </c>
      <c r="D390" s="34" t="s">
        <v>958</v>
      </c>
      <c r="E390" s="70">
        <v>2.6782527000000003</v>
      </c>
      <c r="F390" s="52">
        <v>0.59638762000000001</v>
      </c>
      <c r="G390" s="107">
        <f t="shared" si="24"/>
        <v>3.4907919114752923</v>
      </c>
      <c r="H390" s="108">
        <v>2.22245735</v>
      </c>
      <c r="I390" s="109">
        <v>0.35425080999999997</v>
      </c>
      <c r="J390" s="76">
        <f t="shared" si="26"/>
        <v>5.2736831850857309</v>
      </c>
      <c r="K390" s="78">
        <f t="shared" si="28"/>
        <v>0.82981615215024329</v>
      </c>
      <c r="L390" s="59"/>
      <c r="N390" s="140"/>
    </row>
    <row r="391" spans="1:14" x14ac:dyDescent="0.15">
      <c r="A391" s="34" t="s">
        <v>351</v>
      </c>
      <c r="B391" s="34" t="s">
        <v>273</v>
      </c>
      <c r="C391" s="34" t="s">
        <v>955</v>
      </c>
      <c r="D391" s="34" t="s">
        <v>958</v>
      </c>
      <c r="E391" s="70">
        <v>2.6527115800000001</v>
      </c>
      <c r="F391" s="52">
        <v>0.21992249</v>
      </c>
      <c r="G391" s="107">
        <f t="shared" si="24"/>
        <v>11.062029581422074</v>
      </c>
      <c r="H391" s="108">
        <v>9.594850619999999</v>
      </c>
      <c r="I391" s="109">
        <v>0.79434258999999996</v>
      </c>
      <c r="J391" s="76">
        <f t="shared" si="26"/>
        <v>11.078982973832487</v>
      </c>
      <c r="K391" s="78">
        <f t="shared" si="28"/>
        <v>3.616997299042966</v>
      </c>
      <c r="L391" s="59"/>
      <c r="N391" s="140"/>
    </row>
    <row r="392" spans="1:14" x14ac:dyDescent="0.15">
      <c r="A392" s="34" t="s">
        <v>782</v>
      </c>
      <c r="B392" s="34" t="s">
        <v>688</v>
      </c>
      <c r="C392" s="34" t="s">
        <v>956</v>
      </c>
      <c r="D392" s="34" t="s">
        <v>959</v>
      </c>
      <c r="E392" s="70">
        <v>2.6427320600000002</v>
      </c>
      <c r="F392" s="52">
        <v>6.1163972900000001</v>
      </c>
      <c r="G392" s="107">
        <f t="shared" ref="G392:G455" si="29">IF(ISERROR(E392/F392-1),"",((E392/F392-1)))</f>
        <v>-0.56792668384692191</v>
      </c>
      <c r="H392" s="108">
        <v>8.9204061100000001</v>
      </c>
      <c r="I392" s="109">
        <v>3.0419062499999998</v>
      </c>
      <c r="J392" s="76">
        <f t="shared" si="26"/>
        <v>1.9325052703382957</v>
      </c>
      <c r="K392" s="78">
        <f t="shared" si="28"/>
        <v>3.3754485537970123</v>
      </c>
      <c r="L392" s="59"/>
      <c r="N392" s="140"/>
    </row>
    <row r="393" spans="1:14" x14ac:dyDescent="0.15">
      <c r="A393" s="34" t="s">
        <v>701</v>
      </c>
      <c r="B393" s="34" t="s">
        <v>702</v>
      </c>
      <c r="C393" s="34" t="s">
        <v>955</v>
      </c>
      <c r="D393" s="34" t="s">
        <v>958</v>
      </c>
      <c r="E393" s="70">
        <v>2.6264924999999999</v>
      </c>
      <c r="F393" s="52">
        <v>1.69272128</v>
      </c>
      <c r="G393" s="107">
        <f t="shared" si="29"/>
        <v>0.551639086146539</v>
      </c>
      <c r="H393" s="108">
        <v>0.28992603</v>
      </c>
      <c r="I393" s="109">
        <v>1.52688153</v>
      </c>
      <c r="J393" s="76">
        <f t="shared" si="26"/>
        <v>-0.81011884399439948</v>
      </c>
      <c r="K393" s="78">
        <f t="shared" si="28"/>
        <v>0.1103852495295532</v>
      </c>
      <c r="L393" s="59"/>
      <c r="N393" s="140"/>
    </row>
    <row r="394" spans="1:14" x14ac:dyDescent="0.15">
      <c r="A394" s="34" t="s">
        <v>388</v>
      </c>
      <c r="B394" s="34" t="s">
        <v>1399</v>
      </c>
      <c r="C394" s="34" t="s">
        <v>955</v>
      </c>
      <c r="D394" s="34" t="s">
        <v>958</v>
      </c>
      <c r="E394" s="70">
        <v>2.6252250099999999</v>
      </c>
      <c r="F394" s="52">
        <v>0.89483349999999995</v>
      </c>
      <c r="G394" s="107">
        <f t="shared" si="29"/>
        <v>1.9337580790169344</v>
      </c>
      <c r="H394" s="108">
        <v>0</v>
      </c>
      <c r="I394" s="109">
        <v>0</v>
      </c>
      <c r="J394" s="76" t="str">
        <f t="shared" si="26"/>
        <v/>
      </c>
      <c r="K394" s="78">
        <f t="shared" si="28"/>
        <v>0</v>
      </c>
      <c r="L394" s="59"/>
      <c r="N394" s="140"/>
    </row>
    <row r="395" spans="1:14" x14ac:dyDescent="0.15">
      <c r="A395" s="34" t="s">
        <v>732</v>
      </c>
      <c r="B395" s="34" t="s">
        <v>733</v>
      </c>
      <c r="C395" s="34" t="s">
        <v>955</v>
      </c>
      <c r="D395" s="34" t="s">
        <v>959</v>
      </c>
      <c r="E395" s="70">
        <v>2.6158647240000001</v>
      </c>
      <c r="F395" s="52">
        <v>3.0727234320000001</v>
      </c>
      <c r="G395" s="107">
        <f t="shared" si="29"/>
        <v>-0.14868201389105684</v>
      </c>
      <c r="H395" s="108">
        <v>4.61834933</v>
      </c>
      <c r="I395" s="109">
        <v>3.0690089999999999</v>
      </c>
      <c r="J395" s="76">
        <f t="shared" si="26"/>
        <v>0.50483407836210326</v>
      </c>
      <c r="K395" s="78">
        <f t="shared" si="28"/>
        <v>1.7655153523909823</v>
      </c>
      <c r="L395" s="59"/>
      <c r="N395" s="140"/>
    </row>
    <row r="396" spans="1:14" x14ac:dyDescent="0.15">
      <c r="A396" s="34" t="s">
        <v>384</v>
      </c>
      <c r="B396" s="34" t="s">
        <v>984</v>
      </c>
      <c r="C396" s="34" t="s">
        <v>955</v>
      </c>
      <c r="D396" s="34" t="s">
        <v>958</v>
      </c>
      <c r="E396" s="70">
        <v>2.6137435</v>
      </c>
      <c r="F396" s="52">
        <v>0.62096275000000001</v>
      </c>
      <c r="G396" s="107">
        <f t="shared" si="29"/>
        <v>3.2091792140510842</v>
      </c>
      <c r="H396" s="108">
        <v>12.620176630000001</v>
      </c>
      <c r="I396" s="109">
        <v>0.59716768999999992</v>
      </c>
      <c r="J396" s="76">
        <f t="shared" si="26"/>
        <v>20.133388228020177</v>
      </c>
      <c r="K396" s="78">
        <f t="shared" si="28"/>
        <v>4.8283913972430739</v>
      </c>
      <c r="L396" s="59"/>
      <c r="N396" s="140"/>
    </row>
    <row r="397" spans="1:14" x14ac:dyDescent="0.15">
      <c r="A397" s="34" t="s">
        <v>1362</v>
      </c>
      <c r="B397" s="34" t="s">
        <v>1363</v>
      </c>
      <c r="C397" s="34" t="s">
        <v>955</v>
      </c>
      <c r="D397" s="34" t="s">
        <v>958</v>
      </c>
      <c r="E397" s="70">
        <v>2.5749182000000004</v>
      </c>
      <c r="F397" s="52">
        <v>6.7544849100000004</v>
      </c>
      <c r="G397" s="107">
        <f t="shared" si="29"/>
        <v>-0.61878392885476141</v>
      </c>
      <c r="H397" s="108">
        <v>26.537559640000001</v>
      </c>
      <c r="I397" s="109">
        <v>9.875515E-2</v>
      </c>
      <c r="J397" s="76">
        <f t="shared" si="26"/>
        <v>267.72076686633557</v>
      </c>
      <c r="K397" s="78">
        <f t="shared" si="28"/>
        <v>10.306175800070076</v>
      </c>
      <c r="L397" s="59"/>
      <c r="N397" s="140"/>
    </row>
    <row r="398" spans="1:14" x14ac:dyDescent="0.15">
      <c r="A398" s="34" t="s">
        <v>395</v>
      </c>
      <c r="B398" s="34" t="s">
        <v>1332</v>
      </c>
      <c r="C398" s="34" t="s">
        <v>956</v>
      </c>
      <c r="D398" s="34" t="s">
        <v>959</v>
      </c>
      <c r="E398" s="70">
        <v>2.5633403399999999</v>
      </c>
      <c r="F398" s="52">
        <v>5.6144276799999995</v>
      </c>
      <c r="G398" s="107">
        <f t="shared" si="29"/>
        <v>-0.54343692962129309</v>
      </c>
      <c r="H398" s="108">
        <v>3.6830266600000003</v>
      </c>
      <c r="I398" s="109">
        <v>20.01881633</v>
      </c>
      <c r="J398" s="76">
        <f t="shared" si="26"/>
        <v>-0.81602175676687472</v>
      </c>
      <c r="K398" s="78">
        <f t="shared" si="28"/>
        <v>1.4368075134338192</v>
      </c>
      <c r="L398" s="59"/>
      <c r="N398" s="140"/>
    </row>
    <row r="399" spans="1:14" x14ac:dyDescent="0.15">
      <c r="A399" s="34" t="s">
        <v>531</v>
      </c>
      <c r="B399" s="34" t="s">
        <v>802</v>
      </c>
      <c r="C399" s="34" t="s">
        <v>955</v>
      </c>
      <c r="D399" s="34" t="s">
        <v>958</v>
      </c>
      <c r="E399" s="70">
        <v>2.5486881800000001</v>
      </c>
      <c r="F399" s="52">
        <v>1.38957905</v>
      </c>
      <c r="G399" s="107">
        <f t="shared" si="29"/>
        <v>0.83414407406329283</v>
      </c>
      <c r="H399" s="108">
        <v>14.512621220000002</v>
      </c>
      <c r="I399" s="109">
        <v>21.487625100000002</v>
      </c>
      <c r="J399" s="76">
        <f t="shared" si="26"/>
        <v>-0.32460562056250697</v>
      </c>
      <c r="K399" s="78">
        <f t="shared" si="28"/>
        <v>5.6941533036026408</v>
      </c>
      <c r="L399" s="59"/>
      <c r="N399" s="140"/>
    </row>
    <row r="400" spans="1:14" x14ac:dyDescent="0.15">
      <c r="A400" s="34" t="s">
        <v>1037</v>
      </c>
      <c r="B400" s="34" t="s">
        <v>1796</v>
      </c>
      <c r="C400" s="34" t="s">
        <v>955</v>
      </c>
      <c r="D400" s="34" t="s">
        <v>958</v>
      </c>
      <c r="E400" s="70">
        <v>2.5380108900000002</v>
      </c>
      <c r="F400" s="52">
        <v>9.4283508200000004</v>
      </c>
      <c r="G400" s="107">
        <f t="shared" si="29"/>
        <v>-0.73081072836023298</v>
      </c>
      <c r="H400" s="108">
        <v>6.5031309999999995E-2</v>
      </c>
      <c r="I400" s="109">
        <v>1.4202568600000001</v>
      </c>
      <c r="J400" s="76">
        <f t="shared" si="26"/>
        <v>-0.95421158536069317</v>
      </c>
      <c r="K400" s="78">
        <f t="shared" si="28"/>
        <v>2.5622943643082631E-2</v>
      </c>
      <c r="L400" s="59"/>
      <c r="N400" s="140"/>
    </row>
    <row r="401" spans="1:14" x14ac:dyDescent="0.15">
      <c r="A401" s="34" t="s">
        <v>48</v>
      </c>
      <c r="B401" s="34" t="s">
        <v>49</v>
      </c>
      <c r="C401" s="34" t="s">
        <v>107</v>
      </c>
      <c r="D401" s="34" t="s">
        <v>958</v>
      </c>
      <c r="E401" s="70">
        <v>2.5261833899999999</v>
      </c>
      <c r="F401" s="52">
        <v>6.1631688600000007</v>
      </c>
      <c r="G401" s="107">
        <f t="shared" si="29"/>
        <v>-0.59011614846457416</v>
      </c>
      <c r="H401" s="108">
        <v>3.9340784200000001</v>
      </c>
      <c r="I401" s="109">
        <v>13.488075539999999</v>
      </c>
      <c r="J401" s="76">
        <f t="shared" si="26"/>
        <v>-0.70832915278883435</v>
      </c>
      <c r="K401" s="78">
        <f t="shared" si="28"/>
        <v>1.5573209908564873</v>
      </c>
      <c r="L401" s="59"/>
      <c r="N401" s="140"/>
    </row>
    <row r="402" spans="1:14" x14ac:dyDescent="0.15">
      <c r="A402" s="34" t="s">
        <v>406</v>
      </c>
      <c r="B402" s="34" t="s">
        <v>407</v>
      </c>
      <c r="C402" s="34" t="s">
        <v>956</v>
      </c>
      <c r="D402" s="34" t="s">
        <v>959</v>
      </c>
      <c r="E402" s="70">
        <v>2.5013555620000001</v>
      </c>
      <c r="F402" s="52">
        <v>2.8145459709999998</v>
      </c>
      <c r="G402" s="107">
        <f t="shared" si="29"/>
        <v>-0.11127564169389781</v>
      </c>
      <c r="H402" s="108">
        <v>11.341866972763249</v>
      </c>
      <c r="I402" s="109">
        <v>1.4811515200000001</v>
      </c>
      <c r="J402" s="76">
        <f t="shared" si="26"/>
        <v>6.6574657080075434</v>
      </c>
      <c r="K402" s="78">
        <f t="shared" si="28"/>
        <v>4.5342881856007198</v>
      </c>
      <c r="L402" s="59"/>
      <c r="N402" s="140"/>
    </row>
    <row r="403" spans="1:14" x14ac:dyDescent="0.15">
      <c r="A403" s="34" t="s">
        <v>1712</v>
      </c>
      <c r="B403" s="34" t="s">
        <v>1724</v>
      </c>
      <c r="C403" s="34" t="s">
        <v>956</v>
      </c>
      <c r="D403" s="34" t="s">
        <v>959</v>
      </c>
      <c r="E403" s="70">
        <v>2.482633463</v>
      </c>
      <c r="F403" s="52">
        <v>1.547851375</v>
      </c>
      <c r="G403" s="107">
        <f t="shared" si="29"/>
        <v>0.60392238111362584</v>
      </c>
      <c r="H403" s="108">
        <v>5.6307831399999992</v>
      </c>
      <c r="I403" s="109">
        <v>65.794488182733502</v>
      </c>
      <c r="J403" s="76">
        <f t="shared" si="26"/>
        <v>-0.91441861931714685</v>
      </c>
      <c r="K403" s="78">
        <f t="shared" si="28"/>
        <v>2.268068655288241</v>
      </c>
      <c r="L403" s="59"/>
      <c r="N403" s="140"/>
    </row>
    <row r="404" spans="1:14" x14ac:dyDescent="0.15">
      <c r="A404" s="34" t="s">
        <v>1913</v>
      </c>
      <c r="B404" s="34" t="s">
        <v>1906</v>
      </c>
      <c r="C404" s="34" t="s">
        <v>955</v>
      </c>
      <c r="D404" s="34" t="s">
        <v>958</v>
      </c>
      <c r="E404" s="70">
        <v>2.4491734700000003</v>
      </c>
      <c r="F404" s="52">
        <v>7.9451295700000006</v>
      </c>
      <c r="G404" s="107">
        <f t="shared" si="29"/>
        <v>-0.69173901464768683</v>
      </c>
      <c r="H404" s="108">
        <v>0.93604350999999997</v>
      </c>
      <c r="I404" s="109">
        <v>0.88647867000000002</v>
      </c>
      <c r="J404" s="76">
        <f t="shared" si="26"/>
        <v>5.5912050314758321E-2</v>
      </c>
      <c r="K404" s="78">
        <f t="shared" si="28"/>
        <v>0.38218750997657991</v>
      </c>
      <c r="L404" s="59"/>
      <c r="N404" s="140"/>
    </row>
    <row r="405" spans="1:14" x14ac:dyDescent="0.15">
      <c r="A405" s="34" t="s">
        <v>1670</v>
      </c>
      <c r="B405" s="34" t="s">
        <v>1827</v>
      </c>
      <c r="C405" s="34" t="s">
        <v>955</v>
      </c>
      <c r="D405" s="34" t="s">
        <v>959</v>
      </c>
      <c r="E405" s="70">
        <v>2.4365647799999999</v>
      </c>
      <c r="F405" s="52">
        <v>2.6502775000000001</v>
      </c>
      <c r="G405" s="107">
        <f t="shared" si="29"/>
        <v>-8.0637865280145271E-2</v>
      </c>
      <c r="H405" s="108">
        <v>5.176E-2</v>
      </c>
      <c r="I405" s="109">
        <v>0.26670700000000003</v>
      </c>
      <c r="J405" s="76">
        <f t="shared" si="26"/>
        <v>-0.80592935318533077</v>
      </c>
      <c r="K405" s="78">
        <f t="shared" si="28"/>
        <v>2.124302231767464E-2</v>
      </c>
      <c r="L405" s="59"/>
      <c r="N405" s="140"/>
    </row>
    <row r="406" spans="1:14" x14ac:dyDescent="0.15">
      <c r="A406" s="34" t="s">
        <v>1382</v>
      </c>
      <c r="B406" s="34" t="s">
        <v>1383</v>
      </c>
      <c r="C406" s="34" t="s">
        <v>955</v>
      </c>
      <c r="D406" s="34" t="s">
        <v>958</v>
      </c>
      <c r="E406" s="70">
        <v>2.3886373999999999</v>
      </c>
      <c r="F406" s="52">
        <v>2.5046999999999999E-3</v>
      </c>
      <c r="G406" s="107">
        <f t="shared" si="29"/>
        <v>952.66207529843894</v>
      </c>
      <c r="H406" s="108">
        <v>2.3880412200000003</v>
      </c>
      <c r="I406" s="109">
        <v>0</v>
      </c>
      <c r="J406" s="76" t="str">
        <f t="shared" si="26"/>
        <v/>
      </c>
      <c r="K406" s="78">
        <f t="shared" si="28"/>
        <v>0.99975041000362819</v>
      </c>
      <c r="L406" s="59"/>
      <c r="N406" s="140"/>
    </row>
    <row r="407" spans="1:14" x14ac:dyDescent="0.15">
      <c r="A407" s="34" t="s">
        <v>306</v>
      </c>
      <c r="B407" s="34" t="s">
        <v>1731</v>
      </c>
      <c r="C407" s="34" t="s">
        <v>956</v>
      </c>
      <c r="D407" s="34" t="s">
        <v>959</v>
      </c>
      <c r="E407" s="70">
        <v>2.3692122799999997</v>
      </c>
      <c r="F407" s="52">
        <v>2.5135873110000002</v>
      </c>
      <c r="G407" s="107">
        <f t="shared" si="29"/>
        <v>-5.743784207064706E-2</v>
      </c>
      <c r="H407" s="108">
        <v>3.0698139999999999E-2</v>
      </c>
      <c r="I407" s="109">
        <v>0.26837309999999998</v>
      </c>
      <c r="J407" s="76">
        <f t="shared" si="26"/>
        <v>-0.88561394565997853</v>
      </c>
      <c r="K407" s="78">
        <f t="shared" si="28"/>
        <v>1.2957108258783802E-2</v>
      </c>
      <c r="L407" s="59"/>
      <c r="N407" s="140"/>
    </row>
    <row r="408" spans="1:14" x14ac:dyDescent="0.15">
      <c r="A408" s="34" t="s">
        <v>1914</v>
      </c>
      <c r="B408" s="34" t="s">
        <v>1907</v>
      </c>
      <c r="C408" s="34" t="s">
        <v>955</v>
      </c>
      <c r="D408" s="34" t="s">
        <v>959</v>
      </c>
      <c r="E408" s="70">
        <v>2.3561596099999997</v>
      </c>
      <c r="F408" s="52">
        <v>2.8645257700000002</v>
      </c>
      <c r="G408" s="107">
        <f t="shared" si="29"/>
        <v>-0.17746957116744688</v>
      </c>
      <c r="H408" s="108">
        <v>0.39117417999999998</v>
      </c>
      <c r="I408" s="109">
        <v>0</v>
      </c>
      <c r="J408" s="76" t="str">
        <f t="shared" si="26"/>
        <v/>
      </c>
      <c r="K408" s="78">
        <f t="shared" si="28"/>
        <v>0.16602193600967466</v>
      </c>
      <c r="L408" s="59"/>
      <c r="N408" s="140"/>
    </row>
    <row r="409" spans="1:14" x14ac:dyDescent="0.15">
      <c r="A409" s="34" t="s">
        <v>562</v>
      </c>
      <c r="B409" s="34" t="s">
        <v>563</v>
      </c>
      <c r="C409" s="34" t="s">
        <v>956</v>
      </c>
      <c r="D409" s="34" t="s">
        <v>959</v>
      </c>
      <c r="E409" s="70">
        <v>2.3210227799999998</v>
      </c>
      <c r="F409" s="52">
        <v>0.73314206000000004</v>
      </c>
      <c r="G409" s="107">
        <f t="shared" si="29"/>
        <v>2.1658568054327691</v>
      </c>
      <c r="H409" s="108">
        <v>5.4629858328432004</v>
      </c>
      <c r="I409" s="109">
        <v>6.4443819199999997</v>
      </c>
      <c r="J409" s="76">
        <f t="shared" si="26"/>
        <v>-0.15228707723095336</v>
      </c>
      <c r="K409" s="78">
        <f t="shared" si="28"/>
        <v>2.353697637057746</v>
      </c>
      <c r="L409" s="59"/>
      <c r="N409" s="140"/>
    </row>
    <row r="410" spans="1:14" x14ac:dyDescent="0.15">
      <c r="A410" s="34" t="s">
        <v>1644</v>
      </c>
      <c r="B410" s="34" t="s">
        <v>1881</v>
      </c>
      <c r="C410" s="34" t="s">
        <v>956</v>
      </c>
      <c r="D410" s="34" t="s">
        <v>959</v>
      </c>
      <c r="E410" s="70">
        <v>2.2760051899999998</v>
      </c>
      <c r="F410" s="52">
        <v>3.1839902900000001</v>
      </c>
      <c r="G410" s="107">
        <f t="shared" si="29"/>
        <v>-0.28517206941607864</v>
      </c>
      <c r="H410" s="108">
        <v>1.9554239600000001</v>
      </c>
      <c r="I410" s="109">
        <v>5.3723467699999992</v>
      </c>
      <c r="J410" s="76">
        <f t="shared" si="26"/>
        <v>-0.63602052441599921</v>
      </c>
      <c r="K410" s="78">
        <f t="shared" si="28"/>
        <v>0.85914740818319502</v>
      </c>
      <c r="L410" s="59"/>
      <c r="N410" s="140"/>
    </row>
    <row r="411" spans="1:14" x14ac:dyDescent="0.15">
      <c r="A411" s="34" t="s">
        <v>56</v>
      </c>
      <c r="B411" s="34" t="s">
        <v>57</v>
      </c>
      <c r="C411" s="34" t="s">
        <v>955</v>
      </c>
      <c r="D411" s="34" t="s">
        <v>958</v>
      </c>
      <c r="E411" s="70">
        <v>2.2491648660422601</v>
      </c>
      <c r="F411" s="52">
        <v>0.75193248518143696</v>
      </c>
      <c r="G411" s="107">
        <f t="shared" si="29"/>
        <v>1.9911792752238249</v>
      </c>
      <c r="H411" s="108">
        <v>0</v>
      </c>
      <c r="I411" s="109">
        <v>0</v>
      </c>
      <c r="J411" s="76" t="str">
        <f t="shared" si="26"/>
        <v/>
      </c>
      <c r="K411" s="78">
        <f t="shared" si="28"/>
        <v>0</v>
      </c>
      <c r="L411" s="59"/>
      <c r="N411" s="140"/>
    </row>
    <row r="412" spans="1:14" x14ac:dyDescent="0.15">
      <c r="A412" s="34" t="s">
        <v>1058</v>
      </c>
      <c r="B412" s="34" t="s">
        <v>1467</v>
      </c>
      <c r="C412" s="34" t="s">
        <v>955</v>
      </c>
      <c r="D412" s="34" t="s">
        <v>958</v>
      </c>
      <c r="E412" s="70">
        <v>2.22693816</v>
      </c>
      <c r="F412" s="52">
        <v>6.6493369999999996E-2</v>
      </c>
      <c r="G412" s="107">
        <f t="shared" si="29"/>
        <v>32.491130920270699</v>
      </c>
      <c r="H412" s="108">
        <v>2.53671566</v>
      </c>
      <c r="I412" s="109">
        <v>0.23681257999999999</v>
      </c>
      <c r="J412" s="76">
        <f t="shared" si="26"/>
        <v>9.7119126019403197</v>
      </c>
      <c r="K412" s="78">
        <f t="shared" si="28"/>
        <v>1.1391046709622148</v>
      </c>
      <c r="L412" s="59"/>
      <c r="N412" s="140"/>
    </row>
    <row r="413" spans="1:14" x14ac:dyDescent="0.15">
      <c r="A413" s="34" t="s">
        <v>1394</v>
      </c>
      <c r="B413" s="34" t="s">
        <v>1952</v>
      </c>
      <c r="C413" s="34" t="s">
        <v>955</v>
      </c>
      <c r="D413" s="34" t="s">
        <v>959</v>
      </c>
      <c r="E413" s="70">
        <v>2.2241574800000001</v>
      </c>
      <c r="F413" s="52">
        <v>1.8467023600000001</v>
      </c>
      <c r="G413" s="107">
        <f t="shared" si="29"/>
        <v>0.20439412878640617</v>
      </c>
      <c r="H413" s="108">
        <v>0.97717691000000007</v>
      </c>
      <c r="I413" s="109">
        <v>1.59340478</v>
      </c>
      <c r="J413" s="76">
        <f t="shared" si="26"/>
        <v>-0.38673655165010856</v>
      </c>
      <c r="K413" s="78">
        <f t="shared" si="28"/>
        <v>0.43934699713799041</v>
      </c>
      <c r="L413" s="59"/>
      <c r="N413" s="140"/>
    </row>
    <row r="414" spans="1:14" x14ac:dyDescent="0.15">
      <c r="A414" s="34" t="s">
        <v>1640</v>
      </c>
      <c r="B414" s="34" t="s">
        <v>1307</v>
      </c>
      <c r="C414" s="34" t="s">
        <v>956</v>
      </c>
      <c r="D414" s="34" t="s">
        <v>959</v>
      </c>
      <c r="E414" s="70">
        <v>2.2216385869999997</v>
      </c>
      <c r="F414" s="52">
        <v>5.9307011339999995</v>
      </c>
      <c r="G414" s="107">
        <f t="shared" si="29"/>
        <v>-0.62540034697354563</v>
      </c>
      <c r="H414" s="108">
        <v>1.36668569</v>
      </c>
      <c r="I414" s="109">
        <v>1.21492186</v>
      </c>
      <c r="J414" s="76">
        <f t="shared" si="26"/>
        <v>0.1249165357844495</v>
      </c>
      <c r="K414" s="78">
        <f t="shared" si="28"/>
        <v>0.61517012622899681</v>
      </c>
      <c r="L414" s="59"/>
      <c r="N414" s="140"/>
    </row>
    <row r="415" spans="1:14" x14ac:dyDescent="0.15">
      <c r="A415" s="34" t="s">
        <v>1773</v>
      </c>
      <c r="B415" s="34" t="s">
        <v>1321</v>
      </c>
      <c r="C415" s="34" t="s">
        <v>955</v>
      </c>
      <c r="D415" s="34" t="s">
        <v>958</v>
      </c>
      <c r="E415" s="70">
        <v>2.2116342400000004</v>
      </c>
      <c r="F415" s="52">
        <v>2.4722295600000002</v>
      </c>
      <c r="G415" s="107">
        <f t="shared" si="29"/>
        <v>-0.10540903005787206</v>
      </c>
      <c r="H415" s="108">
        <v>0.41493349000000002</v>
      </c>
      <c r="I415" s="109">
        <v>4.2179311500000001</v>
      </c>
      <c r="J415" s="76">
        <f t="shared" si="26"/>
        <v>-0.90162630084656548</v>
      </c>
      <c r="K415" s="78">
        <f t="shared" ref="K415:K453" si="30">IF(ISERROR(H415/E415),"",(H415/E415))</f>
        <v>0.18761397454219189</v>
      </c>
      <c r="L415" s="59"/>
      <c r="N415" s="140"/>
    </row>
    <row r="416" spans="1:14" x14ac:dyDescent="0.15">
      <c r="A416" s="34" t="s">
        <v>601</v>
      </c>
      <c r="B416" s="34" t="s">
        <v>602</v>
      </c>
      <c r="C416" s="34" t="s">
        <v>956</v>
      </c>
      <c r="D416" s="34" t="s">
        <v>959</v>
      </c>
      <c r="E416" s="70">
        <v>2.198149055</v>
      </c>
      <c r="F416" s="52">
        <v>0.20458974999999999</v>
      </c>
      <c r="G416" s="107">
        <f t="shared" si="29"/>
        <v>9.7441797792900182</v>
      </c>
      <c r="H416" s="108">
        <v>0</v>
      </c>
      <c r="I416" s="109">
        <v>0</v>
      </c>
      <c r="J416" s="76" t="str">
        <f t="shared" si="26"/>
        <v/>
      </c>
      <c r="K416" s="78">
        <f t="shared" si="30"/>
        <v>0</v>
      </c>
      <c r="L416" s="59"/>
      <c r="N416" s="140"/>
    </row>
    <row r="417" spans="1:14" x14ac:dyDescent="0.15">
      <c r="A417" s="34" t="s">
        <v>655</v>
      </c>
      <c r="B417" s="34" t="s">
        <v>656</v>
      </c>
      <c r="C417" s="34" t="s">
        <v>955</v>
      </c>
      <c r="D417" s="34" t="s">
        <v>958</v>
      </c>
      <c r="E417" s="70">
        <v>2.19496175</v>
      </c>
      <c r="F417" s="52">
        <v>0.71168114999999998</v>
      </c>
      <c r="G417" s="107">
        <f t="shared" si="29"/>
        <v>2.0841926191244493</v>
      </c>
      <c r="H417" s="108">
        <v>2.5306056200000002</v>
      </c>
      <c r="I417" s="109">
        <v>0.66210894999999992</v>
      </c>
      <c r="J417" s="76">
        <f t="shared" si="26"/>
        <v>2.8220380799866858</v>
      </c>
      <c r="K417" s="78">
        <f t="shared" si="30"/>
        <v>1.1529155895313439</v>
      </c>
      <c r="L417" s="59"/>
      <c r="N417" s="140"/>
    </row>
    <row r="418" spans="1:14" x14ac:dyDescent="0.15">
      <c r="A418" s="34" t="s">
        <v>1097</v>
      </c>
      <c r="B418" s="34" t="s">
        <v>1098</v>
      </c>
      <c r="C418" s="34" t="s">
        <v>955</v>
      </c>
      <c r="D418" s="34" t="s">
        <v>958</v>
      </c>
      <c r="E418" s="70">
        <v>2.1527120800000001</v>
      </c>
      <c r="F418" s="52">
        <v>22.097848170000002</v>
      </c>
      <c r="G418" s="107">
        <f t="shared" si="29"/>
        <v>-0.90258272826208852</v>
      </c>
      <c r="H418" s="108">
        <v>0.47534258000000001</v>
      </c>
      <c r="I418" s="109">
        <v>9.4104988299999999</v>
      </c>
      <c r="J418" s="76">
        <f t="shared" si="26"/>
        <v>-0.94948805705340067</v>
      </c>
      <c r="K418" s="78">
        <f t="shared" si="30"/>
        <v>0.22081103386570861</v>
      </c>
      <c r="L418" s="59"/>
      <c r="N418" s="140"/>
    </row>
    <row r="419" spans="1:14" x14ac:dyDescent="0.15">
      <c r="A419" s="34" t="s">
        <v>345</v>
      </c>
      <c r="B419" s="34" t="s">
        <v>1492</v>
      </c>
      <c r="C419" s="34" t="s">
        <v>955</v>
      </c>
      <c r="D419" s="34" t="s">
        <v>958</v>
      </c>
      <c r="E419" s="70">
        <v>2.10958018</v>
      </c>
      <c r="F419" s="52">
        <v>1.4063412500000001</v>
      </c>
      <c r="G419" s="107">
        <f t="shared" si="29"/>
        <v>0.50004856929283692</v>
      </c>
      <c r="H419" s="108">
        <v>7.3423126100000005</v>
      </c>
      <c r="I419" s="109">
        <v>6.8653801300000001</v>
      </c>
      <c r="J419" s="76">
        <f t="shared" si="26"/>
        <v>6.9469202137245611E-2</v>
      </c>
      <c r="K419" s="78">
        <f t="shared" si="30"/>
        <v>3.4804615058527903</v>
      </c>
      <c r="L419" s="59"/>
      <c r="N419" s="140"/>
    </row>
    <row r="420" spans="1:14" x14ac:dyDescent="0.15">
      <c r="A420" s="34" t="s">
        <v>1099</v>
      </c>
      <c r="B420" s="34" t="s">
        <v>1100</v>
      </c>
      <c r="C420" s="34" t="s">
        <v>956</v>
      </c>
      <c r="D420" s="34" t="s">
        <v>959</v>
      </c>
      <c r="E420" s="70">
        <v>2.0778042999999999</v>
      </c>
      <c r="F420" s="52">
        <v>2.84831433</v>
      </c>
      <c r="G420" s="107">
        <f t="shared" si="29"/>
        <v>-0.27051439579001801</v>
      </c>
      <c r="H420" s="108">
        <v>1.06E-2</v>
      </c>
      <c r="I420" s="109">
        <v>0</v>
      </c>
      <c r="J420" s="76" t="str">
        <f t="shared" si="26"/>
        <v/>
      </c>
      <c r="K420" s="78">
        <f t="shared" si="30"/>
        <v>5.1015391584279621E-3</v>
      </c>
      <c r="L420" s="59"/>
      <c r="N420" s="140"/>
    </row>
    <row r="421" spans="1:14" x14ac:dyDescent="0.15">
      <c r="A421" s="34" t="s">
        <v>364</v>
      </c>
      <c r="B421" s="34" t="s">
        <v>279</v>
      </c>
      <c r="C421" s="34" t="s">
        <v>956</v>
      </c>
      <c r="D421" s="34" t="s">
        <v>959</v>
      </c>
      <c r="E421" s="70">
        <v>2.0752365319999999</v>
      </c>
      <c r="F421" s="52">
        <v>0.63474526100000006</v>
      </c>
      <c r="G421" s="107">
        <f t="shared" si="29"/>
        <v>2.2694005918698772</v>
      </c>
      <c r="H421" s="108">
        <v>4.5776427300000009</v>
      </c>
      <c r="I421" s="109">
        <v>9.051112E-2</v>
      </c>
      <c r="J421" s="76">
        <f t="shared" si="26"/>
        <v>49.575473267815056</v>
      </c>
      <c r="K421" s="78">
        <f t="shared" si="30"/>
        <v>2.2058414351391153</v>
      </c>
      <c r="L421" s="59"/>
      <c r="N421" s="140"/>
    </row>
    <row r="422" spans="1:14" x14ac:dyDescent="0.15">
      <c r="A422" s="34" t="s">
        <v>1629</v>
      </c>
      <c r="B422" s="34" t="s">
        <v>1320</v>
      </c>
      <c r="C422" s="34" t="s">
        <v>955</v>
      </c>
      <c r="D422" s="34" t="s">
        <v>958</v>
      </c>
      <c r="E422" s="70">
        <v>2.0566093999999997</v>
      </c>
      <c r="F422" s="52">
        <v>0.48824038000000003</v>
      </c>
      <c r="G422" s="107">
        <f t="shared" si="29"/>
        <v>3.2122886271717217</v>
      </c>
      <c r="H422" s="108">
        <v>0</v>
      </c>
      <c r="I422" s="109">
        <v>0</v>
      </c>
      <c r="J422" s="76" t="str">
        <f t="shared" si="26"/>
        <v/>
      </c>
      <c r="K422" s="78">
        <f t="shared" si="30"/>
        <v>0</v>
      </c>
      <c r="L422" s="59"/>
      <c r="N422" s="140"/>
    </row>
    <row r="423" spans="1:14" x14ac:dyDescent="0.15">
      <c r="A423" s="34" t="s">
        <v>541</v>
      </c>
      <c r="B423" s="34" t="s">
        <v>1711</v>
      </c>
      <c r="C423" s="34" t="s">
        <v>956</v>
      </c>
      <c r="D423" s="34" t="s">
        <v>959</v>
      </c>
      <c r="E423" s="70">
        <v>2.050084655</v>
      </c>
      <c r="F423" s="52">
        <v>1.478041876</v>
      </c>
      <c r="G423" s="107">
        <f t="shared" si="29"/>
        <v>0.38702745049965004</v>
      </c>
      <c r="H423" s="108">
        <v>4.4881457300000003</v>
      </c>
      <c r="I423" s="109">
        <v>13.6705293944489</v>
      </c>
      <c r="J423" s="76">
        <f t="shared" ref="J423:J486" si="31">IF(ISERROR(H423/I423-1),"",((H423/I423-1)))</f>
        <v>-0.67169188547866543</v>
      </c>
      <c r="K423" s="78">
        <f t="shared" si="30"/>
        <v>2.1892489751843933</v>
      </c>
      <c r="L423" s="59"/>
      <c r="N423" s="140"/>
    </row>
    <row r="424" spans="1:14" x14ac:dyDescent="0.15">
      <c r="A424" s="34" t="s">
        <v>647</v>
      </c>
      <c r="B424" s="34" t="s">
        <v>648</v>
      </c>
      <c r="C424" s="34" t="s">
        <v>955</v>
      </c>
      <c r="D424" s="34" t="s">
        <v>958</v>
      </c>
      <c r="E424" s="70">
        <v>2.03419683</v>
      </c>
      <c r="F424" s="52">
        <v>0.69707224000000001</v>
      </c>
      <c r="G424" s="107">
        <f t="shared" si="29"/>
        <v>1.9182008883326067</v>
      </c>
      <c r="H424" s="108">
        <v>0.86215619999999993</v>
      </c>
      <c r="I424" s="109">
        <v>0.66140605000000008</v>
      </c>
      <c r="J424" s="76">
        <f t="shared" si="31"/>
        <v>0.30352028077154691</v>
      </c>
      <c r="K424" s="78">
        <f t="shared" si="30"/>
        <v>0.4238312572731715</v>
      </c>
      <c r="L424" s="59"/>
      <c r="N424" s="140"/>
    </row>
    <row r="425" spans="1:14" x14ac:dyDescent="0.15">
      <c r="A425" s="34" t="s">
        <v>60</v>
      </c>
      <c r="B425" s="34" t="s">
        <v>61</v>
      </c>
      <c r="C425" s="34" t="s">
        <v>955</v>
      </c>
      <c r="D425" s="34" t="s">
        <v>958</v>
      </c>
      <c r="E425" s="70">
        <v>2.0308404487039899</v>
      </c>
      <c r="F425" s="52">
        <v>0.67976109585080291</v>
      </c>
      <c r="G425" s="107">
        <f t="shared" si="29"/>
        <v>1.9875796968965229</v>
      </c>
      <c r="H425" s="108">
        <v>0</v>
      </c>
      <c r="I425" s="109">
        <v>0</v>
      </c>
      <c r="J425" s="76" t="str">
        <f t="shared" si="31"/>
        <v/>
      </c>
      <c r="K425" s="78">
        <f t="shared" si="30"/>
        <v>0</v>
      </c>
      <c r="L425" s="59"/>
      <c r="N425" s="140"/>
    </row>
    <row r="426" spans="1:14" x14ac:dyDescent="0.15">
      <c r="A426" s="34" t="s">
        <v>1650</v>
      </c>
      <c r="B426" s="34" t="s">
        <v>590</v>
      </c>
      <c r="C426" s="34" t="s">
        <v>956</v>
      </c>
      <c r="D426" s="34" t="s">
        <v>958</v>
      </c>
      <c r="E426" s="70">
        <v>2.0179444699999998</v>
      </c>
      <c r="F426" s="52">
        <v>4.5419414800000002</v>
      </c>
      <c r="G426" s="107">
        <f t="shared" si="29"/>
        <v>-0.55570883533268245</v>
      </c>
      <c r="H426" s="108">
        <v>4.2866728399999996</v>
      </c>
      <c r="I426" s="109">
        <v>19.661254298629199</v>
      </c>
      <c r="J426" s="76">
        <f t="shared" si="31"/>
        <v>-0.78197358241285397</v>
      </c>
      <c r="K426" s="78">
        <f t="shared" si="30"/>
        <v>2.124276908373004</v>
      </c>
      <c r="L426" s="59"/>
      <c r="N426" s="140"/>
    </row>
    <row r="427" spans="1:14" x14ac:dyDescent="0.15">
      <c r="A427" s="34" t="s">
        <v>1668</v>
      </c>
      <c r="B427" s="34" t="s">
        <v>1825</v>
      </c>
      <c r="C427" s="34" t="s">
        <v>955</v>
      </c>
      <c r="D427" s="34" t="s">
        <v>959</v>
      </c>
      <c r="E427" s="70">
        <v>2.0026261999999999</v>
      </c>
      <c r="F427" s="52">
        <v>6.3070469899999999</v>
      </c>
      <c r="G427" s="107">
        <f t="shared" si="29"/>
        <v>-0.68247799593451264</v>
      </c>
      <c r="H427" s="108">
        <v>38.56745549</v>
      </c>
      <c r="I427" s="109">
        <v>26.428773879999998</v>
      </c>
      <c r="J427" s="76">
        <f t="shared" si="31"/>
        <v>0.45929794795308165</v>
      </c>
      <c r="K427" s="78">
        <f t="shared" si="30"/>
        <v>19.258439488108166</v>
      </c>
      <c r="L427" s="59"/>
      <c r="N427" s="140"/>
    </row>
    <row r="428" spans="1:14" x14ac:dyDescent="0.15">
      <c r="A428" s="34" t="s">
        <v>452</v>
      </c>
      <c r="B428" s="34" t="s">
        <v>453</v>
      </c>
      <c r="C428" s="34" t="s">
        <v>955</v>
      </c>
      <c r="D428" s="34" t="s">
        <v>958</v>
      </c>
      <c r="E428" s="70">
        <v>1.99073039</v>
      </c>
      <c r="F428" s="52">
        <v>0.81375010999999997</v>
      </c>
      <c r="G428" s="107">
        <f t="shared" si="29"/>
        <v>1.4463657399689938</v>
      </c>
      <c r="H428" s="108">
        <v>1.5866302800000001</v>
      </c>
      <c r="I428" s="109">
        <v>0.94726968</v>
      </c>
      <c r="J428" s="76">
        <f t="shared" si="31"/>
        <v>0.67495098122426977</v>
      </c>
      <c r="K428" s="78">
        <f t="shared" si="30"/>
        <v>0.7970091218630565</v>
      </c>
      <c r="L428" s="59"/>
      <c r="N428" s="140"/>
    </row>
    <row r="429" spans="1:14" x14ac:dyDescent="0.15">
      <c r="A429" s="34" t="s">
        <v>1198</v>
      </c>
      <c r="B429" s="34" t="s">
        <v>1199</v>
      </c>
      <c r="C429" s="34" t="s">
        <v>463</v>
      </c>
      <c r="D429" s="34" t="s">
        <v>958</v>
      </c>
      <c r="E429" s="70">
        <v>1.9893547300000001</v>
      </c>
      <c r="F429" s="52">
        <v>1.2449072700000001</v>
      </c>
      <c r="G429" s="107">
        <f t="shared" si="29"/>
        <v>0.59799430683700638</v>
      </c>
      <c r="H429" s="108">
        <v>6.9224244997564499</v>
      </c>
      <c r="I429" s="109">
        <v>3.4088E-3</v>
      </c>
      <c r="J429" s="76">
        <f t="shared" si="31"/>
        <v>2029.7511440261821</v>
      </c>
      <c r="K429" s="78">
        <f t="shared" si="30"/>
        <v>3.4797336017375091</v>
      </c>
      <c r="L429" s="59"/>
      <c r="N429" s="140"/>
    </row>
    <row r="430" spans="1:14" x14ac:dyDescent="0.15">
      <c r="A430" s="34" t="s">
        <v>1859</v>
      </c>
      <c r="B430" s="34" t="s">
        <v>1860</v>
      </c>
      <c r="C430" s="34" t="s">
        <v>955</v>
      </c>
      <c r="D430" s="34" t="s">
        <v>958</v>
      </c>
      <c r="E430" s="70">
        <v>1.9833929809999999</v>
      </c>
      <c r="F430" s="52">
        <v>4.3398644050000001</v>
      </c>
      <c r="G430" s="107">
        <f t="shared" si="29"/>
        <v>-0.54298273035560429</v>
      </c>
      <c r="H430" s="108">
        <v>0.40784197</v>
      </c>
      <c r="I430" s="109">
        <v>1.768248E-2</v>
      </c>
      <c r="J430" s="76">
        <f t="shared" si="31"/>
        <v>22.06474940166764</v>
      </c>
      <c r="K430" s="78">
        <f t="shared" si="30"/>
        <v>0.20562842256019861</v>
      </c>
      <c r="L430" s="59"/>
      <c r="N430" s="140"/>
    </row>
    <row r="431" spans="1:14" x14ac:dyDescent="0.15">
      <c r="A431" s="34" t="s">
        <v>1765</v>
      </c>
      <c r="B431" s="34" t="s">
        <v>1766</v>
      </c>
      <c r="C431" s="34" t="s">
        <v>955</v>
      </c>
      <c r="D431" s="34" t="s">
        <v>958</v>
      </c>
      <c r="E431" s="70">
        <v>1.97977889</v>
      </c>
      <c r="F431" s="52">
        <v>2.60167E-2</v>
      </c>
      <c r="G431" s="107">
        <f t="shared" si="29"/>
        <v>75.096464578520724</v>
      </c>
      <c r="H431" s="108">
        <v>0.26879999999999998</v>
      </c>
      <c r="I431" s="109">
        <v>0</v>
      </c>
      <c r="J431" s="76" t="str">
        <f t="shared" si="31"/>
        <v/>
      </c>
      <c r="K431" s="78">
        <f t="shared" si="30"/>
        <v>0.13577273773234344</v>
      </c>
      <c r="L431" s="59"/>
      <c r="N431" s="140"/>
    </row>
    <row r="432" spans="1:14" x14ac:dyDescent="0.15">
      <c r="A432" s="34" t="s">
        <v>1666</v>
      </c>
      <c r="B432" s="34" t="s">
        <v>1823</v>
      </c>
      <c r="C432" s="34" t="s">
        <v>955</v>
      </c>
      <c r="D432" s="34" t="s">
        <v>959</v>
      </c>
      <c r="E432" s="70">
        <v>1.9616944430000001</v>
      </c>
      <c r="F432" s="52">
        <v>0.68293504799999993</v>
      </c>
      <c r="G432" s="107">
        <f t="shared" si="29"/>
        <v>1.8724465800150298</v>
      </c>
      <c r="H432" s="108">
        <v>44.304462229999999</v>
      </c>
      <c r="I432" s="109">
        <v>0.50506171</v>
      </c>
      <c r="J432" s="76">
        <f t="shared" si="31"/>
        <v>86.720889057299544</v>
      </c>
      <c r="K432" s="78">
        <f t="shared" si="30"/>
        <v>22.584792646017604</v>
      </c>
      <c r="L432" s="59"/>
      <c r="N432" s="140"/>
    </row>
    <row r="433" spans="1:14" x14ac:dyDescent="0.15">
      <c r="A433" s="34" t="s">
        <v>1618</v>
      </c>
      <c r="B433" s="34" t="s">
        <v>992</v>
      </c>
      <c r="C433" s="34" t="s">
        <v>955</v>
      </c>
      <c r="D433" s="34" t="s">
        <v>958</v>
      </c>
      <c r="E433" s="70">
        <v>1.9488862900000001</v>
      </c>
      <c r="F433" s="52">
        <v>6.7617220000000006E-2</v>
      </c>
      <c r="G433" s="107">
        <f t="shared" si="29"/>
        <v>27.822336824850236</v>
      </c>
      <c r="H433" s="108">
        <v>59.283238079999997</v>
      </c>
      <c r="I433" s="109">
        <v>54.444526639999999</v>
      </c>
      <c r="J433" s="76">
        <f t="shared" si="31"/>
        <v>8.8874157580516755E-2</v>
      </c>
      <c r="K433" s="78">
        <f t="shared" si="30"/>
        <v>30.419033878061708</v>
      </c>
      <c r="L433" s="59"/>
      <c r="N433" s="140"/>
    </row>
    <row r="434" spans="1:14" x14ac:dyDescent="0.15">
      <c r="A434" s="34" t="s">
        <v>105</v>
      </c>
      <c r="B434" s="34" t="s">
        <v>106</v>
      </c>
      <c r="C434" s="34" t="s">
        <v>107</v>
      </c>
      <c r="D434" s="34" t="s">
        <v>958</v>
      </c>
      <c r="E434" s="70">
        <v>1.9370392299999999</v>
      </c>
      <c r="F434" s="52">
        <v>0</v>
      </c>
      <c r="G434" s="107" t="str">
        <f t="shared" si="29"/>
        <v/>
      </c>
      <c r="H434" s="108">
        <v>33.304161059999998</v>
      </c>
      <c r="I434" s="109">
        <v>0</v>
      </c>
      <c r="J434" s="76" t="str">
        <f t="shared" si="31"/>
        <v/>
      </c>
      <c r="K434" s="78">
        <f t="shared" si="30"/>
        <v>17.193333281123067</v>
      </c>
      <c r="L434" s="59"/>
      <c r="N434" s="140"/>
    </row>
    <row r="435" spans="1:14" x14ac:dyDescent="0.15">
      <c r="A435" s="34" t="s">
        <v>1324</v>
      </c>
      <c r="B435" s="34" t="s">
        <v>1325</v>
      </c>
      <c r="C435" s="34" t="s">
        <v>956</v>
      </c>
      <c r="D435" s="34" t="s">
        <v>959</v>
      </c>
      <c r="E435" s="70">
        <v>1.9323783589999999</v>
      </c>
      <c r="F435" s="52">
        <v>0.66924556999999996</v>
      </c>
      <c r="G435" s="107">
        <f t="shared" si="29"/>
        <v>1.8873980577861724</v>
      </c>
      <c r="H435" s="108">
        <v>0</v>
      </c>
      <c r="I435" s="109">
        <v>1.201136</v>
      </c>
      <c r="J435" s="76">
        <f t="shared" si="31"/>
        <v>-1</v>
      </c>
      <c r="K435" s="78">
        <f t="shared" si="30"/>
        <v>0</v>
      </c>
      <c r="L435" s="59"/>
      <c r="N435" s="140"/>
    </row>
    <row r="436" spans="1:14" x14ac:dyDescent="0.15">
      <c r="A436" s="34" t="s">
        <v>1631</v>
      </c>
      <c r="B436" s="34" t="s">
        <v>610</v>
      </c>
      <c r="C436" s="34" t="s">
        <v>956</v>
      </c>
      <c r="D436" s="34" t="s">
        <v>959</v>
      </c>
      <c r="E436" s="70">
        <v>1.9266681000000001</v>
      </c>
      <c r="F436" s="52">
        <v>6.89960913</v>
      </c>
      <c r="G436" s="107">
        <f t="shared" si="29"/>
        <v>-0.72075692061703789</v>
      </c>
      <c r="H436" s="108">
        <v>9.2688238900000002</v>
      </c>
      <c r="I436" s="109">
        <v>23.79975357</v>
      </c>
      <c r="J436" s="76">
        <f t="shared" si="31"/>
        <v>-0.61054958561909178</v>
      </c>
      <c r="K436" s="78">
        <f t="shared" si="30"/>
        <v>4.810804668432513</v>
      </c>
      <c r="L436" s="59"/>
      <c r="N436" s="140"/>
    </row>
    <row r="437" spans="1:14" x14ac:dyDescent="0.15">
      <c r="A437" s="34" t="s">
        <v>1614</v>
      </c>
      <c r="B437" s="34" t="s">
        <v>993</v>
      </c>
      <c r="C437" s="34" t="s">
        <v>955</v>
      </c>
      <c r="D437" s="34" t="s">
        <v>958</v>
      </c>
      <c r="E437" s="70">
        <v>1.91105382</v>
      </c>
      <c r="F437" s="52">
        <v>11.0930284</v>
      </c>
      <c r="G437" s="107">
        <f t="shared" si="29"/>
        <v>-0.82772478793978388</v>
      </c>
      <c r="H437" s="108">
        <v>209.21803527</v>
      </c>
      <c r="I437" s="109">
        <v>312.50892181</v>
      </c>
      <c r="J437" s="76">
        <f t="shared" si="31"/>
        <v>-0.33052140061076096</v>
      </c>
      <c r="K437" s="78">
        <f t="shared" si="30"/>
        <v>109.47783525531479</v>
      </c>
      <c r="L437" s="59"/>
      <c r="N437" s="140"/>
    </row>
    <row r="438" spans="1:14" x14ac:dyDescent="0.15">
      <c r="A438" s="34" t="s">
        <v>1271</v>
      </c>
      <c r="B438" s="34" t="s">
        <v>1272</v>
      </c>
      <c r="C438" s="34" t="s">
        <v>955</v>
      </c>
      <c r="D438" s="34" t="s">
        <v>958</v>
      </c>
      <c r="E438" s="70">
        <v>1.9081998359999999</v>
      </c>
      <c r="F438" s="52">
        <v>4.2945130420000002</v>
      </c>
      <c r="G438" s="107">
        <f t="shared" si="29"/>
        <v>-0.55566560926979247</v>
      </c>
      <c r="H438" s="108">
        <v>13.78830993</v>
      </c>
      <c r="I438" s="109">
        <v>8.3643034900000011</v>
      </c>
      <c r="J438" s="76">
        <f t="shared" si="31"/>
        <v>0.64847078378787981</v>
      </c>
      <c r="K438" s="78">
        <f t="shared" si="30"/>
        <v>7.2258207289773617</v>
      </c>
      <c r="L438" s="59"/>
      <c r="N438" s="140"/>
    </row>
    <row r="439" spans="1:14" x14ac:dyDescent="0.15">
      <c r="A439" s="34" t="s">
        <v>324</v>
      </c>
      <c r="B439" s="34" t="s">
        <v>274</v>
      </c>
      <c r="C439" s="34" t="s">
        <v>956</v>
      </c>
      <c r="D439" s="34" t="s">
        <v>959</v>
      </c>
      <c r="E439" s="70">
        <v>1.8878291599999999</v>
      </c>
      <c r="F439" s="52">
        <v>2.9160134210000002</v>
      </c>
      <c r="G439" s="107">
        <f t="shared" si="29"/>
        <v>-0.3525992896999085</v>
      </c>
      <c r="H439" s="108">
        <v>2.0481530100000001</v>
      </c>
      <c r="I439" s="109">
        <v>14.932370859999999</v>
      </c>
      <c r="J439" s="76">
        <f t="shared" si="31"/>
        <v>-0.86283805638082045</v>
      </c>
      <c r="K439" s="78">
        <f t="shared" si="30"/>
        <v>1.0849249780631633</v>
      </c>
      <c r="L439" s="59"/>
      <c r="N439" s="140"/>
    </row>
    <row r="440" spans="1:14" x14ac:dyDescent="0.15">
      <c r="A440" s="34" t="s">
        <v>1284</v>
      </c>
      <c r="B440" s="34" t="s">
        <v>1285</v>
      </c>
      <c r="C440" s="34" t="s">
        <v>955</v>
      </c>
      <c r="D440" s="34" t="s">
        <v>959</v>
      </c>
      <c r="E440" s="70">
        <v>1.88277022</v>
      </c>
      <c r="F440" s="52">
        <v>0.27838047399999999</v>
      </c>
      <c r="G440" s="107">
        <f t="shared" si="29"/>
        <v>5.7632984201327284</v>
      </c>
      <c r="H440" s="108">
        <v>3.3541943700000001</v>
      </c>
      <c r="I440" s="109">
        <v>2.5965366299999997</v>
      </c>
      <c r="J440" s="76">
        <f t="shared" si="31"/>
        <v>0.29179551378021595</v>
      </c>
      <c r="K440" s="78">
        <f t="shared" si="30"/>
        <v>1.7815208326377714</v>
      </c>
      <c r="L440" s="59"/>
      <c r="N440" s="140"/>
    </row>
    <row r="441" spans="1:14" x14ac:dyDescent="0.15">
      <c r="A441" s="34" t="s">
        <v>1370</v>
      </c>
      <c r="B441" s="34" t="s">
        <v>1371</v>
      </c>
      <c r="C441" s="34" t="s">
        <v>955</v>
      </c>
      <c r="D441" s="34" t="s">
        <v>958</v>
      </c>
      <c r="E441" s="70">
        <v>1.8504783899999999</v>
      </c>
      <c r="F441" s="52">
        <v>0.61632052000000004</v>
      </c>
      <c r="G441" s="107">
        <f t="shared" si="29"/>
        <v>2.0024611057895649</v>
      </c>
      <c r="H441" s="108">
        <v>0</v>
      </c>
      <c r="I441" s="109">
        <v>4.4455801900000003</v>
      </c>
      <c r="J441" s="76">
        <f t="shared" si="31"/>
        <v>-1</v>
      </c>
      <c r="K441" s="78">
        <f t="shared" si="30"/>
        <v>0</v>
      </c>
      <c r="L441" s="59"/>
      <c r="N441" s="140"/>
    </row>
    <row r="442" spans="1:14" x14ac:dyDescent="0.15">
      <c r="A442" s="34" t="s">
        <v>1227</v>
      </c>
      <c r="B442" s="34" t="s">
        <v>1228</v>
      </c>
      <c r="C442" s="34" t="s">
        <v>463</v>
      </c>
      <c r="D442" s="34" t="s">
        <v>958</v>
      </c>
      <c r="E442" s="70">
        <v>1.8387387099999999</v>
      </c>
      <c r="F442" s="52">
        <v>2.90034993</v>
      </c>
      <c r="G442" s="107">
        <f t="shared" si="29"/>
        <v>-0.36602866744427631</v>
      </c>
      <c r="H442" s="108">
        <v>2.0369999999999999E-2</v>
      </c>
      <c r="I442" s="109">
        <v>3.38160799</v>
      </c>
      <c r="J442" s="76">
        <f t="shared" si="31"/>
        <v>-0.99397623850539818</v>
      </c>
      <c r="K442" s="78">
        <f t="shared" si="30"/>
        <v>1.1078246131012274E-2</v>
      </c>
      <c r="L442" s="59"/>
      <c r="N442" s="140"/>
    </row>
    <row r="443" spans="1:14" x14ac:dyDescent="0.15">
      <c r="A443" s="34" t="s">
        <v>1594</v>
      </c>
      <c r="B443" s="34" t="s">
        <v>1850</v>
      </c>
      <c r="C443" s="34" t="s">
        <v>955</v>
      </c>
      <c r="D443" s="34" t="s">
        <v>958</v>
      </c>
      <c r="E443" s="70">
        <v>1.83152651</v>
      </c>
      <c r="F443" s="52">
        <v>0.13955782</v>
      </c>
      <c r="G443" s="107">
        <f t="shared" si="29"/>
        <v>12.123782744671706</v>
      </c>
      <c r="H443" s="108">
        <v>1.29718551</v>
      </c>
      <c r="I443" s="109">
        <v>3.0345</v>
      </c>
      <c r="J443" s="76">
        <f t="shared" si="31"/>
        <v>-0.57252084033613437</v>
      </c>
      <c r="K443" s="78">
        <f t="shared" si="30"/>
        <v>0.70825374512324146</v>
      </c>
      <c r="L443" s="59"/>
      <c r="N443" s="140"/>
    </row>
    <row r="444" spans="1:14" x14ac:dyDescent="0.15">
      <c r="A444" s="34" t="s">
        <v>244</v>
      </c>
      <c r="B444" s="34" t="s">
        <v>448</v>
      </c>
      <c r="C444" s="34" t="s">
        <v>955</v>
      </c>
      <c r="D444" s="34" t="s">
        <v>958</v>
      </c>
      <c r="E444" s="70">
        <v>1.8298702099999999</v>
      </c>
      <c r="F444" s="52">
        <v>3.4741536499999999</v>
      </c>
      <c r="G444" s="107">
        <f t="shared" si="29"/>
        <v>-0.47329036238797328</v>
      </c>
      <c r="H444" s="108">
        <v>5.1055129099999998</v>
      </c>
      <c r="I444" s="109">
        <v>3.7977065699999999</v>
      </c>
      <c r="J444" s="76">
        <f t="shared" si="31"/>
        <v>0.34436740066518623</v>
      </c>
      <c r="K444" s="78">
        <f t="shared" si="30"/>
        <v>2.7900956483684163</v>
      </c>
      <c r="L444" s="59"/>
      <c r="N444" s="140"/>
    </row>
    <row r="445" spans="1:14" x14ac:dyDescent="0.15">
      <c r="A445" s="34" t="s">
        <v>1752</v>
      </c>
      <c r="B445" s="34" t="s">
        <v>1754</v>
      </c>
      <c r="C445" s="34" t="s">
        <v>955</v>
      </c>
      <c r="D445" s="34" t="s">
        <v>958</v>
      </c>
      <c r="E445" s="70">
        <v>1.8264185400000001</v>
      </c>
      <c r="F445" s="52">
        <v>3.0780200000000001E-2</v>
      </c>
      <c r="G445" s="107">
        <f t="shared" si="29"/>
        <v>58.337448749520796</v>
      </c>
      <c r="H445" s="108">
        <v>2.2336774748600798</v>
      </c>
      <c r="I445" s="109">
        <v>3.519E-3</v>
      </c>
      <c r="J445" s="76">
        <f t="shared" si="31"/>
        <v>633.74779052574024</v>
      </c>
      <c r="K445" s="78">
        <f t="shared" si="30"/>
        <v>1.2229822606049978</v>
      </c>
      <c r="L445" s="59"/>
      <c r="N445" s="140"/>
    </row>
    <row r="446" spans="1:14" x14ac:dyDescent="0.15">
      <c r="A446" s="34" t="s">
        <v>778</v>
      </c>
      <c r="B446" s="34" t="s">
        <v>516</v>
      </c>
      <c r="C446" s="34" t="s">
        <v>464</v>
      </c>
      <c r="D446" s="34" t="s">
        <v>958</v>
      </c>
      <c r="E446" s="70">
        <v>1.8231567900000001</v>
      </c>
      <c r="F446" s="52">
        <v>2.4118689799999999</v>
      </c>
      <c r="G446" s="107">
        <f t="shared" si="29"/>
        <v>-0.24408962297777881</v>
      </c>
      <c r="H446" s="108">
        <v>5.52546377208665</v>
      </c>
      <c r="I446" s="109">
        <v>11.2052942916297</v>
      </c>
      <c r="J446" s="76">
        <f t="shared" si="31"/>
        <v>-0.50688811660982935</v>
      </c>
      <c r="K446" s="78">
        <f t="shared" si="30"/>
        <v>3.0307123349970628</v>
      </c>
      <c r="L446" s="59"/>
      <c r="N446" s="140"/>
    </row>
    <row r="447" spans="1:14" x14ac:dyDescent="0.15">
      <c r="A447" s="34" t="s">
        <v>1598</v>
      </c>
      <c r="B447" s="34" t="s">
        <v>718</v>
      </c>
      <c r="C447" s="34" t="s">
        <v>955</v>
      </c>
      <c r="D447" s="34" t="s">
        <v>958</v>
      </c>
      <c r="E447" s="70">
        <v>1.8187909099999999</v>
      </c>
      <c r="F447" s="52">
        <v>1.5055174410000001</v>
      </c>
      <c r="G447" s="107">
        <f t="shared" si="29"/>
        <v>0.208083586724785</v>
      </c>
      <c r="H447" s="108">
        <v>0.96262357999999992</v>
      </c>
      <c r="I447" s="109">
        <v>2.6620469999999998</v>
      </c>
      <c r="J447" s="76">
        <f t="shared" si="31"/>
        <v>-0.63838971287884849</v>
      </c>
      <c r="K447" s="78">
        <f t="shared" si="30"/>
        <v>0.52926566473768</v>
      </c>
      <c r="L447" s="59"/>
      <c r="N447" s="140"/>
    </row>
    <row r="448" spans="1:14" x14ac:dyDescent="0.15">
      <c r="A448" s="34" t="s">
        <v>750</v>
      </c>
      <c r="B448" s="34" t="s">
        <v>524</v>
      </c>
      <c r="C448" s="34" t="s">
        <v>464</v>
      </c>
      <c r="D448" s="34" t="s">
        <v>958</v>
      </c>
      <c r="E448" s="70">
        <v>1.81183128</v>
      </c>
      <c r="F448" s="52">
        <v>8.96377384</v>
      </c>
      <c r="G448" s="107">
        <f t="shared" si="29"/>
        <v>-0.79787182136224</v>
      </c>
      <c r="H448" s="108">
        <v>24.649405010000002</v>
      </c>
      <c r="I448" s="109">
        <v>3.88772114</v>
      </c>
      <c r="J448" s="76">
        <f t="shared" si="31"/>
        <v>5.3403222922516509</v>
      </c>
      <c r="K448" s="78">
        <f t="shared" si="30"/>
        <v>13.604691166387193</v>
      </c>
      <c r="L448" s="59"/>
      <c r="N448" s="140"/>
    </row>
    <row r="449" spans="1:14" x14ac:dyDescent="0.15">
      <c r="A449" s="34" t="s">
        <v>1946</v>
      </c>
      <c r="B449" s="34" t="s">
        <v>1954</v>
      </c>
      <c r="C449" s="34" t="s">
        <v>955</v>
      </c>
      <c r="D449" s="34" t="s">
        <v>959</v>
      </c>
      <c r="E449" s="70">
        <v>1.8018057700000001</v>
      </c>
      <c r="F449" s="52">
        <v>2.081301125</v>
      </c>
      <c r="G449" s="107">
        <f t="shared" si="29"/>
        <v>-0.13428876371745579</v>
      </c>
      <c r="H449" s="108">
        <v>2.5014734300000003</v>
      </c>
      <c r="I449" s="109">
        <v>2.1883099999999997E-3</v>
      </c>
      <c r="J449" s="76">
        <f t="shared" si="31"/>
        <v>1142.1074345042525</v>
      </c>
      <c r="K449" s="78">
        <f t="shared" si="30"/>
        <v>1.3883146960951291</v>
      </c>
      <c r="L449" s="59"/>
      <c r="N449" s="140"/>
    </row>
    <row r="450" spans="1:14" x14ac:dyDescent="0.15">
      <c r="A450" s="34" t="s">
        <v>1568</v>
      </c>
      <c r="B450" s="34" t="s">
        <v>622</v>
      </c>
      <c r="C450" s="34" t="s">
        <v>955</v>
      </c>
      <c r="D450" s="34" t="s">
        <v>958</v>
      </c>
      <c r="E450" s="70">
        <v>1.79447914</v>
      </c>
      <c r="F450" s="52">
        <v>1.1055101939999998</v>
      </c>
      <c r="G450" s="107">
        <f t="shared" si="29"/>
        <v>0.62321356215372914</v>
      </c>
      <c r="H450" s="108">
        <v>9.9843600000000012E-3</v>
      </c>
      <c r="I450" s="109">
        <v>0.53925121999999992</v>
      </c>
      <c r="J450" s="76">
        <f t="shared" si="31"/>
        <v>-0.98148477067886841</v>
      </c>
      <c r="K450" s="78">
        <f t="shared" si="30"/>
        <v>5.5639320499429159E-3</v>
      </c>
      <c r="L450" s="59"/>
      <c r="N450" s="140"/>
    </row>
    <row r="451" spans="1:14" x14ac:dyDescent="0.15">
      <c r="A451" s="34" t="s">
        <v>1291</v>
      </c>
      <c r="B451" s="34" t="s">
        <v>1292</v>
      </c>
      <c r="C451" s="34" t="s">
        <v>955</v>
      </c>
      <c r="D451" s="34" t="s">
        <v>958</v>
      </c>
      <c r="E451" s="70">
        <v>1.7842184050000001</v>
      </c>
      <c r="F451" s="52">
        <v>2.5130914830000002</v>
      </c>
      <c r="G451" s="107">
        <f t="shared" si="29"/>
        <v>-0.29003045966711438</v>
      </c>
      <c r="H451" s="108">
        <v>4.6058221399999999</v>
      </c>
      <c r="I451" s="109">
        <v>5.4557113800000003</v>
      </c>
      <c r="J451" s="76">
        <f t="shared" si="31"/>
        <v>-0.15577972894893133</v>
      </c>
      <c r="K451" s="78">
        <f t="shared" si="30"/>
        <v>2.5814228387583524</v>
      </c>
      <c r="L451" s="59"/>
      <c r="N451" s="140"/>
    </row>
    <row r="452" spans="1:14" x14ac:dyDescent="0.15">
      <c r="A452" s="34" t="s">
        <v>375</v>
      </c>
      <c r="B452" s="34" t="s">
        <v>587</v>
      </c>
      <c r="C452" s="34" t="s">
        <v>956</v>
      </c>
      <c r="D452" s="34" t="s">
        <v>959</v>
      </c>
      <c r="E452" s="70">
        <v>1.7771541000000002</v>
      </c>
      <c r="F452" s="52">
        <v>3.5077177700000002</v>
      </c>
      <c r="G452" s="107">
        <f t="shared" si="29"/>
        <v>-0.49335886849300303</v>
      </c>
      <c r="H452" s="108">
        <v>14.74488691</v>
      </c>
      <c r="I452" s="109">
        <v>9.1677561500000007</v>
      </c>
      <c r="J452" s="76">
        <f t="shared" si="31"/>
        <v>0.60834196162601883</v>
      </c>
      <c r="K452" s="78">
        <f t="shared" si="30"/>
        <v>8.2969095983291474</v>
      </c>
      <c r="L452" s="59"/>
      <c r="N452" s="140"/>
    </row>
    <row r="453" spans="1:14" x14ac:dyDescent="0.15">
      <c r="A453" s="34" t="s">
        <v>1200</v>
      </c>
      <c r="B453" s="34" t="s">
        <v>1202</v>
      </c>
      <c r="C453" s="34" t="s">
        <v>463</v>
      </c>
      <c r="D453" s="34" t="s">
        <v>958</v>
      </c>
      <c r="E453" s="70">
        <v>1.7760908100000001</v>
      </c>
      <c r="F453" s="52">
        <v>1.7332686899999998</v>
      </c>
      <c r="G453" s="107">
        <f t="shared" si="29"/>
        <v>2.4705990621685103E-2</v>
      </c>
      <c r="H453" s="108">
        <v>0</v>
      </c>
      <c r="I453" s="109">
        <v>3.9093250000000003E-2</v>
      </c>
      <c r="J453" s="76">
        <f t="shared" si="31"/>
        <v>-1</v>
      </c>
      <c r="K453" s="78">
        <f t="shared" si="30"/>
        <v>0</v>
      </c>
      <c r="L453" s="59"/>
      <c r="N453" s="140"/>
    </row>
    <row r="454" spans="1:14" x14ac:dyDescent="0.15">
      <c r="A454" s="34" t="s">
        <v>1607</v>
      </c>
      <c r="B454" s="34" t="s">
        <v>1153</v>
      </c>
      <c r="C454" s="34" t="s">
        <v>955</v>
      </c>
      <c r="D454" s="34" t="s">
        <v>958</v>
      </c>
      <c r="E454" s="70">
        <v>1.77250424</v>
      </c>
      <c r="F454" s="52">
        <v>0.53071274999999996</v>
      </c>
      <c r="G454" s="107">
        <f t="shared" si="29"/>
        <v>2.3398561462862917</v>
      </c>
      <c r="H454" s="108">
        <v>0</v>
      </c>
      <c r="I454" s="109">
        <v>0</v>
      </c>
      <c r="J454" s="76" t="str">
        <f t="shared" si="31"/>
        <v/>
      </c>
      <c r="K454" s="78">
        <f t="shared" ref="K454:K479" si="32">IF(ISERROR(H454/E454),"",(H454/E454))</f>
        <v>0</v>
      </c>
      <c r="L454" s="59"/>
      <c r="N454" s="140"/>
    </row>
    <row r="455" spans="1:14" x14ac:dyDescent="0.15">
      <c r="A455" s="34" t="s">
        <v>411</v>
      </c>
      <c r="B455" s="34" t="s">
        <v>412</v>
      </c>
      <c r="C455" s="34" t="s">
        <v>956</v>
      </c>
      <c r="D455" s="34" t="s">
        <v>959</v>
      </c>
      <c r="E455" s="70">
        <v>1.7421749950000001</v>
      </c>
      <c r="F455" s="52">
        <v>1.9945683249999999</v>
      </c>
      <c r="G455" s="107">
        <f t="shared" si="29"/>
        <v>-0.12654032796795767</v>
      </c>
      <c r="H455" s="108">
        <v>7.2096700000000005E-3</v>
      </c>
      <c r="I455" s="109">
        <v>8.0595000000000007E-3</v>
      </c>
      <c r="J455" s="76">
        <f t="shared" si="31"/>
        <v>-0.1054445064830325</v>
      </c>
      <c r="K455" s="78">
        <f t="shared" si="32"/>
        <v>4.1383156231099508E-3</v>
      </c>
      <c r="L455" s="59"/>
      <c r="N455" s="140"/>
    </row>
    <row r="456" spans="1:14" x14ac:dyDescent="0.15">
      <c r="A456" s="34" t="s">
        <v>767</v>
      </c>
      <c r="B456" s="34" t="s">
        <v>519</v>
      </c>
      <c r="C456" s="34" t="s">
        <v>464</v>
      </c>
      <c r="D456" s="34" t="s">
        <v>958</v>
      </c>
      <c r="E456" s="70">
        <v>1.7337254499999999</v>
      </c>
      <c r="F456" s="52">
        <v>0.28202373999999997</v>
      </c>
      <c r="G456" s="107">
        <f t="shared" ref="G456:G518" si="33">IF(ISERROR(E456/F456-1),"",((E456/F456-1)))</f>
        <v>5.1474450696951966</v>
      </c>
      <c r="H456" s="108">
        <v>9.7016803199999995</v>
      </c>
      <c r="I456" s="109">
        <v>18.931669809999999</v>
      </c>
      <c r="J456" s="76">
        <f t="shared" si="31"/>
        <v>-0.48754228140639644</v>
      </c>
      <c r="K456" s="78">
        <f t="shared" si="32"/>
        <v>5.5958573602296715</v>
      </c>
      <c r="L456" s="59"/>
      <c r="N456" s="140"/>
    </row>
    <row r="457" spans="1:14" x14ac:dyDescent="0.15">
      <c r="A457" s="34" t="s">
        <v>336</v>
      </c>
      <c r="B457" s="34" t="s">
        <v>1896</v>
      </c>
      <c r="C457" s="34" t="s">
        <v>955</v>
      </c>
      <c r="D457" s="34" t="s">
        <v>958</v>
      </c>
      <c r="E457" s="70">
        <v>1.7329128200000001</v>
      </c>
      <c r="F457" s="52">
        <v>2.2389385010000002</v>
      </c>
      <c r="G457" s="107">
        <f t="shared" si="33"/>
        <v>-0.2260114249560623</v>
      </c>
      <c r="H457" s="108">
        <v>2.2394976899999999</v>
      </c>
      <c r="I457" s="109">
        <v>1.0458191700000001</v>
      </c>
      <c r="J457" s="76">
        <f t="shared" si="31"/>
        <v>1.1413813728428783</v>
      </c>
      <c r="K457" s="78">
        <f t="shared" si="32"/>
        <v>1.2923314226505633</v>
      </c>
      <c r="L457" s="59"/>
      <c r="N457" s="140"/>
    </row>
    <row r="458" spans="1:14" x14ac:dyDescent="0.15">
      <c r="A458" s="34" t="s">
        <v>1167</v>
      </c>
      <c r="B458" s="34" t="s">
        <v>1168</v>
      </c>
      <c r="C458" s="34" t="s">
        <v>955</v>
      </c>
      <c r="D458" s="34" t="s">
        <v>958</v>
      </c>
      <c r="E458" s="70">
        <v>1.725777933</v>
      </c>
      <c r="F458" s="52">
        <v>4.7508104199999996</v>
      </c>
      <c r="G458" s="107">
        <f t="shared" si="33"/>
        <v>-0.63674030735160336</v>
      </c>
      <c r="H458" s="108">
        <v>4.8815781600000001</v>
      </c>
      <c r="I458" s="109">
        <v>20.53145391</v>
      </c>
      <c r="J458" s="76">
        <f t="shared" si="31"/>
        <v>-0.76223904155066236</v>
      </c>
      <c r="K458" s="78">
        <f t="shared" si="32"/>
        <v>2.8286247417210428</v>
      </c>
      <c r="L458" s="59"/>
      <c r="N458" s="140"/>
    </row>
    <row r="459" spans="1:14" x14ac:dyDescent="0.15">
      <c r="A459" s="34" t="s">
        <v>730</v>
      </c>
      <c r="B459" s="34" t="s">
        <v>731</v>
      </c>
      <c r="C459" s="34" t="s">
        <v>955</v>
      </c>
      <c r="D459" s="34" t="s">
        <v>959</v>
      </c>
      <c r="E459" s="70">
        <v>1.7197758300000001</v>
      </c>
      <c r="F459" s="52">
        <v>1.3081569210000001</v>
      </c>
      <c r="G459" s="107">
        <f t="shared" si="33"/>
        <v>0.31465560621377464</v>
      </c>
      <c r="H459" s="108">
        <v>6.1309804299999993</v>
      </c>
      <c r="I459" s="109">
        <v>5.5835597000000003</v>
      </c>
      <c r="J459" s="76">
        <f t="shared" si="31"/>
        <v>9.8041528955085555E-2</v>
      </c>
      <c r="K459" s="78">
        <f t="shared" si="32"/>
        <v>3.5649881356920794</v>
      </c>
      <c r="L459" s="59"/>
      <c r="N459" s="140"/>
    </row>
    <row r="460" spans="1:14" x14ac:dyDescent="0.15">
      <c r="A460" s="34" t="s">
        <v>415</v>
      </c>
      <c r="B460" s="34" t="s">
        <v>418</v>
      </c>
      <c r="C460" s="34" t="s">
        <v>956</v>
      </c>
      <c r="D460" s="34" t="s">
        <v>959</v>
      </c>
      <c r="E460" s="70">
        <v>1.6991936560000001</v>
      </c>
      <c r="F460" s="52">
        <v>2.2458324419999998</v>
      </c>
      <c r="G460" s="107">
        <f t="shared" si="33"/>
        <v>-0.24340141133289395</v>
      </c>
      <c r="H460" s="108">
        <v>1.03007692</v>
      </c>
      <c r="I460" s="109">
        <v>2.55521083</v>
      </c>
      <c r="J460" s="76">
        <f t="shared" si="31"/>
        <v>-0.5968720436270224</v>
      </c>
      <c r="K460" s="78">
        <f t="shared" si="32"/>
        <v>0.60621513996518828</v>
      </c>
      <c r="L460" s="59"/>
      <c r="N460" s="140"/>
    </row>
    <row r="461" spans="1:14" x14ac:dyDescent="0.15">
      <c r="A461" s="34" t="s">
        <v>1504</v>
      </c>
      <c r="B461" s="34" t="s">
        <v>1505</v>
      </c>
      <c r="C461" s="34" t="s">
        <v>955</v>
      </c>
      <c r="D461" s="34" t="s">
        <v>958</v>
      </c>
      <c r="E461" s="70">
        <v>1.68365349</v>
      </c>
      <c r="F461" s="52">
        <v>0</v>
      </c>
      <c r="G461" s="107" t="str">
        <f t="shared" si="33"/>
        <v/>
      </c>
      <c r="H461" s="108">
        <v>0.41565282000000003</v>
      </c>
      <c r="I461" s="109">
        <v>0</v>
      </c>
      <c r="J461" s="76" t="str">
        <f t="shared" si="31"/>
        <v/>
      </c>
      <c r="K461" s="78">
        <f t="shared" si="32"/>
        <v>0.2468755135595033</v>
      </c>
      <c r="L461" s="59"/>
      <c r="N461" s="140"/>
    </row>
    <row r="462" spans="1:14" x14ac:dyDescent="0.15">
      <c r="A462" s="34" t="s">
        <v>103</v>
      </c>
      <c r="B462" s="34" t="s">
        <v>104</v>
      </c>
      <c r="C462" s="34" t="s">
        <v>955</v>
      </c>
      <c r="D462" s="34" t="s">
        <v>958</v>
      </c>
      <c r="E462" s="70">
        <v>1.67953397</v>
      </c>
      <c r="F462" s="52">
        <v>0</v>
      </c>
      <c r="G462" s="107" t="str">
        <f t="shared" si="33"/>
        <v/>
      </c>
      <c r="H462" s="108">
        <v>0.23136960000000001</v>
      </c>
      <c r="I462" s="109">
        <v>0</v>
      </c>
      <c r="J462" s="76" t="str">
        <f t="shared" si="31"/>
        <v/>
      </c>
      <c r="K462" s="78">
        <f t="shared" si="32"/>
        <v>0.1377582139645559</v>
      </c>
      <c r="L462" s="59"/>
      <c r="N462" s="140"/>
    </row>
    <row r="463" spans="1:14" x14ac:dyDescent="0.15">
      <c r="A463" s="34" t="s">
        <v>1194</v>
      </c>
      <c r="B463" s="34" t="s">
        <v>1195</v>
      </c>
      <c r="C463" s="34" t="s">
        <v>463</v>
      </c>
      <c r="D463" s="34" t="s">
        <v>958</v>
      </c>
      <c r="E463" s="70">
        <v>1.67370325</v>
      </c>
      <c r="F463" s="52">
        <v>2.1038917799999997</v>
      </c>
      <c r="G463" s="107">
        <f t="shared" si="33"/>
        <v>-0.20447274621701306</v>
      </c>
      <c r="H463" s="108">
        <v>3.2844593999999998</v>
      </c>
      <c r="I463" s="109">
        <v>10.095831723750001</v>
      </c>
      <c r="J463" s="76">
        <f t="shared" si="31"/>
        <v>-0.67467173682447057</v>
      </c>
      <c r="K463" s="78">
        <f t="shared" si="32"/>
        <v>1.9623905253216183</v>
      </c>
      <c r="L463" s="59"/>
      <c r="N463" s="140"/>
    </row>
    <row r="464" spans="1:14" x14ac:dyDescent="0.15">
      <c r="A464" s="34" t="s">
        <v>380</v>
      </c>
      <c r="B464" s="34" t="s">
        <v>557</v>
      </c>
      <c r="C464" s="34" t="s">
        <v>956</v>
      </c>
      <c r="D464" s="34" t="s">
        <v>959</v>
      </c>
      <c r="E464" s="70">
        <v>1.6567381399999999</v>
      </c>
      <c r="F464" s="52">
        <v>1.4406576899999999</v>
      </c>
      <c r="G464" s="107">
        <f t="shared" si="33"/>
        <v>0.14998736445157901</v>
      </c>
      <c r="H464" s="108">
        <v>38.892515420000002</v>
      </c>
      <c r="I464" s="109">
        <v>3.0550120199999999</v>
      </c>
      <c r="J464" s="76">
        <f t="shared" si="31"/>
        <v>11.730724188770951</v>
      </c>
      <c r="K464" s="78">
        <f t="shared" si="32"/>
        <v>23.475354662867847</v>
      </c>
      <c r="L464" s="59"/>
      <c r="N464" s="140"/>
    </row>
    <row r="465" spans="1:14" x14ac:dyDescent="0.15">
      <c r="A465" s="34" t="s">
        <v>575</v>
      </c>
      <c r="B465" s="34" t="s">
        <v>588</v>
      </c>
      <c r="C465" s="34" t="s">
        <v>956</v>
      </c>
      <c r="D465" s="34" t="s">
        <v>959</v>
      </c>
      <c r="E465" s="70">
        <v>1.6505647700000001</v>
      </c>
      <c r="F465" s="52">
        <v>6.4780115899999995</v>
      </c>
      <c r="G465" s="107">
        <f t="shared" si="33"/>
        <v>-0.74520502980452363</v>
      </c>
      <c r="H465" s="108">
        <v>2.5206273800000001</v>
      </c>
      <c r="I465" s="109">
        <v>8.3262055000000004</v>
      </c>
      <c r="J465" s="76">
        <f t="shared" si="31"/>
        <v>-0.69726577370688247</v>
      </c>
      <c r="K465" s="78">
        <f t="shared" si="32"/>
        <v>1.5271302440315626</v>
      </c>
      <c r="L465" s="59"/>
      <c r="N465" s="140"/>
    </row>
    <row r="466" spans="1:14" x14ac:dyDescent="0.15">
      <c r="A466" s="34" t="s">
        <v>1052</v>
      </c>
      <c r="B466" s="34" t="s">
        <v>1462</v>
      </c>
      <c r="C466" s="34" t="s">
        <v>955</v>
      </c>
      <c r="D466" s="34" t="s">
        <v>958</v>
      </c>
      <c r="E466" s="70">
        <v>1.6282247599999999</v>
      </c>
      <c r="F466" s="52">
        <v>0.28962042200000004</v>
      </c>
      <c r="G466" s="107">
        <f t="shared" si="33"/>
        <v>4.6219266195254685</v>
      </c>
      <c r="H466" s="108">
        <v>5.1016781199999999</v>
      </c>
      <c r="I466" s="109">
        <v>0.26225583000000002</v>
      </c>
      <c r="J466" s="76">
        <f t="shared" si="31"/>
        <v>18.453058946296824</v>
      </c>
      <c r="K466" s="78">
        <f t="shared" si="32"/>
        <v>3.1332763420204959</v>
      </c>
      <c r="L466" s="59"/>
      <c r="N466" s="140"/>
    </row>
    <row r="467" spans="1:14" x14ac:dyDescent="0.15">
      <c r="A467" s="34" t="s">
        <v>1763</v>
      </c>
      <c r="B467" s="34" t="s">
        <v>1764</v>
      </c>
      <c r="C467" s="34" t="s">
        <v>955</v>
      </c>
      <c r="D467" s="34" t="s">
        <v>958</v>
      </c>
      <c r="E467" s="70">
        <v>1.61897392</v>
      </c>
      <c r="F467" s="52">
        <v>0.46484478999999995</v>
      </c>
      <c r="G467" s="107">
        <f t="shared" si="33"/>
        <v>2.482826859261992</v>
      </c>
      <c r="H467" s="108">
        <v>0.66180612999999999</v>
      </c>
      <c r="I467" s="109">
        <v>0.10880685000000001</v>
      </c>
      <c r="J467" s="76">
        <f t="shared" si="31"/>
        <v>5.0823939853051527</v>
      </c>
      <c r="K467" s="78">
        <f t="shared" si="32"/>
        <v>0.40878121742689966</v>
      </c>
      <c r="L467" s="59"/>
      <c r="N467" s="140"/>
    </row>
    <row r="468" spans="1:14" x14ac:dyDescent="0.15">
      <c r="A468" s="34" t="s">
        <v>66</v>
      </c>
      <c r="B468" s="34" t="s">
        <v>67</v>
      </c>
      <c r="C468" s="34" t="s">
        <v>955</v>
      </c>
      <c r="D468" s="34" t="s">
        <v>958</v>
      </c>
      <c r="E468" s="70">
        <v>1.6040349199999999</v>
      </c>
      <c r="F468" s="52">
        <v>0.26481839000000001</v>
      </c>
      <c r="G468" s="107">
        <f t="shared" si="33"/>
        <v>5.0571130275355873</v>
      </c>
      <c r="H468" s="108">
        <v>184.2526675</v>
      </c>
      <c r="I468" s="109">
        <v>418.68294617000004</v>
      </c>
      <c r="J468" s="76">
        <f t="shared" si="31"/>
        <v>-0.55992316098495465</v>
      </c>
      <c r="K468" s="78">
        <f t="shared" si="32"/>
        <v>114.86823958919798</v>
      </c>
      <c r="L468" s="59"/>
      <c r="N468" s="140"/>
    </row>
    <row r="469" spans="1:14" x14ac:dyDescent="0.15">
      <c r="A469" s="34" t="s">
        <v>1313</v>
      </c>
      <c r="B469" s="34" t="s">
        <v>683</v>
      </c>
      <c r="C469" s="34" t="s">
        <v>956</v>
      </c>
      <c r="D469" s="34" t="s">
        <v>959</v>
      </c>
      <c r="E469" s="70">
        <v>1.5899753300000001</v>
      </c>
      <c r="F469" s="52">
        <v>1.54908869</v>
      </c>
      <c r="G469" s="107">
        <f t="shared" si="33"/>
        <v>2.6393995556187377E-2</v>
      </c>
      <c r="H469" s="108">
        <v>2.1226686400000001</v>
      </c>
      <c r="I469" s="109">
        <v>5.5398147599999996</v>
      </c>
      <c r="J469" s="76">
        <f t="shared" si="31"/>
        <v>-0.61683400403084954</v>
      </c>
      <c r="K469" s="78">
        <f t="shared" si="32"/>
        <v>1.3350324372642939</v>
      </c>
      <c r="L469" s="59"/>
      <c r="N469" s="140"/>
    </row>
    <row r="470" spans="1:14" x14ac:dyDescent="0.15">
      <c r="A470" s="34" t="s">
        <v>1192</v>
      </c>
      <c r="B470" s="34" t="s">
        <v>1193</v>
      </c>
      <c r="C470" s="34" t="s">
        <v>463</v>
      </c>
      <c r="D470" s="34" t="s">
        <v>958</v>
      </c>
      <c r="E470" s="70">
        <v>1.57119024</v>
      </c>
      <c r="F470" s="52">
        <v>4.9850614499999999</v>
      </c>
      <c r="G470" s="107">
        <f t="shared" si="33"/>
        <v>-0.6848202864179338</v>
      </c>
      <c r="H470" s="108">
        <v>11.0044606166101</v>
      </c>
      <c r="I470" s="109">
        <v>5.8355131199999999</v>
      </c>
      <c r="J470" s="76">
        <f t="shared" si="31"/>
        <v>0.88577429102071825</v>
      </c>
      <c r="K470" s="78">
        <f t="shared" si="32"/>
        <v>7.0039008240084915</v>
      </c>
      <c r="L470" s="59"/>
      <c r="N470" s="140"/>
    </row>
    <row r="471" spans="1:14" x14ac:dyDescent="0.15">
      <c r="A471" s="34" t="s">
        <v>338</v>
      </c>
      <c r="B471" s="34" t="s">
        <v>1900</v>
      </c>
      <c r="C471" s="34" t="s">
        <v>955</v>
      </c>
      <c r="D471" s="34" t="s">
        <v>958</v>
      </c>
      <c r="E471" s="70">
        <v>1.5691597399999999</v>
      </c>
      <c r="F471" s="52">
        <v>2.5386611509999999</v>
      </c>
      <c r="G471" s="107">
        <f t="shared" si="33"/>
        <v>-0.38189476788507404</v>
      </c>
      <c r="H471" s="108">
        <v>6.7698010899999996</v>
      </c>
      <c r="I471" s="109">
        <v>0.83929581000000009</v>
      </c>
      <c r="J471" s="76">
        <f t="shared" si="31"/>
        <v>7.0660489535864581</v>
      </c>
      <c r="K471" s="78">
        <f t="shared" si="32"/>
        <v>4.3142842104781502</v>
      </c>
      <c r="L471" s="59"/>
      <c r="N471" s="140"/>
    </row>
    <row r="472" spans="1:14" x14ac:dyDescent="0.15">
      <c r="A472" s="34" t="s">
        <v>307</v>
      </c>
      <c r="B472" s="34" t="s">
        <v>1886</v>
      </c>
      <c r="C472" s="34" t="s">
        <v>956</v>
      </c>
      <c r="D472" s="34" t="s">
        <v>959</v>
      </c>
      <c r="E472" s="70">
        <v>1.56122553</v>
      </c>
      <c r="F472" s="52">
        <v>12.562257499999999</v>
      </c>
      <c r="G472" s="107">
        <f t="shared" si="33"/>
        <v>-0.87572094187688798</v>
      </c>
      <c r="H472" s="108">
        <v>2.7271411899999998</v>
      </c>
      <c r="I472" s="109">
        <v>13.92767441</v>
      </c>
      <c r="J472" s="76">
        <f t="shared" si="31"/>
        <v>-0.8041926376422236</v>
      </c>
      <c r="K472" s="78">
        <f t="shared" si="32"/>
        <v>1.7467951539326927</v>
      </c>
      <c r="L472" s="59"/>
      <c r="N472" s="140"/>
    </row>
    <row r="473" spans="1:14" x14ac:dyDescent="0.15">
      <c r="A473" s="34" t="s">
        <v>264</v>
      </c>
      <c r="B473" s="34" t="s">
        <v>265</v>
      </c>
      <c r="C473" s="34" t="s">
        <v>955</v>
      </c>
      <c r="D473" s="34" t="s">
        <v>959</v>
      </c>
      <c r="E473" s="70">
        <v>1.56055013</v>
      </c>
      <c r="F473" s="52">
        <v>0.79988910999999996</v>
      </c>
      <c r="G473" s="107">
        <f t="shared" si="33"/>
        <v>0.9509580896782055</v>
      </c>
      <c r="H473" s="108">
        <v>1.4854166100000001</v>
      </c>
      <c r="I473" s="109">
        <v>9.1184100000000004E-2</v>
      </c>
      <c r="J473" s="76">
        <f t="shared" si="31"/>
        <v>15.290302914652884</v>
      </c>
      <c r="K473" s="78">
        <f t="shared" si="32"/>
        <v>0.95185446557875086</v>
      </c>
      <c r="L473" s="59"/>
      <c r="N473" s="140"/>
    </row>
    <row r="474" spans="1:14" x14ac:dyDescent="0.15">
      <c r="A474" s="34" t="s">
        <v>1651</v>
      </c>
      <c r="B474" s="34" t="s">
        <v>1704</v>
      </c>
      <c r="C474" s="34" t="s">
        <v>956</v>
      </c>
      <c r="D474" s="34" t="s">
        <v>959</v>
      </c>
      <c r="E474" s="70">
        <v>1.5581068600000001</v>
      </c>
      <c r="F474" s="52">
        <v>1.5710512400000001</v>
      </c>
      <c r="G474" s="107">
        <f t="shared" si="33"/>
        <v>-8.2393111506662287E-3</v>
      </c>
      <c r="H474" s="108">
        <v>1.9278046743672099</v>
      </c>
      <c r="I474" s="109">
        <v>1.7202111107142901</v>
      </c>
      <c r="J474" s="76">
        <f t="shared" si="31"/>
        <v>0.12067912034745554</v>
      </c>
      <c r="K474" s="78">
        <f t="shared" si="32"/>
        <v>1.2372737222703774</v>
      </c>
      <c r="L474" s="59"/>
      <c r="N474" s="140"/>
    </row>
    <row r="475" spans="1:14" x14ac:dyDescent="0.15">
      <c r="A475" s="34" t="s">
        <v>1755</v>
      </c>
      <c r="B475" s="34" t="s">
        <v>1756</v>
      </c>
      <c r="C475" s="34" t="s">
        <v>955</v>
      </c>
      <c r="D475" s="34" t="s">
        <v>958</v>
      </c>
      <c r="E475" s="70">
        <v>1.5446678500000002</v>
      </c>
      <c r="F475" s="52">
        <v>0.41735813999999999</v>
      </c>
      <c r="G475" s="107">
        <f t="shared" si="33"/>
        <v>2.7010607963702356</v>
      </c>
      <c r="H475" s="108">
        <v>1.52518694</v>
      </c>
      <c r="I475" s="109">
        <v>0.40865670000000004</v>
      </c>
      <c r="J475" s="76">
        <f t="shared" si="31"/>
        <v>2.7321960951576223</v>
      </c>
      <c r="K475" s="78">
        <f t="shared" si="32"/>
        <v>0.98738828544919854</v>
      </c>
      <c r="L475" s="59"/>
      <c r="N475" s="140"/>
    </row>
    <row r="476" spans="1:14" x14ac:dyDescent="0.15">
      <c r="A476" s="34" t="s">
        <v>266</v>
      </c>
      <c r="B476" s="34" t="s">
        <v>267</v>
      </c>
      <c r="C476" s="34" t="s">
        <v>955</v>
      </c>
      <c r="D476" s="34" t="s">
        <v>959</v>
      </c>
      <c r="E476" s="70">
        <v>1.5247973700000002</v>
      </c>
      <c r="F476" s="52">
        <v>0.62807420999999997</v>
      </c>
      <c r="G476" s="107">
        <f t="shared" si="33"/>
        <v>1.4277344073720211</v>
      </c>
      <c r="H476" s="108">
        <v>1.54044764</v>
      </c>
      <c r="I476" s="109">
        <v>2.78566812</v>
      </c>
      <c r="J476" s="76">
        <f t="shared" si="31"/>
        <v>-0.44700963157089935</v>
      </c>
      <c r="K476" s="78">
        <f t="shared" si="32"/>
        <v>1.0102638359088985</v>
      </c>
      <c r="L476" s="59"/>
      <c r="N476" s="140"/>
    </row>
    <row r="477" spans="1:14" x14ac:dyDescent="0.15">
      <c r="A477" s="34" t="s">
        <v>1915</v>
      </c>
      <c r="B477" s="34" t="s">
        <v>1908</v>
      </c>
      <c r="C477" s="34" t="s">
        <v>955</v>
      </c>
      <c r="D477" s="34" t="s">
        <v>958</v>
      </c>
      <c r="E477" s="70">
        <v>1.52287007</v>
      </c>
      <c r="F477" s="52">
        <v>4.6518239499999998</v>
      </c>
      <c r="G477" s="107">
        <f t="shared" si="33"/>
        <v>-0.67262947042525112</v>
      </c>
      <c r="H477" s="108">
        <v>1.284E-3</v>
      </c>
      <c r="I477" s="109">
        <v>0.32313292999999998</v>
      </c>
      <c r="J477" s="76">
        <f t="shared" si="31"/>
        <v>-0.996026403127654</v>
      </c>
      <c r="K477" s="78">
        <f t="shared" si="32"/>
        <v>8.4314481274164123E-4</v>
      </c>
      <c r="L477" s="59"/>
      <c r="N477" s="140"/>
    </row>
    <row r="478" spans="1:14" x14ac:dyDescent="0.15">
      <c r="A478" s="34" t="s">
        <v>1050</v>
      </c>
      <c r="B478" s="34" t="s">
        <v>1422</v>
      </c>
      <c r="C478" s="34" t="s">
        <v>955</v>
      </c>
      <c r="D478" s="34" t="s">
        <v>958</v>
      </c>
      <c r="E478" s="70">
        <v>1.518275705</v>
      </c>
      <c r="F478" s="52">
        <v>2.1068354709999997</v>
      </c>
      <c r="G478" s="107">
        <f t="shared" si="33"/>
        <v>-0.27935725124308952</v>
      </c>
      <c r="H478" s="108">
        <v>3.4687387999999997</v>
      </c>
      <c r="I478" s="109">
        <v>49.106704310000005</v>
      </c>
      <c r="J478" s="76">
        <f t="shared" si="31"/>
        <v>-0.92936323362075779</v>
      </c>
      <c r="K478" s="78">
        <f t="shared" si="32"/>
        <v>2.2846567251104104</v>
      </c>
      <c r="L478" s="59"/>
      <c r="N478" s="140"/>
    </row>
    <row r="479" spans="1:14" x14ac:dyDescent="0.15">
      <c r="A479" s="34" t="s">
        <v>1232</v>
      </c>
      <c r="B479" s="34" t="s">
        <v>1244</v>
      </c>
      <c r="C479" s="34" t="s">
        <v>956</v>
      </c>
      <c r="D479" s="34" t="s">
        <v>958</v>
      </c>
      <c r="E479" s="70">
        <v>1.4621058</v>
      </c>
      <c r="F479" s="52">
        <v>0.72352153000000008</v>
      </c>
      <c r="G479" s="107">
        <f t="shared" si="33"/>
        <v>1.0208186479260677</v>
      </c>
      <c r="H479" s="108">
        <v>2.8922993199999998</v>
      </c>
      <c r="I479" s="109">
        <v>0.12323099999999999</v>
      </c>
      <c r="J479" s="76">
        <f t="shared" si="31"/>
        <v>22.470549780493545</v>
      </c>
      <c r="K479" s="78">
        <f t="shared" si="32"/>
        <v>1.9781737545942295</v>
      </c>
      <c r="L479" s="59"/>
      <c r="N479" s="140"/>
    </row>
    <row r="480" spans="1:14" x14ac:dyDescent="0.15">
      <c r="A480" s="34" t="s">
        <v>1053</v>
      </c>
      <c r="B480" s="34" t="s">
        <v>1463</v>
      </c>
      <c r="C480" s="34" t="s">
        <v>955</v>
      </c>
      <c r="D480" s="34" t="s">
        <v>958</v>
      </c>
      <c r="E480" s="70">
        <v>1.44868434</v>
      </c>
      <c r="F480" s="52">
        <v>1.2546773100000002</v>
      </c>
      <c r="G480" s="107">
        <f t="shared" si="33"/>
        <v>0.15462703314527926</v>
      </c>
      <c r="H480" s="108">
        <v>14.305714810000001</v>
      </c>
      <c r="I480" s="109">
        <v>0.50463499999999994</v>
      </c>
      <c r="J480" s="76">
        <f t="shared" si="31"/>
        <v>27.348637748075348</v>
      </c>
      <c r="K480" s="78">
        <f t="shared" ref="K480:K543" si="34">IF(ISERROR(H480/E480),"",(H480/E480))</f>
        <v>9.8749702851071071</v>
      </c>
      <c r="L480" s="59"/>
      <c r="N480" s="140"/>
    </row>
    <row r="481" spans="1:14" x14ac:dyDescent="0.15">
      <c r="A481" s="34" t="s">
        <v>543</v>
      </c>
      <c r="B481" s="34" t="s">
        <v>1396</v>
      </c>
      <c r="C481" s="34" t="s">
        <v>955</v>
      </c>
      <c r="D481" s="34" t="s">
        <v>958</v>
      </c>
      <c r="E481" s="70">
        <v>1.4221600000000001</v>
      </c>
      <c r="F481" s="52">
        <v>0.76179348999999996</v>
      </c>
      <c r="G481" s="107">
        <f t="shared" si="33"/>
        <v>0.8668576440578406</v>
      </c>
      <c r="H481" s="108">
        <v>2.8656224900000002</v>
      </c>
      <c r="I481" s="109">
        <v>1.5438930900000001</v>
      </c>
      <c r="J481" s="76">
        <f t="shared" si="31"/>
        <v>0.85610163589759969</v>
      </c>
      <c r="K481" s="78">
        <f t="shared" si="34"/>
        <v>2.0149789686111266</v>
      </c>
      <c r="L481" s="59"/>
      <c r="N481" s="140"/>
    </row>
    <row r="482" spans="1:14" x14ac:dyDescent="0.15">
      <c r="A482" s="34" t="s">
        <v>1660</v>
      </c>
      <c r="B482" s="34" t="s">
        <v>1817</v>
      </c>
      <c r="C482" s="34" t="s">
        <v>955</v>
      </c>
      <c r="D482" s="34" t="s">
        <v>959</v>
      </c>
      <c r="E482" s="70">
        <v>1.4136012199999999</v>
      </c>
      <c r="F482" s="52">
        <v>1.628298604</v>
      </c>
      <c r="G482" s="107">
        <f t="shared" si="33"/>
        <v>-0.13185381567765575</v>
      </c>
      <c r="H482" s="108">
        <v>0.37071298999999996</v>
      </c>
      <c r="I482" s="109">
        <v>7.2655307000000002</v>
      </c>
      <c r="J482" s="76">
        <f t="shared" si="31"/>
        <v>-0.94897647462971979</v>
      </c>
      <c r="K482" s="78">
        <f t="shared" si="34"/>
        <v>0.26224721990548366</v>
      </c>
      <c r="L482" s="59"/>
      <c r="N482" s="140"/>
    </row>
    <row r="483" spans="1:14" x14ac:dyDescent="0.15">
      <c r="A483" s="34" t="s">
        <v>300</v>
      </c>
      <c r="B483" s="34" t="s">
        <v>301</v>
      </c>
      <c r="C483" s="34" t="s">
        <v>956</v>
      </c>
      <c r="D483" s="34" t="s">
        <v>959</v>
      </c>
      <c r="E483" s="70">
        <v>1.40992133</v>
      </c>
      <c r="F483" s="52">
        <v>5.5600020999999999E-2</v>
      </c>
      <c r="G483" s="107">
        <f t="shared" si="33"/>
        <v>24.358287724387729</v>
      </c>
      <c r="H483" s="108">
        <v>2.2720301200000002</v>
      </c>
      <c r="I483" s="109">
        <v>0.41571695000000003</v>
      </c>
      <c r="J483" s="76">
        <f t="shared" si="31"/>
        <v>4.4653295228881094</v>
      </c>
      <c r="K483" s="78">
        <f t="shared" si="34"/>
        <v>1.6114587896900603</v>
      </c>
      <c r="L483" s="59"/>
      <c r="N483" s="140"/>
    </row>
    <row r="484" spans="1:14" x14ac:dyDescent="0.15">
      <c r="A484" s="34" t="s">
        <v>1187</v>
      </c>
      <c r="B484" s="34" t="s">
        <v>1191</v>
      </c>
      <c r="C484" s="34" t="s">
        <v>463</v>
      </c>
      <c r="D484" s="34" t="s">
        <v>958</v>
      </c>
      <c r="E484" s="70">
        <v>1.4087945900000001</v>
      </c>
      <c r="F484" s="52">
        <v>2.4744114599999998</v>
      </c>
      <c r="G484" s="107">
        <f t="shared" si="33"/>
        <v>-0.43065467777941824</v>
      </c>
      <c r="H484" s="108">
        <v>2.5963389999999999E-2</v>
      </c>
      <c r="I484" s="109">
        <v>0.80946297999999994</v>
      </c>
      <c r="J484" s="76">
        <f t="shared" si="31"/>
        <v>-0.96792516688039276</v>
      </c>
      <c r="K484" s="78">
        <f t="shared" si="34"/>
        <v>1.842950717180139E-2</v>
      </c>
      <c r="L484" s="59"/>
      <c r="N484" s="140"/>
    </row>
    <row r="485" spans="1:14" x14ac:dyDescent="0.15">
      <c r="A485" s="34" t="s">
        <v>1672</v>
      </c>
      <c r="B485" s="34" t="s">
        <v>1829</v>
      </c>
      <c r="C485" s="34" t="s">
        <v>955</v>
      </c>
      <c r="D485" s="34" t="s">
        <v>959</v>
      </c>
      <c r="E485" s="70">
        <v>1.4062051799999999</v>
      </c>
      <c r="F485" s="52">
        <v>1.6324490700000001</v>
      </c>
      <c r="G485" s="107">
        <f t="shared" si="33"/>
        <v>-0.13859169891284884</v>
      </c>
      <c r="H485" s="108">
        <v>0.99027078000000002</v>
      </c>
      <c r="I485" s="109">
        <v>2.66140109</v>
      </c>
      <c r="J485" s="76">
        <f t="shared" si="31"/>
        <v>-0.62791373922522897</v>
      </c>
      <c r="K485" s="78">
        <f t="shared" si="34"/>
        <v>0.70421499940712784</v>
      </c>
      <c r="L485" s="59"/>
      <c r="N485" s="140"/>
    </row>
    <row r="486" spans="1:14" x14ac:dyDescent="0.15">
      <c r="A486" s="34" t="s">
        <v>409</v>
      </c>
      <c r="B486" s="34" t="s">
        <v>410</v>
      </c>
      <c r="C486" s="34" t="s">
        <v>956</v>
      </c>
      <c r="D486" s="34" t="s">
        <v>959</v>
      </c>
      <c r="E486" s="70">
        <v>1.3948996200000001</v>
      </c>
      <c r="F486" s="52">
        <v>0.23793414100000002</v>
      </c>
      <c r="G486" s="107">
        <f t="shared" si="33"/>
        <v>4.8625450477071297</v>
      </c>
      <c r="H486" s="108">
        <v>2.1912856000000001</v>
      </c>
      <c r="I486" s="109">
        <v>5.6554644904586002</v>
      </c>
      <c r="J486" s="76">
        <f t="shared" si="31"/>
        <v>-0.61253658232724417</v>
      </c>
      <c r="K486" s="78">
        <f t="shared" si="34"/>
        <v>1.5709270893628891</v>
      </c>
      <c r="L486" s="59"/>
      <c r="N486" s="140"/>
    </row>
    <row r="487" spans="1:14" x14ac:dyDescent="0.15">
      <c r="A487" s="34" t="s">
        <v>1854</v>
      </c>
      <c r="B487" s="34" t="s">
        <v>1319</v>
      </c>
      <c r="C487" s="34" t="s">
        <v>955</v>
      </c>
      <c r="D487" s="34" t="s">
        <v>958</v>
      </c>
      <c r="E487" s="70">
        <v>1.3791065</v>
      </c>
      <c r="F487" s="52">
        <v>4.4339999999999996E-3</v>
      </c>
      <c r="G487" s="107">
        <f t="shared" si="33"/>
        <v>310.0298827244024</v>
      </c>
      <c r="H487" s="108">
        <v>0</v>
      </c>
      <c r="I487" s="109">
        <v>0</v>
      </c>
      <c r="J487" s="76" t="str">
        <f t="shared" ref="J487:J550" si="35">IF(ISERROR(H487/I487-1),"",((H487/I487-1)))</f>
        <v/>
      </c>
      <c r="K487" s="78">
        <f t="shared" si="34"/>
        <v>0</v>
      </c>
      <c r="L487" s="59"/>
      <c r="N487" s="140"/>
    </row>
    <row r="488" spans="1:14" x14ac:dyDescent="0.15">
      <c r="A488" s="34" t="s">
        <v>1196</v>
      </c>
      <c r="B488" s="34" t="s">
        <v>1197</v>
      </c>
      <c r="C488" s="34" t="s">
        <v>463</v>
      </c>
      <c r="D488" s="34" t="s">
        <v>958</v>
      </c>
      <c r="E488" s="70">
        <v>1.37905275</v>
      </c>
      <c r="F488" s="52">
        <v>4.6254272800000003</v>
      </c>
      <c r="G488" s="107">
        <f t="shared" si="33"/>
        <v>-0.70185397661251314</v>
      </c>
      <c r="H488" s="108">
        <v>30.760310373842898</v>
      </c>
      <c r="I488" s="109">
        <v>0.28400449</v>
      </c>
      <c r="J488" s="76">
        <f t="shared" si="35"/>
        <v>107.30923966674928</v>
      </c>
      <c r="K488" s="78">
        <f t="shared" si="34"/>
        <v>22.305390692156553</v>
      </c>
      <c r="L488" s="59"/>
      <c r="N488" s="140"/>
    </row>
    <row r="489" spans="1:14" x14ac:dyDescent="0.15">
      <c r="A489" s="34" t="s">
        <v>52</v>
      </c>
      <c r="B489" s="34" t="s">
        <v>53</v>
      </c>
      <c r="C489" s="34" t="s">
        <v>955</v>
      </c>
      <c r="D489" s="34" t="s">
        <v>958</v>
      </c>
      <c r="E489" s="70">
        <v>1.3511</v>
      </c>
      <c r="F489" s="52">
        <v>1.2563410700000002</v>
      </c>
      <c r="G489" s="107">
        <f t="shared" si="33"/>
        <v>7.5424526239518563E-2</v>
      </c>
      <c r="H489" s="108">
        <v>13.5</v>
      </c>
      <c r="I489" s="109">
        <v>25</v>
      </c>
      <c r="J489" s="76">
        <f t="shared" si="35"/>
        <v>-0.45999999999999996</v>
      </c>
      <c r="K489" s="78">
        <f t="shared" si="34"/>
        <v>9.9918584856783372</v>
      </c>
      <c r="L489" s="59"/>
      <c r="N489" s="140"/>
    </row>
    <row r="490" spans="1:14" x14ac:dyDescent="0.15">
      <c r="A490" s="34" t="s">
        <v>416</v>
      </c>
      <c r="B490" s="34" t="s">
        <v>417</v>
      </c>
      <c r="C490" s="34" t="s">
        <v>955</v>
      </c>
      <c r="D490" s="34" t="s">
        <v>959</v>
      </c>
      <c r="E490" s="70">
        <v>1.3475818799999999</v>
      </c>
      <c r="F490" s="52">
        <v>0.67954381000000008</v>
      </c>
      <c r="G490" s="107">
        <f t="shared" si="33"/>
        <v>0.98306843527866095</v>
      </c>
      <c r="H490" s="108">
        <v>2.305681E-2</v>
      </c>
      <c r="I490" s="109">
        <v>4.5245879999999995E-2</v>
      </c>
      <c r="J490" s="76">
        <f t="shared" si="35"/>
        <v>-0.49041083961677834</v>
      </c>
      <c r="K490" s="78">
        <f t="shared" si="34"/>
        <v>1.7109765530536818E-2</v>
      </c>
      <c r="L490" s="59"/>
      <c r="N490" s="140"/>
    </row>
    <row r="491" spans="1:14" x14ac:dyDescent="0.15">
      <c r="A491" s="34" t="s">
        <v>1229</v>
      </c>
      <c r="B491" s="34" t="s">
        <v>1241</v>
      </c>
      <c r="C491" s="34" t="s">
        <v>463</v>
      </c>
      <c r="D491" s="34" t="s">
        <v>958</v>
      </c>
      <c r="E491" s="70">
        <v>1.3421816299999998</v>
      </c>
      <c r="F491" s="52">
        <v>0.78727281000000005</v>
      </c>
      <c r="G491" s="107">
        <f t="shared" si="33"/>
        <v>0.70484946634953616</v>
      </c>
      <c r="H491" s="108">
        <v>7.3384302062954996</v>
      </c>
      <c r="I491" s="109">
        <v>4.8370201567583599</v>
      </c>
      <c r="J491" s="76">
        <f t="shared" si="35"/>
        <v>0.51713864496556439</v>
      </c>
      <c r="K491" s="78">
        <f t="shared" si="34"/>
        <v>5.4675388503830895</v>
      </c>
      <c r="L491" s="59"/>
      <c r="N491" s="140"/>
    </row>
    <row r="492" spans="1:14" x14ac:dyDescent="0.15">
      <c r="A492" s="34" t="s">
        <v>393</v>
      </c>
      <c r="B492" s="34" t="s">
        <v>1329</v>
      </c>
      <c r="C492" s="34" t="s">
        <v>955</v>
      </c>
      <c r="D492" s="34" t="s">
        <v>958</v>
      </c>
      <c r="E492" s="70">
        <v>1.3358648100000001</v>
      </c>
      <c r="F492" s="52">
        <v>6.0833817999999997</v>
      </c>
      <c r="G492" s="107">
        <f t="shared" si="33"/>
        <v>-0.78040753417778252</v>
      </c>
      <c r="H492" s="108">
        <v>0.17016569000000001</v>
      </c>
      <c r="I492" s="109">
        <v>0</v>
      </c>
      <c r="J492" s="76" t="str">
        <f t="shared" si="35"/>
        <v/>
      </c>
      <c r="K492" s="78">
        <f t="shared" si="34"/>
        <v>0.12738241828527544</v>
      </c>
      <c r="L492" s="59"/>
      <c r="N492" s="140"/>
    </row>
    <row r="493" spans="1:14" x14ac:dyDescent="0.15">
      <c r="A493" s="34" t="s">
        <v>369</v>
      </c>
      <c r="B493" s="34" t="s">
        <v>1283</v>
      </c>
      <c r="C493" s="34" t="s">
        <v>955</v>
      </c>
      <c r="D493" s="34" t="s">
        <v>958</v>
      </c>
      <c r="E493" s="70">
        <v>1.328416845</v>
      </c>
      <c r="F493" s="52">
        <v>0.22118568</v>
      </c>
      <c r="G493" s="107">
        <f t="shared" si="33"/>
        <v>5.0058899156581926</v>
      </c>
      <c r="H493" s="108">
        <v>15.38324194</v>
      </c>
      <c r="I493" s="109">
        <v>7.45659341</v>
      </c>
      <c r="J493" s="76">
        <f t="shared" si="35"/>
        <v>1.0630388562382405</v>
      </c>
      <c r="K493" s="78">
        <f t="shared" si="34"/>
        <v>11.580131641585741</v>
      </c>
      <c r="L493" s="59"/>
      <c r="N493" s="140"/>
    </row>
    <row r="494" spans="1:14" x14ac:dyDescent="0.15">
      <c r="A494" s="34" t="s">
        <v>340</v>
      </c>
      <c r="B494" s="34" t="s">
        <v>1410</v>
      </c>
      <c r="C494" s="34" t="s">
        <v>955</v>
      </c>
      <c r="D494" s="34" t="s">
        <v>958</v>
      </c>
      <c r="E494" s="70">
        <v>1.3071168</v>
      </c>
      <c r="F494" s="52">
        <v>5.5640880300000006</v>
      </c>
      <c r="G494" s="107">
        <f t="shared" si="33"/>
        <v>-0.76507977714364095</v>
      </c>
      <c r="H494" s="108">
        <v>3.3465329700000002</v>
      </c>
      <c r="I494" s="109">
        <v>0.73134851000000001</v>
      </c>
      <c r="J494" s="76">
        <f t="shared" si="35"/>
        <v>3.575838911601803</v>
      </c>
      <c r="K494" s="78">
        <f t="shared" si="34"/>
        <v>2.5602401942963322</v>
      </c>
      <c r="L494" s="59"/>
      <c r="N494" s="140"/>
    </row>
    <row r="495" spans="1:14" x14ac:dyDescent="0.15">
      <c r="A495" s="34" t="s">
        <v>842</v>
      </c>
      <c r="B495" s="34" t="s">
        <v>843</v>
      </c>
      <c r="C495" s="34" t="s">
        <v>956</v>
      </c>
      <c r="D495" s="34" t="s">
        <v>958</v>
      </c>
      <c r="E495" s="70">
        <v>1.29614334</v>
      </c>
      <c r="F495" s="52">
        <v>2.7595128600000001</v>
      </c>
      <c r="G495" s="107">
        <f t="shared" si="33"/>
        <v>-0.53029994576651474</v>
      </c>
      <c r="H495" s="108">
        <v>0.5449157</v>
      </c>
      <c r="I495" s="109">
        <v>3.4636624500000002</v>
      </c>
      <c r="J495" s="76">
        <f t="shared" si="35"/>
        <v>-0.84267644209960468</v>
      </c>
      <c r="K495" s="78">
        <f t="shared" si="34"/>
        <v>0.42041314658917278</v>
      </c>
      <c r="L495" s="59"/>
      <c r="N495" s="140"/>
    </row>
    <row r="496" spans="1:14" x14ac:dyDescent="0.15">
      <c r="A496" s="34" t="s">
        <v>1759</v>
      </c>
      <c r="B496" s="34" t="s">
        <v>1760</v>
      </c>
      <c r="C496" s="34" t="s">
        <v>955</v>
      </c>
      <c r="D496" s="34" t="s">
        <v>958</v>
      </c>
      <c r="E496" s="70">
        <v>1.292762</v>
      </c>
      <c r="F496" s="52">
        <v>0.47037651000000003</v>
      </c>
      <c r="G496" s="107">
        <f t="shared" si="33"/>
        <v>1.74835577992617</v>
      </c>
      <c r="H496" s="108">
        <v>0.64280781000000009</v>
      </c>
      <c r="I496" s="109">
        <v>0.27960615999999999</v>
      </c>
      <c r="J496" s="76">
        <f t="shared" si="35"/>
        <v>1.2989758523202783</v>
      </c>
      <c r="K496" s="78">
        <f t="shared" si="34"/>
        <v>0.49723600322410477</v>
      </c>
      <c r="L496" s="59"/>
      <c r="N496" s="140"/>
    </row>
    <row r="497" spans="1:14" x14ac:dyDescent="0.15">
      <c r="A497" s="34" t="s">
        <v>1023</v>
      </c>
      <c r="B497" s="34" t="s">
        <v>1340</v>
      </c>
      <c r="C497" s="34" t="s">
        <v>955</v>
      </c>
      <c r="D497" s="34" t="s">
        <v>958</v>
      </c>
      <c r="E497" s="70">
        <v>1.286008225</v>
      </c>
      <c r="F497" s="52">
        <v>1.231916931</v>
      </c>
      <c r="G497" s="107">
        <f t="shared" si="33"/>
        <v>4.390823166631197E-2</v>
      </c>
      <c r="H497" s="108">
        <v>1.26890335</v>
      </c>
      <c r="I497" s="109">
        <v>4.18812271</v>
      </c>
      <c r="J497" s="76">
        <f t="shared" si="35"/>
        <v>-0.69702335918423941</v>
      </c>
      <c r="K497" s="78">
        <f t="shared" si="34"/>
        <v>0.98669924914360485</v>
      </c>
      <c r="L497" s="59"/>
      <c r="N497" s="140"/>
    </row>
    <row r="498" spans="1:14" x14ac:dyDescent="0.15">
      <c r="A498" s="34" t="s">
        <v>972</v>
      </c>
      <c r="B498" s="34" t="s">
        <v>973</v>
      </c>
      <c r="C498" s="34" t="s">
        <v>955</v>
      </c>
      <c r="D498" s="34" t="s">
        <v>959</v>
      </c>
      <c r="E498" s="70">
        <v>1.26136118</v>
      </c>
      <c r="F498" s="52">
        <v>0.223667959</v>
      </c>
      <c r="G498" s="107">
        <f t="shared" si="33"/>
        <v>4.6394361786973697</v>
      </c>
      <c r="H498" s="108">
        <v>17.291869719999998</v>
      </c>
      <c r="I498" s="109">
        <v>5.0861999999999997E-2</v>
      </c>
      <c r="J498" s="76">
        <f t="shared" si="35"/>
        <v>338.97620463214184</v>
      </c>
      <c r="K498" s="78">
        <f t="shared" si="34"/>
        <v>13.708896384459841</v>
      </c>
      <c r="L498" s="59"/>
      <c r="N498" s="140"/>
    </row>
    <row r="499" spans="1:14" x14ac:dyDescent="0.15">
      <c r="A499" s="34" t="s">
        <v>982</v>
      </c>
      <c r="B499" s="34" t="s">
        <v>985</v>
      </c>
      <c r="C499" s="34" t="s">
        <v>955</v>
      </c>
      <c r="D499" s="34" t="s">
        <v>958</v>
      </c>
      <c r="E499" s="70">
        <v>1.2563911999999999</v>
      </c>
      <c r="F499" s="52">
        <v>1.9597199999999999</v>
      </c>
      <c r="G499" s="107">
        <f t="shared" si="33"/>
        <v>-0.35889249484620256</v>
      </c>
      <c r="H499" s="108">
        <v>1.1102838799999999</v>
      </c>
      <c r="I499" s="109">
        <v>2.3817403399999999</v>
      </c>
      <c r="J499" s="76">
        <f t="shared" si="35"/>
        <v>-0.5338350443356894</v>
      </c>
      <c r="K499" s="78">
        <f t="shared" si="34"/>
        <v>0.88370873657822491</v>
      </c>
      <c r="L499" s="59"/>
      <c r="N499" s="140"/>
    </row>
    <row r="500" spans="1:14" x14ac:dyDescent="0.15">
      <c r="A500" s="34" t="s">
        <v>1789</v>
      </c>
      <c r="B500" s="34" t="s">
        <v>1790</v>
      </c>
      <c r="C500" s="34" t="s">
        <v>955</v>
      </c>
      <c r="D500" s="34" t="s">
        <v>958</v>
      </c>
      <c r="E500" s="70">
        <v>1.24782371</v>
      </c>
      <c r="F500" s="52">
        <v>1.6533702299999999</v>
      </c>
      <c r="G500" s="107">
        <f t="shared" si="33"/>
        <v>-0.24528475996570953</v>
      </c>
      <c r="H500" s="108">
        <v>3.7895825400000001</v>
      </c>
      <c r="I500" s="109">
        <v>0.92037712999999999</v>
      </c>
      <c r="J500" s="76">
        <f t="shared" si="35"/>
        <v>3.1174236261172634</v>
      </c>
      <c r="K500" s="78">
        <f t="shared" si="34"/>
        <v>3.0369534651653636</v>
      </c>
      <c r="L500" s="59"/>
      <c r="N500" s="140"/>
    </row>
    <row r="501" spans="1:14" x14ac:dyDescent="0.15">
      <c r="A501" s="34" t="s">
        <v>396</v>
      </c>
      <c r="B501" s="34" t="s">
        <v>1330</v>
      </c>
      <c r="C501" s="34" t="s">
        <v>956</v>
      </c>
      <c r="D501" s="34" t="s">
        <v>959</v>
      </c>
      <c r="E501" s="70">
        <v>1.2478002800000001</v>
      </c>
      <c r="F501" s="52">
        <v>1.4505785600000001</v>
      </c>
      <c r="G501" s="107">
        <f t="shared" si="33"/>
        <v>-0.13979131195762329</v>
      </c>
      <c r="H501" s="108">
        <v>0.6091345600000001</v>
      </c>
      <c r="I501" s="109">
        <v>1.83306608</v>
      </c>
      <c r="J501" s="76">
        <f t="shared" si="35"/>
        <v>-0.667696344040145</v>
      </c>
      <c r="K501" s="78">
        <f t="shared" si="34"/>
        <v>0.48816671206388901</v>
      </c>
      <c r="L501" s="59"/>
      <c r="N501" s="140"/>
    </row>
    <row r="502" spans="1:14" x14ac:dyDescent="0.15">
      <c r="A502" s="34" t="s">
        <v>76</v>
      </c>
      <c r="B502" s="34" t="s">
        <v>77</v>
      </c>
      <c r="C502" s="34" t="s">
        <v>955</v>
      </c>
      <c r="D502" s="34" t="s">
        <v>958</v>
      </c>
      <c r="E502" s="70">
        <v>1.229984</v>
      </c>
      <c r="F502" s="52">
        <v>2.5241500000000002E-3</v>
      </c>
      <c r="G502" s="107">
        <f t="shared" si="33"/>
        <v>486.28641324802402</v>
      </c>
      <c r="H502" s="108">
        <v>0</v>
      </c>
      <c r="I502" s="109">
        <v>10</v>
      </c>
      <c r="J502" s="76">
        <f t="shared" si="35"/>
        <v>-1</v>
      </c>
      <c r="K502" s="78">
        <f t="shared" si="34"/>
        <v>0</v>
      </c>
      <c r="L502" s="59"/>
      <c r="N502" s="140"/>
    </row>
    <row r="503" spans="1:14" x14ac:dyDescent="0.15">
      <c r="A503" s="34" t="s">
        <v>766</v>
      </c>
      <c r="B503" s="34" t="s">
        <v>920</v>
      </c>
      <c r="C503" s="34" t="s">
        <v>956</v>
      </c>
      <c r="D503" s="34" t="s">
        <v>958</v>
      </c>
      <c r="E503" s="70">
        <v>1.2149528600000001</v>
      </c>
      <c r="F503" s="52">
        <v>0.59261059999999999</v>
      </c>
      <c r="G503" s="107">
        <f t="shared" si="33"/>
        <v>1.0501706516893221</v>
      </c>
      <c r="H503" s="108">
        <v>130.52934143000002</v>
      </c>
      <c r="I503" s="109">
        <v>188.39702406000001</v>
      </c>
      <c r="J503" s="76">
        <f t="shared" si="35"/>
        <v>-0.3071581566573498</v>
      </c>
      <c r="K503" s="78">
        <f t="shared" si="34"/>
        <v>107.43572506179376</v>
      </c>
      <c r="L503" s="59"/>
      <c r="N503" s="140"/>
    </row>
    <row r="504" spans="1:14" x14ac:dyDescent="0.15">
      <c r="A504" s="34" t="s">
        <v>1576</v>
      </c>
      <c r="B504" s="34" t="s">
        <v>483</v>
      </c>
      <c r="C504" s="34" t="s">
        <v>955</v>
      </c>
      <c r="D504" s="34" t="s">
        <v>958</v>
      </c>
      <c r="E504" s="70">
        <v>1.2114111699999999</v>
      </c>
      <c r="F504" s="52">
        <v>0.19175217999999999</v>
      </c>
      <c r="G504" s="107">
        <f t="shared" si="33"/>
        <v>5.3175874714957603</v>
      </c>
      <c r="H504" s="108">
        <v>1.6479380700000001</v>
      </c>
      <c r="I504" s="109">
        <v>0.19040134</v>
      </c>
      <c r="J504" s="76">
        <f t="shared" si="35"/>
        <v>7.655076009444052</v>
      </c>
      <c r="K504" s="78">
        <f t="shared" si="34"/>
        <v>1.3603457775612224</v>
      </c>
      <c r="L504" s="59"/>
      <c r="N504" s="140"/>
    </row>
    <row r="505" spans="1:14" x14ac:dyDescent="0.15">
      <c r="A505" s="34" t="s">
        <v>771</v>
      </c>
      <c r="B505" s="34" t="s">
        <v>518</v>
      </c>
      <c r="C505" s="34" t="s">
        <v>464</v>
      </c>
      <c r="D505" s="34" t="s">
        <v>958</v>
      </c>
      <c r="E505" s="70">
        <v>1.20687122</v>
      </c>
      <c r="F505" s="52">
        <v>2.1395000000000001E-2</v>
      </c>
      <c r="G505" s="107">
        <f t="shared" si="33"/>
        <v>55.409031082028513</v>
      </c>
      <c r="H505" s="108">
        <v>1.56235754</v>
      </c>
      <c r="I505" s="109">
        <v>1.859618E-2</v>
      </c>
      <c r="J505" s="76">
        <f t="shared" si="35"/>
        <v>83.014971892076758</v>
      </c>
      <c r="K505" s="78">
        <f t="shared" si="34"/>
        <v>1.2945519903938052</v>
      </c>
      <c r="L505" s="59"/>
      <c r="N505" s="140"/>
    </row>
    <row r="506" spans="1:14" x14ac:dyDescent="0.15">
      <c r="A506" s="34" t="s">
        <v>1658</v>
      </c>
      <c r="B506" s="34" t="s">
        <v>1815</v>
      </c>
      <c r="C506" s="34" t="s">
        <v>955</v>
      </c>
      <c r="D506" s="34" t="s">
        <v>959</v>
      </c>
      <c r="E506" s="70">
        <v>1.2042341399999998</v>
      </c>
      <c r="F506" s="52">
        <v>3.1857644249999999</v>
      </c>
      <c r="G506" s="107">
        <f t="shared" si="33"/>
        <v>-0.62199523274543445</v>
      </c>
      <c r="H506" s="108">
        <v>9.0407960000000009E-2</v>
      </c>
      <c r="I506" s="109">
        <v>0.94082980000000005</v>
      </c>
      <c r="J506" s="76">
        <f t="shared" si="35"/>
        <v>-0.90390614753061604</v>
      </c>
      <c r="K506" s="78">
        <f t="shared" si="34"/>
        <v>7.5075068042830956E-2</v>
      </c>
      <c r="L506" s="59"/>
      <c r="N506" s="140"/>
    </row>
    <row r="507" spans="1:14" x14ac:dyDescent="0.15">
      <c r="A507" s="34" t="s">
        <v>357</v>
      </c>
      <c r="B507" s="34" t="s">
        <v>424</v>
      </c>
      <c r="C507" s="34" t="s">
        <v>956</v>
      </c>
      <c r="D507" s="34" t="s">
        <v>959</v>
      </c>
      <c r="E507" s="70">
        <v>1.201671567</v>
      </c>
      <c r="F507" s="52">
        <v>13.656369101999999</v>
      </c>
      <c r="G507" s="107">
        <f t="shared" si="33"/>
        <v>-0.91200651080644757</v>
      </c>
      <c r="H507" s="108">
        <v>7.2556015199999999</v>
      </c>
      <c r="I507" s="109">
        <v>6.9418509400000001</v>
      </c>
      <c r="J507" s="76">
        <f t="shared" si="35"/>
        <v>4.5196962987511302E-2</v>
      </c>
      <c r="K507" s="78">
        <f t="shared" si="34"/>
        <v>6.0379239379972782</v>
      </c>
      <c r="L507" s="59"/>
      <c r="N507" s="140"/>
    </row>
    <row r="508" spans="1:14" x14ac:dyDescent="0.15">
      <c r="A508" s="34" t="s">
        <v>1725</v>
      </c>
      <c r="B508" s="34" t="s">
        <v>1726</v>
      </c>
      <c r="C508" s="34" t="s">
        <v>956</v>
      </c>
      <c r="D508" s="34" t="s">
        <v>959</v>
      </c>
      <c r="E508" s="70">
        <v>1.1955498100000002</v>
      </c>
      <c r="F508" s="52">
        <v>1.995068184</v>
      </c>
      <c r="G508" s="107">
        <f t="shared" si="33"/>
        <v>-0.400747393202878</v>
      </c>
      <c r="H508" s="108">
        <v>0.62729829000000004</v>
      </c>
      <c r="I508" s="109">
        <v>1.69305950445897</v>
      </c>
      <c r="J508" s="76">
        <f t="shared" si="35"/>
        <v>-0.62948833850913122</v>
      </c>
      <c r="K508" s="78">
        <f t="shared" si="34"/>
        <v>0.52469439980923915</v>
      </c>
      <c r="L508" s="59"/>
      <c r="N508" s="140"/>
    </row>
    <row r="509" spans="1:14" x14ac:dyDescent="0.15">
      <c r="A509" s="34" t="s">
        <v>1055</v>
      </c>
      <c r="B509" s="34" t="s">
        <v>1465</v>
      </c>
      <c r="C509" s="34" t="s">
        <v>955</v>
      </c>
      <c r="D509" s="34" t="s">
        <v>958</v>
      </c>
      <c r="E509" s="70">
        <v>1.192931717</v>
      </c>
      <c r="F509" s="52">
        <v>1.044680797</v>
      </c>
      <c r="G509" s="107">
        <f t="shared" si="33"/>
        <v>0.14191025663124157</v>
      </c>
      <c r="H509" s="108">
        <v>1.9694682800000001</v>
      </c>
      <c r="I509" s="109">
        <v>0.16704879</v>
      </c>
      <c r="J509" s="76">
        <f t="shared" si="35"/>
        <v>10.789778782593995</v>
      </c>
      <c r="K509" s="78">
        <f t="shared" si="34"/>
        <v>1.6509480399706735</v>
      </c>
      <c r="L509" s="59"/>
      <c r="N509" s="140"/>
    </row>
    <row r="510" spans="1:14" x14ac:dyDescent="0.15">
      <c r="A510" s="34" t="s">
        <v>635</v>
      </c>
      <c r="B510" s="34" t="s">
        <v>636</v>
      </c>
      <c r="C510" s="34" t="s">
        <v>955</v>
      </c>
      <c r="D510" s="34" t="s">
        <v>958</v>
      </c>
      <c r="E510" s="70">
        <v>1.1872147399999999</v>
      </c>
      <c r="F510" s="52">
        <v>0.62665550999999997</v>
      </c>
      <c r="G510" s="107">
        <f t="shared" si="33"/>
        <v>0.89452533498029885</v>
      </c>
      <c r="H510" s="108">
        <v>0.54341989000000002</v>
      </c>
      <c r="I510" s="109">
        <v>0.64272251000000002</v>
      </c>
      <c r="J510" s="76">
        <f t="shared" si="35"/>
        <v>-0.15450309963470865</v>
      </c>
      <c r="K510" s="78">
        <f t="shared" si="34"/>
        <v>0.45772670410072575</v>
      </c>
      <c r="L510" s="59"/>
      <c r="N510" s="140"/>
    </row>
    <row r="511" spans="1:14" x14ac:dyDescent="0.15">
      <c r="A511" s="34" t="s">
        <v>673</v>
      </c>
      <c r="B511" s="34" t="s">
        <v>674</v>
      </c>
      <c r="C511" s="34" t="s">
        <v>956</v>
      </c>
      <c r="D511" s="34" t="s">
        <v>959</v>
      </c>
      <c r="E511" s="70">
        <v>1.1702217699999999</v>
      </c>
      <c r="F511" s="52">
        <v>0.22915806</v>
      </c>
      <c r="G511" s="107">
        <f t="shared" si="33"/>
        <v>4.1066140549453074</v>
      </c>
      <c r="H511" s="108">
        <v>0</v>
      </c>
      <c r="I511" s="109">
        <v>0</v>
      </c>
      <c r="J511" s="76" t="str">
        <f t="shared" si="35"/>
        <v/>
      </c>
      <c r="K511" s="78">
        <f t="shared" si="34"/>
        <v>0</v>
      </c>
      <c r="L511" s="59"/>
      <c r="N511" s="140"/>
    </row>
    <row r="512" spans="1:14" x14ac:dyDescent="0.15">
      <c r="A512" s="34" t="s">
        <v>1621</v>
      </c>
      <c r="B512" s="34" t="s">
        <v>990</v>
      </c>
      <c r="C512" s="34" t="s">
        <v>955</v>
      </c>
      <c r="D512" s="34" t="s">
        <v>958</v>
      </c>
      <c r="E512" s="70">
        <v>1.1505063400000002</v>
      </c>
      <c r="F512" s="52">
        <v>11.956988019999999</v>
      </c>
      <c r="G512" s="107">
        <f t="shared" si="33"/>
        <v>-0.9037795857890305</v>
      </c>
      <c r="H512" s="108">
        <v>940.06025648000002</v>
      </c>
      <c r="I512" s="109">
        <v>867.05022349000001</v>
      </c>
      <c r="J512" s="76">
        <f t="shared" si="35"/>
        <v>8.420507948908007E-2</v>
      </c>
      <c r="K512" s="78">
        <f t="shared" si="34"/>
        <v>817.08394277948946</v>
      </c>
      <c r="L512" s="59"/>
      <c r="N512" s="140"/>
    </row>
    <row r="513" spans="1:14" x14ac:dyDescent="0.15">
      <c r="A513" s="34" t="s">
        <v>797</v>
      </c>
      <c r="B513" s="34" t="s">
        <v>798</v>
      </c>
      <c r="C513" s="34" t="s">
        <v>955</v>
      </c>
      <c r="D513" s="34" t="s">
        <v>958</v>
      </c>
      <c r="E513" s="70">
        <v>1.14899095</v>
      </c>
      <c r="F513" s="52">
        <v>1.48448278</v>
      </c>
      <c r="G513" s="107">
        <f t="shared" si="33"/>
        <v>-0.22599913890547119</v>
      </c>
      <c r="H513" s="108">
        <v>2.9932360099999999</v>
      </c>
      <c r="I513" s="109">
        <v>8.5869323099999999</v>
      </c>
      <c r="J513" s="76">
        <f t="shared" si="35"/>
        <v>-0.65141963370152611</v>
      </c>
      <c r="K513" s="78">
        <f t="shared" si="34"/>
        <v>2.6050997268516345</v>
      </c>
      <c r="L513" s="59"/>
      <c r="N513" s="140"/>
    </row>
    <row r="514" spans="1:14" x14ac:dyDescent="0.15">
      <c r="A514" s="34" t="s">
        <v>1604</v>
      </c>
      <c r="B514" s="34" t="s">
        <v>1849</v>
      </c>
      <c r="C514" s="34" t="s">
        <v>955</v>
      </c>
      <c r="D514" s="34" t="s">
        <v>958</v>
      </c>
      <c r="E514" s="70">
        <v>1.1355445800000001</v>
      </c>
      <c r="F514" s="52">
        <v>0.58509809999999995</v>
      </c>
      <c r="G514" s="107">
        <f t="shared" si="33"/>
        <v>0.94077639288180936</v>
      </c>
      <c r="H514" s="108">
        <v>2.48971601</v>
      </c>
      <c r="I514" s="109">
        <v>0.36254088000000001</v>
      </c>
      <c r="J514" s="76">
        <f t="shared" si="35"/>
        <v>5.8674076424153876</v>
      </c>
      <c r="K514" s="78">
        <f t="shared" si="34"/>
        <v>2.192530398057996</v>
      </c>
      <c r="L514" s="59"/>
      <c r="N514" s="140"/>
    </row>
    <row r="515" spans="1:14" x14ac:dyDescent="0.15">
      <c r="A515" s="34" t="s">
        <v>206</v>
      </c>
      <c r="B515" s="34" t="s">
        <v>207</v>
      </c>
      <c r="C515" s="34" t="s">
        <v>955</v>
      </c>
      <c r="D515" s="34" t="s">
        <v>958</v>
      </c>
      <c r="E515" s="70">
        <v>1.11453856</v>
      </c>
      <c r="F515" s="52">
        <v>0.34621508000000001</v>
      </c>
      <c r="G515" s="107">
        <f t="shared" si="33"/>
        <v>2.2192085913762045</v>
      </c>
      <c r="H515" s="108">
        <v>1.9036240200000001</v>
      </c>
      <c r="I515" s="109">
        <v>0.44898863</v>
      </c>
      <c r="J515" s="76">
        <f t="shared" si="35"/>
        <v>3.2398045135352316</v>
      </c>
      <c r="K515" s="78">
        <f t="shared" si="34"/>
        <v>1.7079929652680659</v>
      </c>
      <c r="L515" s="59"/>
      <c r="N515" s="140"/>
    </row>
    <row r="516" spans="1:14" x14ac:dyDescent="0.15">
      <c r="A516" s="34" t="s">
        <v>1797</v>
      </c>
      <c r="B516" s="34" t="s">
        <v>1798</v>
      </c>
      <c r="C516" s="34" t="s">
        <v>955</v>
      </c>
      <c r="D516" s="34" t="s">
        <v>958</v>
      </c>
      <c r="E516" s="70">
        <v>1.0876573200000001</v>
      </c>
      <c r="F516" s="52">
        <v>1.2752558999999999</v>
      </c>
      <c r="G516" s="107">
        <f t="shared" si="33"/>
        <v>-0.14710661601330344</v>
      </c>
      <c r="H516" s="108">
        <v>2.5729909399999999</v>
      </c>
      <c r="I516" s="109">
        <v>0.61298706999999997</v>
      </c>
      <c r="J516" s="76">
        <f t="shared" si="35"/>
        <v>3.1974636430748857</v>
      </c>
      <c r="K516" s="78">
        <f t="shared" si="34"/>
        <v>2.3656264640410818</v>
      </c>
      <c r="L516" s="59"/>
      <c r="N516" s="140"/>
    </row>
    <row r="517" spans="1:14" x14ac:dyDescent="0.15">
      <c r="A517" s="34" t="s">
        <v>1028</v>
      </c>
      <c r="B517" s="34" t="s">
        <v>1029</v>
      </c>
      <c r="C517" s="34" t="s">
        <v>955</v>
      </c>
      <c r="D517" s="34" t="s">
        <v>958</v>
      </c>
      <c r="E517" s="70">
        <v>1.0567339499999999</v>
      </c>
      <c r="F517" s="52">
        <v>10.21291149</v>
      </c>
      <c r="G517" s="107">
        <f t="shared" si="33"/>
        <v>-0.89652960852204544</v>
      </c>
      <c r="H517" s="108">
        <v>3.3598606699999998</v>
      </c>
      <c r="I517" s="109">
        <v>33.575208840000002</v>
      </c>
      <c r="J517" s="76">
        <f t="shared" si="35"/>
        <v>-0.89993031209392771</v>
      </c>
      <c r="K517" s="78">
        <f t="shared" si="34"/>
        <v>3.1794764140964715</v>
      </c>
      <c r="L517" s="59"/>
      <c r="N517" s="140"/>
    </row>
    <row r="518" spans="1:14" x14ac:dyDescent="0.15">
      <c r="A518" s="34" t="s">
        <v>691</v>
      </c>
      <c r="B518" s="34" t="s">
        <v>589</v>
      </c>
      <c r="C518" s="34" t="s">
        <v>956</v>
      </c>
      <c r="D518" s="34" t="s">
        <v>959</v>
      </c>
      <c r="E518" s="70">
        <v>1.0533070099999999</v>
      </c>
      <c r="F518" s="52">
        <v>10.28072983</v>
      </c>
      <c r="G518" s="107">
        <f t="shared" si="33"/>
        <v>-0.89754550237023401</v>
      </c>
      <c r="H518" s="108">
        <v>0.26195939000000001</v>
      </c>
      <c r="I518" s="109">
        <v>3.9014078359273099</v>
      </c>
      <c r="J518" s="76">
        <f t="shared" si="35"/>
        <v>-0.93285516382376976</v>
      </c>
      <c r="K518" s="78">
        <f t="shared" si="34"/>
        <v>0.24870183860259321</v>
      </c>
      <c r="L518" s="59"/>
      <c r="N518" s="140"/>
    </row>
    <row r="519" spans="1:14" x14ac:dyDescent="0.15">
      <c r="A519" s="34" t="s">
        <v>328</v>
      </c>
      <c r="B519" s="34" t="s">
        <v>282</v>
      </c>
      <c r="C519" s="34" t="s">
        <v>956</v>
      </c>
      <c r="D519" s="34" t="s">
        <v>959</v>
      </c>
      <c r="E519" s="70">
        <v>1.0430685399999999</v>
      </c>
      <c r="F519" s="52">
        <v>0.49672589699999997</v>
      </c>
      <c r="G519" s="107">
        <v>0</v>
      </c>
      <c r="H519" s="108">
        <v>0.73134993999999998</v>
      </c>
      <c r="I519" s="109">
        <v>1.0438631600000001</v>
      </c>
      <c r="J519" s="76">
        <f t="shared" si="35"/>
        <v>-0.29938140550912828</v>
      </c>
      <c r="K519" s="78">
        <f t="shared" si="34"/>
        <v>0.70115233271247934</v>
      </c>
      <c r="L519" s="59"/>
      <c r="N519" s="140"/>
    </row>
    <row r="520" spans="1:14" x14ac:dyDescent="0.15">
      <c r="A520" s="34" t="s">
        <v>348</v>
      </c>
      <c r="B520" s="34" t="s">
        <v>1498</v>
      </c>
      <c r="C520" s="34" t="s">
        <v>955</v>
      </c>
      <c r="D520" s="34" t="s">
        <v>958</v>
      </c>
      <c r="E520" s="70">
        <v>1.0407094000000001</v>
      </c>
      <c r="F520" s="52">
        <v>0.67031609999999997</v>
      </c>
      <c r="G520" s="107">
        <v>0</v>
      </c>
      <c r="H520" s="108">
        <v>46.883976609999998</v>
      </c>
      <c r="I520" s="109">
        <v>3.3822785199999998</v>
      </c>
      <c r="J520" s="76">
        <f t="shared" si="35"/>
        <v>12.861654601407574</v>
      </c>
      <c r="K520" s="78">
        <f t="shared" si="34"/>
        <v>45.05001743041813</v>
      </c>
      <c r="L520" s="59"/>
      <c r="N520" s="140"/>
    </row>
    <row r="521" spans="1:14" x14ac:dyDescent="0.15">
      <c r="A521" s="34" t="s">
        <v>1045</v>
      </c>
      <c r="B521" s="34" t="s">
        <v>1417</v>
      </c>
      <c r="C521" s="34" t="s">
        <v>955</v>
      </c>
      <c r="D521" s="34" t="s">
        <v>958</v>
      </c>
      <c r="E521" s="70">
        <v>1.017693629</v>
      </c>
      <c r="F521" s="52">
        <v>9.6472734100000004</v>
      </c>
      <c r="G521" s="107">
        <v>0</v>
      </c>
      <c r="H521" s="108">
        <v>2.6187036899999998</v>
      </c>
      <c r="I521" s="109">
        <v>0.20232894000000001</v>
      </c>
      <c r="J521" s="76">
        <f t="shared" si="35"/>
        <v>11.942803387394802</v>
      </c>
      <c r="K521" s="78">
        <f t="shared" si="34"/>
        <v>2.5731748881764882</v>
      </c>
      <c r="L521" s="59"/>
      <c r="N521" s="140"/>
    </row>
    <row r="522" spans="1:14" x14ac:dyDescent="0.15">
      <c r="A522" s="34" t="s">
        <v>1561</v>
      </c>
      <c r="B522" s="34" t="s">
        <v>456</v>
      </c>
      <c r="C522" s="34" t="s">
        <v>955</v>
      </c>
      <c r="D522" s="34" t="s">
        <v>958</v>
      </c>
      <c r="E522" s="70">
        <v>1.0114547300000001</v>
      </c>
      <c r="F522" s="52">
        <v>1.8671568700000001</v>
      </c>
      <c r="G522" s="107">
        <f t="shared" ref="G522:G583" si="36">IF(ISERROR(E522/F522-1),"",((E522/F522-1)))</f>
        <v>-0.45829150927206241</v>
      </c>
      <c r="H522" s="108">
        <v>1.10326876</v>
      </c>
      <c r="I522" s="109">
        <v>17.508657510000003</v>
      </c>
      <c r="J522" s="76">
        <f t="shared" si="35"/>
        <v>-0.93698724420362489</v>
      </c>
      <c r="K522" s="78">
        <f t="shared" si="34"/>
        <v>1.0907742356397898</v>
      </c>
      <c r="L522" s="59"/>
      <c r="N522" s="140"/>
    </row>
    <row r="523" spans="1:14" x14ac:dyDescent="0.15">
      <c r="A523" s="34" t="s">
        <v>838</v>
      </c>
      <c r="B523" s="34" t="s">
        <v>839</v>
      </c>
      <c r="C523" s="34" t="s">
        <v>956</v>
      </c>
      <c r="D523" s="34" t="s">
        <v>958</v>
      </c>
      <c r="E523" s="70">
        <v>1.00880174</v>
      </c>
      <c r="F523" s="52">
        <v>2.1432580000000003E-2</v>
      </c>
      <c r="G523" s="107">
        <f t="shared" si="36"/>
        <v>46.068609565437285</v>
      </c>
      <c r="H523" s="108">
        <v>0</v>
      </c>
      <c r="I523" s="109">
        <v>0</v>
      </c>
      <c r="J523" s="76" t="str">
        <f t="shared" si="35"/>
        <v/>
      </c>
      <c r="K523" s="78">
        <f t="shared" si="34"/>
        <v>0</v>
      </c>
      <c r="L523" s="59"/>
      <c r="N523" s="140"/>
    </row>
    <row r="524" spans="1:14" x14ac:dyDescent="0.15">
      <c r="A524" s="34" t="s">
        <v>234</v>
      </c>
      <c r="B524" s="34" t="s">
        <v>235</v>
      </c>
      <c r="C524" s="34" t="s">
        <v>955</v>
      </c>
      <c r="D524" s="34" t="s">
        <v>959</v>
      </c>
      <c r="E524" s="70">
        <v>1.0002321300000001</v>
      </c>
      <c r="F524" s="52">
        <v>0.5501144</v>
      </c>
      <c r="G524" s="107">
        <f t="shared" si="36"/>
        <v>0.81822568178546162</v>
      </c>
      <c r="H524" s="108">
        <v>15.82105331</v>
      </c>
      <c r="I524" s="109">
        <v>41.980878149999995</v>
      </c>
      <c r="J524" s="76">
        <f t="shared" si="35"/>
        <v>-0.62313667538181305</v>
      </c>
      <c r="K524" s="78">
        <f t="shared" si="34"/>
        <v>15.817381621204268</v>
      </c>
      <c r="L524" s="59"/>
      <c r="N524" s="140"/>
    </row>
    <row r="525" spans="1:14" x14ac:dyDescent="0.15">
      <c r="A525" s="34" t="s">
        <v>1214</v>
      </c>
      <c r="B525" s="34" t="s">
        <v>1215</v>
      </c>
      <c r="C525" s="34" t="s">
        <v>463</v>
      </c>
      <c r="D525" s="34" t="s">
        <v>958</v>
      </c>
      <c r="E525" s="70">
        <v>0.99811000000000005</v>
      </c>
      <c r="F525" s="52">
        <v>2.5120345899999998</v>
      </c>
      <c r="G525" s="107">
        <f t="shared" si="36"/>
        <v>-0.60266868777471727</v>
      </c>
      <c r="H525" s="108">
        <v>2.4791819999999999E-2</v>
      </c>
      <c r="I525" s="109">
        <v>9.1896600000000005E-3</v>
      </c>
      <c r="J525" s="76">
        <f t="shared" si="35"/>
        <v>1.6977951306141899</v>
      </c>
      <c r="K525" s="78">
        <f t="shared" si="34"/>
        <v>2.4838765266353407E-2</v>
      </c>
      <c r="L525" s="59"/>
      <c r="N525" s="140"/>
    </row>
    <row r="526" spans="1:14" x14ac:dyDescent="0.15">
      <c r="A526" s="34" t="s">
        <v>1592</v>
      </c>
      <c r="B526" s="34" t="s">
        <v>715</v>
      </c>
      <c r="C526" s="34" t="s">
        <v>955</v>
      </c>
      <c r="D526" s="34" t="s">
        <v>958</v>
      </c>
      <c r="E526" s="70">
        <v>0.99009742000000001</v>
      </c>
      <c r="F526" s="52">
        <v>1.609860171</v>
      </c>
      <c r="G526" s="107">
        <f t="shared" si="36"/>
        <v>-0.38497924364140323</v>
      </c>
      <c r="H526" s="108">
        <v>7.0317278300000003</v>
      </c>
      <c r="I526" s="109">
        <v>0.44630649999999999</v>
      </c>
      <c r="J526" s="76">
        <f t="shared" si="35"/>
        <v>14.755378489894278</v>
      </c>
      <c r="K526" s="78">
        <f t="shared" si="34"/>
        <v>7.1020565127823483</v>
      </c>
      <c r="L526" s="59"/>
      <c r="N526" s="140"/>
    </row>
    <row r="527" spans="1:14" x14ac:dyDescent="0.15">
      <c r="A527" s="34" t="s">
        <v>1653</v>
      </c>
      <c r="B527" s="34" t="s">
        <v>1810</v>
      </c>
      <c r="C527" s="34" t="s">
        <v>955</v>
      </c>
      <c r="D527" s="34" t="s">
        <v>958</v>
      </c>
      <c r="E527" s="70">
        <v>0.98837662000000004</v>
      </c>
      <c r="F527" s="52">
        <v>2.033747</v>
      </c>
      <c r="G527" s="107">
        <f t="shared" si="36"/>
        <v>-0.51401200837665639</v>
      </c>
      <c r="H527" s="108">
        <v>1.4220409299999999</v>
      </c>
      <c r="I527" s="109">
        <v>1.4372852</v>
      </c>
      <c r="J527" s="76">
        <f t="shared" si="35"/>
        <v>-1.0606294422290108E-2</v>
      </c>
      <c r="K527" s="78">
        <f t="shared" si="34"/>
        <v>1.4387642334153956</v>
      </c>
      <c r="L527" s="59"/>
      <c r="N527" s="140"/>
    </row>
    <row r="528" spans="1:14" x14ac:dyDescent="0.15">
      <c r="A528" s="34" t="s">
        <v>257</v>
      </c>
      <c r="B528" s="34" t="s">
        <v>2144</v>
      </c>
      <c r="C528" s="34" t="s">
        <v>956</v>
      </c>
      <c r="D528" s="34" t="s">
        <v>958</v>
      </c>
      <c r="E528" s="70">
        <v>0.97184704</v>
      </c>
      <c r="F528" s="52">
        <v>8.7547520000000004E-2</v>
      </c>
      <c r="G528" s="107">
        <f t="shared" si="36"/>
        <v>10.100794631304232</v>
      </c>
      <c r="H528" s="108">
        <v>7.8150000000000008E-3</v>
      </c>
      <c r="I528" s="109">
        <v>2.7693696700000001</v>
      </c>
      <c r="J528" s="76">
        <f t="shared" si="35"/>
        <v>-0.99717805821134742</v>
      </c>
      <c r="K528" s="78">
        <f t="shared" si="34"/>
        <v>8.041388900047481E-3</v>
      </c>
      <c r="L528" s="59"/>
      <c r="N528" s="140"/>
    </row>
    <row r="529" spans="1:14" x14ac:dyDescent="0.15">
      <c r="A529" s="34" t="s">
        <v>1048</v>
      </c>
      <c r="B529" s="34" t="s">
        <v>1420</v>
      </c>
      <c r="C529" s="34" t="s">
        <v>955</v>
      </c>
      <c r="D529" s="34" t="s">
        <v>958</v>
      </c>
      <c r="E529" s="70">
        <v>0.96779925300000003</v>
      </c>
      <c r="F529" s="52">
        <v>0.124902234</v>
      </c>
      <c r="G529" s="107">
        <f t="shared" si="36"/>
        <v>6.74845430707028</v>
      </c>
      <c r="H529" s="108">
        <v>2.44228837</v>
      </c>
      <c r="I529" s="109">
        <v>7.4702399999999988E-2</v>
      </c>
      <c r="J529" s="76">
        <f t="shared" si="35"/>
        <v>31.693573031120827</v>
      </c>
      <c r="K529" s="78">
        <f t="shared" si="34"/>
        <v>2.523548517349393</v>
      </c>
      <c r="L529" s="59"/>
      <c r="N529" s="140"/>
    </row>
    <row r="530" spans="1:14" x14ac:dyDescent="0.15">
      <c r="A530" s="34" t="s">
        <v>1063</v>
      </c>
      <c r="B530" s="34" t="s">
        <v>1471</v>
      </c>
      <c r="C530" s="34" t="s">
        <v>955</v>
      </c>
      <c r="D530" s="34" t="s">
        <v>958</v>
      </c>
      <c r="E530" s="70">
        <v>0.96334533900000008</v>
      </c>
      <c r="F530" s="52">
        <v>1.543030159</v>
      </c>
      <c r="G530" s="107">
        <f t="shared" si="36"/>
        <v>-0.37567951385712339</v>
      </c>
      <c r="H530" s="108">
        <v>2.3046483499999999</v>
      </c>
      <c r="I530" s="109">
        <v>0.24468826000000002</v>
      </c>
      <c r="J530" s="76">
        <f t="shared" si="35"/>
        <v>8.41871240573618</v>
      </c>
      <c r="K530" s="78">
        <f t="shared" si="34"/>
        <v>2.3923387145801094</v>
      </c>
      <c r="L530" s="59"/>
      <c r="N530" s="140"/>
    </row>
    <row r="531" spans="1:14" x14ac:dyDescent="0.15">
      <c r="A531" s="34" t="s">
        <v>974</v>
      </c>
      <c r="B531" s="34" t="s">
        <v>975</v>
      </c>
      <c r="C531" s="34" t="s">
        <v>955</v>
      </c>
      <c r="D531" s="34" t="s">
        <v>959</v>
      </c>
      <c r="E531" s="70">
        <v>0.95192043799999992</v>
      </c>
      <c r="F531" s="52">
        <v>1.870618933</v>
      </c>
      <c r="G531" s="107">
        <f t="shared" si="36"/>
        <v>-0.49112006662235574</v>
      </c>
      <c r="H531" s="108">
        <v>1.0291735</v>
      </c>
      <c r="I531" s="109">
        <v>2.3522877599999998</v>
      </c>
      <c r="J531" s="76">
        <f t="shared" si="35"/>
        <v>-0.56247976225493779</v>
      </c>
      <c r="K531" s="78">
        <f t="shared" si="34"/>
        <v>1.0811549567759149</v>
      </c>
      <c r="L531" s="59"/>
      <c r="N531" s="140"/>
    </row>
    <row r="532" spans="1:14" x14ac:dyDescent="0.15">
      <c r="A532" s="34" t="s">
        <v>249</v>
      </c>
      <c r="B532" s="34" t="s">
        <v>1328</v>
      </c>
      <c r="C532" s="34" t="s">
        <v>955</v>
      </c>
      <c r="D532" s="34" t="s">
        <v>959</v>
      </c>
      <c r="E532" s="70">
        <v>0.93093512</v>
      </c>
      <c r="F532" s="52">
        <v>0.11984</v>
      </c>
      <c r="G532" s="107">
        <f t="shared" si="36"/>
        <v>6.7681502002670229</v>
      </c>
      <c r="H532" s="108">
        <v>9.4171932799999993</v>
      </c>
      <c r="I532" s="109">
        <v>1.0562754999999999</v>
      </c>
      <c r="J532" s="76">
        <f t="shared" si="35"/>
        <v>7.9154707081627844</v>
      </c>
      <c r="K532" s="78">
        <f t="shared" si="34"/>
        <v>10.115842745303238</v>
      </c>
      <c r="L532" s="59"/>
      <c r="N532" s="140"/>
    </row>
    <row r="533" spans="1:14" x14ac:dyDescent="0.15">
      <c r="A533" s="34" t="s">
        <v>1662</v>
      </c>
      <c r="B533" s="34" t="s">
        <v>1819</v>
      </c>
      <c r="C533" s="34" t="s">
        <v>955</v>
      </c>
      <c r="D533" s="34" t="s">
        <v>959</v>
      </c>
      <c r="E533" s="70">
        <v>0.93047670400000004</v>
      </c>
      <c r="F533" s="52">
        <v>2.3370662100000001</v>
      </c>
      <c r="G533" s="107">
        <f t="shared" si="36"/>
        <v>-0.60186121385067648</v>
      </c>
      <c r="H533" s="108">
        <v>8.6104E-2</v>
      </c>
      <c r="I533" s="109">
        <v>0.97639042000000009</v>
      </c>
      <c r="J533" s="76">
        <f t="shared" si="35"/>
        <v>-0.9118139647457828</v>
      </c>
      <c r="K533" s="78">
        <f t="shared" si="34"/>
        <v>9.2537512900484176E-2</v>
      </c>
      <c r="L533" s="59"/>
      <c r="N533" s="140"/>
    </row>
    <row r="534" spans="1:14" x14ac:dyDescent="0.15">
      <c r="A534" s="34" t="s">
        <v>1129</v>
      </c>
      <c r="B534" s="34" t="s">
        <v>1130</v>
      </c>
      <c r="C534" s="34" t="s">
        <v>956</v>
      </c>
      <c r="D534" s="34" t="s">
        <v>959</v>
      </c>
      <c r="E534" s="70">
        <v>0.89178500000000005</v>
      </c>
      <c r="F534" s="52">
        <v>2.6408813150000001</v>
      </c>
      <c r="G534" s="107">
        <f t="shared" si="36"/>
        <v>-0.66231538125748757</v>
      </c>
      <c r="H534" s="108">
        <v>0</v>
      </c>
      <c r="I534" s="109">
        <v>0</v>
      </c>
      <c r="J534" s="76" t="str">
        <f t="shared" si="35"/>
        <v/>
      </c>
      <c r="K534" s="78">
        <f t="shared" si="34"/>
        <v>0</v>
      </c>
      <c r="L534" s="59"/>
      <c r="N534" s="140"/>
    </row>
    <row r="535" spans="1:14" x14ac:dyDescent="0.15">
      <c r="A535" s="34" t="s">
        <v>615</v>
      </c>
      <c r="B535" s="34" t="s">
        <v>616</v>
      </c>
      <c r="C535" s="34" t="s">
        <v>955</v>
      </c>
      <c r="D535" s="34" t="s">
        <v>959</v>
      </c>
      <c r="E535" s="70">
        <v>0.88790200200000002</v>
      </c>
      <c r="F535" s="52">
        <v>0.48021056600000001</v>
      </c>
      <c r="G535" s="107">
        <f t="shared" si="36"/>
        <v>0.84898472642103417</v>
      </c>
      <c r="H535" s="108">
        <v>2.2122470000000002E-2</v>
      </c>
      <c r="I535" s="109">
        <v>7.3972179999999998E-2</v>
      </c>
      <c r="J535" s="76">
        <f t="shared" si="35"/>
        <v>-0.70093527053008309</v>
      </c>
      <c r="K535" s="78">
        <f t="shared" si="34"/>
        <v>2.4915441062379765E-2</v>
      </c>
      <c r="L535" s="59"/>
      <c r="N535" s="140"/>
    </row>
    <row r="536" spans="1:14" x14ac:dyDescent="0.15">
      <c r="A536" s="34" t="s">
        <v>68</v>
      </c>
      <c r="B536" s="34" t="s">
        <v>69</v>
      </c>
      <c r="C536" s="34" t="s">
        <v>955</v>
      </c>
      <c r="D536" s="34" t="s">
        <v>958</v>
      </c>
      <c r="E536" s="70">
        <v>0.87534948000000001</v>
      </c>
      <c r="F536" s="52">
        <v>0.16920207999999998</v>
      </c>
      <c r="G536" s="107">
        <f t="shared" si="36"/>
        <v>4.1733966863764334</v>
      </c>
      <c r="H536" s="108">
        <v>106.993217885549</v>
      </c>
      <c r="I536" s="109">
        <v>3.8018703774981497</v>
      </c>
      <c r="J536" s="76">
        <f t="shared" si="35"/>
        <v>27.142258220796236</v>
      </c>
      <c r="K536" s="78">
        <f t="shared" si="34"/>
        <v>122.22914427909296</v>
      </c>
      <c r="L536" s="59"/>
      <c r="N536" s="140"/>
    </row>
    <row r="537" spans="1:14" x14ac:dyDescent="0.15">
      <c r="A537" s="34" t="s">
        <v>675</v>
      </c>
      <c r="B537" s="34" t="s">
        <v>676</v>
      </c>
      <c r="C537" s="34" t="s">
        <v>956</v>
      </c>
      <c r="D537" s="34" t="s">
        <v>959</v>
      </c>
      <c r="E537" s="70">
        <v>0.85204228799999993</v>
      </c>
      <c r="F537" s="52">
        <v>0.44042847800000001</v>
      </c>
      <c r="G537" s="107">
        <f t="shared" si="36"/>
        <v>0.93457582913155735</v>
      </c>
      <c r="H537" s="108">
        <v>1.7927080399999999</v>
      </c>
      <c r="I537" s="109">
        <v>0.10121517999999999</v>
      </c>
      <c r="J537" s="76">
        <f t="shared" si="35"/>
        <v>16.711849546678671</v>
      </c>
      <c r="K537" s="78">
        <f t="shared" si="34"/>
        <v>2.1040129876746212</v>
      </c>
      <c r="L537" s="59"/>
      <c r="N537" s="140"/>
    </row>
    <row r="538" spans="1:14" x14ac:dyDescent="0.15">
      <c r="A538" s="34" t="s">
        <v>1571</v>
      </c>
      <c r="B538" s="34" t="s">
        <v>618</v>
      </c>
      <c r="C538" s="34" t="s">
        <v>955</v>
      </c>
      <c r="D538" s="34" t="s">
        <v>958</v>
      </c>
      <c r="E538" s="70">
        <v>0.843352255</v>
      </c>
      <c r="F538" s="52">
        <v>0.30825507000000002</v>
      </c>
      <c r="G538" s="107">
        <f t="shared" si="36"/>
        <v>1.7358909457677369</v>
      </c>
      <c r="H538" s="108">
        <v>0.23628432000000002</v>
      </c>
      <c r="I538" s="109">
        <v>6.376793E-2</v>
      </c>
      <c r="J538" s="76">
        <f t="shared" si="35"/>
        <v>2.7053785500015448</v>
      </c>
      <c r="K538" s="78">
        <f t="shared" si="34"/>
        <v>0.28017274940469572</v>
      </c>
      <c r="L538" s="59"/>
      <c r="N538" s="140"/>
    </row>
    <row r="539" spans="1:14" x14ac:dyDescent="0.15">
      <c r="A539" s="34" t="s">
        <v>1620</v>
      </c>
      <c r="B539" s="34" t="s">
        <v>991</v>
      </c>
      <c r="C539" s="34" t="s">
        <v>955</v>
      </c>
      <c r="D539" s="34" t="s">
        <v>958</v>
      </c>
      <c r="E539" s="70">
        <v>0.82892897999999993</v>
      </c>
      <c r="F539" s="52">
        <v>4.7849878800000001</v>
      </c>
      <c r="G539" s="107">
        <f t="shared" si="36"/>
        <v>-0.82676466465783405</v>
      </c>
      <c r="H539" s="108">
        <v>130.87603993000002</v>
      </c>
      <c r="I539" s="109">
        <v>121.75689762</v>
      </c>
      <c r="J539" s="76">
        <f t="shared" si="35"/>
        <v>7.4896309681449225E-2</v>
      </c>
      <c r="K539" s="78">
        <f t="shared" si="34"/>
        <v>157.8857092558159</v>
      </c>
      <c r="L539" s="59"/>
      <c r="N539" s="140"/>
    </row>
    <row r="540" spans="1:14" x14ac:dyDescent="0.15">
      <c r="A540" s="34" t="s">
        <v>1121</v>
      </c>
      <c r="B540" s="34" t="s">
        <v>1122</v>
      </c>
      <c r="C540" s="34" t="s">
        <v>956</v>
      </c>
      <c r="D540" s="34" t="s">
        <v>959</v>
      </c>
      <c r="E540" s="70">
        <v>0.82550900000000005</v>
      </c>
      <c r="F540" s="52">
        <v>0.87178359999999999</v>
      </c>
      <c r="G540" s="107">
        <f t="shared" si="36"/>
        <v>-5.3080374533313046E-2</v>
      </c>
      <c r="H540" s="108">
        <v>1.8804000000000001E-2</v>
      </c>
      <c r="I540" s="109">
        <v>0</v>
      </c>
      <c r="J540" s="76" t="str">
        <f t="shared" si="35"/>
        <v/>
      </c>
      <c r="K540" s="78">
        <f t="shared" si="34"/>
        <v>2.2778673521427387E-2</v>
      </c>
      <c r="L540" s="59"/>
      <c r="N540" s="140"/>
    </row>
    <row r="541" spans="1:14" x14ac:dyDescent="0.15">
      <c r="A541" s="34" t="s">
        <v>350</v>
      </c>
      <c r="B541" s="34" t="s">
        <v>271</v>
      </c>
      <c r="C541" s="34" t="s">
        <v>955</v>
      </c>
      <c r="D541" s="34" t="s">
        <v>958</v>
      </c>
      <c r="E541" s="70">
        <v>0.81144349999999998</v>
      </c>
      <c r="F541" s="52">
        <v>0.27083653000000002</v>
      </c>
      <c r="G541" s="107">
        <f t="shared" si="36"/>
        <v>1.9960637141525921</v>
      </c>
      <c r="H541" s="108">
        <v>3.7935219</v>
      </c>
      <c r="I541" s="109">
        <v>1.99218301</v>
      </c>
      <c r="J541" s="76">
        <f t="shared" si="35"/>
        <v>0.90420351993665493</v>
      </c>
      <c r="K541" s="78">
        <f t="shared" si="34"/>
        <v>4.6750290069487281</v>
      </c>
      <c r="L541" s="59"/>
      <c r="N541" s="140"/>
    </row>
    <row r="542" spans="1:14" x14ac:dyDescent="0.15">
      <c r="A542" s="34" t="s">
        <v>1560</v>
      </c>
      <c r="B542" s="34" t="s">
        <v>941</v>
      </c>
      <c r="C542" s="34" t="s">
        <v>955</v>
      </c>
      <c r="D542" s="34" t="s">
        <v>958</v>
      </c>
      <c r="E542" s="70">
        <v>0.80202984999999993</v>
      </c>
      <c r="F542" s="52">
        <v>0.83969199999999999</v>
      </c>
      <c r="G542" s="107">
        <f t="shared" si="36"/>
        <v>-4.4852338714671647E-2</v>
      </c>
      <c r="H542" s="108">
        <v>0.80202984999999993</v>
      </c>
      <c r="I542" s="109">
        <v>1.2564439999999999</v>
      </c>
      <c r="J542" s="76">
        <f t="shared" si="35"/>
        <v>-0.36166685502895468</v>
      </c>
      <c r="K542" s="78">
        <f t="shared" si="34"/>
        <v>1</v>
      </c>
      <c r="L542" s="59"/>
      <c r="N542" s="140"/>
    </row>
    <row r="543" spans="1:14" x14ac:dyDescent="0.15">
      <c r="A543" s="34" t="s">
        <v>1179</v>
      </c>
      <c r="B543" s="34" t="s">
        <v>1180</v>
      </c>
      <c r="C543" s="34" t="s">
        <v>955</v>
      </c>
      <c r="D543" s="34" t="s">
        <v>958</v>
      </c>
      <c r="E543" s="70">
        <v>0.79451830000000001</v>
      </c>
      <c r="F543" s="52">
        <v>2.4654928900000002</v>
      </c>
      <c r="G543" s="107">
        <f t="shared" si="36"/>
        <v>-0.67774463953128661</v>
      </c>
      <c r="H543" s="108">
        <v>0</v>
      </c>
      <c r="I543" s="109">
        <v>0</v>
      </c>
      <c r="J543" s="76" t="str">
        <f t="shared" si="35"/>
        <v/>
      </c>
      <c r="K543" s="78">
        <f t="shared" si="34"/>
        <v>0</v>
      </c>
      <c r="L543" s="59"/>
      <c r="N543" s="140"/>
    </row>
    <row r="544" spans="1:14" x14ac:dyDescent="0.15">
      <c r="A544" s="34" t="s">
        <v>1600</v>
      </c>
      <c r="B544" s="34" t="s">
        <v>721</v>
      </c>
      <c r="C544" s="34" t="s">
        <v>955</v>
      </c>
      <c r="D544" s="34" t="s">
        <v>958</v>
      </c>
      <c r="E544" s="70">
        <v>0.7821951800000001</v>
      </c>
      <c r="F544" s="52">
        <v>0.86226178099999995</v>
      </c>
      <c r="G544" s="107">
        <f t="shared" si="36"/>
        <v>-9.2856488324396524E-2</v>
      </c>
      <c r="H544" s="108">
        <v>2.5851986600000001</v>
      </c>
      <c r="I544" s="109">
        <v>0.97256133999999994</v>
      </c>
      <c r="J544" s="76">
        <f t="shared" si="35"/>
        <v>1.6581343033849159</v>
      </c>
      <c r="K544" s="78">
        <f t="shared" ref="K544:K607" si="37">IF(ISERROR(H544/E544),"",(H544/E544))</f>
        <v>3.3050557279066841</v>
      </c>
      <c r="L544" s="59"/>
      <c r="N544" s="140"/>
    </row>
    <row r="545" spans="1:14" x14ac:dyDescent="0.15">
      <c r="A545" s="34" t="s">
        <v>333</v>
      </c>
      <c r="B545" s="34" t="s">
        <v>280</v>
      </c>
      <c r="C545" s="34" t="s">
        <v>956</v>
      </c>
      <c r="D545" s="34" t="s">
        <v>959</v>
      </c>
      <c r="E545" s="70">
        <v>0.78070218999999996</v>
      </c>
      <c r="F545" s="52">
        <v>3.9188422900000002</v>
      </c>
      <c r="G545" s="107">
        <f t="shared" si="36"/>
        <v>-0.80078244230644968</v>
      </c>
      <c r="H545" s="108">
        <v>0.23443474</v>
      </c>
      <c r="I545" s="109">
        <v>6.8947548200000002</v>
      </c>
      <c r="J545" s="76">
        <f t="shared" si="35"/>
        <v>-0.9659981034684566</v>
      </c>
      <c r="K545" s="78">
        <f t="shared" si="37"/>
        <v>0.30028702750276648</v>
      </c>
      <c r="L545" s="59"/>
      <c r="N545" s="140"/>
    </row>
    <row r="546" spans="1:14" x14ac:dyDescent="0.15">
      <c r="A546" s="34" t="s">
        <v>1389</v>
      </c>
      <c r="B546" s="34" t="s">
        <v>788</v>
      </c>
      <c r="C546" s="34" t="s">
        <v>955</v>
      </c>
      <c r="D546" s="34" t="s">
        <v>958</v>
      </c>
      <c r="E546" s="70">
        <v>0.75497054000000008</v>
      </c>
      <c r="F546" s="52">
        <v>9.6971560999999998E-2</v>
      </c>
      <c r="G546" s="107">
        <f t="shared" si="36"/>
        <v>6.7854840348501773</v>
      </c>
      <c r="H546" s="108">
        <v>0.95356642000000003</v>
      </c>
      <c r="I546" s="109">
        <v>3.6636744300000004</v>
      </c>
      <c r="J546" s="76">
        <f t="shared" si="35"/>
        <v>-0.73972402891705635</v>
      </c>
      <c r="K546" s="78">
        <f t="shared" si="37"/>
        <v>1.263051164883864</v>
      </c>
      <c r="L546" s="59"/>
      <c r="N546" s="140"/>
    </row>
    <row r="547" spans="1:14" x14ac:dyDescent="0.15">
      <c r="A547" s="34" t="s">
        <v>510</v>
      </c>
      <c r="B547" s="34" t="s">
        <v>511</v>
      </c>
      <c r="C547" s="34" t="s">
        <v>956</v>
      </c>
      <c r="D547" s="34" t="s">
        <v>959</v>
      </c>
      <c r="E547" s="70">
        <v>0.75443735000000001</v>
      </c>
      <c r="F547" s="52">
        <v>0.93354859999999995</v>
      </c>
      <c r="G547" s="107">
        <f t="shared" si="36"/>
        <v>-0.19186065942362285</v>
      </c>
      <c r="H547" s="108">
        <v>0</v>
      </c>
      <c r="I547" s="109">
        <v>0</v>
      </c>
      <c r="J547" s="76" t="str">
        <f t="shared" si="35"/>
        <v/>
      </c>
      <c r="K547" s="78">
        <f t="shared" si="37"/>
        <v>0</v>
      </c>
      <c r="L547" s="59"/>
      <c r="N547" s="140"/>
    </row>
    <row r="548" spans="1:14" x14ac:dyDescent="0.15">
      <c r="A548" s="34" t="s">
        <v>631</v>
      </c>
      <c r="B548" s="34" t="s">
        <v>632</v>
      </c>
      <c r="C548" s="34" t="s">
        <v>955</v>
      </c>
      <c r="D548" s="34" t="s">
        <v>958</v>
      </c>
      <c r="E548" s="70">
        <v>0.74538322000000001</v>
      </c>
      <c r="F548" s="52">
        <v>1.37839621</v>
      </c>
      <c r="G548" s="107">
        <f t="shared" si="36"/>
        <v>-0.4592387772163129</v>
      </c>
      <c r="H548" s="108">
        <v>1.88638745</v>
      </c>
      <c r="I548" s="109">
        <v>0.97905624999999996</v>
      </c>
      <c r="J548" s="76">
        <f t="shared" si="35"/>
        <v>0.92674062394270007</v>
      </c>
      <c r="K548" s="78">
        <f t="shared" si="37"/>
        <v>2.5307618945325867</v>
      </c>
      <c r="L548" s="59"/>
      <c r="N548" s="140"/>
    </row>
    <row r="549" spans="1:14" x14ac:dyDescent="0.15">
      <c r="A549" s="34" t="s">
        <v>1627</v>
      </c>
      <c r="B549" s="34" t="s">
        <v>1157</v>
      </c>
      <c r="C549" s="34" t="s">
        <v>955</v>
      </c>
      <c r="D549" s="34" t="s">
        <v>958</v>
      </c>
      <c r="E549" s="70">
        <v>0.74489923000000002</v>
      </c>
      <c r="F549" s="52">
        <v>0.97362199999999999</v>
      </c>
      <c r="G549" s="107">
        <f t="shared" si="36"/>
        <v>-0.23491947593624629</v>
      </c>
      <c r="H549" s="108">
        <v>122.40135958</v>
      </c>
      <c r="I549" s="109">
        <v>163.65609279</v>
      </c>
      <c r="J549" s="76">
        <f t="shared" si="35"/>
        <v>-0.25208186573864488</v>
      </c>
      <c r="K549" s="78">
        <f t="shared" si="37"/>
        <v>164.31935307544887</v>
      </c>
      <c r="L549" s="59"/>
      <c r="N549" s="140"/>
    </row>
    <row r="550" spans="1:14" x14ac:dyDescent="0.15">
      <c r="A550" s="34" t="s">
        <v>352</v>
      </c>
      <c r="B550" s="34" t="s">
        <v>275</v>
      </c>
      <c r="C550" s="34" t="s">
        <v>955</v>
      </c>
      <c r="D550" s="34" t="s">
        <v>958</v>
      </c>
      <c r="E550" s="70">
        <v>0.74446497499999997</v>
      </c>
      <c r="F550" s="52">
        <v>0.65481615000000004</v>
      </c>
      <c r="G550" s="107">
        <f t="shared" si="36"/>
        <v>0.13690686309432043</v>
      </c>
      <c r="H550" s="108">
        <v>1.4849197299999999</v>
      </c>
      <c r="I550" s="109">
        <v>1.36876405</v>
      </c>
      <c r="J550" s="76">
        <f t="shared" si="35"/>
        <v>8.4861726168217189E-2</v>
      </c>
      <c r="K550" s="78">
        <f t="shared" si="37"/>
        <v>1.9946132858701646</v>
      </c>
      <c r="L550" s="59"/>
      <c r="N550" s="140"/>
    </row>
    <row r="551" spans="1:14" x14ac:dyDescent="0.15">
      <c r="A551" s="34" t="s">
        <v>807</v>
      </c>
      <c r="B551" s="34" t="s">
        <v>815</v>
      </c>
      <c r="C551" s="34" t="s">
        <v>956</v>
      </c>
      <c r="D551" s="34" t="s">
        <v>959</v>
      </c>
      <c r="E551" s="70">
        <v>0.72429564000000002</v>
      </c>
      <c r="F551" s="52">
        <v>0.21229645000000003</v>
      </c>
      <c r="G551" s="107">
        <f t="shared" si="36"/>
        <v>2.4117180951447841</v>
      </c>
      <c r="H551" s="108">
        <v>1.4652481799999999</v>
      </c>
      <c r="I551" s="109">
        <v>2.9499876600000001</v>
      </c>
      <c r="J551" s="76">
        <f t="shared" ref="J551:J614" si="38">IF(ISERROR(H551/I551-1),"",((H551/I551-1)))</f>
        <v>-0.50330362398871875</v>
      </c>
      <c r="K551" s="78">
        <f t="shared" si="37"/>
        <v>2.0229973771483696</v>
      </c>
      <c r="L551" s="59"/>
      <c r="N551" s="140"/>
    </row>
    <row r="552" spans="1:14" x14ac:dyDescent="0.15">
      <c r="A552" s="34" t="s">
        <v>1664</v>
      </c>
      <c r="B552" s="34" t="s">
        <v>1821</v>
      </c>
      <c r="C552" s="34" t="s">
        <v>955</v>
      </c>
      <c r="D552" s="34" t="s">
        <v>959</v>
      </c>
      <c r="E552" s="70">
        <v>0.72271364999999999</v>
      </c>
      <c r="F552" s="52">
        <v>1.2923887000000001</v>
      </c>
      <c r="G552" s="107">
        <f t="shared" si="36"/>
        <v>-0.44079234830821412</v>
      </c>
      <c r="H552" s="108">
        <v>3.4924797500000002</v>
      </c>
      <c r="I552" s="109">
        <v>0.38364560999999997</v>
      </c>
      <c r="J552" s="76">
        <f t="shared" si="38"/>
        <v>8.103400792205079</v>
      </c>
      <c r="K552" s="78">
        <f t="shared" si="37"/>
        <v>4.8324530054192287</v>
      </c>
      <c r="L552" s="59"/>
      <c r="N552" s="140"/>
    </row>
    <row r="553" spans="1:14" x14ac:dyDescent="0.15">
      <c r="A553" s="34" t="s">
        <v>593</v>
      </c>
      <c r="B553" s="34" t="s">
        <v>594</v>
      </c>
      <c r="C553" s="34" t="s">
        <v>956</v>
      </c>
      <c r="D553" s="34" t="s">
        <v>959</v>
      </c>
      <c r="E553" s="70">
        <v>0.72240112000000001</v>
      </c>
      <c r="F553" s="52">
        <v>1.706498E-2</v>
      </c>
      <c r="G553" s="107">
        <f t="shared" si="36"/>
        <v>41.33237425417434</v>
      </c>
      <c r="H553" s="108">
        <v>4.0328140000000001</v>
      </c>
      <c r="I553" s="109">
        <v>0</v>
      </c>
      <c r="J553" s="76" t="str">
        <f t="shared" si="38"/>
        <v/>
      </c>
      <c r="K553" s="78">
        <f t="shared" si="37"/>
        <v>5.5825134933345621</v>
      </c>
      <c r="L553" s="59"/>
      <c r="N553" s="140"/>
    </row>
    <row r="554" spans="1:14" x14ac:dyDescent="0.15">
      <c r="A554" s="34" t="s">
        <v>1337</v>
      </c>
      <c r="B554" s="34" t="s">
        <v>1140</v>
      </c>
      <c r="C554" s="34" t="s">
        <v>955</v>
      </c>
      <c r="D554" s="34" t="s">
        <v>959</v>
      </c>
      <c r="E554" s="70">
        <v>0.71722791500000005</v>
      </c>
      <c r="F554" s="52">
        <v>0.14465198399999998</v>
      </c>
      <c r="G554" s="107">
        <f t="shared" si="36"/>
        <v>3.9582998806293599</v>
      </c>
      <c r="H554" s="108">
        <v>5.1797702599999997</v>
      </c>
      <c r="I554" s="109">
        <v>5.6886300000000001E-3</v>
      </c>
      <c r="J554" s="76">
        <f t="shared" si="38"/>
        <v>909.54792806000739</v>
      </c>
      <c r="K554" s="78">
        <f t="shared" si="37"/>
        <v>7.2219306466899011</v>
      </c>
      <c r="L554" s="59"/>
      <c r="N554" s="140"/>
    </row>
    <row r="555" spans="1:14" x14ac:dyDescent="0.15">
      <c r="A555" s="34" t="s">
        <v>1105</v>
      </c>
      <c r="B555" s="34" t="s">
        <v>1106</v>
      </c>
      <c r="C555" s="34" t="s">
        <v>956</v>
      </c>
      <c r="D555" s="34" t="s">
        <v>959</v>
      </c>
      <c r="E555" s="70">
        <v>0.71025000000000005</v>
      </c>
      <c r="F555" s="52">
        <v>1.4895497</v>
      </c>
      <c r="G555" s="107">
        <f t="shared" si="36"/>
        <v>-0.52317804501588627</v>
      </c>
      <c r="H555" s="108">
        <v>0</v>
      </c>
      <c r="I555" s="109">
        <v>0</v>
      </c>
      <c r="J555" s="76" t="str">
        <f t="shared" si="38"/>
        <v/>
      </c>
      <c r="K555" s="78">
        <f t="shared" si="37"/>
        <v>0</v>
      </c>
      <c r="L555" s="59"/>
      <c r="N555" s="140"/>
    </row>
    <row r="556" spans="1:14" x14ac:dyDescent="0.15">
      <c r="A556" s="34" t="s">
        <v>1051</v>
      </c>
      <c r="B556" s="34" t="s">
        <v>1461</v>
      </c>
      <c r="C556" s="34" t="s">
        <v>955</v>
      </c>
      <c r="D556" s="34" t="s">
        <v>958</v>
      </c>
      <c r="E556" s="70">
        <v>0.70458172400000008</v>
      </c>
      <c r="F556" s="52">
        <v>2.9631450080000001</v>
      </c>
      <c r="G556" s="107">
        <f t="shared" si="36"/>
        <v>-0.76221827750658633</v>
      </c>
      <c r="H556" s="108">
        <v>2.89805702</v>
      </c>
      <c r="I556" s="109">
        <v>3.0054861800000001</v>
      </c>
      <c r="J556" s="76">
        <f t="shared" si="38"/>
        <v>-3.5744353347850089E-2</v>
      </c>
      <c r="K556" s="78">
        <f t="shared" si="37"/>
        <v>4.1131595119262556</v>
      </c>
      <c r="L556" s="59"/>
      <c r="N556" s="140"/>
    </row>
    <row r="557" spans="1:14" x14ac:dyDescent="0.15">
      <c r="A557" s="34" t="s">
        <v>1078</v>
      </c>
      <c r="B557" s="34" t="s">
        <v>1326</v>
      </c>
      <c r="C557" s="34" t="s">
        <v>955</v>
      </c>
      <c r="D557" s="34" t="s">
        <v>959</v>
      </c>
      <c r="E557" s="70">
        <v>0.70376411999999999</v>
      </c>
      <c r="F557" s="52">
        <v>0.48900203000000003</v>
      </c>
      <c r="G557" s="107">
        <f t="shared" si="36"/>
        <v>0.43918445491933844</v>
      </c>
      <c r="H557" s="108">
        <v>15.03844037</v>
      </c>
      <c r="I557" s="109">
        <v>2.0538999999999998E-4</v>
      </c>
      <c r="J557" s="76">
        <f t="shared" si="38"/>
        <v>73217.951117386445</v>
      </c>
      <c r="K557" s="78">
        <f t="shared" si="37"/>
        <v>21.368580668761574</v>
      </c>
      <c r="L557" s="59"/>
      <c r="N557" s="140"/>
    </row>
    <row r="558" spans="1:14" x14ac:dyDescent="0.15">
      <c r="A558" s="34" t="s">
        <v>1061</v>
      </c>
      <c r="B558" s="34" t="s">
        <v>1469</v>
      </c>
      <c r="C558" s="34" t="s">
        <v>955</v>
      </c>
      <c r="D558" s="34" t="s">
        <v>958</v>
      </c>
      <c r="E558" s="70">
        <v>0.70326109599999997</v>
      </c>
      <c r="F558" s="52">
        <v>1.687734152</v>
      </c>
      <c r="G558" s="107">
        <f t="shared" si="36"/>
        <v>-0.58331050232844972</v>
      </c>
      <c r="H558" s="108">
        <v>15.29955983</v>
      </c>
      <c r="I558" s="109">
        <v>5.2295742699999996</v>
      </c>
      <c r="J558" s="76">
        <f t="shared" si="38"/>
        <v>1.9255841948296877</v>
      </c>
      <c r="K558" s="78">
        <f t="shared" si="37"/>
        <v>21.75516307815213</v>
      </c>
      <c r="L558" s="59"/>
      <c r="N558" s="140"/>
    </row>
    <row r="559" spans="1:14" x14ac:dyDescent="0.15">
      <c r="A559" s="34" t="s">
        <v>1588</v>
      </c>
      <c r="B559" s="34" t="s">
        <v>1848</v>
      </c>
      <c r="C559" s="34" t="s">
        <v>955</v>
      </c>
      <c r="D559" s="34" t="s">
        <v>958</v>
      </c>
      <c r="E559" s="70">
        <v>0.69979545499999996</v>
      </c>
      <c r="F559" s="52">
        <v>2.19942349</v>
      </c>
      <c r="G559" s="107">
        <f t="shared" si="36"/>
        <v>-0.68182777978787523</v>
      </c>
      <c r="H559" s="108">
        <v>6.6734662999999994</v>
      </c>
      <c r="I559" s="109">
        <v>5.1470868599999999</v>
      </c>
      <c r="J559" s="76">
        <f t="shared" si="38"/>
        <v>0.29655210442669699</v>
      </c>
      <c r="K559" s="78">
        <f t="shared" si="37"/>
        <v>9.5363098635729209</v>
      </c>
      <c r="L559" s="59"/>
      <c r="N559" s="140"/>
    </row>
    <row r="560" spans="1:14" x14ac:dyDescent="0.15">
      <c r="A560" s="34" t="s">
        <v>1846</v>
      </c>
      <c r="B560" s="34" t="s">
        <v>1847</v>
      </c>
      <c r="C560" s="34" t="s">
        <v>955</v>
      </c>
      <c r="D560" s="34" t="s">
        <v>958</v>
      </c>
      <c r="E560" s="70">
        <v>0.692714155</v>
      </c>
      <c r="F560" s="52">
        <v>8.2579524420000006</v>
      </c>
      <c r="G560" s="107">
        <f t="shared" si="36"/>
        <v>-0.91611550685653609</v>
      </c>
      <c r="H560" s="108">
        <v>3.3545739999999998E-2</v>
      </c>
      <c r="I560" s="109">
        <v>13.116747109999999</v>
      </c>
      <c r="J560" s="76">
        <f t="shared" si="38"/>
        <v>-0.99744252597700656</v>
      </c>
      <c r="K560" s="78">
        <f t="shared" si="37"/>
        <v>4.8426525945611719E-2</v>
      </c>
      <c r="L560" s="59"/>
      <c r="N560" s="140"/>
    </row>
    <row r="561" spans="1:14" x14ac:dyDescent="0.15">
      <c r="A561" s="34" t="s">
        <v>1040</v>
      </c>
      <c r="B561" s="34" t="s">
        <v>1415</v>
      </c>
      <c r="C561" s="34" t="s">
        <v>955</v>
      </c>
      <c r="D561" s="34" t="s">
        <v>958</v>
      </c>
      <c r="E561" s="70">
        <v>0.69213223000000001</v>
      </c>
      <c r="F561" s="52">
        <v>1.573002273</v>
      </c>
      <c r="G561" s="107">
        <f t="shared" si="36"/>
        <v>-0.55999286086219158</v>
      </c>
      <c r="H561" s="108">
        <v>2.9964999999999999E-2</v>
      </c>
      <c r="I561" s="109">
        <v>4.1653219999999997</v>
      </c>
      <c r="J561" s="76">
        <f t="shared" si="38"/>
        <v>-0.99280607837761403</v>
      </c>
      <c r="K561" s="78">
        <f t="shared" si="37"/>
        <v>4.3293750386396539E-2</v>
      </c>
      <c r="L561" s="59"/>
      <c r="N561" s="140"/>
    </row>
    <row r="562" spans="1:14" x14ac:dyDescent="0.15">
      <c r="A562" s="34" t="s">
        <v>1402</v>
      </c>
      <c r="B562" s="34" t="s">
        <v>1403</v>
      </c>
      <c r="C562" s="34" t="s">
        <v>955</v>
      </c>
      <c r="D562" s="34" t="s">
        <v>958</v>
      </c>
      <c r="E562" s="70">
        <v>0.67940980000000006</v>
      </c>
      <c r="F562" s="52">
        <v>0.12910115999999999</v>
      </c>
      <c r="G562" s="107">
        <f t="shared" si="36"/>
        <v>4.262615765807217</v>
      </c>
      <c r="H562" s="108">
        <v>1.38314308</v>
      </c>
      <c r="I562" s="109">
        <v>0.11694010000000001</v>
      </c>
      <c r="J562" s="76">
        <f t="shared" si="38"/>
        <v>10.827791151196211</v>
      </c>
      <c r="K562" s="78">
        <f t="shared" si="37"/>
        <v>2.0358008966017267</v>
      </c>
      <c r="L562" s="59"/>
      <c r="N562" s="140"/>
    </row>
    <row r="563" spans="1:14" x14ac:dyDescent="0.15">
      <c r="A563" s="34" t="s">
        <v>337</v>
      </c>
      <c r="B563" s="34" t="s">
        <v>1898</v>
      </c>
      <c r="C563" s="34" t="s">
        <v>955</v>
      </c>
      <c r="D563" s="34" t="s">
        <v>958</v>
      </c>
      <c r="E563" s="70">
        <v>0.67880939000000007</v>
      </c>
      <c r="F563" s="52">
        <v>1.4918563</v>
      </c>
      <c r="G563" s="107">
        <f t="shared" si="36"/>
        <v>-0.54499009723657699</v>
      </c>
      <c r="H563" s="108">
        <v>2.390138E-2</v>
      </c>
      <c r="I563" s="109">
        <v>0.33566502000000004</v>
      </c>
      <c r="J563" s="76">
        <f t="shared" si="38"/>
        <v>-0.92879395058799996</v>
      </c>
      <c r="K563" s="78">
        <f t="shared" si="37"/>
        <v>3.5210738613972323E-2</v>
      </c>
      <c r="L563" s="59"/>
      <c r="N563" s="140"/>
    </row>
    <row r="564" spans="1:14" x14ac:dyDescent="0.15">
      <c r="A564" s="34" t="s">
        <v>1350</v>
      </c>
      <c r="B564" s="34" t="s">
        <v>1351</v>
      </c>
      <c r="C564" s="34" t="s">
        <v>956</v>
      </c>
      <c r="D564" s="34" t="s">
        <v>958</v>
      </c>
      <c r="E564" s="70">
        <v>0.67762723999999996</v>
      </c>
      <c r="F564" s="52">
        <v>6.7308000000000007E-2</v>
      </c>
      <c r="G564" s="107">
        <f t="shared" si="36"/>
        <v>9.0675586854460075</v>
      </c>
      <c r="H564" s="108">
        <v>1.0083191499999999</v>
      </c>
      <c r="I564" s="109">
        <v>0.4647</v>
      </c>
      <c r="J564" s="76">
        <f t="shared" si="38"/>
        <v>1.1698281687109962</v>
      </c>
      <c r="K564" s="78">
        <f t="shared" si="37"/>
        <v>1.4880144871389762</v>
      </c>
      <c r="L564" s="59"/>
      <c r="N564" s="140"/>
    </row>
    <row r="565" spans="1:14" x14ac:dyDescent="0.15">
      <c r="A565" s="34" t="s">
        <v>1910</v>
      </c>
      <c r="B565" s="34" t="s">
        <v>1902</v>
      </c>
      <c r="C565" s="34" t="s">
        <v>955</v>
      </c>
      <c r="D565" s="34" t="s">
        <v>958</v>
      </c>
      <c r="E565" s="70">
        <v>0.66339054000000008</v>
      </c>
      <c r="F565" s="52">
        <v>0.78060023999999995</v>
      </c>
      <c r="G565" s="107">
        <f t="shared" si="36"/>
        <v>-0.1501532974163573</v>
      </c>
      <c r="H565" s="108">
        <v>6.1277379999999999E-2</v>
      </c>
      <c r="I565" s="109">
        <v>0.10802103</v>
      </c>
      <c r="J565" s="76">
        <f t="shared" si="38"/>
        <v>-0.43272731245017759</v>
      </c>
      <c r="K565" s="78">
        <f t="shared" si="37"/>
        <v>9.2369993699337336E-2</v>
      </c>
      <c r="L565" s="59"/>
      <c r="N565" s="140"/>
    </row>
    <row r="566" spans="1:14" x14ac:dyDescent="0.15">
      <c r="A566" s="34" t="s">
        <v>391</v>
      </c>
      <c r="B566" s="34" t="s">
        <v>1358</v>
      </c>
      <c r="C566" s="34" t="s">
        <v>956</v>
      </c>
      <c r="D566" s="34" t="s">
        <v>959</v>
      </c>
      <c r="E566" s="70">
        <v>0.66045200000000004</v>
      </c>
      <c r="F566" s="52">
        <v>5.3500720000000002E-2</v>
      </c>
      <c r="G566" s="107">
        <f t="shared" si="36"/>
        <v>11.344731061563284</v>
      </c>
      <c r="H566" s="108">
        <v>0.6598619</v>
      </c>
      <c r="I566" s="109">
        <v>3.7793999999999999</v>
      </c>
      <c r="J566" s="76">
        <f t="shared" si="38"/>
        <v>-0.82540564639889924</v>
      </c>
      <c r="K566" s="78">
        <f t="shared" si="37"/>
        <v>0.99910652098865615</v>
      </c>
      <c r="L566" s="59"/>
      <c r="N566" s="140"/>
    </row>
    <row r="567" spans="1:14" x14ac:dyDescent="0.15">
      <c r="A567" s="34" t="s">
        <v>401</v>
      </c>
      <c r="B567" s="34" t="s">
        <v>951</v>
      </c>
      <c r="C567" s="34" t="s">
        <v>955</v>
      </c>
      <c r="D567" s="34" t="s">
        <v>958</v>
      </c>
      <c r="E567" s="70">
        <v>0.65941530000000004</v>
      </c>
      <c r="F567" s="52">
        <v>0.24619849999999999</v>
      </c>
      <c r="G567" s="107">
        <f t="shared" si="36"/>
        <v>1.6783887797854176</v>
      </c>
      <c r="H567" s="108">
        <v>2.5272630000000001E-2</v>
      </c>
      <c r="I567" s="109">
        <v>0.41438497999999996</v>
      </c>
      <c r="J567" s="76">
        <f t="shared" si="38"/>
        <v>-0.9390117132141228</v>
      </c>
      <c r="K567" s="78">
        <f t="shared" si="37"/>
        <v>3.8325816825906224E-2</v>
      </c>
      <c r="L567" s="59"/>
      <c r="N567" s="140"/>
    </row>
    <row r="568" spans="1:14" x14ac:dyDescent="0.15">
      <c r="A568" s="34" t="s">
        <v>639</v>
      </c>
      <c r="B568" s="34" t="s">
        <v>640</v>
      </c>
      <c r="C568" s="34" t="s">
        <v>955</v>
      </c>
      <c r="D568" s="34" t="s">
        <v>958</v>
      </c>
      <c r="E568" s="70">
        <v>0.65446112000000001</v>
      </c>
      <c r="F568" s="52">
        <v>0.63178562000000005</v>
      </c>
      <c r="G568" s="107">
        <f t="shared" si="36"/>
        <v>3.5891130285617967E-2</v>
      </c>
      <c r="H568" s="108">
        <v>1.0604095200000001</v>
      </c>
      <c r="I568" s="109">
        <v>0.17381062</v>
      </c>
      <c r="J568" s="76">
        <f t="shared" si="38"/>
        <v>5.1009478016935912</v>
      </c>
      <c r="K568" s="78">
        <f t="shared" si="37"/>
        <v>1.6202788639300683</v>
      </c>
      <c r="L568" s="59"/>
      <c r="N568" s="140"/>
    </row>
    <row r="569" spans="1:14" x14ac:dyDescent="0.15">
      <c r="A569" s="34" t="s">
        <v>1791</v>
      </c>
      <c r="B569" s="34" t="s">
        <v>1792</v>
      </c>
      <c r="C569" s="34" t="s">
        <v>955</v>
      </c>
      <c r="D569" s="34" t="s">
        <v>958</v>
      </c>
      <c r="E569" s="70">
        <v>0.64967699000000001</v>
      </c>
      <c r="F569" s="52">
        <v>7.1098628499999998</v>
      </c>
      <c r="G569" s="107">
        <f t="shared" si="36"/>
        <v>-0.90862313328589739</v>
      </c>
      <c r="H569" s="108">
        <v>0.36202935999999997</v>
      </c>
      <c r="I569" s="109">
        <v>1.71901752</v>
      </c>
      <c r="J569" s="76">
        <f t="shared" si="38"/>
        <v>-0.78939751585545215</v>
      </c>
      <c r="K569" s="78">
        <f t="shared" si="37"/>
        <v>0.55724516270770186</v>
      </c>
      <c r="L569" s="59"/>
      <c r="N569" s="140"/>
    </row>
    <row r="570" spans="1:14" x14ac:dyDescent="0.15">
      <c r="A570" s="34" t="s">
        <v>1844</v>
      </c>
      <c r="B570" s="34" t="s">
        <v>1845</v>
      </c>
      <c r="C570" s="34" t="s">
        <v>955</v>
      </c>
      <c r="D570" s="34" t="s">
        <v>958</v>
      </c>
      <c r="E570" s="70">
        <v>0.63408156000000004</v>
      </c>
      <c r="F570" s="52">
        <v>0.36601308199999999</v>
      </c>
      <c r="G570" s="107">
        <f t="shared" si="36"/>
        <v>0.73240135717334831</v>
      </c>
      <c r="H570" s="108">
        <v>0.17039020999999999</v>
      </c>
      <c r="I570" s="109">
        <v>0</v>
      </c>
      <c r="J570" s="76" t="str">
        <f t="shared" si="38"/>
        <v/>
      </c>
      <c r="K570" s="78">
        <f t="shared" si="37"/>
        <v>0.26871970539562762</v>
      </c>
      <c r="L570" s="59"/>
      <c r="N570" s="140"/>
    </row>
    <row r="571" spans="1:14" x14ac:dyDescent="0.15">
      <c r="A571" s="34" t="s">
        <v>1278</v>
      </c>
      <c r="B571" s="34" t="s">
        <v>1279</v>
      </c>
      <c r="C571" s="34" t="s">
        <v>955</v>
      </c>
      <c r="D571" s="34" t="s">
        <v>959</v>
      </c>
      <c r="E571" s="70">
        <v>0.63297483999999993</v>
      </c>
      <c r="F571" s="52">
        <v>0.11711626</v>
      </c>
      <c r="G571" s="107">
        <f t="shared" si="36"/>
        <v>4.4046708800298093</v>
      </c>
      <c r="H571" s="108">
        <v>0.66803744999999992</v>
      </c>
      <c r="I571" s="109">
        <v>0.75989839000000003</v>
      </c>
      <c r="J571" s="76">
        <f t="shared" si="38"/>
        <v>-0.12088582001075188</v>
      </c>
      <c r="K571" s="78">
        <f t="shared" si="37"/>
        <v>1.0553933707696819</v>
      </c>
      <c r="L571" s="59"/>
      <c r="N571" s="140"/>
    </row>
    <row r="572" spans="1:14" x14ac:dyDescent="0.15">
      <c r="A572" s="34" t="s">
        <v>74</v>
      </c>
      <c r="B572" s="34" t="s">
        <v>75</v>
      </c>
      <c r="C572" s="34" t="s">
        <v>955</v>
      </c>
      <c r="D572" s="34" t="s">
        <v>958</v>
      </c>
      <c r="E572" s="70">
        <v>0.63263515000000003</v>
      </c>
      <c r="F572" s="52">
        <v>3.54383E-3</v>
      </c>
      <c r="G572" s="107">
        <f t="shared" si="36"/>
        <v>177.51735269468344</v>
      </c>
      <c r="H572" s="108">
        <v>13.5</v>
      </c>
      <c r="I572" s="109">
        <v>25</v>
      </c>
      <c r="J572" s="76">
        <f t="shared" si="38"/>
        <v>-0.45999999999999996</v>
      </c>
      <c r="K572" s="78">
        <f t="shared" si="37"/>
        <v>21.339313820928222</v>
      </c>
      <c r="L572" s="59"/>
      <c r="N572" s="140"/>
    </row>
    <row r="573" spans="1:14" x14ac:dyDescent="0.15">
      <c r="A573" s="34" t="s">
        <v>538</v>
      </c>
      <c r="B573" s="34" t="s">
        <v>1749</v>
      </c>
      <c r="C573" s="34" t="s">
        <v>955</v>
      </c>
      <c r="D573" s="34" t="s">
        <v>958</v>
      </c>
      <c r="E573" s="70">
        <v>0.62810927000000005</v>
      </c>
      <c r="F573" s="52">
        <v>0.62927884999999995</v>
      </c>
      <c r="G573" s="107">
        <f t="shared" si="36"/>
        <v>-1.8586037016815604E-3</v>
      </c>
      <c r="H573" s="108">
        <v>0</v>
      </c>
      <c r="I573" s="109">
        <v>1.5026E-3</v>
      </c>
      <c r="J573" s="76">
        <f t="shared" si="38"/>
        <v>-1</v>
      </c>
      <c r="K573" s="78">
        <f t="shared" si="37"/>
        <v>0</v>
      </c>
      <c r="L573" s="59"/>
      <c r="N573" s="140"/>
    </row>
    <row r="574" spans="1:14" x14ac:dyDescent="0.15">
      <c r="A574" s="34" t="s">
        <v>95</v>
      </c>
      <c r="B574" s="34" t="s">
        <v>96</v>
      </c>
      <c r="C574" s="34" t="s">
        <v>955</v>
      </c>
      <c r="D574" s="34" t="s">
        <v>958</v>
      </c>
      <c r="E574" s="70">
        <v>0.61880000000000002</v>
      </c>
      <c r="F574" s="52">
        <v>0</v>
      </c>
      <c r="G574" s="107" t="str">
        <f t="shared" si="36"/>
        <v/>
      </c>
      <c r="H574" s="108">
        <v>13.5</v>
      </c>
      <c r="I574" s="109">
        <v>25</v>
      </c>
      <c r="J574" s="76">
        <f t="shared" si="38"/>
        <v>-0.45999999999999996</v>
      </c>
      <c r="K574" s="78">
        <f t="shared" si="37"/>
        <v>21.816418875242405</v>
      </c>
      <c r="L574" s="59"/>
      <c r="N574" s="140"/>
    </row>
    <row r="575" spans="1:14" x14ac:dyDescent="0.15">
      <c r="A575" s="34" t="s">
        <v>349</v>
      </c>
      <c r="B575" s="34" t="s">
        <v>269</v>
      </c>
      <c r="C575" s="34" t="s">
        <v>955</v>
      </c>
      <c r="D575" s="34" t="s">
        <v>958</v>
      </c>
      <c r="E575" s="70">
        <v>0.61848299699999998</v>
      </c>
      <c r="F575" s="52">
        <v>1.8519800009999998</v>
      </c>
      <c r="G575" s="107">
        <f t="shared" si="36"/>
        <v>-0.66604229167375339</v>
      </c>
      <c r="H575" s="108">
        <v>2.4585924300000004</v>
      </c>
      <c r="I575" s="109">
        <v>2.6583839900000004</v>
      </c>
      <c r="J575" s="76">
        <f t="shared" si="38"/>
        <v>-7.5155267542820203E-2</v>
      </c>
      <c r="K575" s="78">
        <f t="shared" si="37"/>
        <v>3.9751980926324486</v>
      </c>
      <c r="L575" s="59"/>
      <c r="N575" s="140"/>
    </row>
    <row r="576" spans="1:14" x14ac:dyDescent="0.15">
      <c r="A576" s="34" t="s">
        <v>820</v>
      </c>
      <c r="B576" s="34" t="s">
        <v>821</v>
      </c>
      <c r="C576" s="34" t="s">
        <v>956</v>
      </c>
      <c r="D576" s="34" t="s">
        <v>958</v>
      </c>
      <c r="E576" s="70">
        <v>0.6030241999999999</v>
      </c>
      <c r="F576" s="52">
        <v>1.0050271500000001</v>
      </c>
      <c r="G576" s="107">
        <f t="shared" si="36"/>
        <v>-0.39999212956585317</v>
      </c>
      <c r="H576" s="108">
        <v>0.48449323</v>
      </c>
      <c r="I576" s="109">
        <v>0</v>
      </c>
      <c r="J576" s="76" t="str">
        <f t="shared" si="38"/>
        <v/>
      </c>
      <c r="K576" s="78">
        <f t="shared" si="37"/>
        <v>0.80343911571044757</v>
      </c>
      <c r="L576" s="59"/>
      <c r="N576" s="140"/>
    </row>
    <row r="577" spans="1:14" x14ac:dyDescent="0.15">
      <c r="A577" s="34" t="s">
        <v>64</v>
      </c>
      <c r="B577" s="34" t="s">
        <v>65</v>
      </c>
      <c r="C577" s="34" t="s">
        <v>955</v>
      </c>
      <c r="D577" s="34" t="s">
        <v>958</v>
      </c>
      <c r="E577" s="70">
        <v>0.59759375000000003</v>
      </c>
      <c r="F577" s="52">
        <v>0.34898313000000003</v>
      </c>
      <c r="G577" s="107">
        <f t="shared" si="36"/>
        <v>0.71238578208637193</v>
      </c>
      <c r="H577" s="108">
        <v>2.3032542643601399</v>
      </c>
      <c r="I577" s="109">
        <v>1.3560731982738101</v>
      </c>
      <c r="J577" s="76">
        <f t="shared" si="38"/>
        <v>0.69847340637070876</v>
      </c>
      <c r="K577" s="78">
        <f t="shared" si="37"/>
        <v>3.8542141117776745</v>
      </c>
      <c r="L577" s="59"/>
      <c r="N577" s="140"/>
    </row>
    <row r="578" spans="1:14" x14ac:dyDescent="0.15">
      <c r="A578" s="34" t="s">
        <v>834</v>
      </c>
      <c r="B578" s="34" t="s">
        <v>835</v>
      </c>
      <c r="C578" s="34" t="s">
        <v>956</v>
      </c>
      <c r="D578" s="34" t="s">
        <v>958</v>
      </c>
      <c r="E578" s="70">
        <v>0.59712581999999992</v>
      </c>
      <c r="F578" s="52">
        <v>1.3831895000000001</v>
      </c>
      <c r="G578" s="107">
        <f t="shared" si="36"/>
        <v>-0.56829789410633902</v>
      </c>
      <c r="H578" s="108">
        <v>0.41318862000000001</v>
      </c>
      <c r="I578" s="109">
        <v>1.25458884</v>
      </c>
      <c r="J578" s="76">
        <f t="shared" si="38"/>
        <v>-0.67065814167452664</v>
      </c>
      <c r="K578" s="78">
        <f t="shared" si="37"/>
        <v>0.69196240752074678</v>
      </c>
      <c r="L578" s="59"/>
      <c r="N578" s="140"/>
    </row>
    <row r="579" spans="1:14" x14ac:dyDescent="0.15">
      <c r="A579" s="34" t="s">
        <v>1602</v>
      </c>
      <c r="B579" s="34" t="s">
        <v>723</v>
      </c>
      <c r="C579" s="34" t="s">
        <v>955</v>
      </c>
      <c r="D579" s="34" t="s">
        <v>958</v>
      </c>
      <c r="E579" s="70">
        <v>0.58754360999999999</v>
      </c>
      <c r="F579" s="52">
        <v>1.363609021</v>
      </c>
      <c r="G579" s="107">
        <f t="shared" si="36"/>
        <v>-0.56912604643145737</v>
      </c>
      <c r="H579" s="108">
        <v>4.5425540899999994</v>
      </c>
      <c r="I579" s="109">
        <v>2.1913202200000002</v>
      </c>
      <c r="J579" s="76">
        <f t="shared" si="38"/>
        <v>1.0729759386786468</v>
      </c>
      <c r="K579" s="78">
        <f t="shared" si="37"/>
        <v>7.7314330590711373</v>
      </c>
      <c r="L579" s="59"/>
      <c r="N579" s="140"/>
    </row>
    <row r="580" spans="1:14" x14ac:dyDescent="0.15">
      <c r="A580" s="34" t="s">
        <v>1117</v>
      </c>
      <c r="B580" s="34" t="s">
        <v>1118</v>
      </c>
      <c r="C580" s="34" t="s">
        <v>955</v>
      </c>
      <c r="D580" s="34" t="s">
        <v>958</v>
      </c>
      <c r="E580" s="70">
        <v>0.58292704500000003</v>
      </c>
      <c r="F580" s="52">
        <v>2.6417591250000001</v>
      </c>
      <c r="G580" s="107">
        <f t="shared" si="36"/>
        <v>-0.77934133377886983</v>
      </c>
      <c r="H580" s="108">
        <v>0</v>
      </c>
      <c r="I580" s="109">
        <v>3.1666970000000001</v>
      </c>
      <c r="J580" s="76">
        <f t="shared" si="38"/>
        <v>-1</v>
      </c>
      <c r="K580" s="78">
        <f t="shared" si="37"/>
        <v>0</v>
      </c>
      <c r="L580" s="59"/>
      <c r="N580" s="140"/>
    </row>
    <row r="581" spans="1:14" x14ac:dyDescent="0.15">
      <c r="A581" s="34" t="s">
        <v>78</v>
      </c>
      <c r="B581" s="34" t="s">
        <v>79</v>
      </c>
      <c r="C581" s="34" t="s">
        <v>955</v>
      </c>
      <c r="D581" s="34" t="s">
        <v>958</v>
      </c>
      <c r="E581" s="70">
        <v>0.56912391000000007</v>
      </c>
      <c r="F581" s="52">
        <v>1.712E-3</v>
      </c>
      <c r="G581" s="107">
        <f t="shared" si="36"/>
        <v>331.4321904205608</v>
      </c>
      <c r="H581" s="108">
        <v>0</v>
      </c>
      <c r="I581" s="109">
        <v>0</v>
      </c>
      <c r="J581" s="76" t="str">
        <f t="shared" si="38"/>
        <v/>
      </c>
      <c r="K581" s="78">
        <f t="shared" si="37"/>
        <v>0</v>
      </c>
      <c r="L581" s="59"/>
      <c r="N581" s="140"/>
    </row>
    <row r="582" spans="1:14" x14ac:dyDescent="0.15">
      <c r="A582" s="34" t="s">
        <v>62</v>
      </c>
      <c r="B582" s="34" t="s">
        <v>63</v>
      </c>
      <c r="C582" s="34" t="s">
        <v>955</v>
      </c>
      <c r="D582" s="34" t="s">
        <v>958</v>
      </c>
      <c r="E582" s="70">
        <v>0.56668844841356292</v>
      </c>
      <c r="F582" s="52">
        <v>0.56617753361283807</v>
      </c>
      <c r="G582" s="107">
        <f t="shared" si="36"/>
        <v>9.0239327842045469E-4</v>
      </c>
      <c r="H582" s="108">
        <v>0</v>
      </c>
      <c r="I582" s="109">
        <v>0</v>
      </c>
      <c r="J582" s="76" t="str">
        <f t="shared" si="38"/>
        <v/>
      </c>
      <c r="K582" s="78">
        <f t="shared" si="37"/>
        <v>0</v>
      </c>
      <c r="L582" s="59"/>
      <c r="N582" s="140"/>
    </row>
    <row r="583" spans="1:14" x14ac:dyDescent="0.15">
      <c r="A583" s="34" t="s">
        <v>363</v>
      </c>
      <c r="B583" s="34" t="s">
        <v>278</v>
      </c>
      <c r="C583" s="34" t="s">
        <v>956</v>
      </c>
      <c r="D583" s="34" t="s">
        <v>959</v>
      </c>
      <c r="E583" s="70">
        <v>0.55973560999999994</v>
      </c>
      <c r="F583" s="52">
        <v>0.32505609600000002</v>
      </c>
      <c r="G583" s="107">
        <f t="shared" si="36"/>
        <v>0.7219661987203585</v>
      </c>
      <c r="H583" s="108">
        <v>0.59490761999999997</v>
      </c>
      <c r="I583" s="109">
        <v>0.18181351000000001</v>
      </c>
      <c r="J583" s="76">
        <f t="shared" si="38"/>
        <v>2.2720759859924597</v>
      </c>
      <c r="K583" s="78">
        <f t="shared" si="37"/>
        <v>1.0628368275514934</v>
      </c>
      <c r="L583" s="59"/>
      <c r="N583" s="140"/>
    </row>
    <row r="584" spans="1:14" x14ac:dyDescent="0.15">
      <c r="A584" s="34" t="s">
        <v>1506</v>
      </c>
      <c r="B584" s="34" t="s">
        <v>1507</v>
      </c>
      <c r="C584" s="34" t="s">
        <v>956</v>
      </c>
      <c r="D584" s="34" t="s">
        <v>959</v>
      </c>
      <c r="E584" s="70">
        <v>0.55772034999999998</v>
      </c>
      <c r="F584" s="52">
        <v>0</v>
      </c>
      <c r="G584" s="107" t="str">
        <f t="shared" ref="G584:G647" si="39">IF(ISERROR(E584/F584-1),"",((E584/F584-1)))</f>
        <v/>
      </c>
      <c r="H584" s="108">
        <v>0</v>
      </c>
      <c r="I584" s="109">
        <v>0</v>
      </c>
      <c r="J584" s="76" t="str">
        <f t="shared" si="38"/>
        <v/>
      </c>
      <c r="K584" s="78">
        <f t="shared" si="37"/>
        <v>0</v>
      </c>
      <c r="L584" s="59"/>
      <c r="N584" s="140"/>
    </row>
    <row r="585" spans="1:14" x14ac:dyDescent="0.15">
      <c r="A585" s="34" t="s">
        <v>545</v>
      </c>
      <c r="B585" s="34" t="s">
        <v>1746</v>
      </c>
      <c r="C585" s="34" t="s">
        <v>955</v>
      </c>
      <c r="D585" s="34" t="s">
        <v>958</v>
      </c>
      <c r="E585" s="70">
        <v>0.55665226000000001</v>
      </c>
      <c r="F585" s="52">
        <v>1.71570673</v>
      </c>
      <c r="G585" s="107">
        <f t="shared" si="39"/>
        <v>-0.67555512240719606</v>
      </c>
      <c r="H585" s="108">
        <v>9.8894571099999986</v>
      </c>
      <c r="I585" s="109">
        <v>10.674845320000001</v>
      </c>
      <c r="J585" s="76">
        <f t="shared" si="38"/>
        <v>-7.357373212036411E-2</v>
      </c>
      <c r="K585" s="78">
        <f t="shared" si="37"/>
        <v>17.765951601454017</v>
      </c>
      <c r="L585" s="59"/>
      <c r="N585" s="140"/>
    </row>
    <row r="586" spans="1:14" x14ac:dyDescent="0.15">
      <c r="A586" s="34" t="s">
        <v>216</v>
      </c>
      <c r="B586" s="34" t="s">
        <v>217</v>
      </c>
      <c r="C586" s="34" t="s">
        <v>956</v>
      </c>
      <c r="D586" s="34" t="s">
        <v>958</v>
      </c>
      <c r="E586" s="70">
        <v>0.54563442000000006</v>
      </c>
      <c r="F586" s="52">
        <v>2.2205896000000003</v>
      </c>
      <c r="G586" s="107">
        <f t="shared" si="39"/>
        <v>-0.75428398836056876</v>
      </c>
      <c r="H586" s="108">
        <v>13.97837546335635</v>
      </c>
      <c r="I586" s="109">
        <v>14.6577480226657</v>
      </c>
      <c r="J586" s="76">
        <f t="shared" si="38"/>
        <v>-4.634904067519896E-2</v>
      </c>
      <c r="K586" s="78">
        <f t="shared" si="37"/>
        <v>25.618573445854732</v>
      </c>
      <c r="L586" s="59"/>
      <c r="N586" s="140"/>
    </row>
    <row r="587" spans="1:14" x14ac:dyDescent="0.15">
      <c r="A587" s="34" t="s">
        <v>844</v>
      </c>
      <c r="B587" s="34" t="s">
        <v>845</v>
      </c>
      <c r="C587" s="34" t="s">
        <v>955</v>
      </c>
      <c r="D587" s="34" t="s">
        <v>958</v>
      </c>
      <c r="E587" s="70">
        <v>0.52038327000000006</v>
      </c>
      <c r="F587" s="52">
        <v>5.1536900000000004E-2</v>
      </c>
      <c r="G587" s="107">
        <f t="shared" si="39"/>
        <v>9.0972947538559747</v>
      </c>
      <c r="H587" s="108">
        <v>1.59842467</v>
      </c>
      <c r="I587" s="109">
        <v>0</v>
      </c>
      <c r="J587" s="76" t="str">
        <f t="shared" si="38"/>
        <v/>
      </c>
      <c r="K587" s="78">
        <f t="shared" si="37"/>
        <v>3.0716296279086754</v>
      </c>
      <c r="L587" s="59"/>
      <c r="N587" s="140"/>
    </row>
    <row r="588" spans="1:14" x14ac:dyDescent="0.15">
      <c r="A588" s="34" t="s">
        <v>1842</v>
      </c>
      <c r="B588" s="34" t="s">
        <v>1843</v>
      </c>
      <c r="C588" s="34" t="s">
        <v>955</v>
      </c>
      <c r="D588" s="34" t="s">
        <v>958</v>
      </c>
      <c r="E588" s="70">
        <v>0.50384014500000007</v>
      </c>
      <c r="F588" s="52">
        <v>0.31456515000000002</v>
      </c>
      <c r="G588" s="107">
        <f t="shared" si="39"/>
        <v>0.60170363754535439</v>
      </c>
      <c r="H588" s="108">
        <v>4.972857E-2</v>
      </c>
      <c r="I588" s="109">
        <v>0.34152756000000001</v>
      </c>
      <c r="J588" s="76">
        <f t="shared" si="38"/>
        <v>-0.85439368348487021</v>
      </c>
      <c r="K588" s="78">
        <f t="shared" si="37"/>
        <v>9.8699102271812805E-2</v>
      </c>
      <c r="L588" s="59"/>
      <c r="N588" s="140"/>
    </row>
    <row r="589" spans="1:14" x14ac:dyDescent="0.15">
      <c r="A589" s="34" t="s">
        <v>774</v>
      </c>
      <c r="B589" s="34" t="s">
        <v>513</v>
      </c>
      <c r="C589" s="34" t="s">
        <v>956</v>
      </c>
      <c r="D589" s="34" t="s">
        <v>958</v>
      </c>
      <c r="E589" s="70">
        <v>0.49692500000000001</v>
      </c>
      <c r="F589" s="52">
        <v>0</v>
      </c>
      <c r="G589" s="107" t="str">
        <f t="shared" si="39"/>
        <v/>
      </c>
      <c r="H589" s="108">
        <v>0</v>
      </c>
      <c r="I589" s="109">
        <v>4.9662346634901695</v>
      </c>
      <c r="J589" s="76">
        <f t="shared" si="38"/>
        <v>-1</v>
      </c>
      <c r="K589" s="78">
        <f t="shared" si="37"/>
        <v>0</v>
      </c>
      <c r="L589" s="59"/>
      <c r="N589" s="140"/>
    </row>
    <row r="590" spans="1:14" x14ac:dyDescent="0.15">
      <c r="A590" s="34" t="s">
        <v>826</v>
      </c>
      <c r="B590" s="34" t="s">
        <v>827</v>
      </c>
      <c r="C590" s="34" t="s">
        <v>956</v>
      </c>
      <c r="D590" s="34" t="s">
        <v>958</v>
      </c>
      <c r="E590" s="70">
        <v>0.47806258000000001</v>
      </c>
      <c r="F590" s="52">
        <v>2.331679E-2</v>
      </c>
      <c r="G590" s="107">
        <f t="shared" si="39"/>
        <v>19.502932865115653</v>
      </c>
      <c r="H590" s="108">
        <v>1.2410930000000001E-2</v>
      </c>
      <c r="I590" s="109">
        <v>0</v>
      </c>
      <c r="J590" s="76" t="str">
        <f t="shared" si="38"/>
        <v/>
      </c>
      <c r="K590" s="78">
        <f t="shared" si="37"/>
        <v>2.596088989018969E-2</v>
      </c>
      <c r="L590" s="59"/>
      <c r="N590" s="140"/>
    </row>
    <row r="591" spans="1:14" x14ac:dyDescent="0.15">
      <c r="A591" s="34" t="s">
        <v>546</v>
      </c>
      <c r="B591" s="34" t="s">
        <v>1748</v>
      </c>
      <c r="C591" s="34" t="s">
        <v>955</v>
      </c>
      <c r="D591" s="34" t="s">
        <v>958</v>
      </c>
      <c r="E591" s="70">
        <v>0.47393940000000001</v>
      </c>
      <c r="F591" s="52">
        <v>1.8527709999999999E-2</v>
      </c>
      <c r="G591" s="107">
        <f t="shared" si="39"/>
        <v>24.580031207310565</v>
      </c>
      <c r="H591" s="108">
        <v>0</v>
      </c>
      <c r="I591" s="109">
        <v>0</v>
      </c>
      <c r="J591" s="76" t="str">
        <f t="shared" si="38"/>
        <v/>
      </c>
      <c r="K591" s="78">
        <f t="shared" si="37"/>
        <v>0</v>
      </c>
      <c r="L591" s="59"/>
      <c r="N591" s="140"/>
    </row>
    <row r="592" spans="1:14" x14ac:dyDescent="0.15">
      <c r="A592" s="34" t="s">
        <v>392</v>
      </c>
      <c r="B592" s="34" t="s">
        <v>1359</v>
      </c>
      <c r="C592" s="34" t="s">
        <v>956</v>
      </c>
      <c r="D592" s="34" t="s">
        <v>959</v>
      </c>
      <c r="E592" s="70">
        <v>0.4685473</v>
      </c>
      <c r="F592" s="52">
        <v>8.9450189999999999E-2</v>
      </c>
      <c r="G592" s="107">
        <f t="shared" si="39"/>
        <v>4.2380805451615027</v>
      </c>
      <c r="H592" s="108">
        <v>1.074085E-2</v>
      </c>
      <c r="I592" s="109">
        <v>0.57998815000000004</v>
      </c>
      <c r="J592" s="76">
        <f t="shared" si="38"/>
        <v>-0.98148091473937871</v>
      </c>
      <c r="K592" s="78">
        <f t="shared" si="37"/>
        <v>2.2923726163825934E-2</v>
      </c>
      <c r="L592" s="59"/>
      <c r="N592" s="140"/>
    </row>
    <row r="593" spans="1:14" x14ac:dyDescent="0.15">
      <c r="A593" s="34" t="s">
        <v>1716</v>
      </c>
      <c r="B593" s="34" t="s">
        <v>1721</v>
      </c>
      <c r="C593" s="34" t="s">
        <v>955</v>
      </c>
      <c r="D593" s="34" t="s">
        <v>958</v>
      </c>
      <c r="E593" s="70">
        <v>0.46561470306194103</v>
      </c>
      <c r="F593" s="52">
        <v>2.9582279961815003</v>
      </c>
      <c r="G593" s="107">
        <f t="shared" si="39"/>
        <v>-0.84260351005299139</v>
      </c>
      <c r="H593" s="108">
        <v>0</v>
      </c>
      <c r="I593" s="109">
        <v>0</v>
      </c>
      <c r="J593" s="76" t="str">
        <f t="shared" si="38"/>
        <v/>
      </c>
      <c r="K593" s="78">
        <f t="shared" si="37"/>
        <v>0</v>
      </c>
      <c r="L593" s="59"/>
      <c r="N593" s="140"/>
    </row>
    <row r="594" spans="1:14" x14ac:dyDescent="0.15">
      <c r="A594" s="34" t="s">
        <v>1508</v>
      </c>
      <c r="B594" s="34" t="s">
        <v>1509</v>
      </c>
      <c r="C594" s="34" t="s">
        <v>955</v>
      </c>
      <c r="D594" s="34" t="s">
        <v>958</v>
      </c>
      <c r="E594" s="70">
        <v>0.45760800000000001</v>
      </c>
      <c r="F594" s="52">
        <v>0</v>
      </c>
      <c r="G594" s="107" t="str">
        <f t="shared" si="39"/>
        <v/>
      </c>
      <c r="H594" s="108">
        <v>0</v>
      </c>
      <c r="I594" s="109">
        <v>0</v>
      </c>
      <c r="J594" s="76" t="str">
        <f t="shared" si="38"/>
        <v/>
      </c>
      <c r="K594" s="78">
        <f t="shared" si="37"/>
        <v>0</v>
      </c>
      <c r="L594" s="59"/>
      <c r="N594" s="140"/>
    </row>
    <row r="595" spans="1:14" x14ac:dyDescent="0.15">
      <c r="A595" s="34" t="s">
        <v>970</v>
      </c>
      <c r="B595" s="34" t="s">
        <v>971</v>
      </c>
      <c r="C595" s="34" t="s">
        <v>955</v>
      </c>
      <c r="D595" s="34" t="s">
        <v>959</v>
      </c>
      <c r="E595" s="70">
        <v>0.45580684900000001</v>
      </c>
      <c r="F595" s="52">
        <v>0.366517121</v>
      </c>
      <c r="G595" s="107">
        <f t="shared" si="39"/>
        <v>0.24361679955463811</v>
      </c>
      <c r="H595" s="108">
        <v>0.71891762000000003</v>
      </c>
      <c r="I595" s="109">
        <v>4.0306379999999996E-2</v>
      </c>
      <c r="J595" s="76">
        <f t="shared" si="38"/>
        <v>16.836323182583008</v>
      </c>
      <c r="K595" s="78">
        <f t="shared" si="37"/>
        <v>1.5772418110373765</v>
      </c>
      <c r="L595" s="59"/>
      <c r="N595" s="140"/>
    </row>
    <row r="596" spans="1:14" x14ac:dyDescent="0.15">
      <c r="A596" s="34" t="s">
        <v>457</v>
      </c>
      <c r="B596" s="34" t="s">
        <v>458</v>
      </c>
      <c r="C596" s="34" t="s">
        <v>955</v>
      </c>
      <c r="D596" s="34" t="s">
        <v>958</v>
      </c>
      <c r="E596" s="70">
        <v>0.45392025000000003</v>
      </c>
      <c r="F596" s="52">
        <v>0.386015</v>
      </c>
      <c r="G596" s="107">
        <f t="shared" si="39"/>
        <v>0.17591350077069556</v>
      </c>
      <c r="H596" s="108">
        <v>0.45979559999999997</v>
      </c>
      <c r="I596" s="109">
        <v>0.37693480000000001</v>
      </c>
      <c r="J596" s="76">
        <f t="shared" si="38"/>
        <v>0.21982793841269088</v>
      </c>
      <c r="K596" s="78">
        <f t="shared" si="37"/>
        <v>1.0129435732378098</v>
      </c>
      <c r="L596" s="59"/>
      <c r="N596" s="140"/>
    </row>
    <row r="597" spans="1:14" x14ac:dyDescent="0.15">
      <c r="A597" s="34" t="s">
        <v>236</v>
      </c>
      <c r="B597" s="34" t="s">
        <v>237</v>
      </c>
      <c r="C597" s="34" t="s">
        <v>955</v>
      </c>
      <c r="D597" s="34" t="s">
        <v>959</v>
      </c>
      <c r="E597" s="70">
        <v>0.45320352000000003</v>
      </c>
      <c r="F597" s="52">
        <v>0.54450507999999997</v>
      </c>
      <c r="G597" s="107">
        <f t="shared" si="39"/>
        <v>-0.16767806831113485</v>
      </c>
      <c r="H597" s="108">
        <v>0</v>
      </c>
      <c r="I597" s="109">
        <v>0</v>
      </c>
      <c r="J597" s="76" t="str">
        <f t="shared" si="38"/>
        <v/>
      </c>
      <c r="K597" s="78">
        <f t="shared" si="37"/>
        <v>0</v>
      </c>
      <c r="L597" s="59"/>
      <c r="N597" s="140"/>
    </row>
    <row r="598" spans="1:14" x14ac:dyDescent="0.15">
      <c r="A598" s="34" t="s">
        <v>1861</v>
      </c>
      <c r="B598" s="34" t="s">
        <v>1862</v>
      </c>
      <c r="C598" s="34" t="s">
        <v>955</v>
      </c>
      <c r="D598" s="34" t="s">
        <v>959</v>
      </c>
      <c r="E598" s="70">
        <v>0.44281873999999999</v>
      </c>
      <c r="F598" s="52">
        <v>0.13651468999999999</v>
      </c>
      <c r="G598" s="107">
        <f t="shared" si="39"/>
        <v>2.2437442446670026</v>
      </c>
      <c r="H598" s="108">
        <v>0.28308341999999997</v>
      </c>
      <c r="I598" s="109">
        <v>6.0291999999999995E-4</v>
      </c>
      <c r="J598" s="76">
        <f t="shared" si="38"/>
        <v>468.52069926358388</v>
      </c>
      <c r="K598" s="78">
        <f t="shared" si="37"/>
        <v>0.63927606135187498</v>
      </c>
      <c r="L598" s="59"/>
      <c r="N598" s="140"/>
    </row>
    <row r="599" spans="1:14" x14ac:dyDescent="0.15">
      <c r="A599" s="34" t="s">
        <v>1127</v>
      </c>
      <c r="B599" s="34" t="s">
        <v>1128</v>
      </c>
      <c r="C599" s="34" t="s">
        <v>955</v>
      </c>
      <c r="D599" s="34" t="s">
        <v>958</v>
      </c>
      <c r="E599" s="70">
        <v>0.43243727000000004</v>
      </c>
      <c r="F599" s="52">
        <v>0.74426207</v>
      </c>
      <c r="G599" s="107">
        <f t="shared" si="39"/>
        <v>-0.41897177428375454</v>
      </c>
      <c r="H599" s="108">
        <v>1.6089123799999998</v>
      </c>
      <c r="I599" s="109">
        <v>2.5473598100000001</v>
      </c>
      <c r="J599" s="76">
        <f t="shared" si="38"/>
        <v>-0.36840002983324149</v>
      </c>
      <c r="K599" s="78">
        <f t="shared" si="37"/>
        <v>3.7205682572179768</v>
      </c>
      <c r="L599" s="59"/>
      <c r="N599" s="140"/>
    </row>
    <row r="600" spans="1:14" x14ac:dyDescent="0.15">
      <c r="A600" s="34" t="s">
        <v>768</v>
      </c>
      <c r="B600" s="34" t="s">
        <v>919</v>
      </c>
      <c r="C600" s="34" t="s">
        <v>956</v>
      </c>
      <c r="D600" s="34" t="s">
        <v>958</v>
      </c>
      <c r="E600" s="70">
        <v>0.42821102</v>
      </c>
      <c r="F600" s="52">
        <v>1.6000956000000002</v>
      </c>
      <c r="G600" s="107">
        <f t="shared" si="39"/>
        <v>-0.73238410254987274</v>
      </c>
      <c r="H600" s="108">
        <v>0.13548028000000001</v>
      </c>
      <c r="I600" s="109">
        <v>4.58535425</v>
      </c>
      <c r="J600" s="76">
        <f t="shared" si="38"/>
        <v>-0.97045369395396219</v>
      </c>
      <c r="K600" s="78">
        <f t="shared" si="37"/>
        <v>0.31638671979997152</v>
      </c>
      <c r="L600" s="59"/>
      <c r="N600" s="140"/>
    </row>
    <row r="601" spans="1:14" x14ac:dyDescent="0.15">
      <c r="A601" s="34" t="s">
        <v>749</v>
      </c>
      <c r="B601" s="34" t="s">
        <v>523</v>
      </c>
      <c r="C601" s="34" t="s">
        <v>464</v>
      </c>
      <c r="D601" s="34" t="s">
        <v>958</v>
      </c>
      <c r="E601" s="70">
        <v>0.42283521000000002</v>
      </c>
      <c r="F601" s="52">
        <v>1.1019078</v>
      </c>
      <c r="G601" s="107">
        <f t="shared" si="39"/>
        <v>-0.61626988210810374</v>
      </c>
      <c r="H601" s="108">
        <v>11.1471605</v>
      </c>
      <c r="I601" s="109">
        <v>116.48003247</v>
      </c>
      <c r="J601" s="76">
        <f t="shared" si="38"/>
        <v>-0.90429981634087364</v>
      </c>
      <c r="K601" s="78">
        <f t="shared" si="37"/>
        <v>26.362895606541375</v>
      </c>
      <c r="L601" s="59"/>
      <c r="N601" s="140"/>
    </row>
    <row r="602" spans="1:14" x14ac:dyDescent="0.15">
      <c r="A602" s="34" t="s">
        <v>943</v>
      </c>
      <c r="B602" s="34" t="s">
        <v>944</v>
      </c>
      <c r="C602" s="34" t="s">
        <v>955</v>
      </c>
      <c r="D602" s="34" t="s">
        <v>959</v>
      </c>
      <c r="E602" s="70">
        <v>0.41081772499999997</v>
      </c>
      <c r="F602" s="52">
        <v>0.17168770999999999</v>
      </c>
      <c r="G602" s="107">
        <f t="shared" si="39"/>
        <v>1.3928196432930462</v>
      </c>
      <c r="H602" s="108">
        <v>0</v>
      </c>
      <c r="I602" s="109">
        <v>0</v>
      </c>
      <c r="J602" s="76" t="str">
        <f t="shared" si="38"/>
        <v/>
      </c>
      <c r="K602" s="78">
        <f t="shared" si="37"/>
        <v>0</v>
      </c>
      <c r="L602" s="59"/>
      <c r="N602" s="140"/>
    </row>
    <row r="603" spans="1:14" x14ac:dyDescent="0.15">
      <c r="A603" s="34" t="s">
        <v>828</v>
      </c>
      <c r="B603" s="34" t="s">
        <v>829</v>
      </c>
      <c r="C603" s="34" t="s">
        <v>956</v>
      </c>
      <c r="D603" s="34" t="s">
        <v>958</v>
      </c>
      <c r="E603" s="70">
        <v>0.38302704999999998</v>
      </c>
      <c r="F603" s="52">
        <v>1.4519066999999999</v>
      </c>
      <c r="G603" s="107">
        <f t="shared" si="39"/>
        <v>-0.73619031443273864</v>
      </c>
      <c r="H603" s="108">
        <v>1.1002219600000001</v>
      </c>
      <c r="I603" s="109">
        <v>1.0071076400000001</v>
      </c>
      <c r="J603" s="76">
        <f t="shared" si="38"/>
        <v>9.245716773631063E-2</v>
      </c>
      <c r="K603" s="78">
        <f t="shared" si="37"/>
        <v>2.8724393224969362</v>
      </c>
      <c r="L603" s="59"/>
      <c r="N603" s="140"/>
    </row>
    <row r="604" spans="1:14" x14ac:dyDescent="0.15">
      <c r="A604" s="34" t="s">
        <v>54</v>
      </c>
      <c r="B604" s="34" t="s">
        <v>55</v>
      </c>
      <c r="C604" s="34" t="s">
        <v>955</v>
      </c>
      <c r="D604" s="34" t="s">
        <v>958</v>
      </c>
      <c r="E604" s="70">
        <v>0.37664270674508099</v>
      </c>
      <c r="F604" s="52">
        <v>1.01304730286665</v>
      </c>
      <c r="G604" s="107">
        <f t="shared" si="39"/>
        <v>-0.628208173814506</v>
      </c>
      <c r="H604" s="108">
        <v>0</v>
      </c>
      <c r="I604" s="109">
        <v>0</v>
      </c>
      <c r="J604" s="76" t="str">
        <f t="shared" si="38"/>
        <v/>
      </c>
      <c r="K604" s="78">
        <f t="shared" si="37"/>
        <v>0</v>
      </c>
      <c r="L604" s="59"/>
      <c r="N604" s="140"/>
    </row>
    <row r="605" spans="1:14" x14ac:dyDescent="0.15">
      <c r="A605" s="34" t="s">
        <v>1767</v>
      </c>
      <c r="B605" s="34" t="s">
        <v>1768</v>
      </c>
      <c r="C605" s="34" t="s">
        <v>955</v>
      </c>
      <c r="D605" s="34" t="s">
        <v>958</v>
      </c>
      <c r="E605" s="70">
        <v>0.37490346000000002</v>
      </c>
      <c r="F605" s="52">
        <v>3.5839405899999996</v>
      </c>
      <c r="G605" s="107">
        <f t="shared" si="39"/>
        <v>-0.89539350595094547</v>
      </c>
      <c r="H605" s="108">
        <v>6.4785160000000008E-2</v>
      </c>
      <c r="I605" s="109">
        <v>0.64030149999999997</v>
      </c>
      <c r="J605" s="76">
        <f t="shared" si="38"/>
        <v>-0.8988208523640816</v>
      </c>
      <c r="K605" s="78">
        <f t="shared" si="37"/>
        <v>0.17280491356361449</v>
      </c>
      <c r="L605" s="59"/>
      <c r="N605" s="140"/>
    </row>
    <row r="606" spans="1:14" x14ac:dyDescent="0.15">
      <c r="A606" s="34" t="s">
        <v>537</v>
      </c>
      <c r="B606" s="34" t="s">
        <v>1808</v>
      </c>
      <c r="C606" s="34" t="s">
        <v>955</v>
      </c>
      <c r="D606" s="34" t="s">
        <v>958</v>
      </c>
      <c r="E606" s="70">
        <v>0.37458030999999997</v>
      </c>
      <c r="F606" s="52">
        <v>0.237417039</v>
      </c>
      <c r="G606" s="107">
        <f t="shared" si="39"/>
        <v>0.57773136914575018</v>
      </c>
      <c r="H606" s="108">
        <v>3.3160188799999997</v>
      </c>
      <c r="I606" s="109">
        <v>0.15668032999999998</v>
      </c>
      <c r="J606" s="76">
        <f t="shared" si="38"/>
        <v>20.164232166220227</v>
      </c>
      <c r="K606" s="78">
        <f t="shared" si="37"/>
        <v>8.8526246347545605</v>
      </c>
      <c r="L606" s="59"/>
      <c r="N606" s="140"/>
    </row>
    <row r="607" spans="1:14" x14ac:dyDescent="0.15">
      <c r="A607" s="34" t="s">
        <v>567</v>
      </c>
      <c r="B607" s="34" t="s">
        <v>579</v>
      </c>
      <c r="C607" s="34" t="s">
        <v>956</v>
      </c>
      <c r="D607" s="34" t="s">
        <v>959</v>
      </c>
      <c r="E607" s="70">
        <v>0.34900350000000002</v>
      </c>
      <c r="F607" s="52">
        <v>0.52784310000000001</v>
      </c>
      <c r="G607" s="107">
        <f t="shared" si="39"/>
        <v>-0.33881204471556037</v>
      </c>
      <c r="H607" s="108">
        <v>0.27605338000000001</v>
      </c>
      <c r="I607" s="109">
        <v>0.52709252000000006</v>
      </c>
      <c r="J607" s="76">
        <f t="shared" si="38"/>
        <v>-0.47627149024994708</v>
      </c>
      <c r="K607" s="78">
        <f t="shared" si="37"/>
        <v>0.79097596442442553</v>
      </c>
      <c r="L607" s="59"/>
      <c r="N607" s="140"/>
    </row>
    <row r="608" spans="1:14" x14ac:dyDescent="0.15">
      <c r="A608" s="34" t="s">
        <v>420</v>
      </c>
      <c r="B608" s="34" t="s">
        <v>421</v>
      </c>
      <c r="C608" s="34" t="s">
        <v>956</v>
      </c>
      <c r="D608" s="34" t="s">
        <v>959</v>
      </c>
      <c r="E608" s="70">
        <v>0.3488638</v>
      </c>
      <c r="F608" s="52">
        <v>0.34184880000000001</v>
      </c>
      <c r="G608" s="107">
        <f t="shared" si="39"/>
        <v>2.0520768246078402E-2</v>
      </c>
      <c r="H608" s="108">
        <v>0.11395</v>
      </c>
      <c r="I608" s="109">
        <v>6.3109269999999995E-2</v>
      </c>
      <c r="J608" s="76">
        <f t="shared" si="38"/>
        <v>0.80559844853220453</v>
      </c>
      <c r="K608" s="78">
        <f t="shared" ref="K608:K671" si="40">IF(ISERROR(H608/E608),"",(H608/E608))</f>
        <v>0.32663176861571763</v>
      </c>
      <c r="L608" s="59"/>
      <c r="N608" s="140"/>
    </row>
    <row r="609" spans="1:14" x14ac:dyDescent="0.15">
      <c r="A609" s="34" t="s">
        <v>1584</v>
      </c>
      <c r="B609" s="34" t="s">
        <v>469</v>
      </c>
      <c r="C609" s="34" t="s">
        <v>955</v>
      </c>
      <c r="D609" s="34" t="s">
        <v>958</v>
      </c>
      <c r="E609" s="70">
        <v>0.34830565999999996</v>
      </c>
      <c r="F609" s="52">
        <v>4.8916129999999995E-2</v>
      </c>
      <c r="G609" s="107">
        <f t="shared" si="39"/>
        <v>6.1204663983025638</v>
      </c>
      <c r="H609" s="108">
        <v>0</v>
      </c>
      <c r="I609" s="109">
        <v>0</v>
      </c>
      <c r="J609" s="76" t="str">
        <f t="shared" si="38"/>
        <v/>
      </c>
      <c r="K609" s="78">
        <f t="shared" si="40"/>
        <v>0</v>
      </c>
      <c r="L609" s="59"/>
      <c r="N609" s="140"/>
    </row>
    <row r="610" spans="1:14" x14ac:dyDescent="0.15">
      <c r="A610" s="34" t="s">
        <v>1225</v>
      </c>
      <c r="B610" s="34" t="s">
        <v>1226</v>
      </c>
      <c r="C610" s="34" t="s">
        <v>955</v>
      </c>
      <c r="D610" s="34" t="s">
        <v>958</v>
      </c>
      <c r="E610" s="70">
        <v>0.33693778999999996</v>
      </c>
      <c r="F610" s="52">
        <v>0.44978220000000002</v>
      </c>
      <c r="G610" s="107">
        <f t="shared" si="39"/>
        <v>-0.2508867847593792</v>
      </c>
      <c r="H610" s="108">
        <v>0.93165628</v>
      </c>
      <c r="I610" s="109">
        <v>2.7508000000000001E-2</v>
      </c>
      <c r="J610" s="76">
        <f t="shared" si="38"/>
        <v>32.868557510542388</v>
      </c>
      <c r="K610" s="78">
        <f t="shared" si="40"/>
        <v>2.765069124481407</v>
      </c>
      <c r="L610" s="59"/>
      <c r="N610" s="140"/>
    </row>
    <row r="611" spans="1:14" x14ac:dyDescent="0.15">
      <c r="A611" s="34" t="s">
        <v>1535</v>
      </c>
      <c r="B611" s="34" t="s">
        <v>478</v>
      </c>
      <c r="C611" s="34" t="s">
        <v>955</v>
      </c>
      <c r="D611" s="34" t="s">
        <v>958</v>
      </c>
      <c r="E611" s="70">
        <v>0.31960369306020997</v>
      </c>
      <c r="F611" s="52">
        <v>0.143679439023672</v>
      </c>
      <c r="G611" s="107">
        <f t="shared" si="39"/>
        <v>1.2244219161208827</v>
      </c>
      <c r="H611" s="108">
        <v>0</v>
      </c>
      <c r="I611" s="109">
        <v>0</v>
      </c>
      <c r="J611" s="76" t="str">
        <f t="shared" si="38"/>
        <v/>
      </c>
      <c r="K611" s="78">
        <f t="shared" si="40"/>
        <v>0</v>
      </c>
      <c r="L611" s="59"/>
      <c r="N611" s="140"/>
    </row>
    <row r="612" spans="1:14" x14ac:dyDescent="0.15">
      <c r="A612" s="34" t="s">
        <v>1113</v>
      </c>
      <c r="B612" s="34" t="s">
        <v>1114</v>
      </c>
      <c r="C612" s="34" t="s">
        <v>955</v>
      </c>
      <c r="D612" s="34" t="s">
        <v>958</v>
      </c>
      <c r="E612" s="70">
        <v>0.30794683</v>
      </c>
      <c r="F612" s="52">
        <v>2.3979400000000001E-2</v>
      </c>
      <c r="G612" s="107">
        <f t="shared" si="39"/>
        <v>11.842140754147309</v>
      </c>
      <c r="H612" s="108">
        <v>6.1984030800000003</v>
      </c>
      <c r="I612" s="109">
        <v>9.9343380000000009E-2</v>
      </c>
      <c r="J612" s="76">
        <f t="shared" si="38"/>
        <v>61.393720447200401</v>
      </c>
      <c r="K612" s="78">
        <f t="shared" si="40"/>
        <v>20.128160046330077</v>
      </c>
      <c r="L612" s="59"/>
      <c r="N612" s="140"/>
    </row>
    <row r="613" spans="1:14" x14ac:dyDescent="0.15">
      <c r="A613" s="34" t="s">
        <v>540</v>
      </c>
      <c r="B613" s="34" t="s">
        <v>851</v>
      </c>
      <c r="C613" s="34" t="s">
        <v>955</v>
      </c>
      <c r="D613" s="34" t="s">
        <v>958</v>
      </c>
      <c r="E613" s="70">
        <v>0.30368181</v>
      </c>
      <c r="F613" s="52">
        <v>0.90866407999999999</v>
      </c>
      <c r="G613" s="107">
        <f t="shared" si="39"/>
        <v>-0.66579309484754812</v>
      </c>
      <c r="H613" s="108">
        <v>0.60889996999999996</v>
      </c>
      <c r="I613" s="109">
        <v>6.9393431699999999</v>
      </c>
      <c r="J613" s="76">
        <f t="shared" si="38"/>
        <v>-0.91225394751590017</v>
      </c>
      <c r="K613" s="78">
        <f t="shared" si="40"/>
        <v>2.0050590781186397</v>
      </c>
      <c r="L613" s="59"/>
      <c r="N613" s="140"/>
    </row>
    <row r="614" spans="1:14" x14ac:dyDescent="0.15">
      <c r="A614" s="34" t="s">
        <v>1546</v>
      </c>
      <c r="B614" s="34" t="s">
        <v>480</v>
      </c>
      <c r="C614" s="34" t="s">
        <v>955</v>
      </c>
      <c r="D614" s="34" t="s">
        <v>958</v>
      </c>
      <c r="E614" s="70">
        <v>0.29928138650133895</v>
      </c>
      <c r="F614" s="52">
        <v>0.312920353982301</v>
      </c>
      <c r="G614" s="107">
        <f t="shared" si="39"/>
        <v>-4.3586066893345876E-2</v>
      </c>
      <c r="H614" s="108">
        <v>0.30067950169875396</v>
      </c>
      <c r="I614" s="109">
        <v>0.31047047632984603</v>
      </c>
      <c r="J614" s="76">
        <f t="shared" si="38"/>
        <v>-3.1535928139879155E-2</v>
      </c>
      <c r="K614" s="78">
        <f t="shared" si="40"/>
        <v>1.0046715741789334</v>
      </c>
      <c r="L614" s="59"/>
      <c r="N614" s="140"/>
    </row>
    <row r="615" spans="1:14" x14ac:dyDescent="0.15">
      <c r="A615" s="34" t="s">
        <v>1019</v>
      </c>
      <c r="B615" s="34" t="s">
        <v>1020</v>
      </c>
      <c r="C615" s="34" t="s">
        <v>955</v>
      </c>
      <c r="D615" s="34" t="s">
        <v>958</v>
      </c>
      <c r="E615" s="70">
        <v>0.29635077000000004</v>
      </c>
      <c r="F615" s="52">
        <v>4.6657499999999998E-2</v>
      </c>
      <c r="G615" s="107">
        <f t="shared" si="39"/>
        <v>5.35162128275197</v>
      </c>
      <c r="H615" s="108">
        <v>0.32999423999999999</v>
      </c>
      <c r="I615" s="109">
        <v>0.11641646000000001</v>
      </c>
      <c r="J615" s="76">
        <f t="shared" ref="J615:J678" si="41">IF(ISERROR(H615/I615-1),"",((H615/I615-1)))</f>
        <v>1.8346012239162741</v>
      </c>
      <c r="K615" s="78">
        <f t="shared" si="40"/>
        <v>1.1135258396662844</v>
      </c>
      <c r="L615" s="59"/>
      <c r="N615" s="140"/>
    </row>
    <row r="616" spans="1:14" x14ac:dyDescent="0.15">
      <c r="A616" s="34" t="s">
        <v>1480</v>
      </c>
      <c r="B616" s="34" t="s">
        <v>1481</v>
      </c>
      <c r="C616" s="34" t="s">
        <v>955</v>
      </c>
      <c r="D616" s="34" t="s">
        <v>958</v>
      </c>
      <c r="E616" s="70">
        <v>0.29616724</v>
      </c>
      <c r="F616" s="52">
        <v>0.30234556000000001</v>
      </c>
      <c r="G616" s="107">
        <f t="shared" si="39"/>
        <v>-2.0434631155159089E-2</v>
      </c>
      <c r="H616" s="108">
        <v>0.124991160536071</v>
      </c>
      <c r="I616" s="109">
        <v>0.11179968</v>
      </c>
      <c r="J616" s="76">
        <f t="shared" si="41"/>
        <v>0.11799211353799044</v>
      </c>
      <c r="K616" s="78">
        <f t="shared" si="40"/>
        <v>0.42202898786533921</v>
      </c>
      <c r="L616" s="59"/>
      <c r="N616" s="140"/>
    </row>
    <row r="617" spans="1:14" x14ac:dyDescent="0.15">
      <c r="A617" s="34" t="s">
        <v>761</v>
      </c>
      <c r="B617" s="34" t="s">
        <v>520</v>
      </c>
      <c r="C617" s="34" t="s">
        <v>464</v>
      </c>
      <c r="D617" s="34" t="s">
        <v>958</v>
      </c>
      <c r="E617" s="70">
        <v>0.29199310393857503</v>
      </c>
      <c r="F617" s="52">
        <v>0</v>
      </c>
      <c r="G617" s="107" t="str">
        <f t="shared" si="39"/>
        <v/>
      </c>
      <c r="H617" s="108">
        <v>2.9365467009425901</v>
      </c>
      <c r="I617" s="109">
        <v>1.49023833745095</v>
      </c>
      <c r="J617" s="76">
        <f t="shared" si="41"/>
        <v>0.9705215113211676</v>
      </c>
      <c r="K617" s="78">
        <f t="shared" si="40"/>
        <v>10.056904294425854</v>
      </c>
      <c r="L617" s="59"/>
      <c r="N617" s="140"/>
    </row>
    <row r="618" spans="1:14" x14ac:dyDescent="0.15">
      <c r="A618" s="34" t="s">
        <v>1368</v>
      </c>
      <c r="B618" s="34" t="s">
        <v>1369</v>
      </c>
      <c r="C618" s="34" t="s">
        <v>955</v>
      </c>
      <c r="D618" s="34" t="s">
        <v>958</v>
      </c>
      <c r="E618" s="70">
        <v>0.28692284999999995</v>
      </c>
      <c r="F618" s="52">
        <v>0.10019462</v>
      </c>
      <c r="G618" s="107">
        <f t="shared" si="39"/>
        <v>1.8636552541443838</v>
      </c>
      <c r="H618" s="108">
        <v>0</v>
      </c>
      <c r="I618" s="109">
        <v>0</v>
      </c>
      <c r="J618" s="76" t="str">
        <f t="shared" si="41"/>
        <v/>
      </c>
      <c r="K618" s="78">
        <f t="shared" si="40"/>
        <v>0</v>
      </c>
      <c r="L618" s="59"/>
      <c r="N618" s="140"/>
    </row>
    <row r="619" spans="1:14" x14ac:dyDescent="0.15">
      <c r="A619" s="34" t="s">
        <v>1380</v>
      </c>
      <c r="B619" s="34" t="s">
        <v>1381</v>
      </c>
      <c r="C619" s="34" t="s">
        <v>955</v>
      </c>
      <c r="D619" s="34" t="s">
        <v>958</v>
      </c>
      <c r="E619" s="70">
        <v>0.28557959000000005</v>
      </c>
      <c r="F619" s="52">
        <v>0.11864653999999999</v>
      </c>
      <c r="G619" s="107">
        <f t="shared" si="39"/>
        <v>1.4069778183164892</v>
      </c>
      <c r="H619" s="108">
        <v>0.11664086</v>
      </c>
      <c r="I619" s="109">
        <v>1.2730168899999998</v>
      </c>
      <c r="J619" s="76">
        <f t="shared" si="41"/>
        <v>-0.90837445998065269</v>
      </c>
      <c r="K619" s="78">
        <f t="shared" si="40"/>
        <v>0.40843556081861443</v>
      </c>
      <c r="L619" s="59"/>
      <c r="N619" s="140"/>
    </row>
    <row r="620" spans="1:14" x14ac:dyDescent="0.15">
      <c r="A620" s="34" t="s">
        <v>875</v>
      </c>
      <c r="B620" s="34" t="s">
        <v>512</v>
      </c>
      <c r="C620" s="34" t="s">
        <v>956</v>
      </c>
      <c r="D620" s="34" t="s">
        <v>959</v>
      </c>
      <c r="E620" s="70">
        <v>0.26875073999999999</v>
      </c>
      <c r="F620" s="52">
        <v>2.5430020000000001E-2</v>
      </c>
      <c r="G620" s="107">
        <f t="shared" si="39"/>
        <v>9.5682472919801071</v>
      </c>
      <c r="H620" s="108">
        <v>0</v>
      </c>
      <c r="I620" s="109">
        <v>0</v>
      </c>
      <c r="J620" s="76" t="str">
        <f t="shared" si="41"/>
        <v/>
      </c>
      <c r="K620" s="78">
        <f t="shared" si="40"/>
        <v>0</v>
      </c>
      <c r="L620" s="59"/>
      <c r="N620" s="140"/>
    </row>
    <row r="621" spans="1:14" x14ac:dyDescent="0.15">
      <c r="A621" s="34" t="s">
        <v>225</v>
      </c>
      <c r="B621" s="34" t="s">
        <v>226</v>
      </c>
      <c r="C621" s="34" t="s">
        <v>955</v>
      </c>
      <c r="D621" s="34" t="s">
        <v>958</v>
      </c>
      <c r="E621" s="70">
        <v>0.26116120000000004</v>
      </c>
      <c r="F621" s="52">
        <v>0.20775753</v>
      </c>
      <c r="G621" s="107">
        <f t="shared" si="39"/>
        <v>0.25704805982242873</v>
      </c>
      <c r="H621" s="108">
        <v>1.3423566100000002</v>
      </c>
      <c r="I621" s="109">
        <v>15.266069079999999</v>
      </c>
      <c r="J621" s="76">
        <f t="shared" si="41"/>
        <v>-0.91206926924242637</v>
      </c>
      <c r="K621" s="78">
        <f t="shared" si="40"/>
        <v>5.1399542121877211</v>
      </c>
      <c r="L621" s="59"/>
      <c r="N621" s="140"/>
    </row>
    <row r="622" spans="1:14" x14ac:dyDescent="0.15">
      <c r="A622" s="34" t="s">
        <v>679</v>
      </c>
      <c r="B622" s="34" t="s">
        <v>680</v>
      </c>
      <c r="C622" s="34" t="s">
        <v>956</v>
      </c>
      <c r="D622" s="34" t="s">
        <v>959</v>
      </c>
      <c r="E622" s="70">
        <v>0.260237204</v>
      </c>
      <c r="F622" s="52">
        <v>8.444140700000001E-2</v>
      </c>
      <c r="G622" s="107">
        <f t="shared" si="39"/>
        <v>2.081867217110676</v>
      </c>
      <c r="H622" s="108">
        <v>0.13842134</v>
      </c>
      <c r="I622" s="109">
        <v>0</v>
      </c>
      <c r="J622" s="76" t="str">
        <f t="shared" si="41"/>
        <v/>
      </c>
      <c r="K622" s="78">
        <f t="shared" si="40"/>
        <v>0.53190450048026183</v>
      </c>
      <c r="L622" s="59"/>
      <c r="N622" s="140"/>
    </row>
    <row r="623" spans="1:14" x14ac:dyDescent="0.15">
      <c r="A623" s="34" t="s">
        <v>1558</v>
      </c>
      <c r="B623" s="34" t="s">
        <v>939</v>
      </c>
      <c r="C623" s="34" t="s">
        <v>955</v>
      </c>
      <c r="D623" s="34" t="s">
        <v>958</v>
      </c>
      <c r="E623" s="70">
        <v>0.25181100000000001</v>
      </c>
      <c r="F623" s="52">
        <v>4.9077300000000004E-2</v>
      </c>
      <c r="G623" s="107">
        <f t="shared" si="39"/>
        <v>4.1309057344230427</v>
      </c>
      <c r="H623" s="108">
        <v>0.25181100000000001</v>
      </c>
      <c r="I623" s="109">
        <v>4.9077300000000004E-2</v>
      </c>
      <c r="J623" s="76">
        <f t="shared" si="41"/>
        <v>4.1309057344230427</v>
      </c>
      <c r="K623" s="78">
        <f t="shared" si="40"/>
        <v>1</v>
      </c>
      <c r="L623" s="59"/>
      <c r="N623" s="140"/>
    </row>
    <row r="624" spans="1:14" x14ac:dyDescent="0.15">
      <c r="A624" s="34" t="s">
        <v>1628</v>
      </c>
      <c r="B624" s="34" t="s">
        <v>1148</v>
      </c>
      <c r="C624" s="34" t="s">
        <v>955</v>
      </c>
      <c r="D624" s="34" t="s">
        <v>958</v>
      </c>
      <c r="E624" s="70">
        <v>0.24992771999999999</v>
      </c>
      <c r="F624" s="52">
        <v>0.10392064999999999</v>
      </c>
      <c r="G624" s="107">
        <f t="shared" si="39"/>
        <v>1.404986111999877</v>
      </c>
      <c r="H624" s="108">
        <v>19.659001249999999</v>
      </c>
      <c r="I624" s="109">
        <v>20.516016929999999</v>
      </c>
      <c r="J624" s="76">
        <f t="shared" si="41"/>
        <v>-4.1773005107380801E-2</v>
      </c>
      <c r="K624" s="78">
        <f t="shared" si="40"/>
        <v>78.658746816879699</v>
      </c>
      <c r="L624" s="59"/>
      <c r="N624" s="140"/>
    </row>
    <row r="625" spans="1:14" x14ac:dyDescent="0.15">
      <c r="A625" s="34" t="s">
        <v>1346</v>
      </c>
      <c r="B625" s="34" t="s">
        <v>1347</v>
      </c>
      <c r="C625" s="34" t="s">
        <v>956</v>
      </c>
      <c r="D625" s="34" t="s">
        <v>958</v>
      </c>
      <c r="E625" s="70">
        <v>0.2094676</v>
      </c>
      <c r="F625" s="52">
        <v>0.25420329000000003</v>
      </c>
      <c r="G625" s="107">
        <f t="shared" si="39"/>
        <v>-0.17598391429158933</v>
      </c>
      <c r="H625" s="108">
        <v>1.4295E-2</v>
      </c>
      <c r="I625" s="109">
        <v>3.7918430000000003E-2</v>
      </c>
      <c r="J625" s="76">
        <f t="shared" si="41"/>
        <v>-0.62300654325614224</v>
      </c>
      <c r="K625" s="78">
        <f t="shared" si="40"/>
        <v>6.8244444486880065E-2</v>
      </c>
      <c r="L625" s="59"/>
      <c r="N625" s="140"/>
    </row>
    <row r="626" spans="1:14" x14ac:dyDescent="0.15">
      <c r="A626" s="34" t="s">
        <v>1072</v>
      </c>
      <c r="B626" s="34" t="s">
        <v>942</v>
      </c>
      <c r="C626" s="34" t="s">
        <v>955</v>
      </c>
      <c r="D626" s="34" t="s">
        <v>958</v>
      </c>
      <c r="E626" s="70">
        <v>0.208882125</v>
      </c>
      <c r="F626" s="52">
        <v>8.064E-3</v>
      </c>
      <c r="G626" s="107">
        <f t="shared" si="39"/>
        <v>24.903041294642858</v>
      </c>
      <c r="H626" s="108">
        <v>0.27525235999999997</v>
      </c>
      <c r="I626" s="109">
        <v>1.9279500000000001E-2</v>
      </c>
      <c r="J626" s="76">
        <f t="shared" si="41"/>
        <v>13.27694494151819</v>
      </c>
      <c r="K626" s="78">
        <f t="shared" si="40"/>
        <v>1.3177401369312955</v>
      </c>
      <c r="L626" s="59"/>
      <c r="N626" s="140"/>
    </row>
    <row r="627" spans="1:14" x14ac:dyDescent="0.15">
      <c r="A627" s="34" t="s">
        <v>1580</v>
      </c>
      <c r="B627" s="34" t="s">
        <v>459</v>
      </c>
      <c r="C627" s="34" t="s">
        <v>955</v>
      </c>
      <c r="D627" s="34" t="s">
        <v>958</v>
      </c>
      <c r="E627" s="70">
        <v>0.2004426</v>
      </c>
      <c r="F627" s="52">
        <v>4.3271565499999998</v>
      </c>
      <c r="G627" s="107">
        <f t="shared" si="39"/>
        <v>-0.95367798745344678</v>
      </c>
      <c r="H627" s="108">
        <v>0</v>
      </c>
      <c r="I627" s="109">
        <v>0</v>
      </c>
      <c r="J627" s="76" t="str">
        <f t="shared" si="41"/>
        <v/>
      </c>
      <c r="K627" s="78">
        <f t="shared" si="40"/>
        <v>0</v>
      </c>
      <c r="L627" s="59"/>
      <c r="N627" s="140"/>
    </row>
    <row r="628" spans="1:14" x14ac:dyDescent="0.15">
      <c r="A628" s="34" t="s">
        <v>832</v>
      </c>
      <c r="B628" s="34" t="s">
        <v>833</v>
      </c>
      <c r="C628" s="34" t="s">
        <v>956</v>
      </c>
      <c r="D628" s="34" t="s">
        <v>958</v>
      </c>
      <c r="E628" s="70">
        <v>0.18624425</v>
      </c>
      <c r="F628" s="52">
        <v>0.24812592</v>
      </c>
      <c r="G628" s="107">
        <f t="shared" si="39"/>
        <v>-0.24939623397668409</v>
      </c>
      <c r="H628" s="108">
        <v>0</v>
      </c>
      <c r="I628" s="109">
        <v>0</v>
      </c>
      <c r="J628" s="76" t="str">
        <f t="shared" si="41"/>
        <v/>
      </c>
      <c r="K628" s="78">
        <f t="shared" si="40"/>
        <v>0</v>
      </c>
      <c r="L628" s="59"/>
      <c r="N628" s="140"/>
    </row>
    <row r="629" spans="1:14" x14ac:dyDescent="0.15">
      <c r="A629" s="34" t="s">
        <v>882</v>
      </c>
      <c r="B629" s="34" t="s">
        <v>881</v>
      </c>
      <c r="C629" s="34" t="s">
        <v>956</v>
      </c>
      <c r="D629" s="34" t="s">
        <v>959</v>
      </c>
      <c r="E629" s="70">
        <v>0.18393935</v>
      </c>
      <c r="F629" s="52">
        <v>0.114718</v>
      </c>
      <c r="G629" s="107">
        <f t="shared" si="39"/>
        <v>0.60340443522376619</v>
      </c>
      <c r="H629" s="108">
        <v>7.4087211799999997</v>
      </c>
      <c r="I629" s="109">
        <v>1.8098730000000001</v>
      </c>
      <c r="J629" s="76">
        <f t="shared" si="41"/>
        <v>3.0935033452623468</v>
      </c>
      <c r="K629" s="78">
        <f t="shared" si="40"/>
        <v>40.278065460163909</v>
      </c>
      <c r="L629" s="59"/>
      <c r="N629" s="140"/>
    </row>
    <row r="630" spans="1:14" x14ac:dyDescent="0.15">
      <c r="A630" s="34" t="s">
        <v>377</v>
      </c>
      <c r="B630" s="34" t="s">
        <v>1159</v>
      </c>
      <c r="C630" s="34" t="s">
        <v>956</v>
      </c>
      <c r="D630" s="34" t="s">
        <v>959</v>
      </c>
      <c r="E630" s="70">
        <v>0.18034391</v>
      </c>
      <c r="F630" s="52">
        <v>0.67603594999999994</v>
      </c>
      <c r="G630" s="107">
        <f t="shared" si="39"/>
        <v>-0.7332332548291256</v>
      </c>
      <c r="H630" s="108">
        <v>1.1950286200000002</v>
      </c>
      <c r="I630" s="109">
        <v>0</v>
      </c>
      <c r="J630" s="76" t="str">
        <f t="shared" si="41"/>
        <v/>
      </c>
      <c r="K630" s="78">
        <f t="shared" si="40"/>
        <v>6.6263874394206059</v>
      </c>
      <c r="L630" s="59"/>
      <c r="N630" s="140"/>
    </row>
    <row r="631" spans="1:14" x14ac:dyDescent="0.15">
      <c r="A631" s="34" t="s">
        <v>422</v>
      </c>
      <c r="B631" s="34" t="s">
        <v>423</v>
      </c>
      <c r="C631" s="34" t="s">
        <v>956</v>
      </c>
      <c r="D631" s="34" t="s">
        <v>959</v>
      </c>
      <c r="E631" s="70">
        <v>0.17988831499999999</v>
      </c>
      <c r="F631" s="52">
        <v>3.8299999999999999E-4</v>
      </c>
      <c r="G631" s="107">
        <f t="shared" si="39"/>
        <v>468.68228459530025</v>
      </c>
      <c r="H631" s="108">
        <v>3.4176597000000002</v>
      </c>
      <c r="I631" s="109">
        <v>0</v>
      </c>
      <c r="J631" s="76" t="str">
        <f t="shared" si="41"/>
        <v/>
      </c>
      <c r="K631" s="78">
        <f t="shared" si="40"/>
        <v>18.998786552645182</v>
      </c>
      <c r="L631" s="59"/>
      <c r="N631" s="140"/>
    </row>
    <row r="632" spans="1:14" x14ac:dyDescent="0.15">
      <c r="A632" s="34" t="s">
        <v>876</v>
      </c>
      <c r="B632" s="34" t="s">
        <v>877</v>
      </c>
      <c r="C632" s="34" t="s">
        <v>956</v>
      </c>
      <c r="D632" s="34" t="s">
        <v>959</v>
      </c>
      <c r="E632" s="70">
        <v>0.17546999999999999</v>
      </c>
      <c r="F632" s="52">
        <v>0</v>
      </c>
      <c r="G632" s="107" t="str">
        <f t="shared" si="39"/>
        <v/>
      </c>
      <c r="H632" s="108">
        <v>0</v>
      </c>
      <c r="I632" s="109">
        <v>1.8675933999999998</v>
      </c>
      <c r="J632" s="76">
        <f t="shared" si="41"/>
        <v>-1</v>
      </c>
      <c r="K632" s="78">
        <f t="shared" si="40"/>
        <v>0</v>
      </c>
      <c r="L632" s="59"/>
      <c r="N632" s="140"/>
    </row>
    <row r="633" spans="1:14" x14ac:dyDescent="0.15">
      <c r="A633" s="34" t="s">
        <v>208</v>
      </c>
      <c r="B633" s="34" t="s">
        <v>209</v>
      </c>
      <c r="C633" s="34" t="s">
        <v>955</v>
      </c>
      <c r="D633" s="34" t="s">
        <v>958</v>
      </c>
      <c r="E633" s="70">
        <v>0.17179699500000001</v>
      </c>
      <c r="F633" s="52">
        <v>7.7891660000000001E-2</v>
      </c>
      <c r="G633" s="107">
        <f t="shared" si="39"/>
        <v>1.2055890836066405</v>
      </c>
      <c r="H633" s="108">
        <v>0.11708267999999999</v>
      </c>
      <c r="I633" s="109">
        <v>7.9980599999999995E-3</v>
      </c>
      <c r="J633" s="76">
        <f t="shared" si="41"/>
        <v>13.638884929595427</v>
      </c>
      <c r="K633" s="78">
        <f t="shared" si="40"/>
        <v>0.68151762491538337</v>
      </c>
      <c r="L633" s="59"/>
      <c r="N633" s="140"/>
    </row>
    <row r="634" spans="1:14" x14ac:dyDescent="0.15">
      <c r="A634" s="34" t="s">
        <v>399</v>
      </c>
      <c r="B634" s="34" t="s">
        <v>921</v>
      </c>
      <c r="C634" s="34" t="s">
        <v>955</v>
      </c>
      <c r="D634" s="34" t="s">
        <v>958</v>
      </c>
      <c r="E634" s="70">
        <v>0.17139892000000001</v>
      </c>
      <c r="F634" s="52">
        <v>0.43351033</v>
      </c>
      <c r="G634" s="107">
        <f t="shared" si="39"/>
        <v>-0.60462552299503447</v>
      </c>
      <c r="H634" s="108">
        <v>0.16208894000000001</v>
      </c>
      <c r="I634" s="109">
        <v>0.68491341000000006</v>
      </c>
      <c r="J634" s="76">
        <f t="shared" si="41"/>
        <v>-0.76334389481438247</v>
      </c>
      <c r="K634" s="78">
        <f t="shared" si="40"/>
        <v>0.94568238819707851</v>
      </c>
      <c r="L634" s="59"/>
      <c r="N634" s="140"/>
    </row>
    <row r="635" spans="1:14" x14ac:dyDescent="0.15">
      <c r="A635" s="34" t="s">
        <v>1234</v>
      </c>
      <c r="B635" s="34" t="s">
        <v>1247</v>
      </c>
      <c r="C635" s="34" t="s">
        <v>955</v>
      </c>
      <c r="D635" s="34" t="s">
        <v>958</v>
      </c>
      <c r="E635" s="70">
        <v>0.17015527999999999</v>
      </c>
      <c r="F635" s="52">
        <v>0.13157898999999998</v>
      </c>
      <c r="G635" s="107">
        <f t="shared" si="39"/>
        <v>0.29317970900977453</v>
      </c>
      <c r="H635" s="108">
        <v>0</v>
      </c>
      <c r="I635" s="109">
        <v>1.031E-2</v>
      </c>
      <c r="J635" s="76">
        <f t="shared" si="41"/>
        <v>-1</v>
      </c>
      <c r="K635" s="78">
        <f t="shared" si="40"/>
        <v>0</v>
      </c>
      <c r="L635" s="59"/>
      <c r="N635" s="140"/>
    </row>
    <row r="636" spans="1:14" x14ac:dyDescent="0.15">
      <c r="A636" s="34" t="s">
        <v>1237</v>
      </c>
      <c r="B636" s="34" t="s">
        <v>1250</v>
      </c>
      <c r="C636" s="34" t="s">
        <v>955</v>
      </c>
      <c r="D636" s="34" t="s">
        <v>958</v>
      </c>
      <c r="E636" s="70">
        <v>0.16296945000000002</v>
      </c>
      <c r="F636" s="52">
        <v>0.27058582000000003</v>
      </c>
      <c r="G636" s="107">
        <f t="shared" si="39"/>
        <v>-0.39771622178871013</v>
      </c>
      <c r="H636" s="108">
        <v>2.9548700000000001E-2</v>
      </c>
      <c r="I636" s="109">
        <v>0</v>
      </c>
      <c r="J636" s="76" t="str">
        <f t="shared" si="41"/>
        <v/>
      </c>
      <c r="K636" s="78">
        <f t="shared" si="40"/>
        <v>0.18131435063442872</v>
      </c>
      <c r="L636" s="59"/>
      <c r="N636" s="140"/>
    </row>
    <row r="637" spans="1:14" x14ac:dyDescent="0.15">
      <c r="A637" s="34" t="s">
        <v>1049</v>
      </c>
      <c r="B637" s="34" t="s">
        <v>1421</v>
      </c>
      <c r="C637" s="34" t="s">
        <v>955</v>
      </c>
      <c r="D637" s="34" t="s">
        <v>958</v>
      </c>
      <c r="E637" s="70">
        <v>0.15901512700000001</v>
      </c>
      <c r="F637" s="52">
        <v>0.16437485999999998</v>
      </c>
      <c r="G637" s="107">
        <f t="shared" si="39"/>
        <v>-3.2606768455954782E-2</v>
      </c>
      <c r="H637" s="108">
        <v>1.87790317</v>
      </c>
      <c r="I637" s="109">
        <v>0.17899176999999999</v>
      </c>
      <c r="J637" s="76">
        <f t="shared" si="41"/>
        <v>9.4915615393936825</v>
      </c>
      <c r="K637" s="78">
        <f t="shared" si="40"/>
        <v>11.809588216094685</v>
      </c>
      <c r="L637" s="59"/>
      <c r="N637" s="140"/>
    </row>
    <row r="638" spans="1:14" x14ac:dyDescent="0.15">
      <c r="A638" s="34" t="s">
        <v>1015</v>
      </c>
      <c r="B638" s="34" t="s">
        <v>1016</v>
      </c>
      <c r="C638" s="34" t="s">
        <v>955</v>
      </c>
      <c r="D638" s="34" t="s">
        <v>958</v>
      </c>
      <c r="E638" s="70">
        <v>0.15726681000000001</v>
      </c>
      <c r="F638" s="52">
        <v>0.323154681</v>
      </c>
      <c r="G638" s="107">
        <f t="shared" si="39"/>
        <v>-0.51333890781548042</v>
      </c>
      <c r="H638" s="108">
        <v>0.20079749999999999</v>
      </c>
      <c r="I638" s="109">
        <v>0.47569246000000004</v>
      </c>
      <c r="J638" s="76">
        <f t="shared" si="41"/>
        <v>-0.57788378651198302</v>
      </c>
      <c r="K638" s="78">
        <f t="shared" si="40"/>
        <v>1.2767951483215052</v>
      </c>
      <c r="L638" s="59"/>
      <c r="N638" s="140"/>
    </row>
    <row r="639" spans="1:14" x14ac:dyDescent="0.15">
      <c r="A639" s="34" t="s">
        <v>305</v>
      </c>
      <c r="B639" s="34" t="s">
        <v>1880</v>
      </c>
      <c r="C639" s="34" t="s">
        <v>956</v>
      </c>
      <c r="D639" s="34" t="s">
        <v>959</v>
      </c>
      <c r="E639" s="70">
        <v>0.15686423000000002</v>
      </c>
      <c r="F639" s="52">
        <v>6.079612354</v>
      </c>
      <c r="G639" s="107">
        <f t="shared" si="39"/>
        <v>-0.97419831711855887</v>
      </c>
      <c r="H639" s="108">
        <v>4.7909915199999995</v>
      </c>
      <c r="I639" s="109">
        <v>7.3363318600000005</v>
      </c>
      <c r="J639" s="76">
        <f t="shared" si="41"/>
        <v>-0.3469500001598893</v>
      </c>
      <c r="K639" s="78">
        <f t="shared" si="40"/>
        <v>30.542281819124721</v>
      </c>
      <c r="L639" s="59"/>
      <c r="N639" s="140"/>
    </row>
    <row r="640" spans="1:14" x14ac:dyDescent="0.15">
      <c r="A640" s="34" t="s">
        <v>599</v>
      </c>
      <c r="B640" s="34" t="s">
        <v>600</v>
      </c>
      <c r="C640" s="34" t="s">
        <v>956</v>
      </c>
      <c r="D640" s="34" t="s">
        <v>959</v>
      </c>
      <c r="E640" s="70">
        <v>0.15229714000000003</v>
      </c>
      <c r="F640" s="52">
        <v>9.5718050000000009E-3</v>
      </c>
      <c r="G640" s="107">
        <f t="shared" si="39"/>
        <v>14.911015738410885</v>
      </c>
      <c r="H640" s="108">
        <v>0.71956595999999995</v>
      </c>
      <c r="I640" s="109">
        <v>0</v>
      </c>
      <c r="J640" s="76" t="str">
        <f t="shared" si="41"/>
        <v/>
      </c>
      <c r="K640" s="78">
        <f t="shared" si="40"/>
        <v>4.7247503137616365</v>
      </c>
      <c r="L640" s="59"/>
      <c r="N640" s="140"/>
    </row>
    <row r="641" spans="1:14" x14ac:dyDescent="0.15">
      <c r="A641" s="34" t="s">
        <v>1834</v>
      </c>
      <c r="B641" s="34" t="s">
        <v>1835</v>
      </c>
      <c r="C641" s="34" t="s">
        <v>955</v>
      </c>
      <c r="D641" s="34" t="s">
        <v>958</v>
      </c>
      <c r="E641" s="70">
        <v>0.1517976</v>
      </c>
      <c r="F641" s="52">
        <v>1.0811081200000001</v>
      </c>
      <c r="G641" s="107">
        <f t="shared" si="39"/>
        <v>-0.85959073177620759</v>
      </c>
      <c r="H641" s="108">
        <v>0</v>
      </c>
      <c r="I641" s="109">
        <v>1.0594820600000001</v>
      </c>
      <c r="J641" s="76">
        <f t="shared" si="41"/>
        <v>-1</v>
      </c>
      <c r="K641" s="78">
        <f t="shared" si="40"/>
        <v>0</v>
      </c>
      <c r="L641" s="59"/>
      <c r="N641" s="140"/>
    </row>
    <row r="642" spans="1:14" x14ac:dyDescent="0.15">
      <c r="A642" s="34" t="s">
        <v>1547</v>
      </c>
      <c r="B642" s="34" t="s">
        <v>451</v>
      </c>
      <c r="C642" s="34" t="s">
        <v>955</v>
      </c>
      <c r="D642" s="34" t="s">
        <v>958</v>
      </c>
      <c r="E642" s="70">
        <v>0.15009400000000001</v>
      </c>
      <c r="F642" s="52">
        <v>7.5398989999999999E-2</v>
      </c>
      <c r="G642" s="107">
        <f t="shared" si="39"/>
        <v>0.99066327015786304</v>
      </c>
      <c r="H642" s="108">
        <v>3.5244999999999999E-2</v>
      </c>
      <c r="I642" s="109">
        <v>8.0365190000000003E-2</v>
      </c>
      <c r="J642" s="76">
        <f t="shared" si="41"/>
        <v>-0.56143947398121008</v>
      </c>
      <c r="K642" s="78">
        <f t="shared" si="40"/>
        <v>0.23481951310512078</v>
      </c>
      <c r="L642" s="59"/>
      <c r="N642" s="140"/>
    </row>
    <row r="643" spans="1:14" x14ac:dyDescent="0.15">
      <c r="A643" s="34" t="s">
        <v>824</v>
      </c>
      <c r="B643" s="34" t="s">
        <v>825</v>
      </c>
      <c r="C643" s="34" t="s">
        <v>956</v>
      </c>
      <c r="D643" s="34" t="s">
        <v>958</v>
      </c>
      <c r="E643" s="70">
        <v>0.14959398000000002</v>
      </c>
      <c r="F643" s="52">
        <v>1.77899585</v>
      </c>
      <c r="G643" s="107">
        <f t="shared" si="39"/>
        <v>-0.91591100114145851</v>
      </c>
      <c r="H643" s="108">
        <v>0</v>
      </c>
      <c r="I643" s="109">
        <v>1.1615180000000001</v>
      </c>
      <c r="J643" s="76">
        <f t="shared" si="41"/>
        <v>-1</v>
      </c>
      <c r="K643" s="78">
        <f t="shared" si="40"/>
        <v>0</v>
      </c>
      <c r="L643" s="59"/>
      <c r="N643" s="140"/>
    </row>
    <row r="644" spans="1:14" x14ac:dyDescent="0.15">
      <c r="A644" s="34" t="s">
        <v>906</v>
      </c>
      <c r="B644" s="34" t="s">
        <v>907</v>
      </c>
      <c r="C644" s="34" t="s">
        <v>956</v>
      </c>
      <c r="D644" s="34" t="s">
        <v>958</v>
      </c>
      <c r="E644" s="70">
        <v>0.14761011999999998</v>
      </c>
      <c r="F644" s="52">
        <v>3.4924940000000002E-2</v>
      </c>
      <c r="G644" s="107">
        <f t="shared" si="39"/>
        <v>3.2264960226130661</v>
      </c>
      <c r="H644" s="108">
        <v>1.7511988200000002</v>
      </c>
      <c r="I644" s="109">
        <v>1.5525207299999999</v>
      </c>
      <c r="J644" s="76">
        <f t="shared" si="41"/>
        <v>0.12797129607409508</v>
      </c>
      <c r="K644" s="78">
        <f t="shared" si="40"/>
        <v>11.863677232970208</v>
      </c>
      <c r="L644" s="59"/>
      <c r="N644" s="140"/>
    </row>
    <row r="645" spans="1:14" x14ac:dyDescent="0.15">
      <c r="A645" s="34" t="s">
        <v>949</v>
      </c>
      <c r="B645" s="34" t="s">
        <v>950</v>
      </c>
      <c r="C645" s="34" t="s">
        <v>955</v>
      </c>
      <c r="D645" s="34" t="s">
        <v>959</v>
      </c>
      <c r="E645" s="70">
        <v>0.14632998999999999</v>
      </c>
      <c r="F645" s="52">
        <v>0.49608794000000001</v>
      </c>
      <c r="G645" s="107">
        <f t="shared" si="39"/>
        <v>-0.70503215619392001</v>
      </c>
      <c r="H645" s="108">
        <v>4.6033000000000001E-4</v>
      </c>
      <c r="I645" s="109">
        <v>3.2953580000000003E-2</v>
      </c>
      <c r="J645" s="76">
        <f t="shared" si="41"/>
        <v>-0.98603095627242932</v>
      </c>
      <c r="K645" s="78">
        <f t="shared" si="40"/>
        <v>3.1458349720381996E-3</v>
      </c>
      <c r="L645" s="59"/>
      <c r="N645" s="140"/>
    </row>
    <row r="646" spans="1:14" x14ac:dyDescent="0.15">
      <c r="A646" s="34" t="s">
        <v>1131</v>
      </c>
      <c r="B646" s="34" t="s">
        <v>1132</v>
      </c>
      <c r="C646" s="34" t="s">
        <v>955</v>
      </c>
      <c r="D646" s="34" t="s">
        <v>958</v>
      </c>
      <c r="E646" s="70">
        <v>0.14545859999999999</v>
      </c>
      <c r="F646" s="52">
        <v>0.51895813000000002</v>
      </c>
      <c r="G646" s="107">
        <f t="shared" si="39"/>
        <v>-0.71971033578373655</v>
      </c>
      <c r="H646" s="108">
        <v>0.22876676000000001</v>
      </c>
      <c r="I646" s="109">
        <v>0.83730977000000006</v>
      </c>
      <c r="J646" s="76">
        <f t="shared" si="41"/>
        <v>-0.72678360124712271</v>
      </c>
      <c r="K646" s="78">
        <f t="shared" si="40"/>
        <v>1.5727276352171684</v>
      </c>
      <c r="L646" s="59"/>
      <c r="N646" s="140"/>
    </row>
    <row r="647" spans="1:14" x14ac:dyDescent="0.15">
      <c r="A647" s="34" t="s">
        <v>1133</v>
      </c>
      <c r="B647" s="34" t="s">
        <v>1134</v>
      </c>
      <c r="C647" s="34" t="s">
        <v>955</v>
      </c>
      <c r="D647" s="34" t="s">
        <v>958</v>
      </c>
      <c r="E647" s="70">
        <v>0.14529989999999998</v>
      </c>
      <c r="F647" s="52">
        <v>0.41095375000000001</v>
      </c>
      <c r="G647" s="107">
        <f t="shared" si="39"/>
        <v>-0.64643247567396578</v>
      </c>
      <c r="H647" s="108">
        <v>0.14529989999999998</v>
      </c>
      <c r="I647" s="109">
        <v>0.81210410999999993</v>
      </c>
      <c r="J647" s="76">
        <f t="shared" si="41"/>
        <v>-0.82108217627417257</v>
      </c>
      <c r="K647" s="78">
        <f t="shared" si="40"/>
        <v>1</v>
      </c>
      <c r="L647" s="59"/>
      <c r="N647" s="140"/>
    </row>
    <row r="648" spans="1:14" x14ac:dyDescent="0.15">
      <c r="A648" s="34" t="s">
        <v>1062</v>
      </c>
      <c r="B648" s="34" t="s">
        <v>1470</v>
      </c>
      <c r="C648" s="34" t="s">
        <v>955</v>
      </c>
      <c r="D648" s="34" t="s">
        <v>958</v>
      </c>
      <c r="E648" s="70">
        <v>0.14281663</v>
      </c>
      <c r="F648" s="52">
        <v>1.7047318119999999</v>
      </c>
      <c r="G648" s="107">
        <f t="shared" ref="G648:G711" si="42">IF(ISERROR(E648/F648-1),"",((E648/F648-1)))</f>
        <v>-0.91622340300410843</v>
      </c>
      <c r="H648" s="108">
        <v>3.6634318700000001</v>
      </c>
      <c r="I648" s="109">
        <v>1.00393401</v>
      </c>
      <c r="J648" s="76">
        <f t="shared" si="41"/>
        <v>2.6490763670811392</v>
      </c>
      <c r="K648" s="78">
        <f t="shared" si="40"/>
        <v>25.651297541469788</v>
      </c>
      <c r="L648" s="59"/>
      <c r="N648" s="140"/>
    </row>
    <row r="649" spans="1:14" x14ac:dyDescent="0.15">
      <c r="A649" s="34" t="s">
        <v>1136</v>
      </c>
      <c r="B649" s="34" t="s">
        <v>1137</v>
      </c>
      <c r="C649" s="34" t="s">
        <v>956</v>
      </c>
      <c r="D649" s="34" t="s">
        <v>959</v>
      </c>
      <c r="E649" s="70">
        <v>0.14253860999999998</v>
      </c>
      <c r="F649" s="52">
        <v>0.16753193</v>
      </c>
      <c r="G649" s="107">
        <f t="shared" si="42"/>
        <v>-0.14918541199877544</v>
      </c>
      <c r="H649" s="108">
        <v>0</v>
      </c>
      <c r="I649" s="109">
        <v>0</v>
      </c>
      <c r="J649" s="76" t="str">
        <f t="shared" si="41"/>
        <v/>
      </c>
      <c r="K649" s="78">
        <f t="shared" si="40"/>
        <v>0</v>
      </c>
      <c r="L649" s="59"/>
      <c r="N649" s="140"/>
    </row>
    <row r="650" spans="1:14" x14ac:dyDescent="0.15">
      <c r="A650" s="34" t="s">
        <v>1238</v>
      </c>
      <c r="B650" s="34" t="s">
        <v>1251</v>
      </c>
      <c r="C650" s="34" t="s">
        <v>955</v>
      </c>
      <c r="D650" s="34" t="s">
        <v>958</v>
      </c>
      <c r="E650" s="70">
        <v>0.14142526999999999</v>
      </c>
      <c r="F650" s="52">
        <v>8.848702E-2</v>
      </c>
      <c r="G650" s="107">
        <f t="shared" si="42"/>
        <v>0.59826006119315567</v>
      </c>
      <c r="H650" s="108">
        <v>5.7065919999999999E-2</v>
      </c>
      <c r="I650" s="109">
        <v>2.0069509999999999E-2</v>
      </c>
      <c r="J650" s="76">
        <f t="shared" si="41"/>
        <v>1.8434137156313235</v>
      </c>
      <c r="K650" s="78">
        <f t="shared" si="40"/>
        <v>0.40350582325209633</v>
      </c>
      <c r="L650" s="59"/>
      <c r="N650" s="140"/>
    </row>
    <row r="651" spans="1:14" x14ac:dyDescent="0.15">
      <c r="A651" s="34" t="s">
        <v>1206</v>
      </c>
      <c r="B651" s="34" t="s">
        <v>1207</v>
      </c>
      <c r="C651" s="34" t="s">
        <v>956</v>
      </c>
      <c r="D651" s="34" t="s">
        <v>958</v>
      </c>
      <c r="E651" s="70">
        <v>0.13638482999999998</v>
      </c>
      <c r="F651" s="52">
        <v>0.68036631000000003</v>
      </c>
      <c r="G651" s="107">
        <f t="shared" si="42"/>
        <v>-0.79954205845377624</v>
      </c>
      <c r="H651" s="108">
        <v>7.8803860000000003E-2</v>
      </c>
      <c r="I651" s="109">
        <v>2.772432E-2</v>
      </c>
      <c r="J651" s="76">
        <f t="shared" si="41"/>
        <v>1.8424091195023</v>
      </c>
      <c r="K651" s="78">
        <f t="shared" si="40"/>
        <v>0.57780517085367933</v>
      </c>
      <c r="L651" s="59"/>
      <c r="N651" s="140"/>
    </row>
    <row r="652" spans="1:14" x14ac:dyDescent="0.15">
      <c r="A652" s="34" t="s">
        <v>381</v>
      </c>
      <c r="B652" s="34" t="s">
        <v>558</v>
      </c>
      <c r="C652" s="34" t="s">
        <v>956</v>
      </c>
      <c r="D652" s="34" t="s">
        <v>959</v>
      </c>
      <c r="E652" s="70">
        <v>0.13399395</v>
      </c>
      <c r="F652" s="52">
        <v>1.9423419999999997E-2</v>
      </c>
      <c r="G652" s="107">
        <f t="shared" si="42"/>
        <v>5.8985765637565386</v>
      </c>
      <c r="H652" s="108">
        <v>0</v>
      </c>
      <c r="I652" s="109">
        <v>0</v>
      </c>
      <c r="J652" s="76" t="str">
        <f t="shared" si="41"/>
        <v/>
      </c>
      <c r="K652" s="78">
        <f t="shared" si="40"/>
        <v>0</v>
      </c>
      <c r="L652" s="59"/>
      <c r="N652" s="140"/>
    </row>
    <row r="653" spans="1:14" x14ac:dyDescent="0.15">
      <c r="A653" s="34" t="s">
        <v>250</v>
      </c>
      <c r="B653" s="34" t="s">
        <v>1154</v>
      </c>
      <c r="C653" s="34" t="s">
        <v>955</v>
      </c>
      <c r="D653" s="34" t="s">
        <v>958</v>
      </c>
      <c r="E653" s="70">
        <v>0.12126233</v>
      </c>
      <c r="F653" s="52">
        <v>0</v>
      </c>
      <c r="G653" s="107" t="str">
        <f t="shared" si="42"/>
        <v/>
      </c>
      <c r="H653" s="108">
        <v>2.6773420899999998</v>
      </c>
      <c r="I653" s="109">
        <v>3.0768770000000001E-2</v>
      </c>
      <c r="J653" s="76">
        <f t="shared" si="41"/>
        <v>86.014920973441562</v>
      </c>
      <c r="K653" s="78">
        <f t="shared" si="40"/>
        <v>22.078926654303935</v>
      </c>
      <c r="L653" s="59"/>
      <c r="N653" s="140"/>
    </row>
    <row r="654" spans="1:14" x14ac:dyDescent="0.15">
      <c r="A654" s="34" t="s">
        <v>866</v>
      </c>
      <c r="B654" s="34" t="s">
        <v>867</v>
      </c>
      <c r="C654" s="34" t="s">
        <v>955</v>
      </c>
      <c r="D654" s="34" t="s">
        <v>959</v>
      </c>
      <c r="E654" s="70">
        <v>0.11567835</v>
      </c>
      <c r="F654" s="52">
        <v>5.3764099000000003E-2</v>
      </c>
      <c r="G654" s="107">
        <f t="shared" si="42"/>
        <v>1.1515909715142811</v>
      </c>
      <c r="H654" s="108">
        <v>1.0220149999999999E-2</v>
      </c>
      <c r="I654" s="109">
        <v>5.2449200000000001E-3</v>
      </c>
      <c r="J654" s="76">
        <f t="shared" si="41"/>
        <v>0.94858072191758858</v>
      </c>
      <c r="K654" s="78">
        <f t="shared" si="40"/>
        <v>8.834972144744456E-2</v>
      </c>
      <c r="L654" s="59"/>
      <c r="N654" s="140"/>
    </row>
    <row r="655" spans="1:14" x14ac:dyDescent="0.15">
      <c r="A655" s="34" t="s">
        <v>1021</v>
      </c>
      <c r="B655" s="34" t="s">
        <v>1022</v>
      </c>
      <c r="C655" s="34" t="s">
        <v>955</v>
      </c>
      <c r="D655" s="34" t="s">
        <v>958</v>
      </c>
      <c r="E655" s="70">
        <v>0.114275</v>
      </c>
      <c r="F655" s="52">
        <v>0.14119999999999999</v>
      </c>
      <c r="G655" s="107">
        <f t="shared" si="42"/>
        <v>-0.19068696883852687</v>
      </c>
      <c r="H655" s="108">
        <v>2.2875E-2</v>
      </c>
      <c r="I655" s="109">
        <v>0.14129570000000002</v>
      </c>
      <c r="J655" s="76">
        <f t="shared" si="41"/>
        <v>-0.8381054766705569</v>
      </c>
      <c r="K655" s="78">
        <f t="shared" si="40"/>
        <v>0.20017501640778823</v>
      </c>
      <c r="L655" s="59"/>
      <c r="N655" s="140"/>
    </row>
    <row r="656" spans="1:14" x14ac:dyDescent="0.15">
      <c r="A656" s="34" t="s">
        <v>669</v>
      </c>
      <c r="B656" s="34" t="s">
        <v>670</v>
      </c>
      <c r="C656" s="34" t="s">
        <v>956</v>
      </c>
      <c r="D656" s="34" t="s">
        <v>959</v>
      </c>
      <c r="E656" s="70">
        <v>0.11020094999999999</v>
      </c>
      <c r="F656" s="52">
        <v>6.8781100000000012E-2</v>
      </c>
      <c r="G656" s="107">
        <f t="shared" si="42"/>
        <v>0.60219813291732716</v>
      </c>
      <c r="H656" s="108">
        <v>0</v>
      </c>
      <c r="I656" s="109">
        <v>3.85542E-3</v>
      </c>
      <c r="J656" s="76">
        <f t="shared" si="41"/>
        <v>-1</v>
      </c>
      <c r="K656" s="78">
        <f t="shared" si="40"/>
        <v>0</v>
      </c>
      <c r="L656" s="59"/>
      <c r="N656" s="140"/>
    </row>
    <row r="657" spans="1:14" x14ac:dyDescent="0.15">
      <c r="A657" s="34" t="s">
        <v>371</v>
      </c>
      <c r="B657" s="34" t="s">
        <v>1302</v>
      </c>
      <c r="C657" s="34" t="s">
        <v>956</v>
      </c>
      <c r="D657" s="34" t="s">
        <v>959</v>
      </c>
      <c r="E657" s="70">
        <v>0.10948052999999999</v>
      </c>
      <c r="F657" s="52">
        <v>0.40606709099999999</v>
      </c>
      <c r="G657" s="107">
        <f t="shared" si="42"/>
        <v>-0.73038807520602544</v>
      </c>
      <c r="H657" s="108">
        <v>0</v>
      </c>
      <c r="I657" s="109">
        <v>0</v>
      </c>
      <c r="J657" s="76" t="str">
        <f t="shared" si="41"/>
        <v/>
      </c>
      <c r="K657" s="78">
        <f t="shared" si="40"/>
        <v>0</v>
      </c>
      <c r="L657" s="59"/>
      <c r="N657" s="140"/>
    </row>
    <row r="658" spans="1:14" x14ac:dyDescent="0.15">
      <c r="A658" s="34" t="s">
        <v>1059</v>
      </c>
      <c r="B658" s="34" t="s">
        <v>1395</v>
      </c>
      <c r="C658" s="34" t="s">
        <v>955</v>
      </c>
      <c r="D658" s="34" t="s">
        <v>958</v>
      </c>
      <c r="E658" s="70">
        <v>0.10408025</v>
      </c>
      <c r="F658" s="52">
        <v>0.14420163</v>
      </c>
      <c r="G658" s="107">
        <f t="shared" si="42"/>
        <v>-0.27823111292153913</v>
      </c>
      <c r="H658" s="108">
        <v>7.5789110000000007E-2</v>
      </c>
      <c r="I658" s="109">
        <v>4.1176830000000005E-2</v>
      </c>
      <c r="J658" s="76">
        <f t="shared" si="41"/>
        <v>0.84057660582419769</v>
      </c>
      <c r="K658" s="78">
        <f t="shared" si="40"/>
        <v>0.72817955375779753</v>
      </c>
      <c r="L658" s="59"/>
      <c r="N658" s="140"/>
    </row>
    <row r="659" spans="1:14" x14ac:dyDescent="0.15">
      <c r="A659" s="34" t="s">
        <v>945</v>
      </c>
      <c r="B659" s="34" t="s">
        <v>946</v>
      </c>
      <c r="C659" s="34" t="s">
        <v>955</v>
      </c>
      <c r="D659" s="34" t="s">
        <v>959</v>
      </c>
      <c r="E659" s="70">
        <v>0.10128502</v>
      </c>
      <c r="F659" s="52">
        <v>0.46354741999999999</v>
      </c>
      <c r="G659" s="107">
        <f t="shared" si="42"/>
        <v>-0.7815001968946349</v>
      </c>
      <c r="H659" s="108">
        <v>1.652E-2</v>
      </c>
      <c r="I659" s="109">
        <v>4.0400459999999999E-2</v>
      </c>
      <c r="J659" s="76">
        <f t="shared" si="41"/>
        <v>-0.59109376477396536</v>
      </c>
      <c r="K659" s="78">
        <f t="shared" si="40"/>
        <v>0.16310407995180334</v>
      </c>
      <c r="L659" s="59"/>
      <c r="N659" s="140"/>
    </row>
    <row r="660" spans="1:14" x14ac:dyDescent="0.15">
      <c r="A660" s="34" t="s">
        <v>1060</v>
      </c>
      <c r="B660" s="34" t="s">
        <v>1468</v>
      </c>
      <c r="C660" s="34" t="s">
        <v>955</v>
      </c>
      <c r="D660" s="34" t="s">
        <v>958</v>
      </c>
      <c r="E660" s="70">
        <v>0.10085035000000001</v>
      </c>
      <c r="F660" s="52">
        <v>0.10576297</v>
      </c>
      <c r="G660" s="107">
        <f t="shared" si="42"/>
        <v>-4.6449338553938069E-2</v>
      </c>
      <c r="H660" s="108">
        <v>8.677878E-2</v>
      </c>
      <c r="I660" s="109">
        <v>2.0611161200000003</v>
      </c>
      <c r="J660" s="76">
        <f t="shared" si="41"/>
        <v>-0.9578971901883917</v>
      </c>
      <c r="K660" s="78">
        <f t="shared" si="40"/>
        <v>0.86047078666558907</v>
      </c>
      <c r="L660" s="59"/>
      <c r="N660" s="140"/>
    </row>
    <row r="661" spans="1:14" x14ac:dyDescent="0.15">
      <c r="A661" s="34" t="s">
        <v>1125</v>
      </c>
      <c r="B661" s="34" t="s">
        <v>1126</v>
      </c>
      <c r="C661" s="34" t="s">
        <v>955</v>
      </c>
      <c r="D661" s="34" t="s">
        <v>958</v>
      </c>
      <c r="E661" s="70">
        <v>9.6932000000000004E-2</v>
      </c>
      <c r="F661" s="52">
        <v>2.4177176400000002</v>
      </c>
      <c r="G661" s="107">
        <f t="shared" si="42"/>
        <v>-0.95990764248218829</v>
      </c>
      <c r="H661" s="108">
        <v>0</v>
      </c>
      <c r="I661" s="109">
        <v>99.300602959999992</v>
      </c>
      <c r="J661" s="76">
        <f t="shared" si="41"/>
        <v>-1</v>
      </c>
      <c r="K661" s="78">
        <f t="shared" si="40"/>
        <v>0</v>
      </c>
      <c r="L661" s="59"/>
      <c r="N661" s="140"/>
    </row>
    <row r="662" spans="1:14" x14ac:dyDescent="0.15">
      <c r="A662" s="34" t="s">
        <v>1510</v>
      </c>
      <c r="B662" s="34" t="s">
        <v>1511</v>
      </c>
      <c r="C662" s="34" t="s">
        <v>956</v>
      </c>
      <c r="D662" s="34" t="s">
        <v>959</v>
      </c>
      <c r="E662" s="70">
        <v>9.3615100000000007E-2</v>
      </c>
      <c r="F662" s="52">
        <v>0</v>
      </c>
      <c r="G662" s="107" t="str">
        <f t="shared" si="42"/>
        <v/>
      </c>
      <c r="H662" s="108">
        <v>6.6090100000000013E-2</v>
      </c>
      <c r="I662" s="109">
        <v>0</v>
      </c>
      <c r="J662" s="76" t="str">
        <f t="shared" si="41"/>
        <v/>
      </c>
      <c r="K662" s="78">
        <f t="shared" si="40"/>
        <v>0.70597692038997995</v>
      </c>
      <c r="L662" s="59"/>
      <c r="N662" s="140"/>
    </row>
    <row r="663" spans="1:14" x14ac:dyDescent="0.15">
      <c r="A663" s="34" t="s">
        <v>777</v>
      </c>
      <c r="B663" s="34" t="s">
        <v>515</v>
      </c>
      <c r="C663" s="34" t="s">
        <v>956</v>
      </c>
      <c r="D663" s="34" t="s">
        <v>958</v>
      </c>
      <c r="E663" s="70">
        <v>8.9609999999999995E-2</v>
      </c>
      <c r="F663" s="52">
        <v>1.8689999999999998E-2</v>
      </c>
      <c r="G663" s="107">
        <f t="shared" si="42"/>
        <v>3.7945425361155696</v>
      </c>
      <c r="H663" s="108">
        <v>13.203649609347499</v>
      </c>
      <c r="I663" s="109">
        <v>0.22929479999999999</v>
      </c>
      <c r="J663" s="76">
        <f t="shared" si="41"/>
        <v>56.583728934749061</v>
      </c>
      <c r="K663" s="78">
        <f t="shared" si="40"/>
        <v>147.34571598423724</v>
      </c>
      <c r="L663" s="59"/>
      <c r="N663" s="140"/>
    </row>
    <row r="664" spans="1:14" x14ac:dyDescent="0.15">
      <c r="A664" s="34" t="s">
        <v>542</v>
      </c>
      <c r="B664" s="34" t="s">
        <v>1397</v>
      </c>
      <c r="C664" s="34" t="s">
        <v>955</v>
      </c>
      <c r="D664" s="34" t="s">
        <v>958</v>
      </c>
      <c r="E664" s="70">
        <v>8.7666380000000002E-2</v>
      </c>
      <c r="F664" s="52">
        <v>3.2735999999999998E-3</v>
      </c>
      <c r="G664" s="107">
        <f t="shared" si="42"/>
        <v>25.779808162267841</v>
      </c>
      <c r="H664" s="108">
        <v>2.1843602799999999</v>
      </c>
      <c r="I664" s="109">
        <v>3.2735999999999998E-3</v>
      </c>
      <c r="J664" s="76">
        <f t="shared" si="41"/>
        <v>666.26548142717502</v>
      </c>
      <c r="K664" s="78">
        <f t="shared" si="40"/>
        <v>24.91673866309981</v>
      </c>
      <c r="L664" s="59"/>
      <c r="N664" s="140"/>
    </row>
    <row r="665" spans="1:14" x14ac:dyDescent="0.15">
      <c r="A665" s="34" t="s">
        <v>1715</v>
      </c>
      <c r="B665" s="34" t="s">
        <v>1720</v>
      </c>
      <c r="C665" s="34" t="s">
        <v>956</v>
      </c>
      <c r="D665" s="34" t="s">
        <v>959</v>
      </c>
      <c r="E665" s="70">
        <v>8.3041799999999999E-2</v>
      </c>
      <c r="F665" s="52">
        <v>8.5062850000000009E-2</v>
      </c>
      <c r="G665" s="107">
        <f t="shared" si="42"/>
        <v>-2.3759490776525949E-2</v>
      </c>
      <c r="H665" s="108">
        <v>2.33113861</v>
      </c>
      <c r="I665" s="109">
        <v>4.9539808000000001</v>
      </c>
      <c r="J665" s="76">
        <f t="shared" si="41"/>
        <v>-0.5294413313026971</v>
      </c>
      <c r="K665" s="78">
        <f t="shared" si="40"/>
        <v>28.071869949832493</v>
      </c>
      <c r="L665" s="59"/>
      <c r="N665" s="140"/>
    </row>
    <row r="666" spans="1:14" x14ac:dyDescent="0.15">
      <c r="A666" s="34" t="s">
        <v>1769</v>
      </c>
      <c r="B666" s="34" t="s">
        <v>1770</v>
      </c>
      <c r="C666" s="34" t="s">
        <v>955</v>
      </c>
      <c r="D666" s="34" t="s">
        <v>958</v>
      </c>
      <c r="E666" s="70">
        <v>8.1843300000000008E-2</v>
      </c>
      <c r="F666" s="52">
        <v>2.3085889800000001</v>
      </c>
      <c r="G666" s="107">
        <f t="shared" si="42"/>
        <v>-0.9645483450241541</v>
      </c>
      <c r="H666" s="108">
        <v>0.17556504000000001</v>
      </c>
      <c r="I666" s="109">
        <v>3.2848461800000002</v>
      </c>
      <c r="J666" s="76">
        <f t="shared" si="41"/>
        <v>-0.94655304072716118</v>
      </c>
      <c r="K666" s="78">
        <f t="shared" si="40"/>
        <v>2.1451363764657581</v>
      </c>
      <c r="L666" s="59"/>
      <c r="N666" s="140"/>
    </row>
    <row r="667" spans="1:14" x14ac:dyDescent="0.15">
      <c r="A667" s="34" t="s">
        <v>466</v>
      </c>
      <c r="B667" s="34" t="s">
        <v>467</v>
      </c>
      <c r="C667" s="34" t="s">
        <v>955</v>
      </c>
      <c r="D667" s="34" t="s">
        <v>958</v>
      </c>
      <c r="E667" s="70">
        <v>7.6422000000000004E-2</v>
      </c>
      <c r="F667" s="52">
        <v>7.0334999999999995E-2</v>
      </c>
      <c r="G667" s="107">
        <f t="shared" si="42"/>
        <v>8.6542972915333971E-2</v>
      </c>
      <c r="H667" s="108">
        <v>1.1917E-4</v>
      </c>
      <c r="I667" s="109">
        <v>0.16789106000000001</v>
      </c>
      <c r="J667" s="76">
        <f t="shared" si="41"/>
        <v>-0.99929019448682976</v>
      </c>
      <c r="K667" s="78">
        <f t="shared" si="40"/>
        <v>1.5593677213367877E-3</v>
      </c>
      <c r="L667" s="59"/>
      <c r="N667" s="140"/>
    </row>
    <row r="668" spans="1:14" x14ac:dyDescent="0.15">
      <c r="A668" s="34" t="s">
        <v>947</v>
      </c>
      <c r="B668" s="34" t="s">
        <v>948</v>
      </c>
      <c r="C668" s="34" t="s">
        <v>955</v>
      </c>
      <c r="D668" s="34" t="s">
        <v>959</v>
      </c>
      <c r="E668" s="70">
        <v>7.0094679999999993E-2</v>
      </c>
      <c r="F668" s="52">
        <v>2.0743500000000002E-2</v>
      </c>
      <c r="G668" s="107">
        <f t="shared" si="42"/>
        <v>2.3791153855424585</v>
      </c>
      <c r="H668" s="108">
        <v>0</v>
      </c>
      <c r="I668" s="109">
        <v>0.79807687999999999</v>
      </c>
      <c r="J668" s="76">
        <f t="shared" si="41"/>
        <v>-1</v>
      </c>
      <c r="K668" s="78">
        <f t="shared" si="40"/>
        <v>0</v>
      </c>
      <c r="L668" s="59"/>
      <c r="N668" s="140"/>
    </row>
    <row r="669" spans="1:14" x14ac:dyDescent="0.15">
      <c r="A669" s="34" t="s">
        <v>2141</v>
      </c>
      <c r="B669" s="34" t="s">
        <v>2145</v>
      </c>
      <c r="C669" s="34" t="s">
        <v>955</v>
      </c>
      <c r="D669" s="34" t="s">
        <v>959</v>
      </c>
      <c r="E669" s="70">
        <v>6.953165E-2</v>
      </c>
      <c r="F669" s="52">
        <v>0.21484382999999999</v>
      </c>
      <c r="G669" s="107">
        <f t="shared" si="42"/>
        <v>-0.67636189505651623</v>
      </c>
      <c r="H669" s="108">
        <v>1.1489870000000001E-2</v>
      </c>
      <c r="I669" s="109">
        <v>0.56500474000000001</v>
      </c>
      <c r="J669" s="76">
        <f t="shared" si="41"/>
        <v>-0.97966411750811155</v>
      </c>
      <c r="K669" s="78">
        <f t="shared" si="40"/>
        <v>0.16524661790709699</v>
      </c>
      <c r="L669" s="59"/>
      <c r="N669" s="140"/>
    </row>
    <row r="670" spans="1:14" x14ac:dyDescent="0.15">
      <c r="A670" s="34" t="s">
        <v>772</v>
      </c>
      <c r="B670" s="34" t="s">
        <v>914</v>
      </c>
      <c r="C670" s="34" t="s">
        <v>956</v>
      </c>
      <c r="D670" s="34" t="s">
        <v>958</v>
      </c>
      <c r="E670" s="70">
        <v>6.8471000000000004E-2</v>
      </c>
      <c r="F670" s="52">
        <v>0.74941077</v>
      </c>
      <c r="G670" s="107">
        <f t="shared" si="42"/>
        <v>-0.90863355219728159</v>
      </c>
      <c r="H670" s="108">
        <v>0</v>
      </c>
      <c r="I670" s="109">
        <v>0</v>
      </c>
      <c r="J670" s="76" t="str">
        <f t="shared" si="41"/>
        <v/>
      </c>
      <c r="K670" s="78">
        <f t="shared" si="40"/>
        <v>0</v>
      </c>
      <c r="L670" s="59"/>
      <c r="N670" s="140"/>
    </row>
    <row r="671" spans="1:14" x14ac:dyDescent="0.15">
      <c r="A671" s="34" t="s">
        <v>378</v>
      </c>
      <c r="B671" s="34" t="s">
        <v>1160</v>
      </c>
      <c r="C671" s="34" t="s">
        <v>955</v>
      </c>
      <c r="D671" s="34" t="s">
        <v>958</v>
      </c>
      <c r="E671" s="70">
        <v>6.7999799999999999E-2</v>
      </c>
      <c r="F671" s="52">
        <v>2.06041E-2</v>
      </c>
      <c r="G671" s="107">
        <f t="shared" si="42"/>
        <v>2.3003043083658108</v>
      </c>
      <c r="H671" s="108">
        <v>17.87046153</v>
      </c>
      <c r="I671" s="109">
        <v>3.1817140000000001E-2</v>
      </c>
      <c r="J671" s="76">
        <f t="shared" si="41"/>
        <v>560.66146705832136</v>
      </c>
      <c r="K671" s="78">
        <f t="shared" si="40"/>
        <v>262.80167779905236</v>
      </c>
      <c r="L671" s="59"/>
      <c r="N671" s="140"/>
    </row>
    <row r="672" spans="1:14" x14ac:dyDescent="0.15">
      <c r="A672" s="34" t="s">
        <v>549</v>
      </c>
      <c r="B672" s="34" t="s">
        <v>1293</v>
      </c>
      <c r="C672" s="34" t="s">
        <v>955</v>
      </c>
      <c r="D672" s="34" t="s">
        <v>958</v>
      </c>
      <c r="E672" s="70">
        <v>6.2163330000000003E-2</v>
      </c>
      <c r="F672" s="52">
        <v>0.96703675</v>
      </c>
      <c r="G672" s="107">
        <f t="shared" si="42"/>
        <v>-0.93571771703608986</v>
      </c>
      <c r="H672" s="108">
        <v>36.217963189999999</v>
      </c>
      <c r="I672" s="109">
        <v>143.12988150999999</v>
      </c>
      <c r="J672" s="76">
        <f t="shared" si="41"/>
        <v>-0.74695735923270801</v>
      </c>
      <c r="K672" s="78">
        <f t="shared" ref="K672:K734" si="43">IF(ISERROR(H672/E672),"",(H672/E672))</f>
        <v>582.62585337690234</v>
      </c>
      <c r="L672" s="59"/>
      <c r="N672" s="140"/>
    </row>
    <row r="673" spans="1:14" x14ac:dyDescent="0.15">
      <c r="A673" s="34" t="s">
        <v>677</v>
      </c>
      <c r="B673" s="34" t="s">
        <v>678</v>
      </c>
      <c r="C673" s="34" t="s">
        <v>956</v>
      </c>
      <c r="D673" s="34" t="s">
        <v>959</v>
      </c>
      <c r="E673" s="70">
        <v>6.1342654999999996E-2</v>
      </c>
      <c r="F673" s="52">
        <v>5.450377E-2</v>
      </c>
      <c r="G673" s="107">
        <f t="shared" si="42"/>
        <v>0.12547544876253514</v>
      </c>
      <c r="H673" s="108">
        <v>0</v>
      </c>
      <c r="I673" s="109">
        <v>0</v>
      </c>
      <c r="J673" s="76" t="str">
        <f t="shared" si="41"/>
        <v/>
      </c>
      <c r="K673" s="78">
        <f t="shared" si="43"/>
        <v>0</v>
      </c>
      <c r="L673" s="59"/>
      <c r="N673" s="140"/>
    </row>
    <row r="674" spans="1:14" x14ac:dyDescent="0.15">
      <c r="A674" s="34" t="s">
        <v>775</v>
      </c>
      <c r="B674" s="34" t="s">
        <v>514</v>
      </c>
      <c r="C674" s="34" t="s">
        <v>464</v>
      </c>
      <c r="D674" s="34" t="s">
        <v>958</v>
      </c>
      <c r="E674" s="70">
        <v>5.7345E-2</v>
      </c>
      <c r="F674" s="52">
        <v>2.8173799999999999E-2</v>
      </c>
      <c r="G674" s="107">
        <f t="shared" si="42"/>
        <v>1.0354016852536754</v>
      </c>
      <c r="H674" s="108">
        <v>9.9999999999999995E-7</v>
      </c>
      <c r="I674" s="109">
        <v>0.38521443999999999</v>
      </c>
      <c r="J674" s="76">
        <f t="shared" si="41"/>
        <v>-0.99999740404331672</v>
      </c>
      <c r="K674" s="78">
        <f t="shared" si="43"/>
        <v>1.7438311971401167E-5</v>
      </c>
      <c r="L674" s="59"/>
      <c r="N674" s="140"/>
    </row>
    <row r="675" spans="1:14" x14ac:dyDescent="0.15">
      <c r="A675" s="34" t="s">
        <v>1235</v>
      </c>
      <c r="B675" s="34" t="s">
        <v>1248</v>
      </c>
      <c r="C675" s="34" t="s">
        <v>955</v>
      </c>
      <c r="D675" s="34" t="s">
        <v>958</v>
      </c>
      <c r="E675" s="70">
        <v>5.5999319999999998E-2</v>
      </c>
      <c r="F675" s="52">
        <v>9.3414289999999997E-2</v>
      </c>
      <c r="G675" s="107">
        <f t="shared" si="42"/>
        <v>-0.40052726408347161</v>
      </c>
      <c r="H675" s="108">
        <v>0</v>
      </c>
      <c r="I675" s="109">
        <v>2.4998000000000004E-3</v>
      </c>
      <c r="J675" s="76">
        <f t="shared" si="41"/>
        <v>-1</v>
      </c>
      <c r="K675" s="78">
        <f t="shared" si="43"/>
        <v>0</v>
      </c>
      <c r="L675" s="59"/>
      <c r="N675" s="140"/>
    </row>
    <row r="676" spans="1:14" x14ac:dyDescent="0.15">
      <c r="A676" s="34" t="s">
        <v>1360</v>
      </c>
      <c r="B676" s="34" t="s">
        <v>1361</v>
      </c>
      <c r="C676" s="34" t="s">
        <v>955</v>
      </c>
      <c r="D676" s="34" t="s">
        <v>958</v>
      </c>
      <c r="E676" s="70">
        <v>5.5462850000000001E-2</v>
      </c>
      <c r="F676" s="52">
        <v>0.29939157</v>
      </c>
      <c r="G676" s="107">
        <f t="shared" si="42"/>
        <v>-0.81474812400362506</v>
      </c>
      <c r="H676" s="108">
        <v>1.0046309999999999E-2</v>
      </c>
      <c r="I676" s="109">
        <v>1.2436600000000001E-2</v>
      </c>
      <c r="J676" s="76">
        <f t="shared" si="41"/>
        <v>-0.19219802840004518</v>
      </c>
      <c r="K676" s="78">
        <f t="shared" si="43"/>
        <v>0.1811358413785083</v>
      </c>
      <c r="L676" s="59"/>
      <c r="N676" s="140"/>
    </row>
    <row r="677" spans="1:14" x14ac:dyDescent="0.15">
      <c r="A677" s="34" t="s">
        <v>603</v>
      </c>
      <c r="B677" s="34" t="s">
        <v>604</v>
      </c>
      <c r="C677" s="34" t="s">
        <v>956</v>
      </c>
      <c r="D677" s="34" t="s">
        <v>959</v>
      </c>
      <c r="E677" s="70">
        <v>5.4234160000000003E-2</v>
      </c>
      <c r="F677" s="52">
        <v>0.85965999000000004</v>
      </c>
      <c r="G677" s="107">
        <f t="shared" si="42"/>
        <v>-0.93691208078673061</v>
      </c>
      <c r="H677" s="108">
        <v>1.0751999999999999</v>
      </c>
      <c r="I677" s="109">
        <v>0</v>
      </c>
      <c r="J677" s="76" t="str">
        <f t="shared" si="41"/>
        <v/>
      </c>
      <c r="K677" s="78">
        <f t="shared" si="43"/>
        <v>19.825143415146467</v>
      </c>
      <c r="L677" s="59"/>
      <c r="N677" s="140"/>
    </row>
    <row r="678" spans="1:14" x14ac:dyDescent="0.15">
      <c r="A678" s="34" t="s">
        <v>372</v>
      </c>
      <c r="B678" s="34" t="s">
        <v>1300</v>
      </c>
      <c r="C678" s="34" t="s">
        <v>956</v>
      </c>
      <c r="D678" s="34" t="s">
        <v>959</v>
      </c>
      <c r="E678" s="70">
        <v>4.8042929999999998E-2</v>
      </c>
      <c r="F678" s="52">
        <v>5.7832500000000002E-3</v>
      </c>
      <c r="G678" s="107">
        <f t="shared" si="42"/>
        <v>7.3072545713915176</v>
      </c>
      <c r="H678" s="108">
        <v>0</v>
      </c>
      <c r="I678" s="109">
        <v>0</v>
      </c>
      <c r="J678" s="76" t="str">
        <f t="shared" si="41"/>
        <v/>
      </c>
      <c r="K678" s="78">
        <f t="shared" si="43"/>
        <v>0</v>
      </c>
      <c r="L678" s="59"/>
      <c r="N678" s="140"/>
    </row>
    <row r="679" spans="1:14" x14ac:dyDescent="0.15">
      <c r="A679" s="34" t="s">
        <v>1574</v>
      </c>
      <c r="B679" s="34" t="s">
        <v>462</v>
      </c>
      <c r="C679" s="34" t="s">
        <v>955</v>
      </c>
      <c r="D679" s="34" t="s">
        <v>958</v>
      </c>
      <c r="E679" s="70">
        <v>4.7905629999999998E-2</v>
      </c>
      <c r="F679" s="52">
        <v>1.2745100000000001E-2</v>
      </c>
      <c r="G679" s="107">
        <f t="shared" si="42"/>
        <v>2.758748852500176</v>
      </c>
      <c r="H679" s="108">
        <v>5.7805730000000007E-2</v>
      </c>
      <c r="I679" s="109">
        <v>2.8449999999999999E-3</v>
      </c>
      <c r="J679" s="76">
        <f t="shared" ref="J679:J741" si="44">IF(ISERROR(H679/I679-1),"",((H679/I679-1)))</f>
        <v>19.318358523725838</v>
      </c>
      <c r="K679" s="78">
        <f t="shared" si="43"/>
        <v>1.206658382323748</v>
      </c>
      <c r="L679" s="59"/>
      <c r="N679" s="140"/>
    </row>
    <row r="680" spans="1:14" x14ac:dyDescent="0.15">
      <c r="A680" s="34" t="s">
        <v>1218</v>
      </c>
      <c r="B680" s="34" t="s">
        <v>1219</v>
      </c>
      <c r="C680" s="34" t="s">
        <v>955</v>
      </c>
      <c r="D680" s="34" t="s">
        <v>958</v>
      </c>
      <c r="E680" s="70">
        <v>4.51212E-2</v>
      </c>
      <c r="F680" s="52">
        <v>0.16957148999999999</v>
      </c>
      <c r="G680" s="107">
        <f t="shared" si="42"/>
        <v>-0.73391045865080273</v>
      </c>
      <c r="H680" s="108">
        <v>0</v>
      </c>
      <c r="I680" s="109">
        <v>0</v>
      </c>
      <c r="J680" s="76" t="str">
        <f t="shared" si="44"/>
        <v/>
      </c>
      <c r="K680" s="78">
        <f t="shared" si="43"/>
        <v>0</v>
      </c>
      <c r="L680" s="59"/>
      <c r="N680" s="140"/>
    </row>
    <row r="681" spans="1:14" x14ac:dyDescent="0.15">
      <c r="A681" s="34" t="s">
        <v>1557</v>
      </c>
      <c r="B681" s="34" t="s">
        <v>938</v>
      </c>
      <c r="C681" s="34" t="s">
        <v>955</v>
      </c>
      <c r="D681" s="34" t="s">
        <v>958</v>
      </c>
      <c r="E681" s="70">
        <v>4.1343900000000003E-2</v>
      </c>
      <c r="F681" s="52">
        <v>0.12775019000000001</v>
      </c>
      <c r="G681" s="107">
        <f t="shared" si="42"/>
        <v>-0.67636917017501108</v>
      </c>
      <c r="H681" s="108">
        <v>4.3405100000000002E-2</v>
      </c>
      <c r="I681" s="109">
        <v>0.12568899</v>
      </c>
      <c r="J681" s="76">
        <f t="shared" si="44"/>
        <v>-0.65466267172645742</v>
      </c>
      <c r="K681" s="78">
        <f t="shared" si="43"/>
        <v>1.0498549967467994</v>
      </c>
      <c r="L681" s="59"/>
      <c r="N681" s="140"/>
    </row>
    <row r="682" spans="1:14" x14ac:dyDescent="0.15">
      <c r="A682" s="34" t="s">
        <v>747</v>
      </c>
      <c r="B682" s="34" t="s">
        <v>911</v>
      </c>
      <c r="C682" s="34" t="s">
        <v>956</v>
      </c>
      <c r="D682" s="34" t="s">
        <v>958</v>
      </c>
      <c r="E682" s="70">
        <v>4.1240199999999998E-2</v>
      </c>
      <c r="F682" s="52">
        <v>0</v>
      </c>
      <c r="G682" s="107" t="str">
        <f t="shared" si="42"/>
        <v/>
      </c>
      <c r="H682" s="108">
        <v>5.8651191356012999</v>
      </c>
      <c r="I682" s="109">
        <v>2.36923369425699</v>
      </c>
      <c r="J682" s="76">
        <f t="shared" si="44"/>
        <v>1.4755342412267383</v>
      </c>
      <c r="K682" s="78">
        <f t="shared" si="43"/>
        <v>142.21849398405683</v>
      </c>
      <c r="L682" s="59"/>
      <c r="N682" s="140"/>
    </row>
    <row r="683" spans="1:14" x14ac:dyDescent="0.15">
      <c r="A683" s="34" t="s">
        <v>346</v>
      </c>
      <c r="B683" s="34" t="s">
        <v>1494</v>
      </c>
      <c r="C683" s="34" t="s">
        <v>955</v>
      </c>
      <c r="D683" s="34" t="s">
        <v>958</v>
      </c>
      <c r="E683" s="70">
        <v>4.1199839999999995E-2</v>
      </c>
      <c r="F683" s="52">
        <v>0.14864854</v>
      </c>
      <c r="G683" s="107">
        <f t="shared" si="42"/>
        <v>-0.72283723741921713</v>
      </c>
      <c r="H683" s="108">
        <v>3.5993136200000002</v>
      </c>
      <c r="I683" s="109">
        <v>0.30662820000000002</v>
      </c>
      <c r="J683" s="76">
        <f t="shared" si="44"/>
        <v>10.738364638347027</v>
      </c>
      <c r="K683" s="78">
        <f t="shared" si="43"/>
        <v>87.362320339108123</v>
      </c>
      <c r="L683" s="59"/>
      <c r="N683" s="140"/>
    </row>
    <row r="684" spans="1:14" x14ac:dyDescent="0.15">
      <c r="A684" s="34" t="s">
        <v>686</v>
      </c>
      <c r="B684" s="34" t="s">
        <v>687</v>
      </c>
      <c r="C684" s="34" t="s">
        <v>956</v>
      </c>
      <c r="D684" s="34" t="s">
        <v>959</v>
      </c>
      <c r="E684" s="70">
        <v>4.0337100000000001E-2</v>
      </c>
      <c r="F684" s="52">
        <v>0.45797599999999999</v>
      </c>
      <c r="G684" s="107">
        <f t="shared" si="42"/>
        <v>-0.91192311387496283</v>
      </c>
      <c r="H684" s="108">
        <v>6.5450111133874005</v>
      </c>
      <c r="I684" s="109">
        <v>0.75285180000000007</v>
      </c>
      <c r="J684" s="76">
        <f t="shared" si="44"/>
        <v>7.6936248454043668</v>
      </c>
      <c r="K684" s="78">
        <f t="shared" si="43"/>
        <v>162.25784980544958</v>
      </c>
      <c r="L684" s="59"/>
      <c r="N684" s="140"/>
    </row>
    <row r="685" spans="1:14" x14ac:dyDescent="0.15">
      <c r="A685" s="34" t="s">
        <v>752</v>
      </c>
      <c r="B685" s="34" t="s">
        <v>527</v>
      </c>
      <c r="C685" s="34" t="s">
        <v>956</v>
      </c>
      <c r="D685" s="34" t="s">
        <v>958</v>
      </c>
      <c r="E685" s="70">
        <v>4.0195949999999994E-2</v>
      </c>
      <c r="F685" s="52">
        <v>1.0369000000000001E-3</v>
      </c>
      <c r="G685" s="107">
        <f t="shared" si="42"/>
        <v>37.765502941460113</v>
      </c>
      <c r="H685" s="108">
        <v>9.3886599999999998</v>
      </c>
      <c r="I685" s="109">
        <v>0</v>
      </c>
      <c r="J685" s="76" t="str">
        <f t="shared" si="44"/>
        <v/>
      </c>
      <c r="K685" s="78">
        <f t="shared" si="43"/>
        <v>233.57228775535847</v>
      </c>
      <c r="L685" s="59"/>
      <c r="N685" s="140"/>
    </row>
    <row r="686" spans="1:14" x14ac:dyDescent="0.15">
      <c r="A686" s="34" t="s">
        <v>1512</v>
      </c>
      <c r="B686" s="90" t="s">
        <v>1513</v>
      </c>
      <c r="C686" s="34" t="s">
        <v>956</v>
      </c>
      <c r="D686" s="34" t="s">
        <v>959</v>
      </c>
      <c r="E686" s="70">
        <v>3.5788E-2</v>
      </c>
      <c r="F686" s="52">
        <v>0</v>
      </c>
      <c r="G686" s="107" t="str">
        <f t="shared" si="42"/>
        <v/>
      </c>
      <c r="H686" s="108">
        <v>3.5788E-2</v>
      </c>
      <c r="I686" s="109">
        <v>0</v>
      </c>
      <c r="J686" s="76" t="str">
        <f t="shared" si="44"/>
        <v/>
      </c>
      <c r="K686" s="78">
        <f t="shared" si="43"/>
        <v>1</v>
      </c>
      <c r="L686" s="59"/>
      <c r="N686" s="140"/>
    </row>
    <row r="687" spans="1:14" x14ac:dyDescent="0.15">
      <c r="A687" s="34" t="s">
        <v>238</v>
      </c>
      <c r="B687" s="34" t="s">
        <v>261</v>
      </c>
      <c r="C687" s="34" t="s">
        <v>955</v>
      </c>
      <c r="D687" s="34" t="s">
        <v>959</v>
      </c>
      <c r="E687" s="70">
        <v>3.4932410000000004E-2</v>
      </c>
      <c r="F687" s="52">
        <v>0.10345459</v>
      </c>
      <c r="G687" s="107">
        <f t="shared" si="42"/>
        <v>-0.6623406462680872</v>
      </c>
      <c r="H687" s="108">
        <v>0</v>
      </c>
      <c r="I687" s="109">
        <v>0</v>
      </c>
      <c r="J687" s="76" t="str">
        <f t="shared" si="44"/>
        <v/>
      </c>
      <c r="K687" s="78">
        <f t="shared" si="43"/>
        <v>0</v>
      </c>
      <c r="L687" s="59"/>
      <c r="N687" s="140"/>
    </row>
    <row r="688" spans="1:14" x14ac:dyDescent="0.15">
      <c r="A688" s="34" t="s">
        <v>1364</v>
      </c>
      <c r="B688" s="34" t="s">
        <v>1367</v>
      </c>
      <c r="C688" s="34" t="s">
        <v>955</v>
      </c>
      <c r="D688" s="34" t="s">
        <v>958</v>
      </c>
      <c r="E688" s="70">
        <v>3.4878489999999998E-2</v>
      </c>
      <c r="F688" s="52">
        <v>4.3643139999999997E-2</v>
      </c>
      <c r="G688" s="107">
        <f t="shared" si="42"/>
        <v>-0.20082537599265315</v>
      </c>
      <c r="H688" s="108">
        <v>30.213758540000001</v>
      </c>
      <c r="I688" s="109">
        <v>55.9524051</v>
      </c>
      <c r="J688" s="76">
        <f t="shared" si="44"/>
        <v>-0.46000965488434387</v>
      </c>
      <c r="K688" s="78">
        <f t="shared" si="43"/>
        <v>866.25764303443191</v>
      </c>
      <c r="L688" s="59"/>
      <c r="N688" s="140"/>
    </row>
    <row r="689" spans="1:14" x14ac:dyDescent="0.15">
      <c r="A689" s="34" t="s">
        <v>1233</v>
      </c>
      <c r="B689" s="34" t="s">
        <v>1246</v>
      </c>
      <c r="C689" s="34" t="s">
        <v>955</v>
      </c>
      <c r="D689" s="34" t="s">
        <v>958</v>
      </c>
      <c r="E689" s="70">
        <v>3.3978190000000005E-2</v>
      </c>
      <c r="F689" s="52">
        <v>0.21577215999999999</v>
      </c>
      <c r="G689" s="107">
        <f t="shared" si="42"/>
        <v>-0.84252746044716798</v>
      </c>
      <c r="H689" s="108">
        <v>0</v>
      </c>
      <c r="I689" s="109">
        <v>0.83672574</v>
      </c>
      <c r="J689" s="76">
        <f t="shared" si="44"/>
        <v>-1</v>
      </c>
      <c r="K689" s="78">
        <f t="shared" si="43"/>
        <v>0</v>
      </c>
      <c r="L689" s="59"/>
      <c r="N689" s="140"/>
    </row>
    <row r="690" spans="1:14" x14ac:dyDescent="0.15">
      <c r="A690" s="34" t="s">
        <v>1240</v>
      </c>
      <c r="B690" s="34" t="s">
        <v>1253</v>
      </c>
      <c r="C690" s="34" t="s">
        <v>955</v>
      </c>
      <c r="D690" s="34" t="s">
        <v>958</v>
      </c>
      <c r="E690" s="70">
        <v>3.2558799999999999E-2</v>
      </c>
      <c r="F690" s="52">
        <v>0.52700966000000005</v>
      </c>
      <c r="G690" s="107">
        <f t="shared" si="42"/>
        <v>-0.93821972826835853</v>
      </c>
      <c r="H690" s="108">
        <v>0</v>
      </c>
      <c r="I690" s="109">
        <v>0</v>
      </c>
      <c r="J690" s="76" t="str">
        <f t="shared" si="44"/>
        <v/>
      </c>
      <c r="K690" s="78">
        <f t="shared" si="43"/>
        <v>0</v>
      </c>
      <c r="L690" s="59"/>
      <c r="N690" s="140"/>
    </row>
    <row r="691" spans="1:14" x14ac:dyDescent="0.15">
      <c r="A691" s="34" t="s">
        <v>376</v>
      </c>
      <c r="B691" s="34" t="s">
        <v>865</v>
      </c>
      <c r="C691" s="34" t="s">
        <v>955</v>
      </c>
      <c r="D691" s="34" t="s">
        <v>958</v>
      </c>
      <c r="E691" s="70">
        <v>2.9616E-2</v>
      </c>
      <c r="F691" s="52">
        <v>0</v>
      </c>
      <c r="G691" s="107" t="str">
        <f t="shared" si="42"/>
        <v/>
      </c>
      <c r="H691" s="108">
        <v>0.8790704399999999</v>
      </c>
      <c r="I691" s="109">
        <v>0.28810701999999999</v>
      </c>
      <c r="J691" s="76">
        <f t="shared" si="44"/>
        <v>2.05119410141412</v>
      </c>
      <c r="K691" s="78">
        <f t="shared" si="43"/>
        <v>29.682281199351699</v>
      </c>
      <c r="L691" s="59"/>
      <c r="N691" s="140"/>
    </row>
    <row r="692" spans="1:14" x14ac:dyDescent="0.15">
      <c r="A692" s="34" t="s">
        <v>1572</v>
      </c>
      <c r="B692" s="34" t="s">
        <v>660</v>
      </c>
      <c r="C692" s="34" t="s">
        <v>955</v>
      </c>
      <c r="D692" s="34" t="s">
        <v>958</v>
      </c>
      <c r="E692" s="70">
        <v>2.9568299999999999E-2</v>
      </c>
      <c r="F692" s="52">
        <v>0.52315725000000002</v>
      </c>
      <c r="G692" s="107">
        <f t="shared" si="42"/>
        <v>-0.94348104704656199</v>
      </c>
      <c r="H692" s="108">
        <v>17.8706523</v>
      </c>
      <c r="I692" s="109">
        <v>17.323970920000001</v>
      </c>
      <c r="J692" s="76">
        <f t="shared" si="44"/>
        <v>3.1556355210044407E-2</v>
      </c>
      <c r="K692" s="78">
        <f t="shared" si="43"/>
        <v>604.38551759823872</v>
      </c>
      <c r="L692" s="59"/>
      <c r="N692" s="140"/>
    </row>
    <row r="693" spans="1:14" x14ac:dyDescent="0.15">
      <c r="A693" s="34" t="s">
        <v>960</v>
      </c>
      <c r="B693" s="34" t="s">
        <v>961</v>
      </c>
      <c r="C693" s="34" t="s">
        <v>955</v>
      </c>
      <c r="D693" s="34" t="s">
        <v>958</v>
      </c>
      <c r="E693" s="70">
        <v>2.9057340000000001E-2</v>
      </c>
      <c r="F693" s="52">
        <v>6.2437519999999996E-2</v>
      </c>
      <c r="G693" s="107">
        <f t="shared" si="42"/>
        <v>-0.53461732624870428</v>
      </c>
      <c r="H693" s="108">
        <v>0</v>
      </c>
      <c r="I693" s="109">
        <v>1.2878434999999999</v>
      </c>
      <c r="J693" s="76">
        <f t="shared" si="44"/>
        <v>-1</v>
      </c>
      <c r="K693" s="78">
        <f t="shared" si="43"/>
        <v>0</v>
      </c>
      <c r="L693" s="59"/>
      <c r="N693" s="140"/>
    </row>
    <row r="694" spans="1:14" x14ac:dyDescent="0.15">
      <c r="A694" s="34" t="s">
        <v>878</v>
      </c>
      <c r="B694" s="34" t="s">
        <v>879</v>
      </c>
      <c r="C694" s="34" t="s">
        <v>956</v>
      </c>
      <c r="D694" s="34" t="s">
        <v>959</v>
      </c>
      <c r="E694" s="70">
        <v>2.5999999999999999E-2</v>
      </c>
      <c r="F694" s="52">
        <v>0</v>
      </c>
      <c r="G694" s="107" t="str">
        <f t="shared" si="42"/>
        <v/>
      </c>
      <c r="H694" s="108">
        <v>3.1825788109975499</v>
      </c>
      <c r="I694" s="109">
        <v>2.061715446891355</v>
      </c>
      <c r="J694" s="76">
        <f t="shared" si="44"/>
        <v>0.54365570466876378</v>
      </c>
      <c r="K694" s="78">
        <f t="shared" si="43"/>
        <v>122.40687734605962</v>
      </c>
      <c r="L694" s="59"/>
      <c r="N694" s="140"/>
    </row>
    <row r="695" spans="1:14" x14ac:dyDescent="0.15">
      <c r="A695" s="34" t="s">
        <v>1071</v>
      </c>
      <c r="B695" s="34" t="s">
        <v>1404</v>
      </c>
      <c r="C695" s="34" t="s">
        <v>955</v>
      </c>
      <c r="D695" s="34" t="s">
        <v>958</v>
      </c>
      <c r="E695" s="70">
        <v>2.5546590000000001E-2</v>
      </c>
      <c r="F695" s="52">
        <v>0.1579941</v>
      </c>
      <c r="G695" s="107">
        <f t="shared" si="42"/>
        <v>-0.83830668360400795</v>
      </c>
      <c r="H695" s="108">
        <v>1.21504368</v>
      </c>
      <c r="I695" s="109">
        <v>0.20786093</v>
      </c>
      <c r="J695" s="76">
        <f t="shared" si="44"/>
        <v>4.8454644651113608</v>
      </c>
      <c r="K695" s="78">
        <f t="shared" si="43"/>
        <v>47.561873424202602</v>
      </c>
      <c r="L695" s="59"/>
      <c r="N695" s="140"/>
    </row>
    <row r="696" spans="1:14" x14ac:dyDescent="0.15">
      <c r="A696" s="34" t="s">
        <v>671</v>
      </c>
      <c r="B696" s="34" t="s">
        <v>672</v>
      </c>
      <c r="C696" s="34" t="s">
        <v>956</v>
      </c>
      <c r="D696" s="34" t="s">
        <v>959</v>
      </c>
      <c r="E696" s="70">
        <v>2.3983285999999999E-2</v>
      </c>
      <c r="F696" s="52">
        <v>1.2634959999999999E-2</v>
      </c>
      <c r="G696" s="107">
        <f t="shared" si="42"/>
        <v>0.89816873183611201</v>
      </c>
      <c r="H696" s="108">
        <v>0</v>
      </c>
      <c r="I696" s="109">
        <v>0</v>
      </c>
      <c r="J696" s="76" t="str">
        <f t="shared" si="44"/>
        <v/>
      </c>
      <c r="K696" s="78">
        <f t="shared" si="43"/>
        <v>0</v>
      </c>
      <c r="L696" s="59"/>
      <c r="N696" s="140"/>
    </row>
    <row r="697" spans="1:14" x14ac:dyDescent="0.15">
      <c r="A697" s="34" t="s">
        <v>1579</v>
      </c>
      <c r="B697" s="34" t="s">
        <v>475</v>
      </c>
      <c r="C697" s="34" t="s">
        <v>955</v>
      </c>
      <c r="D697" s="34" t="s">
        <v>958</v>
      </c>
      <c r="E697" s="70">
        <v>2.3952500000000002E-2</v>
      </c>
      <c r="F697" s="52">
        <v>0</v>
      </c>
      <c r="G697" s="107" t="str">
        <f t="shared" si="42"/>
        <v/>
      </c>
      <c r="H697" s="108">
        <v>0</v>
      </c>
      <c r="I697" s="109">
        <v>0</v>
      </c>
      <c r="J697" s="76" t="str">
        <f t="shared" si="44"/>
        <v/>
      </c>
      <c r="K697" s="78">
        <f t="shared" si="43"/>
        <v>0</v>
      </c>
      <c r="L697" s="59"/>
      <c r="N697" s="140"/>
    </row>
    <row r="698" spans="1:14" x14ac:dyDescent="0.15">
      <c r="A698" s="34" t="s">
        <v>1220</v>
      </c>
      <c r="B698" s="34" t="s">
        <v>1221</v>
      </c>
      <c r="C698" s="34" t="s">
        <v>955</v>
      </c>
      <c r="D698" s="34" t="s">
        <v>958</v>
      </c>
      <c r="E698" s="70">
        <v>2.3694150000000001E-2</v>
      </c>
      <c r="F698" s="52">
        <v>0.37407824000000001</v>
      </c>
      <c r="G698" s="107">
        <f t="shared" si="42"/>
        <v>-0.93665990836569379</v>
      </c>
      <c r="H698" s="108">
        <v>0</v>
      </c>
      <c r="I698" s="109">
        <v>0</v>
      </c>
      <c r="J698" s="76" t="str">
        <f t="shared" si="44"/>
        <v/>
      </c>
      <c r="K698" s="78">
        <f t="shared" si="43"/>
        <v>0</v>
      </c>
      <c r="L698" s="59"/>
      <c r="N698" s="140"/>
    </row>
    <row r="699" spans="1:14" x14ac:dyDescent="0.15">
      <c r="A699" s="34" t="s">
        <v>697</v>
      </c>
      <c r="B699" s="34" t="s">
        <v>698</v>
      </c>
      <c r="C699" s="34" t="s">
        <v>955</v>
      </c>
      <c r="D699" s="34" t="s">
        <v>958</v>
      </c>
      <c r="E699" s="70">
        <v>2.3328479999999999E-2</v>
      </c>
      <c r="F699" s="52">
        <v>0.68558968999999992</v>
      </c>
      <c r="G699" s="107">
        <f t="shared" si="42"/>
        <v>-0.96597311724451396</v>
      </c>
      <c r="H699" s="108">
        <v>3.9597437599999998</v>
      </c>
      <c r="I699" s="109">
        <v>0.96129056999999996</v>
      </c>
      <c r="J699" s="76">
        <f t="shared" si="44"/>
        <v>3.1191954686500249</v>
      </c>
      <c r="K699" s="78">
        <f t="shared" si="43"/>
        <v>169.73860963080321</v>
      </c>
      <c r="L699" s="59"/>
      <c r="N699" s="140"/>
    </row>
    <row r="700" spans="1:14" x14ac:dyDescent="0.15">
      <c r="A700" s="34" t="s">
        <v>551</v>
      </c>
      <c r="B700" s="34" t="s">
        <v>1745</v>
      </c>
      <c r="C700" s="34" t="s">
        <v>955</v>
      </c>
      <c r="D700" s="34" t="s">
        <v>958</v>
      </c>
      <c r="E700" s="70">
        <v>2.3326470000000002E-2</v>
      </c>
      <c r="F700" s="52">
        <v>0.16829142999999999</v>
      </c>
      <c r="G700" s="107">
        <f t="shared" si="42"/>
        <v>-0.86139240720695043</v>
      </c>
      <c r="H700" s="108">
        <v>0</v>
      </c>
      <c r="I700" s="109">
        <v>0.15431560999999999</v>
      </c>
      <c r="J700" s="76">
        <f t="shared" si="44"/>
        <v>-1</v>
      </c>
      <c r="K700" s="78">
        <f t="shared" si="43"/>
        <v>0</v>
      </c>
      <c r="L700" s="59"/>
      <c r="N700" s="140"/>
    </row>
    <row r="701" spans="1:14" x14ac:dyDescent="0.15">
      <c r="A701" s="34" t="s">
        <v>252</v>
      </c>
      <c r="B701" s="34" t="s">
        <v>1949</v>
      </c>
      <c r="C701" s="34" t="s">
        <v>955</v>
      </c>
      <c r="D701" s="34" t="s">
        <v>958</v>
      </c>
      <c r="E701" s="70">
        <v>2.2713919999999999E-2</v>
      </c>
      <c r="F701" s="52">
        <v>6.9188000000000001E-3</v>
      </c>
      <c r="G701" s="107">
        <f t="shared" si="42"/>
        <v>2.2829276753194194</v>
      </c>
      <c r="H701" s="108">
        <v>1.7639999999999999E-2</v>
      </c>
      <c r="I701" s="109">
        <v>0</v>
      </c>
      <c r="J701" s="76" t="str">
        <f t="shared" si="44"/>
        <v/>
      </c>
      <c r="K701" s="78">
        <f t="shared" si="43"/>
        <v>0.77661627759541285</v>
      </c>
      <c r="L701" s="59"/>
      <c r="N701" s="140"/>
    </row>
    <row r="702" spans="1:14" x14ac:dyDescent="0.15">
      <c r="A702" s="34" t="s">
        <v>667</v>
      </c>
      <c r="B702" s="34" t="s">
        <v>668</v>
      </c>
      <c r="C702" s="34" t="s">
        <v>956</v>
      </c>
      <c r="D702" s="34" t="s">
        <v>959</v>
      </c>
      <c r="E702" s="70">
        <v>2.1997139999999998E-2</v>
      </c>
      <c r="F702" s="52">
        <v>4.6985069999999997E-2</v>
      </c>
      <c r="G702" s="107">
        <f t="shared" si="42"/>
        <v>-0.53182702505285184</v>
      </c>
      <c r="H702" s="108">
        <v>0</v>
      </c>
      <c r="I702" s="109">
        <v>0</v>
      </c>
      <c r="J702" s="76" t="str">
        <f t="shared" si="44"/>
        <v/>
      </c>
      <c r="K702" s="78">
        <f t="shared" si="43"/>
        <v>0</v>
      </c>
      <c r="L702" s="59"/>
      <c r="N702" s="140"/>
    </row>
    <row r="703" spans="1:14" x14ac:dyDescent="0.15">
      <c r="A703" s="34" t="s">
        <v>221</v>
      </c>
      <c r="B703" s="34" t="s">
        <v>222</v>
      </c>
      <c r="C703" s="34" t="s">
        <v>955</v>
      </c>
      <c r="D703" s="34" t="s">
        <v>958</v>
      </c>
      <c r="E703" s="70">
        <v>2.1322009999999999E-2</v>
      </c>
      <c r="F703" s="52">
        <v>0.25207697000000001</v>
      </c>
      <c r="G703" s="107">
        <f t="shared" si="42"/>
        <v>-0.91541468464969256</v>
      </c>
      <c r="H703" s="108">
        <v>0.15024388</v>
      </c>
      <c r="I703" s="109">
        <v>2.4310680000000001E-2</v>
      </c>
      <c r="J703" s="76">
        <f t="shared" si="44"/>
        <v>5.1801595019143845</v>
      </c>
      <c r="K703" s="78">
        <f t="shared" si="43"/>
        <v>7.0464219836685196</v>
      </c>
      <c r="L703" s="59"/>
      <c r="N703" s="140"/>
    </row>
    <row r="704" spans="1:14" x14ac:dyDescent="0.15">
      <c r="A704" s="34" t="s">
        <v>1578</v>
      </c>
      <c r="B704" s="34" t="s">
        <v>484</v>
      </c>
      <c r="C704" s="34" t="s">
        <v>955</v>
      </c>
      <c r="D704" s="34" t="s">
        <v>958</v>
      </c>
      <c r="E704" s="70">
        <v>2.06409E-2</v>
      </c>
      <c r="F704" s="52">
        <v>5.8518000000000001E-2</v>
      </c>
      <c r="G704" s="107">
        <f t="shared" si="42"/>
        <v>-0.64727263406131441</v>
      </c>
      <c r="H704" s="108">
        <v>2.06409E-2</v>
      </c>
      <c r="I704" s="109">
        <v>5.8518000000000001E-2</v>
      </c>
      <c r="J704" s="76">
        <f t="shared" si="44"/>
        <v>-0.64727263406131441</v>
      </c>
      <c r="K704" s="78">
        <f t="shared" si="43"/>
        <v>1</v>
      </c>
      <c r="L704" s="59"/>
      <c r="N704" s="140"/>
    </row>
    <row r="705" spans="1:14" x14ac:dyDescent="0.15">
      <c r="A705" s="34" t="s">
        <v>90</v>
      </c>
      <c r="B705" s="34" t="s">
        <v>91</v>
      </c>
      <c r="C705" s="34" t="s">
        <v>956</v>
      </c>
      <c r="D705" s="34" t="s">
        <v>959</v>
      </c>
      <c r="E705" s="70">
        <v>2.0430900000000002E-2</v>
      </c>
      <c r="F705" s="52">
        <v>0</v>
      </c>
      <c r="G705" s="107" t="str">
        <f t="shared" si="42"/>
        <v/>
      </c>
      <c r="H705" s="108">
        <v>0</v>
      </c>
      <c r="I705" s="109">
        <v>0</v>
      </c>
      <c r="J705" s="76" t="str">
        <f t="shared" si="44"/>
        <v/>
      </c>
      <c r="K705" s="78">
        <f t="shared" si="43"/>
        <v>0</v>
      </c>
      <c r="L705" s="59"/>
      <c r="N705" s="140"/>
    </row>
    <row r="706" spans="1:14" x14ac:dyDescent="0.15">
      <c r="A706" s="34" t="s">
        <v>800</v>
      </c>
      <c r="B706" s="34" t="s">
        <v>801</v>
      </c>
      <c r="C706" s="34" t="s">
        <v>955</v>
      </c>
      <c r="D706" s="34" t="s">
        <v>958</v>
      </c>
      <c r="E706" s="70">
        <v>2.0200799999999998E-2</v>
      </c>
      <c r="F706" s="52">
        <v>1.2694799999999999E-2</v>
      </c>
      <c r="G706" s="107">
        <f t="shared" si="42"/>
        <v>0.59126571509594483</v>
      </c>
      <c r="H706" s="108">
        <v>5.3332008000000002</v>
      </c>
      <c r="I706" s="109">
        <v>1.3003368700000002</v>
      </c>
      <c r="J706" s="76">
        <f t="shared" si="44"/>
        <v>3.1013993550763495</v>
      </c>
      <c r="K706" s="78">
        <f t="shared" si="43"/>
        <v>264.00938576690038</v>
      </c>
      <c r="L706" s="59"/>
      <c r="N706" s="140"/>
    </row>
    <row r="707" spans="1:14" x14ac:dyDescent="0.15">
      <c r="A707" s="34" t="s">
        <v>893</v>
      </c>
      <c r="B707" s="34" t="s">
        <v>661</v>
      </c>
      <c r="C707" s="34" t="s">
        <v>956</v>
      </c>
      <c r="D707" s="34" t="s">
        <v>959</v>
      </c>
      <c r="E707" s="70">
        <v>1.9247424999999999E-2</v>
      </c>
      <c r="F707" s="52">
        <v>4.7959500000000002E-2</v>
      </c>
      <c r="G707" s="107">
        <f t="shared" si="42"/>
        <v>-0.59867335981400971</v>
      </c>
      <c r="H707" s="108">
        <v>0</v>
      </c>
      <c r="I707" s="109">
        <v>0</v>
      </c>
      <c r="J707" s="76" t="str">
        <f t="shared" si="44"/>
        <v/>
      </c>
      <c r="K707" s="78">
        <f t="shared" si="43"/>
        <v>0</v>
      </c>
      <c r="L707" s="59"/>
      <c r="N707" s="140"/>
    </row>
    <row r="708" spans="1:14" x14ac:dyDescent="0.15">
      <c r="A708" s="34" t="s">
        <v>1641</v>
      </c>
      <c r="B708" s="34" t="s">
        <v>1344</v>
      </c>
      <c r="C708" s="34" t="s">
        <v>956</v>
      </c>
      <c r="D708" s="34" t="s">
        <v>959</v>
      </c>
      <c r="E708" s="70">
        <v>1.9106040000000001E-2</v>
      </c>
      <c r="F708" s="52">
        <v>1.9825999999999999E-4</v>
      </c>
      <c r="G708" s="107">
        <f t="shared" si="42"/>
        <v>95.368606879854752</v>
      </c>
      <c r="H708" s="108">
        <v>0</v>
      </c>
      <c r="I708" s="109">
        <v>0</v>
      </c>
      <c r="J708" s="76" t="str">
        <f t="shared" si="44"/>
        <v/>
      </c>
      <c r="K708" s="78">
        <f t="shared" si="43"/>
        <v>0</v>
      </c>
      <c r="L708" s="59"/>
      <c r="N708" s="140"/>
    </row>
    <row r="709" spans="1:14" x14ac:dyDescent="0.15">
      <c r="A709" s="34" t="s">
        <v>1787</v>
      </c>
      <c r="B709" s="34" t="s">
        <v>1788</v>
      </c>
      <c r="C709" s="34" t="s">
        <v>955</v>
      </c>
      <c r="D709" s="34" t="s">
        <v>958</v>
      </c>
      <c r="E709" s="70">
        <v>1.8651290000000001E-2</v>
      </c>
      <c r="F709" s="52">
        <v>0.14040072000000001</v>
      </c>
      <c r="G709" s="107">
        <f t="shared" si="42"/>
        <v>-0.86715673537856497</v>
      </c>
      <c r="H709" s="108">
        <v>0</v>
      </c>
      <c r="I709" s="109">
        <v>0</v>
      </c>
      <c r="J709" s="76" t="str">
        <f t="shared" si="44"/>
        <v/>
      </c>
      <c r="K709" s="78">
        <f t="shared" si="43"/>
        <v>0</v>
      </c>
      <c r="L709" s="59"/>
      <c r="N709" s="140"/>
    </row>
    <row r="710" spans="1:14" x14ac:dyDescent="0.15">
      <c r="A710" s="34" t="s">
        <v>1714</v>
      </c>
      <c r="B710" s="34" t="s">
        <v>1719</v>
      </c>
      <c r="C710" s="34" t="s">
        <v>955</v>
      </c>
      <c r="D710" s="34" t="s">
        <v>958</v>
      </c>
      <c r="E710" s="70">
        <v>1.8467849999999997E-2</v>
      </c>
      <c r="F710" s="52">
        <v>4.2382179999999998E-2</v>
      </c>
      <c r="G710" s="107">
        <f t="shared" si="42"/>
        <v>-0.56425436350843683</v>
      </c>
      <c r="H710" s="108">
        <v>0</v>
      </c>
      <c r="I710" s="109">
        <v>2.0676500000000003E-3</v>
      </c>
      <c r="J710" s="76">
        <f t="shared" si="44"/>
        <v>-1</v>
      </c>
      <c r="K710" s="78">
        <f t="shared" si="43"/>
        <v>0</v>
      </c>
      <c r="L710" s="59"/>
      <c r="N710" s="140"/>
    </row>
    <row r="711" spans="1:14" x14ac:dyDescent="0.15">
      <c r="A711" s="34" t="s">
        <v>773</v>
      </c>
      <c r="B711" s="34" t="s">
        <v>916</v>
      </c>
      <c r="C711" s="34" t="s">
        <v>956</v>
      </c>
      <c r="D711" s="34" t="s">
        <v>958</v>
      </c>
      <c r="E711" s="70">
        <v>1.533E-2</v>
      </c>
      <c r="F711" s="52">
        <v>2.4491999999999999E-3</v>
      </c>
      <c r="G711" s="107">
        <f t="shared" si="42"/>
        <v>5.2591866731994124</v>
      </c>
      <c r="H711" s="108">
        <v>0</v>
      </c>
      <c r="I711" s="109">
        <v>0</v>
      </c>
      <c r="J711" s="76" t="str">
        <f t="shared" si="44"/>
        <v/>
      </c>
      <c r="K711" s="78">
        <f t="shared" si="43"/>
        <v>0</v>
      </c>
      <c r="L711" s="59"/>
      <c r="N711" s="140"/>
    </row>
    <row r="712" spans="1:14" x14ac:dyDescent="0.15">
      <c r="A712" s="34" t="s">
        <v>810</v>
      </c>
      <c r="B712" s="34" t="s">
        <v>818</v>
      </c>
      <c r="C712" s="34" t="s">
        <v>955</v>
      </c>
      <c r="D712" s="34" t="s">
        <v>958</v>
      </c>
      <c r="E712" s="70">
        <v>1.5280999999999999E-2</v>
      </c>
      <c r="F712" s="52">
        <v>0</v>
      </c>
      <c r="G712" s="107" t="str">
        <f t="shared" ref="G712:G743" si="45">IF(ISERROR(E712/F712-1),"",((E712/F712-1)))</f>
        <v/>
      </c>
      <c r="H712" s="108">
        <v>0</v>
      </c>
      <c r="I712" s="109">
        <v>5.3099999999999996E-3</v>
      </c>
      <c r="J712" s="76">
        <f t="shared" si="44"/>
        <v>-1</v>
      </c>
      <c r="K712" s="78">
        <f t="shared" si="43"/>
        <v>0</v>
      </c>
      <c r="L712" s="59"/>
      <c r="N712" s="140"/>
    </row>
    <row r="713" spans="1:14" x14ac:dyDescent="0.15">
      <c r="A713" s="34" t="s">
        <v>1581</v>
      </c>
      <c r="B713" s="34" t="s">
        <v>485</v>
      </c>
      <c r="C713" s="34" t="s">
        <v>955</v>
      </c>
      <c r="D713" s="34" t="s">
        <v>958</v>
      </c>
      <c r="E713" s="70">
        <v>1.5049979999999999E-2</v>
      </c>
      <c r="F713" s="52">
        <v>9.9152000000000007E-3</v>
      </c>
      <c r="G713" s="107">
        <f t="shared" si="45"/>
        <v>0.51786953364531207</v>
      </c>
      <c r="H713" s="108">
        <v>0</v>
      </c>
      <c r="I713" s="109">
        <v>0</v>
      </c>
      <c r="J713" s="76" t="str">
        <f t="shared" si="44"/>
        <v/>
      </c>
      <c r="K713" s="78">
        <f t="shared" si="43"/>
        <v>0</v>
      </c>
      <c r="L713" s="59"/>
      <c r="N713" s="140"/>
    </row>
    <row r="714" spans="1:14" x14ac:dyDescent="0.15">
      <c r="A714" s="34" t="s">
        <v>1239</v>
      </c>
      <c r="B714" s="34" t="s">
        <v>1252</v>
      </c>
      <c r="C714" s="34" t="s">
        <v>955</v>
      </c>
      <c r="D714" s="34" t="s">
        <v>958</v>
      </c>
      <c r="E714" s="70">
        <v>1.5047129999999999E-2</v>
      </c>
      <c r="F714" s="52">
        <v>0.35299620000000004</v>
      </c>
      <c r="G714" s="107">
        <f t="shared" si="45"/>
        <v>-0.95737311053206808</v>
      </c>
      <c r="H714" s="108">
        <v>1.54082E-2</v>
      </c>
      <c r="I714" s="109">
        <v>1.6939639999999999E-2</v>
      </c>
      <c r="J714" s="76">
        <f t="shared" si="44"/>
        <v>-9.0405699294672015E-2</v>
      </c>
      <c r="K714" s="78">
        <f t="shared" si="43"/>
        <v>1.0239959380958363</v>
      </c>
      <c r="L714" s="59"/>
      <c r="N714" s="140"/>
    </row>
    <row r="715" spans="1:14" x14ac:dyDescent="0.15">
      <c r="A715" s="34" t="s">
        <v>1216</v>
      </c>
      <c r="B715" s="34" t="s">
        <v>1217</v>
      </c>
      <c r="C715" s="34" t="s">
        <v>955</v>
      </c>
      <c r="D715" s="34" t="s">
        <v>958</v>
      </c>
      <c r="E715" s="70">
        <v>1.469286E-2</v>
      </c>
      <c r="F715" s="52">
        <v>8.06674E-2</v>
      </c>
      <c r="G715" s="107">
        <f t="shared" si="45"/>
        <v>-0.81785876326744134</v>
      </c>
      <c r="H715" s="108">
        <v>1.9083860000000001E-2</v>
      </c>
      <c r="I715" s="109">
        <v>7.6276399999999994E-2</v>
      </c>
      <c r="J715" s="76">
        <f t="shared" si="44"/>
        <v>-0.74980649322726289</v>
      </c>
      <c r="K715" s="78">
        <f t="shared" si="43"/>
        <v>1.2988526399897637</v>
      </c>
      <c r="L715" s="59"/>
      <c r="N715" s="140"/>
    </row>
    <row r="716" spans="1:14" x14ac:dyDescent="0.15">
      <c r="A716" s="34" t="s">
        <v>1514</v>
      </c>
      <c r="B716" s="34" t="s">
        <v>1515</v>
      </c>
      <c r="C716" s="34" t="s">
        <v>955</v>
      </c>
      <c r="D716" s="34" t="s">
        <v>958</v>
      </c>
      <c r="E716" s="70">
        <v>1.361309E-2</v>
      </c>
      <c r="F716" s="52">
        <v>0</v>
      </c>
      <c r="G716" s="107" t="str">
        <f t="shared" si="45"/>
        <v/>
      </c>
      <c r="H716" s="108">
        <v>1.140599E-2</v>
      </c>
      <c r="I716" s="109">
        <v>0</v>
      </c>
      <c r="J716" s="76" t="str">
        <f t="shared" si="44"/>
        <v/>
      </c>
      <c r="K716" s="78">
        <f t="shared" si="43"/>
        <v>0.83786928610624034</v>
      </c>
      <c r="L716" s="59"/>
      <c r="N716" s="140"/>
    </row>
    <row r="717" spans="1:14" x14ac:dyDescent="0.15">
      <c r="A717" s="34" t="s">
        <v>595</v>
      </c>
      <c r="B717" s="34" t="s">
        <v>596</v>
      </c>
      <c r="C717" s="34" t="s">
        <v>956</v>
      </c>
      <c r="D717" s="34" t="s">
        <v>959</v>
      </c>
      <c r="E717" s="70">
        <v>1.331485E-2</v>
      </c>
      <c r="F717" s="52">
        <v>4.29369E-2</v>
      </c>
      <c r="G717" s="107">
        <f t="shared" si="45"/>
        <v>-0.68989726785119565</v>
      </c>
      <c r="H717" s="108">
        <v>4.17</v>
      </c>
      <c r="I717" s="109">
        <v>0</v>
      </c>
      <c r="J717" s="76" t="str">
        <f t="shared" si="44"/>
        <v/>
      </c>
      <c r="K717" s="78">
        <f t="shared" si="43"/>
        <v>313.18415153005856</v>
      </c>
      <c r="L717" s="59"/>
      <c r="N717" s="140"/>
    </row>
    <row r="718" spans="1:14" x14ac:dyDescent="0.15">
      <c r="A718" s="34" t="s">
        <v>387</v>
      </c>
      <c r="B718" s="34" t="s">
        <v>1318</v>
      </c>
      <c r="C718" s="34" t="s">
        <v>955</v>
      </c>
      <c r="D718" s="34" t="s">
        <v>958</v>
      </c>
      <c r="E718" s="70">
        <v>1.303708E-2</v>
      </c>
      <c r="F718" s="52">
        <v>1.8065000000000001E-2</v>
      </c>
      <c r="G718" s="107">
        <f t="shared" si="45"/>
        <v>-0.27832383061168009</v>
      </c>
      <c r="H718" s="108">
        <v>0</v>
      </c>
      <c r="I718" s="109">
        <v>0</v>
      </c>
      <c r="J718" s="76" t="str">
        <f t="shared" si="44"/>
        <v/>
      </c>
      <c r="K718" s="78">
        <f t="shared" si="43"/>
        <v>0</v>
      </c>
      <c r="L718" s="59"/>
      <c r="N718" s="140"/>
    </row>
    <row r="719" spans="1:14" x14ac:dyDescent="0.15">
      <c r="A719" s="34" t="s">
        <v>1119</v>
      </c>
      <c r="B719" s="34" t="s">
        <v>1120</v>
      </c>
      <c r="C719" s="34" t="s">
        <v>955</v>
      </c>
      <c r="D719" s="34" t="s">
        <v>958</v>
      </c>
      <c r="E719" s="70">
        <v>1.1780000000000001E-2</v>
      </c>
      <c r="F719" s="52">
        <v>2.2399999999999998E-3</v>
      </c>
      <c r="G719" s="107">
        <f t="shared" si="45"/>
        <v>4.2589285714285721</v>
      </c>
      <c r="H719" s="108">
        <v>0</v>
      </c>
      <c r="I719" s="109">
        <v>0</v>
      </c>
      <c r="J719" s="76" t="str">
        <f t="shared" si="44"/>
        <v/>
      </c>
      <c r="K719" s="78">
        <f t="shared" si="43"/>
        <v>0</v>
      </c>
      <c r="L719" s="59"/>
      <c r="N719" s="140"/>
    </row>
    <row r="720" spans="1:14" x14ac:dyDescent="0.15">
      <c r="A720" s="34" t="s">
        <v>1222</v>
      </c>
      <c r="B720" s="34" t="s">
        <v>1223</v>
      </c>
      <c r="C720" s="34" t="s">
        <v>955</v>
      </c>
      <c r="D720" s="34" t="s">
        <v>958</v>
      </c>
      <c r="E720" s="70">
        <v>1.171551E-2</v>
      </c>
      <c r="F720" s="52">
        <v>0.30460588999999999</v>
      </c>
      <c r="G720" s="107">
        <f t="shared" si="45"/>
        <v>-0.96153879361951933</v>
      </c>
      <c r="H720" s="108">
        <v>0.3835384</v>
      </c>
      <c r="I720" s="109">
        <v>0.24514838</v>
      </c>
      <c r="J720" s="76">
        <f t="shared" si="44"/>
        <v>0.56451533556942124</v>
      </c>
      <c r="K720" s="78">
        <f t="shared" si="43"/>
        <v>32.737661441968811</v>
      </c>
      <c r="L720" s="59"/>
      <c r="N720" s="140"/>
    </row>
    <row r="721" spans="1:14" x14ac:dyDescent="0.15">
      <c r="A721" s="34" t="s">
        <v>358</v>
      </c>
      <c r="B721" s="34" t="s">
        <v>425</v>
      </c>
      <c r="C721" s="34" t="s">
        <v>956</v>
      </c>
      <c r="D721" s="34" t="s">
        <v>959</v>
      </c>
      <c r="E721" s="70">
        <v>1.0307999999999999E-2</v>
      </c>
      <c r="F721" s="52">
        <v>4.0228714100000005</v>
      </c>
      <c r="G721" s="107">
        <f t="shared" si="45"/>
        <v>-0.99743765113287575</v>
      </c>
      <c r="H721" s="108">
        <v>3.1756236699999998</v>
      </c>
      <c r="I721" s="109">
        <v>5.4150535099999999</v>
      </c>
      <c r="J721" s="76">
        <f t="shared" si="44"/>
        <v>-0.41355636391486006</v>
      </c>
      <c r="K721" s="78">
        <f t="shared" si="43"/>
        <v>308.07369712844394</v>
      </c>
      <c r="L721" s="59"/>
      <c r="N721" s="140"/>
    </row>
    <row r="722" spans="1:14" x14ac:dyDescent="0.15">
      <c r="A722" s="34" t="s">
        <v>1536</v>
      </c>
      <c r="B722" s="34" t="s">
        <v>476</v>
      </c>
      <c r="C722" s="34" t="s">
        <v>955</v>
      </c>
      <c r="D722" s="34" t="s">
        <v>958</v>
      </c>
      <c r="E722" s="70">
        <v>1.0170372462637601E-2</v>
      </c>
      <c r="F722" s="52">
        <v>0</v>
      </c>
      <c r="G722" s="107" t="str">
        <f t="shared" si="45"/>
        <v/>
      </c>
      <c r="H722" s="108">
        <v>0</v>
      </c>
      <c r="I722" s="109">
        <v>0</v>
      </c>
      <c r="J722" s="76" t="str">
        <f t="shared" si="44"/>
        <v/>
      </c>
      <c r="K722" s="78">
        <f t="shared" si="43"/>
        <v>0</v>
      </c>
      <c r="L722" s="59"/>
      <c r="N722" s="140"/>
    </row>
    <row r="723" spans="1:14" x14ac:dyDescent="0.15">
      <c r="A723" s="34" t="s">
        <v>1538</v>
      </c>
      <c r="B723" s="34" t="s">
        <v>465</v>
      </c>
      <c r="C723" s="34" t="s">
        <v>955</v>
      </c>
      <c r="D723" s="34" t="s">
        <v>958</v>
      </c>
      <c r="E723" s="70">
        <v>9.2359999999999994E-3</v>
      </c>
      <c r="F723" s="52">
        <v>3.4069E-3</v>
      </c>
      <c r="G723" s="107">
        <f t="shared" si="45"/>
        <v>1.7109689160233641</v>
      </c>
      <c r="H723" s="108">
        <v>9.2359999999999994E-3</v>
      </c>
      <c r="I723" s="109">
        <v>3.4069E-3</v>
      </c>
      <c r="J723" s="76">
        <f t="shared" si="44"/>
        <v>1.7109689160233641</v>
      </c>
      <c r="K723" s="78">
        <f t="shared" si="43"/>
        <v>1</v>
      </c>
      <c r="L723" s="59"/>
      <c r="N723" s="140"/>
    </row>
    <row r="724" spans="1:14" x14ac:dyDescent="0.15">
      <c r="A724" s="34" t="s">
        <v>80</v>
      </c>
      <c r="B724" s="34" t="s">
        <v>81</v>
      </c>
      <c r="C724" s="34" t="s">
        <v>955</v>
      </c>
      <c r="D724" s="34" t="s">
        <v>958</v>
      </c>
      <c r="E724" s="70">
        <v>9.211200000000001E-3</v>
      </c>
      <c r="F724" s="52">
        <v>7.4388999999999998E-4</v>
      </c>
      <c r="G724" s="107">
        <f t="shared" si="45"/>
        <v>11.38247590369544</v>
      </c>
      <c r="H724" s="108">
        <v>13.5</v>
      </c>
      <c r="I724" s="109">
        <v>25</v>
      </c>
      <c r="J724" s="76">
        <f t="shared" si="44"/>
        <v>-0.45999999999999996</v>
      </c>
      <c r="K724" s="78">
        <f t="shared" si="43"/>
        <v>1465.6070870244919</v>
      </c>
      <c r="L724" s="59"/>
      <c r="N724" s="140"/>
    </row>
    <row r="725" spans="1:14" x14ac:dyDescent="0.15">
      <c r="A725" s="34" t="s">
        <v>547</v>
      </c>
      <c r="B725" s="34" t="s">
        <v>1294</v>
      </c>
      <c r="C725" s="34" t="s">
        <v>955</v>
      </c>
      <c r="D725" s="34" t="s">
        <v>958</v>
      </c>
      <c r="E725" s="70">
        <v>9.1652999999999995E-3</v>
      </c>
      <c r="F725" s="52">
        <v>0</v>
      </c>
      <c r="G725" s="107" t="str">
        <f t="shared" si="45"/>
        <v/>
      </c>
      <c r="H725" s="108">
        <v>3.5728000000000001E-3</v>
      </c>
      <c r="I725" s="109">
        <v>0</v>
      </c>
      <c r="J725" s="76" t="str">
        <f t="shared" si="44"/>
        <v/>
      </c>
      <c r="K725" s="78">
        <f t="shared" si="43"/>
        <v>0.38981811833764313</v>
      </c>
      <c r="L725" s="59"/>
      <c r="N725" s="140"/>
    </row>
    <row r="726" spans="1:14" x14ac:dyDescent="0.15">
      <c r="A726" s="34" t="s">
        <v>1554</v>
      </c>
      <c r="B726" s="34" t="s">
        <v>935</v>
      </c>
      <c r="C726" s="34" t="s">
        <v>955</v>
      </c>
      <c r="D726" s="34" t="s">
        <v>958</v>
      </c>
      <c r="E726" s="70">
        <v>9.0331200000000004E-3</v>
      </c>
      <c r="F726" s="52">
        <v>4.2942000000000001E-2</v>
      </c>
      <c r="G726" s="107">
        <f t="shared" si="45"/>
        <v>-0.78964370546318285</v>
      </c>
      <c r="H726" s="108">
        <v>9.0331200000000004E-3</v>
      </c>
      <c r="I726" s="109">
        <v>9.4811999999999994E-2</v>
      </c>
      <c r="J726" s="76">
        <f t="shared" si="44"/>
        <v>-0.90472598405265159</v>
      </c>
      <c r="K726" s="78">
        <f t="shared" si="43"/>
        <v>1</v>
      </c>
      <c r="L726" s="59"/>
      <c r="N726" s="140"/>
    </row>
    <row r="727" spans="1:14" x14ac:dyDescent="0.15">
      <c r="A727" s="34" t="s">
        <v>97</v>
      </c>
      <c r="B727" s="34" t="s">
        <v>98</v>
      </c>
      <c r="C727" s="34" t="s">
        <v>955</v>
      </c>
      <c r="D727" s="34" t="s">
        <v>958</v>
      </c>
      <c r="E727" s="70">
        <v>8.9883999999999988E-3</v>
      </c>
      <c r="F727" s="52">
        <v>0</v>
      </c>
      <c r="G727" s="107" t="str">
        <f t="shared" si="45"/>
        <v/>
      </c>
      <c r="H727" s="108">
        <v>0</v>
      </c>
      <c r="I727" s="109">
        <v>10.0747594374537</v>
      </c>
      <c r="J727" s="76">
        <f t="shared" si="44"/>
        <v>-1</v>
      </c>
      <c r="K727" s="78">
        <f t="shared" si="43"/>
        <v>0</v>
      </c>
      <c r="L727" s="59"/>
      <c r="N727" s="140"/>
    </row>
    <row r="728" spans="1:14" x14ac:dyDescent="0.15">
      <c r="A728" s="34" t="s">
        <v>1785</v>
      </c>
      <c r="B728" s="34" t="s">
        <v>1786</v>
      </c>
      <c r="C728" s="34" t="s">
        <v>955</v>
      </c>
      <c r="D728" s="34" t="s">
        <v>958</v>
      </c>
      <c r="E728" s="70">
        <v>8.0694399999999989E-3</v>
      </c>
      <c r="F728" s="52">
        <v>1.354058E-2</v>
      </c>
      <c r="G728" s="107">
        <f t="shared" si="45"/>
        <v>-0.4040550700191573</v>
      </c>
      <c r="H728" s="108">
        <v>0.57599999999999996</v>
      </c>
      <c r="I728" s="109">
        <v>0</v>
      </c>
      <c r="J728" s="76" t="str">
        <f t="shared" si="44"/>
        <v/>
      </c>
      <c r="K728" s="78">
        <f t="shared" si="43"/>
        <v>71.380417972003016</v>
      </c>
      <c r="L728" s="59"/>
      <c r="N728" s="140"/>
    </row>
    <row r="729" spans="1:14" x14ac:dyDescent="0.15">
      <c r="A729" s="34" t="s">
        <v>1231</v>
      </c>
      <c r="B729" s="34" t="s">
        <v>1243</v>
      </c>
      <c r="C729" s="34" t="s">
        <v>955</v>
      </c>
      <c r="D729" s="34" t="s">
        <v>958</v>
      </c>
      <c r="E729" s="70">
        <v>7.8351300000000009E-3</v>
      </c>
      <c r="F729" s="52">
        <v>1.490656</v>
      </c>
      <c r="G729" s="107">
        <f t="shared" si="45"/>
        <v>-0.99474383761243368</v>
      </c>
      <c r="H729" s="108">
        <v>0</v>
      </c>
      <c r="I729" s="109">
        <v>0</v>
      </c>
      <c r="J729" s="76" t="str">
        <f t="shared" si="44"/>
        <v/>
      </c>
      <c r="K729" s="78">
        <f t="shared" si="43"/>
        <v>0</v>
      </c>
      <c r="L729" s="59"/>
      <c r="N729" s="140"/>
    </row>
    <row r="730" spans="1:14" x14ac:dyDescent="0.15">
      <c r="A730" s="34" t="s">
        <v>1391</v>
      </c>
      <c r="B730" s="34" t="s">
        <v>791</v>
      </c>
      <c r="C730" s="34" t="s">
        <v>955</v>
      </c>
      <c r="D730" s="34" t="s">
        <v>958</v>
      </c>
      <c r="E730" s="70">
        <v>7.6689200000000001E-3</v>
      </c>
      <c r="F730" s="52">
        <v>2.1794675999999999E-2</v>
      </c>
      <c r="G730" s="107">
        <f t="shared" si="45"/>
        <v>-0.648128744836583</v>
      </c>
      <c r="H730" s="108">
        <v>0.19129664000000002</v>
      </c>
      <c r="I730" s="109">
        <v>0.22095200000000001</v>
      </c>
      <c r="J730" s="76">
        <f t="shared" si="44"/>
        <v>-0.13421630037293164</v>
      </c>
      <c r="K730" s="78">
        <f t="shared" si="43"/>
        <v>24.94440416642761</v>
      </c>
      <c r="L730" s="59"/>
      <c r="N730" s="140"/>
    </row>
    <row r="731" spans="1:14" x14ac:dyDescent="0.15">
      <c r="A731" s="34" t="s">
        <v>808</v>
      </c>
      <c r="B731" s="34" t="s">
        <v>816</v>
      </c>
      <c r="C731" s="34" t="s">
        <v>955</v>
      </c>
      <c r="D731" s="34" t="s">
        <v>958</v>
      </c>
      <c r="E731" s="70">
        <v>7.4920000000000004E-3</v>
      </c>
      <c r="F731" s="52">
        <v>2.7690000000000002E-3</v>
      </c>
      <c r="G731" s="107">
        <f t="shared" si="45"/>
        <v>1.7056699169375227</v>
      </c>
      <c r="H731" s="108">
        <v>0</v>
      </c>
      <c r="I731" s="109">
        <v>3.3853513</v>
      </c>
      <c r="J731" s="76">
        <f t="shared" si="44"/>
        <v>-1</v>
      </c>
      <c r="K731" s="78">
        <f t="shared" si="43"/>
        <v>0</v>
      </c>
      <c r="L731" s="59"/>
      <c r="N731" s="140"/>
    </row>
    <row r="732" spans="1:14" x14ac:dyDescent="0.15">
      <c r="A732" s="34" t="s">
        <v>663</v>
      </c>
      <c r="B732" s="34" t="s">
        <v>664</v>
      </c>
      <c r="C732" s="34" t="s">
        <v>956</v>
      </c>
      <c r="D732" s="34" t="s">
        <v>959</v>
      </c>
      <c r="E732" s="70">
        <v>7.4419999999999998E-3</v>
      </c>
      <c r="F732" s="52">
        <v>1.0056799999999999E-3</v>
      </c>
      <c r="G732" s="107">
        <f t="shared" si="45"/>
        <v>6.3999681807334348</v>
      </c>
      <c r="H732" s="108">
        <v>0</v>
      </c>
      <c r="I732" s="109">
        <v>0</v>
      </c>
      <c r="J732" s="76" t="str">
        <f t="shared" si="44"/>
        <v/>
      </c>
      <c r="K732" s="78">
        <f t="shared" si="43"/>
        <v>0</v>
      </c>
      <c r="L732" s="59"/>
      <c r="N732" s="140"/>
    </row>
    <row r="733" spans="1:14" x14ac:dyDescent="0.15">
      <c r="A733" s="34" t="s">
        <v>1577</v>
      </c>
      <c r="B733" s="34" t="s">
        <v>470</v>
      </c>
      <c r="C733" s="34" t="s">
        <v>955</v>
      </c>
      <c r="D733" s="34" t="s">
        <v>958</v>
      </c>
      <c r="E733" s="70">
        <v>7.3178500000000007E-3</v>
      </c>
      <c r="F733" s="52">
        <v>0</v>
      </c>
      <c r="G733" s="107" t="str">
        <f t="shared" si="45"/>
        <v/>
      </c>
      <c r="H733" s="108">
        <v>7.3178500000000007E-3</v>
      </c>
      <c r="I733" s="109">
        <v>0</v>
      </c>
      <c r="J733" s="76" t="str">
        <f t="shared" si="44"/>
        <v/>
      </c>
      <c r="K733" s="78">
        <f t="shared" si="43"/>
        <v>1</v>
      </c>
      <c r="L733" s="59"/>
      <c r="N733" s="140"/>
    </row>
    <row r="734" spans="1:14" x14ac:dyDescent="0.15">
      <c r="A734" s="34" t="s">
        <v>70</v>
      </c>
      <c r="B734" s="34" t="s">
        <v>71</v>
      </c>
      <c r="C734" s="34" t="s">
        <v>955</v>
      </c>
      <c r="D734" s="34" t="s">
        <v>958</v>
      </c>
      <c r="E734" s="70">
        <v>7.28832E-3</v>
      </c>
      <c r="F734" s="52">
        <v>7.3024799999999992E-3</v>
      </c>
      <c r="G734" s="107">
        <f t="shared" si="45"/>
        <v>-1.9390672757746419E-3</v>
      </c>
      <c r="H734" s="108">
        <v>13.499976929999999</v>
      </c>
      <c r="I734" s="109">
        <v>25</v>
      </c>
      <c r="J734" s="76">
        <f t="shared" si="44"/>
        <v>-0.46000092280000004</v>
      </c>
      <c r="K734" s="78">
        <f t="shared" si="43"/>
        <v>1852.2755490977343</v>
      </c>
      <c r="L734" s="59"/>
      <c r="N734" s="140"/>
    </row>
    <row r="735" spans="1:14" x14ac:dyDescent="0.15">
      <c r="A735" s="34" t="s">
        <v>1853</v>
      </c>
      <c r="B735" s="34" t="s">
        <v>1950</v>
      </c>
      <c r="C735" s="34" t="s">
        <v>955</v>
      </c>
      <c r="D735" s="34" t="s">
        <v>958</v>
      </c>
      <c r="E735" s="70">
        <v>6.8221999999999996E-3</v>
      </c>
      <c r="F735" s="52">
        <v>3.6623260000000005E-2</v>
      </c>
      <c r="G735" s="107">
        <f t="shared" si="45"/>
        <v>-0.81371947773081921</v>
      </c>
      <c r="H735" s="108">
        <v>0</v>
      </c>
      <c r="I735" s="109">
        <v>0</v>
      </c>
      <c r="J735" s="76" t="str">
        <f t="shared" si="44"/>
        <v/>
      </c>
      <c r="K735" s="78">
        <f t="shared" ref="K735:K755" si="46">IF(ISERROR(H735/E735),"",(H735/E735))</f>
        <v>0</v>
      </c>
      <c r="L735" s="59"/>
      <c r="N735" s="140"/>
    </row>
    <row r="736" spans="1:14" x14ac:dyDescent="0.15">
      <c r="A736" s="34" t="s">
        <v>571</v>
      </c>
      <c r="B736" s="34" t="s">
        <v>583</v>
      </c>
      <c r="C736" s="34" t="s">
        <v>956</v>
      </c>
      <c r="D736" s="34" t="s">
        <v>959</v>
      </c>
      <c r="E736" s="70">
        <v>6.75832E-3</v>
      </c>
      <c r="F736" s="52">
        <v>4.4159999999999998E-3</v>
      </c>
      <c r="G736" s="107">
        <f t="shared" si="45"/>
        <v>0.53041666666666676</v>
      </c>
      <c r="H736" s="108">
        <v>0</v>
      </c>
      <c r="I736" s="109">
        <v>0</v>
      </c>
      <c r="J736" s="76" t="str">
        <f t="shared" si="44"/>
        <v/>
      </c>
      <c r="K736" s="78">
        <f t="shared" si="46"/>
        <v>0</v>
      </c>
      <c r="L736" s="59"/>
      <c r="N736" s="140"/>
    </row>
    <row r="737" spans="1:14" x14ac:dyDescent="0.15">
      <c r="A737" s="34" t="s">
        <v>1044</v>
      </c>
      <c r="B737" s="34" t="s">
        <v>1904</v>
      </c>
      <c r="C737" s="34" t="s">
        <v>955</v>
      </c>
      <c r="D737" s="34" t="s">
        <v>958</v>
      </c>
      <c r="E737" s="70">
        <v>6.3737500000000001E-3</v>
      </c>
      <c r="F737" s="52">
        <v>0</v>
      </c>
      <c r="G737" s="107" t="str">
        <f t="shared" si="45"/>
        <v/>
      </c>
      <c r="H737" s="108">
        <v>0</v>
      </c>
      <c r="I737" s="109">
        <v>0</v>
      </c>
      <c r="J737" s="76" t="str">
        <f t="shared" si="44"/>
        <v/>
      </c>
      <c r="K737" s="78">
        <f t="shared" si="46"/>
        <v>0</v>
      </c>
      <c r="L737" s="59"/>
      <c r="N737" s="140"/>
    </row>
    <row r="738" spans="1:14" x14ac:dyDescent="0.15">
      <c r="A738" s="34" t="s">
        <v>880</v>
      </c>
      <c r="B738" s="34" t="s">
        <v>662</v>
      </c>
      <c r="C738" s="34" t="s">
        <v>956</v>
      </c>
      <c r="D738" s="34" t="s">
        <v>959</v>
      </c>
      <c r="E738" s="70">
        <v>6.2550649999999998E-3</v>
      </c>
      <c r="F738" s="52">
        <v>1.0977959999999998E-2</v>
      </c>
      <c r="G738" s="107">
        <f t="shared" si="45"/>
        <v>-0.43021608750623974</v>
      </c>
      <c r="H738" s="108">
        <v>0</v>
      </c>
      <c r="I738" s="109">
        <v>0</v>
      </c>
      <c r="J738" s="76" t="str">
        <f t="shared" si="44"/>
        <v/>
      </c>
      <c r="K738" s="78">
        <f t="shared" si="46"/>
        <v>0</v>
      </c>
      <c r="L738" s="59"/>
      <c r="N738" s="140"/>
    </row>
    <row r="739" spans="1:14" x14ac:dyDescent="0.15">
      <c r="A739" s="34" t="s">
        <v>962</v>
      </c>
      <c r="B739" s="34" t="s">
        <v>963</v>
      </c>
      <c r="C739" s="34" t="s">
        <v>955</v>
      </c>
      <c r="D739" s="34" t="s">
        <v>958</v>
      </c>
      <c r="E739" s="70">
        <v>5.7786400000000007E-3</v>
      </c>
      <c r="F739" s="52">
        <v>3.4208750000000003E-2</v>
      </c>
      <c r="G739" s="107">
        <f t="shared" si="45"/>
        <v>-0.8310771366974824</v>
      </c>
      <c r="H739" s="108">
        <v>0</v>
      </c>
      <c r="I739" s="109">
        <v>0.40908443999999999</v>
      </c>
      <c r="J739" s="76">
        <f t="shared" si="44"/>
        <v>-1</v>
      </c>
      <c r="K739" s="78">
        <f t="shared" si="46"/>
        <v>0</v>
      </c>
      <c r="L739" s="59"/>
      <c r="N739" s="140"/>
    </row>
    <row r="740" spans="1:14" x14ac:dyDescent="0.15">
      <c r="A740" s="34" t="s">
        <v>1017</v>
      </c>
      <c r="B740" s="34" t="s">
        <v>1018</v>
      </c>
      <c r="C740" s="34" t="s">
        <v>955</v>
      </c>
      <c r="D740" s="34" t="s">
        <v>958</v>
      </c>
      <c r="E740" s="70">
        <v>5.6051199999999999E-3</v>
      </c>
      <c r="F740" s="52">
        <v>0.12434739</v>
      </c>
      <c r="G740" s="107">
        <f t="shared" si="45"/>
        <v>-0.95492370205759847</v>
      </c>
      <c r="H740" s="108">
        <v>5.0613949999999998E-2</v>
      </c>
      <c r="I740" s="109">
        <v>0.12221671000000001</v>
      </c>
      <c r="J740" s="76">
        <f t="shared" si="44"/>
        <v>-0.58586718624646339</v>
      </c>
      <c r="K740" s="78">
        <f t="shared" si="46"/>
        <v>9.029949403402604</v>
      </c>
      <c r="L740" s="59"/>
      <c r="N740" s="140"/>
    </row>
    <row r="741" spans="1:14" x14ac:dyDescent="0.15">
      <c r="A741" s="34" t="s">
        <v>1043</v>
      </c>
      <c r="B741" s="34" t="s">
        <v>487</v>
      </c>
      <c r="C741" s="34" t="s">
        <v>955</v>
      </c>
      <c r="D741" s="34" t="s">
        <v>958</v>
      </c>
      <c r="E741" s="70">
        <v>5.5821000000000004E-3</v>
      </c>
      <c r="F741" s="52">
        <v>0</v>
      </c>
      <c r="G741" s="107" t="str">
        <f t="shared" si="45"/>
        <v/>
      </c>
      <c r="H741" s="108">
        <v>0</v>
      </c>
      <c r="I741" s="109">
        <v>0</v>
      </c>
      <c r="J741" s="76" t="str">
        <f t="shared" si="44"/>
        <v/>
      </c>
      <c r="K741" s="78">
        <f t="shared" si="46"/>
        <v>0</v>
      </c>
      <c r="L741" s="59"/>
      <c r="N741" s="140"/>
    </row>
    <row r="742" spans="1:14" x14ac:dyDescent="0.15">
      <c r="A742" s="34" t="s">
        <v>210</v>
      </c>
      <c r="B742" s="34" t="s">
        <v>211</v>
      </c>
      <c r="C742" s="34" t="s">
        <v>955</v>
      </c>
      <c r="D742" s="34" t="s">
        <v>958</v>
      </c>
      <c r="E742" s="70">
        <v>5.5463100000000005E-3</v>
      </c>
      <c r="F742" s="52">
        <v>0</v>
      </c>
      <c r="G742" s="107" t="str">
        <f t="shared" si="45"/>
        <v/>
      </c>
      <c r="H742" s="108">
        <v>0</v>
      </c>
      <c r="I742" s="109">
        <v>0</v>
      </c>
      <c r="J742" s="76" t="str">
        <f>IF(ISERROR(H742/I742-1),"",((H742/I742-1)))</f>
        <v/>
      </c>
      <c r="K742" s="78">
        <f t="shared" si="46"/>
        <v>0</v>
      </c>
      <c r="L742" s="59"/>
      <c r="N742" s="140"/>
    </row>
    <row r="743" spans="1:14" x14ac:dyDescent="0.15">
      <c r="A743" s="34" t="s">
        <v>1378</v>
      </c>
      <c r="B743" s="34" t="s">
        <v>1379</v>
      </c>
      <c r="C743" s="34" t="s">
        <v>955</v>
      </c>
      <c r="D743" s="34" t="s">
        <v>958</v>
      </c>
      <c r="E743" s="70">
        <v>5.1914999999999999E-3</v>
      </c>
      <c r="F743" s="52">
        <v>1.8622150000000001E-2</v>
      </c>
      <c r="G743" s="107">
        <f t="shared" si="45"/>
        <v>-0.721219085873543</v>
      </c>
      <c r="H743" s="108">
        <v>0</v>
      </c>
      <c r="I743" s="109">
        <v>9.8705000000000001E-2</v>
      </c>
      <c r="J743" s="76">
        <f t="shared" ref="J743:J757" si="47">IF(ISERROR(H743/I743-1),"",((H743/I743-1)))</f>
        <v>-1</v>
      </c>
      <c r="K743" s="78">
        <f t="shared" si="46"/>
        <v>0</v>
      </c>
      <c r="L743" s="59"/>
      <c r="N743" s="140"/>
    </row>
    <row r="744" spans="1:14" x14ac:dyDescent="0.15">
      <c r="A744" s="34" t="s">
        <v>651</v>
      </c>
      <c r="B744" s="34" t="s">
        <v>652</v>
      </c>
      <c r="C744" s="34" t="s">
        <v>955</v>
      </c>
      <c r="D744" s="34" t="s">
        <v>958</v>
      </c>
      <c r="E744" s="70">
        <v>4.2712499999999999E-3</v>
      </c>
      <c r="F744" s="52">
        <v>4.8786000000000003E-2</v>
      </c>
      <c r="G744" s="107">
        <f>IF(ISERROR(E744/F744-1),"",((E744/F744-1)))</f>
        <v>-0.91244926823268968</v>
      </c>
      <c r="H744" s="108">
        <v>4.2712499999999999E-3</v>
      </c>
      <c r="I744" s="109">
        <v>4.8786000000000003E-2</v>
      </c>
      <c r="J744" s="121">
        <f t="shared" si="47"/>
        <v>-0.91244926823268968</v>
      </c>
      <c r="K744" s="78">
        <f t="shared" si="46"/>
        <v>1</v>
      </c>
      <c r="L744" s="59"/>
      <c r="N744" s="140"/>
    </row>
    <row r="745" spans="1:14" x14ac:dyDescent="0.15">
      <c r="A745" s="34" t="s">
        <v>1582</v>
      </c>
      <c r="B745" s="34" t="s">
        <v>468</v>
      </c>
      <c r="C745" s="34" t="s">
        <v>955</v>
      </c>
      <c r="D745" s="34" t="s">
        <v>958</v>
      </c>
      <c r="E745" s="70">
        <v>3.4970999999999999E-3</v>
      </c>
      <c r="F745" s="118">
        <v>4.7898588000000002</v>
      </c>
      <c r="G745" s="107">
        <f t="shared" ref="G745:G759" si="48">IF(ISERROR(E745/F745-1),"",((E745/F745-1)))</f>
        <v>-0.99926989497059915</v>
      </c>
      <c r="H745" s="108">
        <v>0</v>
      </c>
      <c r="I745" s="109">
        <v>0</v>
      </c>
      <c r="J745" s="121" t="str">
        <f t="shared" si="47"/>
        <v/>
      </c>
      <c r="K745" s="78">
        <f t="shared" si="46"/>
        <v>0</v>
      </c>
      <c r="L745" s="59"/>
      <c r="N745" s="140"/>
    </row>
    <row r="746" spans="1:14" x14ac:dyDescent="0.15">
      <c r="A746" s="34" t="s">
        <v>241</v>
      </c>
      <c r="B746" s="34" t="s">
        <v>657</v>
      </c>
      <c r="C746" s="34" t="s">
        <v>955</v>
      </c>
      <c r="D746" s="34" t="s">
        <v>958</v>
      </c>
      <c r="E746" s="70">
        <v>3.4030000000000002E-3</v>
      </c>
      <c r="F746" s="118">
        <v>0</v>
      </c>
      <c r="G746" s="107" t="str">
        <f t="shared" si="48"/>
        <v/>
      </c>
      <c r="H746" s="108">
        <v>3.4030000000000002E-3</v>
      </c>
      <c r="I746" s="109">
        <v>9.6658999999999995E-2</v>
      </c>
      <c r="J746" s="121">
        <f t="shared" si="47"/>
        <v>-0.96479375950506419</v>
      </c>
      <c r="K746" s="78">
        <f t="shared" si="46"/>
        <v>1</v>
      </c>
      <c r="L746" s="59"/>
      <c r="N746" s="140"/>
    </row>
    <row r="747" spans="1:14" x14ac:dyDescent="0.15">
      <c r="A747" s="34" t="s">
        <v>1559</v>
      </c>
      <c r="B747" s="34" t="s">
        <v>940</v>
      </c>
      <c r="C747" s="34" t="s">
        <v>955</v>
      </c>
      <c r="D747" s="34" t="s">
        <v>958</v>
      </c>
      <c r="E747" s="70">
        <v>3.3024E-3</v>
      </c>
      <c r="F747" s="118">
        <v>0</v>
      </c>
      <c r="G747" s="107" t="str">
        <f t="shared" si="48"/>
        <v/>
      </c>
      <c r="H747" s="108">
        <v>3.3024E-3</v>
      </c>
      <c r="I747" s="109">
        <v>0</v>
      </c>
      <c r="J747" s="121" t="str">
        <f t="shared" si="47"/>
        <v/>
      </c>
      <c r="K747" s="78">
        <f t="shared" si="46"/>
        <v>1</v>
      </c>
      <c r="L747" s="59"/>
      <c r="N747" s="140"/>
    </row>
    <row r="748" spans="1:14" x14ac:dyDescent="0.15">
      <c r="A748" s="34" t="s">
        <v>637</v>
      </c>
      <c r="B748" s="34" t="s">
        <v>638</v>
      </c>
      <c r="C748" s="34" t="s">
        <v>955</v>
      </c>
      <c r="D748" s="34" t="s">
        <v>958</v>
      </c>
      <c r="E748" s="70">
        <v>3.1347499999999999E-3</v>
      </c>
      <c r="F748" s="118">
        <v>0</v>
      </c>
      <c r="G748" s="107" t="str">
        <f t="shared" si="48"/>
        <v/>
      </c>
      <c r="H748" s="108">
        <v>3.1347499999999999E-3</v>
      </c>
      <c r="I748" s="109">
        <v>0</v>
      </c>
      <c r="J748" s="121" t="str">
        <f t="shared" si="47"/>
        <v/>
      </c>
      <c r="K748" s="78">
        <f t="shared" si="46"/>
        <v>1</v>
      </c>
      <c r="L748" s="59"/>
      <c r="N748" s="140"/>
    </row>
    <row r="749" spans="1:14" x14ac:dyDescent="0.15">
      <c r="A749" s="34" t="s">
        <v>1583</v>
      </c>
      <c r="B749" s="34" t="s">
        <v>486</v>
      </c>
      <c r="C749" s="34" t="s">
        <v>955</v>
      </c>
      <c r="D749" s="34" t="s">
        <v>958</v>
      </c>
      <c r="E749" s="70">
        <v>2.9066000000000001E-3</v>
      </c>
      <c r="F749" s="118">
        <v>6.12855E-3</v>
      </c>
      <c r="G749" s="107">
        <f t="shared" si="48"/>
        <v>-0.52572794543570667</v>
      </c>
      <c r="H749" s="108">
        <v>0</v>
      </c>
      <c r="I749" s="109">
        <v>0</v>
      </c>
      <c r="J749" s="121" t="str">
        <f t="shared" si="47"/>
        <v/>
      </c>
      <c r="K749" s="78">
        <f t="shared" si="46"/>
        <v>0</v>
      </c>
      <c r="L749" s="59"/>
      <c r="N749" s="140"/>
    </row>
    <row r="750" spans="1:14" x14ac:dyDescent="0.15">
      <c r="A750" s="34" t="s">
        <v>822</v>
      </c>
      <c r="B750" s="34" t="s">
        <v>823</v>
      </c>
      <c r="C750" s="34" t="s">
        <v>849</v>
      </c>
      <c r="D750" s="34" t="s">
        <v>958</v>
      </c>
      <c r="E750" s="70">
        <v>2.0790000000000001E-3</v>
      </c>
      <c r="F750" s="118">
        <v>2.7339499999999999E-2</v>
      </c>
      <c r="G750" s="107">
        <f t="shared" si="48"/>
        <v>-0.92395618061778739</v>
      </c>
      <c r="H750" s="108">
        <v>0</v>
      </c>
      <c r="I750" s="109">
        <v>0</v>
      </c>
      <c r="J750" s="121" t="str">
        <f t="shared" si="47"/>
        <v/>
      </c>
      <c r="K750" s="78">
        <f t="shared" si="46"/>
        <v>0</v>
      </c>
      <c r="L750" s="59"/>
      <c r="N750" s="140"/>
    </row>
    <row r="751" spans="1:14" x14ac:dyDescent="0.15">
      <c r="A751" s="34" t="s">
        <v>570</v>
      </c>
      <c r="B751" s="34" t="s">
        <v>582</v>
      </c>
      <c r="C751" s="34" t="s">
        <v>956</v>
      </c>
      <c r="D751" s="34" t="s">
        <v>959</v>
      </c>
      <c r="E751" s="70">
        <v>1.9858699999999998E-3</v>
      </c>
      <c r="F751" s="118">
        <v>0.19379732999999999</v>
      </c>
      <c r="G751" s="107">
        <f t="shared" si="48"/>
        <v>-0.98975285160017423</v>
      </c>
      <c r="H751" s="108">
        <v>0</v>
      </c>
      <c r="I751" s="109">
        <v>0</v>
      </c>
      <c r="J751" s="121" t="str">
        <f t="shared" si="47"/>
        <v/>
      </c>
      <c r="K751" s="78">
        <f t="shared" si="46"/>
        <v>0</v>
      </c>
      <c r="L751" s="59"/>
      <c r="N751" s="140"/>
    </row>
    <row r="752" spans="1:14" x14ac:dyDescent="0.15">
      <c r="A752" s="34" t="s">
        <v>1575</v>
      </c>
      <c r="B752" s="34" t="s">
        <v>482</v>
      </c>
      <c r="C752" s="34" t="s">
        <v>955</v>
      </c>
      <c r="D752" s="34" t="s">
        <v>958</v>
      </c>
      <c r="E752" s="70">
        <v>1.97489E-3</v>
      </c>
      <c r="F752" s="118">
        <v>0.92959199999999997</v>
      </c>
      <c r="G752" s="107">
        <f t="shared" si="48"/>
        <v>-0.99787553034019227</v>
      </c>
      <c r="H752" s="108">
        <v>1.97489E-3</v>
      </c>
      <c r="I752" s="109">
        <v>0.92959199999999997</v>
      </c>
      <c r="J752" s="121">
        <f t="shared" si="47"/>
        <v>-0.99787553034019227</v>
      </c>
      <c r="K752" s="78">
        <f t="shared" si="46"/>
        <v>1</v>
      </c>
      <c r="L752" s="59"/>
      <c r="N752" s="140"/>
    </row>
    <row r="753" spans="1:14" x14ac:dyDescent="0.15">
      <c r="A753" s="34" t="s">
        <v>1549</v>
      </c>
      <c r="B753" s="34" t="s">
        <v>931</v>
      </c>
      <c r="C753" s="34" t="s">
        <v>955</v>
      </c>
      <c r="D753" s="34" t="s">
        <v>958</v>
      </c>
      <c r="E753" s="70">
        <v>1.7822199999999999E-3</v>
      </c>
      <c r="F753" s="118">
        <v>0</v>
      </c>
      <c r="G753" s="107" t="str">
        <f t="shared" si="48"/>
        <v/>
      </c>
      <c r="H753" s="108">
        <v>1.7822199999999999E-3</v>
      </c>
      <c r="I753" s="109">
        <v>0</v>
      </c>
      <c r="J753" s="121" t="str">
        <f t="shared" si="47"/>
        <v/>
      </c>
      <c r="K753" s="78">
        <f t="shared" si="46"/>
        <v>1</v>
      </c>
      <c r="L753" s="59"/>
      <c r="N753" s="140"/>
    </row>
    <row r="754" spans="1:14" x14ac:dyDescent="0.15">
      <c r="A754" s="34" t="s">
        <v>836</v>
      </c>
      <c r="B754" s="34" t="s">
        <v>837</v>
      </c>
      <c r="C754" s="34" t="s">
        <v>956</v>
      </c>
      <c r="D754" s="34" t="s">
        <v>958</v>
      </c>
      <c r="E754" s="70">
        <v>1.7634E-3</v>
      </c>
      <c r="F754" s="118">
        <v>5.3487500000000002E-3</v>
      </c>
      <c r="G754" s="107">
        <f t="shared" si="48"/>
        <v>-0.67031549427436321</v>
      </c>
      <c r="H754" s="108">
        <v>0</v>
      </c>
      <c r="I754" s="109">
        <v>3.4657500000000001E-3</v>
      </c>
      <c r="J754" s="121">
        <f t="shared" si="47"/>
        <v>-1</v>
      </c>
      <c r="K754" s="78">
        <f t="shared" si="46"/>
        <v>0</v>
      </c>
      <c r="L754" s="59"/>
      <c r="N754" s="140"/>
    </row>
    <row r="755" spans="1:14" x14ac:dyDescent="0.15">
      <c r="A755" s="34" t="s">
        <v>58</v>
      </c>
      <c r="B755" s="34" t="s">
        <v>59</v>
      </c>
      <c r="C755" s="34" t="s">
        <v>955</v>
      </c>
      <c r="D755" s="34" t="s">
        <v>958</v>
      </c>
      <c r="E755" s="70">
        <v>1.0602000000000001E-3</v>
      </c>
      <c r="F755" s="118">
        <v>0.75052249999999998</v>
      </c>
      <c r="G755" s="107">
        <f t="shared" si="48"/>
        <v>-0.99858738412239478</v>
      </c>
      <c r="H755" s="108">
        <v>0</v>
      </c>
      <c r="I755" s="109">
        <v>4.0914761755952398</v>
      </c>
      <c r="J755" s="121">
        <f t="shared" si="47"/>
        <v>-1</v>
      </c>
      <c r="K755" s="78">
        <f t="shared" si="46"/>
        <v>0</v>
      </c>
      <c r="L755" s="59"/>
      <c r="N755" s="140"/>
    </row>
    <row r="756" spans="1:14" x14ac:dyDescent="0.15">
      <c r="A756" s="34" t="s">
        <v>400</v>
      </c>
      <c r="B756" s="34" t="s">
        <v>922</v>
      </c>
      <c r="C756" s="34" t="s">
        <v>955</v>
      </c>
      <c r="D756" s="34" t="s">
        <v>958</v>
      </c>
      <c r="E756" s="70">
        <v>6.7199999999999996E-4</v>
      </c>
      <c r="F756" s="52">
        <v>1.03292E-2</v>
      </c>
      <c r="G756" s="107">
        <f t="shared" si="48"/>
        <v>-0.93494171862293307</v>
      </c>
      <c r="H756" s="108">
        <v>0</v>
      </c>
      <c r="I756" s="109">
        <v>1.0339200000000002E-2</v>
      </c>
      <c r="J756" s="76">
        <f t="shared" si="47"/>
        <v>-1</v>
      </c>
      <c r="K756" s="78">
        <f t="shared" ref="K756:K763" si="49">IF(ISERROR(H756/E756),"",(H756/E756))</f>
        <v>0</v>
      </c>
      <c r="L756" s="59"/>
      <c r="N756" s="140"/>
    </row>
    <row r="757" spans="1:14" x14ac:dyDescent="0.15">
      <c r="A757" s="34" t="s">
        <v>1542</v>
      </c>
      <c r="B757" s="34" t="s">
        <v>925</v>
      </c>
      <c r="C757" s="34" t="s">
        <v>955</v>
      </c>
      <c r="D757" s="34" t="s">
        <v>958</v>
      </c>
      <c r="E757" s="70">
        <v>1.5466999999999998E-4</v>
      </c>
      <c r="F757" s="52">
        <v>0</v>
      </c>
      <c r="G757" s="107" t="str">
        <f t="shared" si="48"/>
        <v/>
      </c>
      <c r="H757" s="108">
        <v>0</v>
      </c>
      <c r="I757" s="109">
        <v>0</v>
      </c>
      <c r="J757" s="76" t="str">
        <f t="shared" si="47"/>
        <v/>
      </c>
      <c r="K757" s="78">
        <f t="shared" si="49"/>
        <v>0</v>
      </c>
      <c r="L757" s="59"/>
      <c r="N757" s="140"/>
    </row>
    <row r="758" spans="1:14" x14ac:dyDescent="0.15">
      <c r="A758" s="34" t="s">
        <v>84</v>
      </c>
      <c r="B758" s="34" t="s">
        <v>85</v>
      </c>
      <c r="C758" s="34" t="s">
        <v>955</v>
      </c>
      <c r="D758" s="34" t="s">
        <v>958</v>
      </c>
      <c r="E758" s="70">
        <v>6.7249999999999995E-5</v>
      </c>
      <c r="F758" s="52">
        <v>6.5519999999999996E-5</v>
      </c>
      <c r="G758" s="107">
        <f t="shared" si="48"/>
        <v>2.640415140415131E-2</v>
      </c>
      <c r="H758" s="108">
        <v>13.499983199999999</v>
      </c>
      <c r="I758" s="109">
        <v>25</v>
      </c>
      <c r="J758" s="76">
        <f t="shared" ref="J758:J776" si="50">IF(ISERROR(H758/I758-1),"",((H758/I758-1)))</f>
        <v>-0.46000067200000005</v>
      </c>
      <c r="K758" s="78">
        <f t="shared" si="49"/>
        <v>200743.24460966542</v>
      </c>
      <c r="L758" s="59"/>
      <c r="N758" s="140"/>
    </row>
    <row r="759" spans="1:14" x14ac:dyDescent="0.15">
      <c r="A759" s="34" t="s">
        <v>1541</v>
      </c>
      <c r="B759" s="34" t="s">
        <v>924</v>
      </c>
      <c r="C759" s="34" t="s">
        <v>955</v>
      </c>
      <c r="D759" s="34" t="s">
        <v>958</v>
      </c>
      <c r="E759" s="70">
        <v>0</v>
      </c>
      <c r="F759" s="52">
        <v>2.9153099999999998</v>
      </c>
      <c r="G759" s="107">
        <f t="shared" si="48"/>
        <v>-1</v>
      </c>
      <c r="H759" s="108">
        <v>0</v>
      </c>
      <c r="I759" s="109">
        <v>15.828391160000001</v>
      </c>
      <c r="J759" s="76">
        <f t="shared" si="50"/>
        <v>-1</v>
      </c>
      <c r="K759" s="78" t="str">
        <f t="shared" si="49"/>
        <v/>
      </c>
      <c r="L759" s="59"/>
      <c r="N759" s="140"/>
    </row>
    <row r="760" spans="1:14" x14ac:dyDescent="0.15">
      <c r="A760" s="34" t="s">
        <v>1543</v>
      </c>
      <c r="B760" s="34" t="s">
        <v>926</v>
      </c>
      <c r="C760" s="34" t="s">
        <v>955</v>
      </c>
      <c r="D760" s="34" t="s">
        <v>958</v>
      </c>
      <c r="E760" s="70">
        <v>0</v>
      </c>
      <c r="F760" s="52">
        <v>2.47845</v>
      </c>
      <c r="G760" s="107">
        <f t="shared" ref="G760:G778" si="51">IF(ISERROR(E760/F760-1),"",((E760/F760-1)))</f>
        <v>-1</v>
      </c>
      <c r="H760" s="108">
        <v>0</v>
      </c>
      <c r="I760" s="109">
        <v>0</v>
      </c>
      <c r="J760" s="121" t="str">
        <f t="shared" si="50"/>
        <v/>
      </c>
      <c r="K760" s="78" t="str">
        <f t="shared" si="49"/>
        <v/>
      </c>
      <c r="L760" s="59"/>
      <c r="N760" s="140"/>
    </row>
    <row r="761" spans="1:14" x14ac:dyDescent="0.15">
      <c r="A761" s="34" t="s">
        <v>1967</v>
      </c>
      <c r="B761" s="34" t="s">
        <v>1963</v>
      </c>
      <c r="C761" s="34" t="s">
        <v>955</v>
      </c>
      <c r="D761" s="34" t="s">
        <v>959</v>
      </c>
      <c r="E761" s="70">
        <v>0</v>
      </c>
      <c r="F761" s="118">
        <v>1.7233636399999999</v>
      </c>
      <c r="G761" s="107">
        <f t="shared" si="51"/>
        <v>-1</v>
      </c>
      <c r="H761" s="108">
        <v>1.0114540000000002E-2</v>
      </c>
      <c r="I761" s="109">
        <v>0</v>
      </c>
      <c r="J761" s="121" t="str">
        <f t="shared" si="50"/>
        <v/>
      </c>
      <c r="K761" s="78" t="str">
        <f t="shared" si="49"/>
        <v/>
      </c>
      <c r="L761" s="59"/>
      <c r="N761" s="140"/>
    </row>
    <row r="762" spans="1:14" x14ac:dyDescent="0.15">
      <c r="A762" s="34" t="s">
        <v>809</v>
      </c>
      <c r="B762" s="34" t="s">
        <v>817</v>
      </c>
      <c r="C762" s="34" t="s">
        <v>956</v>
      </c>
      <c r="D762" s="34" t="s">
        <v>959</v>
      </c>
      <c r="E762" s="70">
        <v>0</v>
      </c>
      <c r="F762" s="118">
        <v>0.97908660000000003</v>
      </c>
      <c r="G762" s="107">
        <f t="shared" si="51"/>
        <v>-1</v>
      </c>
      <c r="H762" s="108">
        <v>18.294136752494001</v>
      </c>
      <c r="I762" s="109">
        <v>6.8123169088495503</v>
      </c>
      <c r="J762" s="121">
        <f t="shared" si="50"/>
        <v>1.6854500454506125</v>
      </c>
      <c r="K762" s="78" t="str">
        <f t="shared" si="49"/>
        <v/>
      </c>
      <c r="L762" s="59"/>
      <c r="N762" s="140"/>
    </row>
    <row r="763" spans="1:14" x14ac:dyDescent="0.15">
      <c r="A763" s="34" t="s">
        <v>764</v>
      </c>
      <c r="B763" s="34" t="s">
        <v>526</v>
      </c>
      <c r="C763" s="34" t="s">
        <v>956</v>
      </c>
      <c r="D763" s="34" t="s">
        <v>958</v>
      </c>
      <c r="E763" s="70">
        <v>0</v>
      </c>
      <c r="F763" s="118">
        <v>0.40763096283289502</v>
      </c>
      <c r="G763" s="107">
        <f t="shared" si="51"/>
        <v>-1</v>
      </c>
      <c r="H763" s="108">
        <v>3.2538794567062799</v>
      </c>
      <c r="I763" s="109">
        <v>4.8870107404793099</v>
      </c>
      <c r="J763" s="121">
        <f t="shared" si="50"/>
        <v>-0.33417796082290896</v>
      </c>
      <c r="K763" s="78" t="str">
        <f t="shared" si="49"/>
        <v/>
      </c>
      <c r="L763" s="59"/>
      <c r="N763" s="140"/>
    </row>
    <row r="764" spans="1:14" x14ac:dyDescent="0.15">
      <c r="A764" s="34" t="s">
        <v>1177</v>
      </c>
      <c r="B764" s="34" t="s">
        <v>1178</v>
      </c>
      <c r="C764" s="34" t="s">
        <v>955</v>
      </c>
      <c r="D764" s="34" t="s">
        <v>958</v>
      </c>
      <c r="E764" s="70">
        <v>0</v>
      </c>
      <c r="F764" s="52">
        <v>0.3695</v>
      </c>
      <c r="G764" s="107">
        <f t="shared" si="51"/>
        <v>-1</v>
      </c>
      <c r="H764" s="108">
        <v>0</v>
      </c>
      <c r="I764" s="109">
        <v>0</v>
      </c>
      <c r="J764" s="76" t="str">
        <f t="shared" si="50"/>
        <v/>
      </c>
      <c r="K764" s="78" t="str">
        <f t="shared" ref="K764:K812" si="52">IF(ISERROR(H764/E764),"",(H764/E764))</f>
        <v/>
      </c>
      <c r="L764" s="59"/>
      <c r="N764" s="140"/>
    </row>
    <row r="765" spans="1:14" x14ac:dyDescent="0.15">
      <c r="A765" s="34" t="s">
        <v>473</v>
      </c>
      <c r="B765" s="34" t="s">
        <v>474</v>
      </c>
      <c r="C765" s="34" t="s">
        <v>955</v>
      </c>
      <c r="D765" s="34" t="s">
        <v>958</v>
      </c>
      <c r="E765" s="70">
        <v>0</v>
      </c>
      <c r="F765" s="52">
        <v>0.1418895</v>
      </c>
      <c r="G765" s="107">
        <f t="shared" si="51"/>
        <v>-1</v>
      </c>
      <c r="H765" s="108">
        <v>1.1701663400000002</v>
      </c>
      <c r="I765" s="109">
        <v>4.82787319</v>
      </c>
      <c r="J765" s="76">
        <f t="shared" si="50"/>
        <v>-0.75762280947565652</v>
      </c>
      <c r="K765" s="78" t="str">
        <f t="shared" si="52"/>
        <v/>
      </c>
      <c r="L765" s="59"/>
      <c r="N765" s="140"/>
    </row>
    <row r="766" spans="1:14" x14ac:dyDescent="0.15">
      <c r="A766" s="34" t="s">
        <v>1838</v>
      </c>
      <c r="B766" s="34" t="s">
        <v>1839</v>
      </c>
      <c r="C766" s="34" t="s">
        <v>955</v>
      </c>
      <c r="D766" s="34" t="s">
        <v>958</v>
      </c>
      <c r="E766" s="70">
        <v>0</v>
      </c>
      <c r="F766" s="52">
        <v>0.121660805</v>
      </c>
      <c r="G766" s="107">
        <f t="shared" si="51"/>
        <v>-1</v>
      </c>
      <c r="H766" s="108">
        <v>2.4046000000000001E-4</v>
      </c>
      <c r="I766" s="109">
        <v>2.3797E-4</v>
      </c>
      <c r="J766" s="76">
        <f t="shared" si="50"/>
        <v>1.0463503803000318E-2</v>
      </c>
      <c r="K766" s="78" t="str">
        <f t="shared" si="52"/>
        <v/>
      </c>
      <c r="L766" s="59"/>
      <c r="N766" s="140"/>
    </row>
    <row r="767" spans="1:14" x14ac:dyDescent="0.15">
      <c r="A767" s="34" t="s">
        <v>805</v>
      </c>
      <c r="B767" s="34" t="s">
        <v>813</v>
      </c>
      <c r="C767" s="34" t="s">
        <v>956</v>
      </c>
      <c r="D767" s="34" t="s">
        <v>959</v>
      </c>
      <c r="E767" s="70">
        <v>0</v>
      </c>
      <c r="F767" s="52">
        <v>5.4344499999999997E-2</v>
      </c>
      <c r="G767" s="107">
        <f t="shared" si="51"/>
        <v>-1</v>
      </c>
      <c r="H767" s="108">
        <v>0</v>
      </c>
      <c r="I767" s="109">
        <v>2.71607995522124</v>
      </c>
      <c r="J767" s="76">
        <f t="shared" si="50"/>
        <v>-1</v>
      </c>
      <c r="K767" s="78" t="str">
        <f t="shared" si="52"/>
        <v/>
      </c>
      <c r="L767" s="59"/>
      <c r="N767" s="140"/>
    </row>
    <row r="768" spans="1:14" x14ac:dyDescent="0.15">
      <c r="A768" s="34" t="s">
        <v>811</v>
      </c>
      <c r="B768" s="34" t="s">
        <v>819</v>
      </c>
      <c r="C768" s="34" t="s">
        <v>956</v>
      </c>
      <c r="D768" s="34" t="s">
        <v>959</v>
      </c>
      <c r="E768" s="70">
        <v>0</v>
      </c>
      <c r="F768" s="52">
        <v>3.5505000000000002E-2</v>
      </c>
      <c r="G768" s="107">
        <f t="shared" si="51"/>
        <v>-1</v>
      </c>
      <c r="H768" s="108">
        <v>0</v>
      </c>
      <c r="I768" s="109">
        <v>3.5505000000000002E-2</v>
      </c>
      <c r="J768" s="76">
        <f t="shared" si="50"/>
        <v>-1</v>
      </c>
      <c r="K768" s="78" t="str">
        <f t="shared" si="52"/>
        <v/>
      </c>
      <c r="L768" s="59"/>
      <c r="N768" s="140"/>
    </row>
    <row r="769" spans="1:14" x14ac:dyDescent="0.15">
      <c r="A769" s="34" t="s">
        <v>751</v>
      </c>
      <c r="B769" s="34" t="s">
        <v>525</v>
      </c>
      <c r="C769" s="34" t="s">
        <v>464</v>
      </c>
      <c r="D769" s="34" t="s">
        <v>958</v>
      </c>
      <c r="E769" s="70">
        <v>0</v>
      </c>
      <c r="F769" s="52">
        <v>2.24847E-2</v>
      </c>
      <c r="G769" s="107">
        <f t="shared" si="51"/>
        <v>-1</v>
      </c>
      <c r="H769" s="108">
        <v>0</v>
      </c>
      <c r="I769" s="109">
        <v>0</v>
      </c>
      <c r="J769" s="76" t="str">
        <f t="shared" si="50"/>
        <v/>
      </c>
      <c r="K769" s="78" t="str">
        <f t="shared" si="52"/>
        <v/>
      </c>
      <c r="L769" s="59"/>
      <c r="N769" s="140"/>
    </row>
    <row r="770" spans="1:14" x14ac:dyDescent="0.15">
      <c r="A770" s="34" t="s">
        <v>1548</v>
      </c>
      <c r="B770" s="34" t="s">
        <v>930</v>
      </c>
      <c r="C770" s="34" t="s">
        <v>955</v>
      </c>
      <c r="D770" s="34" t="s">
        <v>958</v>
      </c>
      <c r="E770" s="70">
        <v>0</v>
      </c>
      <c r="F770" s="52">
        <v>1.746412E-2</v>
      </c>
      <c r="G770" s="107">
        <f t="shared" si="51"/>
        <v>-1</v>
      </c>
      <c r="H770" s="108">
        <v>0</v>
      </c>
      <c r="I770" s="109">
        <v>1.746412E-2</v>
      </c>
      <c r="J770" s="76">
        <f t="shared" si="50"/>
        <v>-1</v>
      </c>
      <c r="K770" s="78" t="str">
        <f t="shared" si="52"/>
        <v/>
      </c>
      <c r="L770" s="59"/>
      <c r="N770" s="140"/>
    </row>
    <row r="771" spans="1:14" x14ac:dyDescent="0.15">
      <c r="A771" s="34" t="s">
        <v>1553</v>
      </c>
      <c r="B771" s="34" t="s">
        <v>934</v>
      </c>
      <c r="C771" s="34" t="s">
        <v>955</v>
      </c>
      <c r="D771" s="34" t="s">
        <v>958</v>
      </c>
      <c r="E771" s="70">
        <v>0</v>
      </c>
      <c r="F771" s="52">
        <v>1.64803E-2</v>
      </c>
      <c r="G771" s="107">
        <f t="shared" si="51"/>
        <v>-1</v>
      </c>
      <c r="H771" s="108">
        <v>0</v>
      </c>
      <c r="I771" s="109">
        <v>7.83675E-3</v>
      </c>
      <c r="J771" s="76">
        <f t="shared" si="50"/>
        <v>-1</v>
      </c>
      <c r="K771" s="78" t="str">
        <f t="shared" si="52"/>
        <v/>
      </c>
      <c r="L771" s="59"/>
      <c r="N771" s="140"/>
    </row>
    <row r="772" spans="1:14" x14ac:dyDescent="0.15">
      <c r="A772" s="34" t="s">
        <v>1550</v>
      </c>
      <c r="B772" s="34" t="s">
        <v>932</v>
      </c>
      <c r="C772" s="34" t="s">
        <v>955</v>
      </c>
      <c r="D772" s="34" t="s">
        <v>958</v>
      </c>
      <c r="E772" s="70">
        <v>0</v>
      </c>
      <c r="F772" s="52">
        <v>9.4841999999999999E-3</v>
      </c>
      <c r="G772" s="107">
        <f t="shared" si="51"/>
        <v>-1</v>
      </c>
      <c r="H772" s="108">
        <v>0</v>
      </c>
      <c r="I772" s="109">
        <v>1.0542200000000002E-2</v>
      </c>
      <c r="J772" s="76">
        <f t="shared" si="50"/>
        <v>-1</v>
      </c>
      <c r="K772" s="78" t="str">
        <f t="shared" si="52"/>
        <v/>
      </c>
      <c r="L772" s="59"/>
      <c r="N772" s="140"/>
    </row>
    <row r="773" spans="1:14" x14ac:dyDescent="0.15">
      <c r="A773" s="34" t="s">
        <v>566</v>
      </c>
      <c r="B773" s="34" t="s">
        <v>578</v>
      </c>
      <c r="C773" s="34" t="s">
        <v>956</v>
      </c>
      <c r="D773" s="34" t="s">
        <v>959</v>
      </c>
      <c r="E773" s="70">
        <v>0</v>
      </c>
      <c r="F773" s="52">
        <v>4.3829999999999997E-3</v>
      </c>
      <c r="G773" s="107">
        <f t="shared" si="51"/>
        <v>-1</v>
      </c>
      <c r="H773" s="108">
        <v>0</v>
      </c>
      <c r="I773" s="109">
        <v>0</v>
      </c>
      <c r="J773" s="76" t="str">
        <f t="shared" si="50"/>
        <v/>
      </c>
      <c r="K773" s="78" t="str">
        <f t="shared" si="52"/>
        <v/>
      </c>
      <c r="L773" s="59"/>
      <c r="N773" s="140"/>
    </row>
    <row r="774" spans="1:14" x14ac:dyDescent="0.15">
      <c r="A774" s="34" t="s">
        <v>72</v>
      </c>
      <c r="B774" s="34" t="s">
        <v>73</v>
      </c>
      <c r="C774" s="34" t="s">
        <v>107</v>
      </c>
      <c r="D774" s="34" t="s">
        <v>958</v>
      </c>
      <c r="E774" s="70">
        <v>0</v>
      </c>
      <c r="F774" s="52">
        <v>3.9820000000000003E-3</v>
      </c>
      <c r="G774" s="107">
        <f t="shared" si="51"/>
        <v>-1</v>
      </c>
      <c r="H774" s="108">
        <v>0</v>
      </c>
      <c r="I774" s="109">
        <v>0</v>
      </c>
      <c r="J774" s="76" t="str">
        <f t="shared" si="50"/>
        <v/>
      </c>
      <c r="K774" s="78" t="str">
        <f t="shared" si="52"/>
        <v/>
      </c>
      <c r="L774" s="59"/>
      <c r="N774" s="140"/>
    </row>
    <row r="775" spans="1:14" x14ac:dyDescent="0.15">
      <c r="A775" s="34" t="s">
        <v>504</v>
      </c>
      <c r="B775" s="34" t="s">
        <v>505</v>
      </c>
      <c r="C775" s="34" t="s">
        <v>956</v>
      </c>
      <c r="D775" s="34" t="s">
        <v>959</v>
      </c>
      <c r="E775" s="70">
        <v>0</v>
      </c>
      <c r="F775" s="52">
        <v>2.0249999999999999E-3</v>
      </c>
      <c r="G775" s="107">
        <f t="shared" si="51"/>
        <v>-1</v>
      </c>
      <c r="H775" s="108">
        <v>0</v>
      </c>
      <c r="I775" s="109">
        <v>0</v>
      </c>
      <c r="J775" s="76" t="str">
        <f t="shared" si="50"/>
        <v/>
      </c>
      <c r="K775" s="78" t="str">
        <f t="shared" si="52"/>
        <v/>
      </c>
      <c r="L775" s="59"/>
      <c r="N775" s="140"/>
    </row>
    <row r="776" spans="1:14" x14ac:dyDescent="0.15">
      <c r="A776" s="34" t="s">
        <v>82</v>
      </c>
      <c r="B776" s="34" t="s">
        <v>83</v>
      </c>
      <c r="C776" s="34" t="s">
        <v>955</v>
      </c>
      <c r="D776" s="34" t="s">
        <v>958</v>
      </c>
      <c r="E776" s="70">
        <v>0</v>
      </c>
      <c r="F776" s="52">
        <v>2.5446000000000003E-4</v>
      </c>
      <c r="G776" s="107">
        <f t="shared" si="51"/>
        <v>-1</v>
      </c>
      <c r="H776" s="108">
        <v>0</v>
      </c>
      <c r="I776" s="109">
        <v>4.9999406105238196</v>
      </c>
      <c r="J776" s="76">
        <f t="shared" si="50"/>
        <v>-1</v>
      </c>
      <c r="K776" s="78" t="str">
        <f t="shared" si="52"/>
        <v/>
      </c>
      <c r="L776" s="59"/>
      <c r="N776" s="140"/>
    </row>
    <row r="777" spans="1:14" x14ac:dyDescent="0.15">
      <c r="A777" s="34" t="s">
        <v>1700</v>
      </c>
      <c r="B777" s="34" t="s">
        <v>1701</v>
      </c>
      <c r="C777" s="34" t="s">
        <v>956</v>
      </c>
      <c r="D777" s="34" t="s">
        <v>959</v>
      </c>
      <c r="E777" s="70">
        <v>0</v>
      </c>
      <c r="F777" s="52">
        <v>1.8720999999999999E-5</v>
      </c>
      <c r="G777" s="107">
        <f t="shared" si="51"/>
        <v>-1</v>
      </c>
      <c r="H777" s="108">
        <v>0</v>
      </c>
      <c r="I777" s="109">
        <v>0</v>
      </c>
      <c r="J777" s="76" t="str">
        <f t="shared" ref="J777:J800" si="53">IF(ISERROR(H777/I777-1),"",((H777/I777-1)))</f>
        <v/>
      </c>
      <c r="K777" s="78" t="str">
        <f t="shared" si="52"/>
        <v/>
      </c>
      <c r="L777" s="59"/>
      <c r="N777" s="140"/>
    </row>
    <row r="778" spans="1:14" x14ac:dyDescent="0.15">
      <c r="A778" s="34" t="s">
        <v>568</v>
      </c>
      <c r="B778" s="34" t="s">
        <v>580</v>
      </c>
      <c r="C778" s="34" t="s">
        <v>956</v>
      </c>
      <c r="D778" s="34" t="s">
        <v>959</v>
      </c>
      <c r="E778" s="70">
        <v>0</v>
      </c>
      <c r="F778" s="52">
        <v>0</v>
      </c>
      <c r="G778" s="107" t="str">
        <f t="shared" si="51"/>
        <v/>
      </c>
      <c r="H778" s="108">
        <v>0</v>
      </c>
      <c r="I778" s="109">
        <v>0</v>
      </c>
      <c r="J778" s="121" t="str">
        <f t="shared" si="53"/>
        <v/>
      </c>
      <c r="K778" s="78" t="str">
        <f t="shared" si="52"/>
        <v/>
      </c>
      <c r="L778" s="59"/>
      <c r="N778" s="140"/>
    </row>
    <row r="779" spans="1:14" x14ac:dyDescent="0.15">
      <c r="A779" s="34" t="s">
        <v>1974</v>
      </c>
      <c r="B779" s="34" t="s">
        <v>1145</v>
      </c>
      <c r="C779" s="34" t="s">
        <v>955</v>
      </c>
      <c r="D779" s="34" t="s">
        <v>958</v>
      </c>
      <c r="E779" s="70">
        <v>0</v>
      </c>
      <c r="F779" s="118">
        <v>0</v>
      </c>
      <c r="G779" s="107" t="str">
        <f t="shared" ref="G779:G806" si="54">IF(ISERROR(E779/F779-1),"",((E779/F779-1)))</f>
        <v/>
      </c>
      <c r="H779" s="108">
        <v>0</v>
      </c>
      <c r="I779" s="109">
        <v>0</v>
      </c>
      <c r="J779" s="121" t="str">
        <f t="shared" si="53"/>
        <v/>
      </c>
      <c r="K779" s="78" t="str">
        <f t="shared" si="52"/>
        <v/>
      </c>
      <c r="L779" s="59"/>
      <c r="N779" s="140"/>
    </row>
    <row r="780" spans="1:14" x14ac:dyDescent="0.15">
      <c r="A780" s="34" t="s">
        <v>1556</v>
      </c>
      <c r="B780" s="34" t="s">
        <v>937</v>
      </c>
      <c r="C780" s="34" t="s">
        <v>955</v>
      </c>
      <c r="D780" s="34" t="s">
        <v>958</v>
      </c>
      <c r="E780" s="70">
        <v>0</v>
      </c>
      <c r="F780" s="118">
        <v>0</v>
      </c>
      <c r="G780" s="107" t="str">
        <f t="shared" si="54"/>
        <v/>
      </c>
      <c r="H780" s="108">
        <v>0</v>
      </c>
      <c r="I780" s="109">
        <v>0</v>
      </c>
      <c r="J780" s="121" t="str">
        <f t="shared" si="53"/>
        <v/>
      </c>
      <c r="K780" s="78" t="str">
        <f t="shared" si="52"/>
        <v/>
      </c>
      <c r="L780" s="59"/>
      <c r="N780" s="140"/>
    </row>
    <row r="781" spans="1:14" x14ac:dyDescent="0.15">
      <c r="A781" s="34" t="s">
        <v>806</v>
      </c>
      <c r="B781" s="34" t="s">
        <v>814</v>
      </c>
      <c r="C781" s="34" t="s">
        <v>955</v>
      </c>
      <c r="D781" s="34" t="s">
        <v>958</v>
      </c>
      <c r="E781" s="70">
        <v>0</v>
      </c>
      <c r="F781" s="118">
        <v>0</v>
      </c>
      <c r="G781" s="107" t="str">
        <f t="shared" si="54"/>
        <v/>
      </c>
      <c r="H781" s="108">
        <v>0</v>
      </c>
      <c r="I781" s="109">
        <v>0</v>
      </c>
      <c r="J781" s="121" t="str">
        <f t="shared" si="53"/>
        <v/>
      </c>
      <c r="K781" s="78" t="str">
        <f t="shared" si="52"/>
        <v/>
      </c>
      <c r="L781" s="59"/>
      <c r="N781" s="140"/>
    </row>
    <row r="782" spans="1:14" x14ac:dyDescent="0.15">
      <c r="A782" s="34" t="s">
        <v>500</v>
      </c>
      <c r="B782" s="34" t="s">
        <v>501</v>
      </c>
      <c r="C782" s="34" t="s">
        <v>956</v>
      </c>
      <c r="D782" s="34" t="s">
        <v>959</v>
      </c>
      <c r="E782" s="70">
        <v>0</v>
      </c>
      <c r="F782" s="118">
        <v>0</v>
      </c>
      <c r="G782" s="107" t="str">
        <f t="shared" si="54"/>
        <v/>
      </c>
      <c r="H782" s="108">
        <v>0</v>
      </c>
      <c r="I782" s="109">
        <v>0.18477832999999999</v>
      </c>
      <c r="J782" s="121">
        <f t="shared" si="53"/>
        <v>-1</v>
      </c>
      <c r="K782" s="78" t="str">
        <f t="shared" si="52"/>
        <v/>
      </c>
      <c r="L782" s="59"/>
      <c r="N782" s="140"/>
    </row>
    <row r="783" spans="1:14" x14ac:dyDescent="0.15">
      <c r="A783" s="34" t="s">
        <v>1540</v>
      </c>
      <c r="B783" s="34" t="s">
        <v>923</v>
      </c>
      <c r="C783" s="34" t="s">
        <v>955</v>
      </c>
      <c r="D783" s="34" t="s">
        <v>958</v>
      </c>
      <c r="E783" s="70">
        <v>0</v>
      </c>
      <c r="F783" s="118">
        <v>0</v>
      </c>
      <c r="G783" s="107" t="str">
        <f t="shared" si="54"/>
        <v/>
      </c>
      <c r="H783" s="108">
        <v>0</v>
      </c>
      <c r="I783" s="109">
        <v>0</v>
      </c>
      <c r="J783" s="121" t="str">
        <f t="shared" si="53"/>
        <v/>
      </c>
      <c r="K783" s="78" t="str">
        <f t="shared" si="52"/>
        <v/>
      </c>
      <c r="L783" s="59"/>
      <c r="N783" s="140"/>
    </row>
    <row r="784" spans="1:14" x14ac:dyDescent="0.15">
      <c r="A784" s="34" t="s">
        <v>763</v>
      </c>
      <c r="B784" s="34" t="s">
        <v>522</v>
      </c>
      <c r="C784" s="34" t="s">
        <v>464</v>
      </c>
      <c r="D784" s="34" t="s">
        <v>958</v>
      </c>
      <c r="E784" s="70">
        <v>0</v>
      </c>
      <c r="F784" s="118">
        <v>0</v>
      </c>
      <c r="G784" s="107" t="str">
        <f t="shared" si="54"/>
        <v/>
      </c>
      <c r="H784" s="108">
        <v>0</v>
      </c>
      <c r="I784" s="109">
        <v>0</v>
      </c>
      <c r="J784" s="121" t="str">
        <f t="shared" si="53"/>
        <v/>
      </c>
      <c r="K784" s="78" t="str">
        <f t="shared" si="52"/>
        <v/>
      </c>
      <c r="L784" s="59"/>
      <c r="N784" s="140"/>
    </row>
    <row r="785" spans="1:14" x14ac:dyDescent="0.15">
      <c r="A785" s="34" t="s">
        <v>1201</v>
      </c>
      <c r="B785" s="34" t="s">
        <v>1203</v>
      </c>
      <c r="C785" s="34" t="s">
        <v>955</v>
      </c>
      <c r="D785" s="34" t="s">
        <v>958</v>
      </c>
      <c r="E785" s="70">
        <v>0</v>
      </c>
      <c r="F785" s="118">
        <v>0</v>
      </c>
      <c r="G785" s="107" t="str">
        <f t="shared" si="54"/>
        <v/>
      </c>
      <c r="H785" s="108">
        <v>0</v>
      </c>
      <c r="I785" s="109">
        <v>9.12082E-3</v>
      </c>
      <c r="J785" s="121">
        <f t="shared" si="53"/>
        <v>-1</v>
      </c>
      <c r="K785" s="78" t="str">
        <f t="shared" si="52"/>
        <v/>
      </c>
      <c r="L785" s="59"/>
      <c r="N785" s="140"/>
    </row>
    <row r="786" spans="1:14" x14ac:dyDescent="0.15">
      <c r="A786" s="34" t="s">
        <v>1230</v>
      </c>
      <c r="B786" s="34" t="s">
        <v>1242</v>
      </c>
      <c r="C786" s="34" t="s">
        <v>955</v>
      </c>
      <c r="D786" s="34" t="s">
        <v>958</v>
      </c>
      <c r="E786" s="70">
        <v>0</v>
      </c>
      <c r="F786" s="118">
        <v>0</v>
      </c>
      <c r="G786" s="107" t="str">
        <f t="shared" si="54"/>
        <v/>
      </c>
      <c r="H786" s="108">
        <v>0</v>
      </c>
      <c r="I786" s="109">
        <v>0</v>
      </c>
      <c r="J786" s="121" t="str">
        <f t="shared" si="53"/>
        <v/>
      </c>
      <c r="K786" s="78" t="str">
        <f t="shared" si="52"/>
        <v/>
      </c>
      <c r="L786" s="59"/>
      <c r="N786" s="140"/>
    </row>
    <row r="787" spans="1:14" x14ac:dyDescent="0.15">
      <c r="A787" s="34" t="s">
        <v>251</v>
      </c>
      <c r="B787" s="34" t="s">
        <v>1400</v>
      </c>
      <c r="C787" s="34" t="s">
        <v>955</v>
      </c>
      <c r="D787" s="34" t="s">
        <v>958</v>
      </c>
      <c r="E787" s="70">
        <v>0</v>
      </c>
      <c r="F787" s="118">
        <v>0</v>
      </c>
      <c r="G787" s="107" t="str">
        <f t="shared" si="54"/>
        <v/>
      </c>
      <c r="H787" s="108">
        <v>0</v>
      </c>
      <c r="I787" s="109">
        <v>0</v>
      </c>
      <c r="J787" s="121" t="str">
        <f t="shared" si="53"/>
        <v/>
      </c>
      <c r="K787" s="78" t="str">
        <f t="shared" si="52"/>
        <v/>
      </c>
      <c r="L787" s="59"/>
      <c r="N787" s="140"/>
    </row>
    <row r="788" spans="1:14" x14ac:dyDescent="0.15">
      <c r="A788" s="34" t="s">
        <v>1544</v>
      </c>
      <c r="B788" s="34" t="s">
        <v>927</v>
      </c>
      <c r="C788" s="34" t="s">
        <v>955</v>
      </c>
      <c r="D788" s="34" t="s">
        <v>958</v>
      </c>
      <c r="E788" s="70">
        <v>0</v>
      </c>
      <c r="F788" s="118">
        <v>0</v>
      </c>
      <c r="G788" s="107" t="str">
        <f t="shared" si="54"/>
        <v/>
      </c>
      <c r="H788" s="108">
        <v>0</v>
      </c>
      <c r="I788" s="109">
        <v>0</v>
      </c>
      <c r="J788" s="121" t="str">
        <f t="shared" si="53"/>
        <v/>
      </c>
      <c r="K788" s="78" t="str">
        <f t="shared" si="52"/>
        <v/>
      </c>
      <c r="L788" s="59"/>
      <c r="N788" s="140"/>
    </row>
    <row r="789" spans="1:14" x14ac:dyDescent="0.15">
      <c r="A789" s="34" t="s">
        <v>1545</v>
      </c>
      <c r="B789" s="34" t="s">
        <v>928</v>
      </c>
      <c r="C789" s="34" t="s">
        <v>955</v>
      </c>
      <c r="D789" s="34" t="s">
        <v>958</v>
      </c>
      <c r="E789" s="70">
        <v>0</v>
      </c>
      <c r="F789" s="52">
        <v>0</v>
      </c>
      <c r="G789" s="107" t="str">
        <f t="shared" ref="G789:G797" si="55">IF(ISERROR(E789/F789-1),"",((E789/F789-1)))</f>
        <v/>
      </c>
      <c r="H789" s="108">
        <v>0</v>
      </c>
      <c r="I789" s="109">
        <v>0</v>
      </c>
      <c r="J789" s="76" t="str">
        <f t="shared" ref="J789:J797" si="56">IF(ISERROR(H789/I789-1),"",((H789/I789-1)))</f>
        <v/>
      </c>
      <c r="K789" s="78" t="str">
        <f t="shared" ref="K789:K797" si="57">IF(ISERROR(H789/E789),"",(H789/E789))</f>
        <v/>
      </c>
      <c r="L789" s="59"/>
      <c r="N789" s="140"/>
    </row>
    <row r="790" spans="1:14" x14ac:dyDescent="0.15">
      <c r="A790" s="34" t="s">
        <v>1555</v>
      </c>
      <c r="B790" s="34" t="s">
        <v>936</v>
      </c>
      <c r="C790" s="34" t="s">
        <v>955</v>
      </c>
      <c r="D790" s="34" t="s">
        <v>958</v>
      </c>
      <c r="E790" s="70">
        <v>0</v>
      </c>
      <c r="F790" s="52">
        <v>0</v>
      </c>
      <c r="G790" s="107" t="str">
        <f t="shared" si="55"/>
        <v/>
      </c>
      <c r="H790" s="108">
        <v>0</v>
      </c>
      <c r="I790" s="109">
        <v>0</v>
      </c>
      <c r="J790" s="76" t="str">
        <f t="shared" si="56"/>
        <v/>
      </c>
      <c r="K790" s="78" t="str">
        <f t="shared" si="57"/>
        <v/>
      </c>
      <c r="L790" s="59"/>
      <c r="N790" s="140"/>
    </row>
    <row r="791" spans="1:14" x14ac:dyDescent="0.15">
      <c r="A791" s="34" t="s">
        <v>1115</v>
      </c>
      <c r="B791" s="34" t="s">
        <v>1116</v>
      </c>
      <c r="C791" s="34" t="s">
        <v>955</v>
      </c>
      <c r="D791" s="34" t="s">
        <v>958</v>
      </c>
      <c r="E791" s="70">
        <v>0</v>
      </c>
      <c r="F791" s="52">
        <v>0</v>
      </c>
      <c r="G791" s="107" t="str">
        <f t="shared" si="55"/>
        <v/>
      </c>
      <c r="H791" s="108">
        <v>0</v>
      </c>
      <c r="I791" s="109">
        <v>0</v>
      </c>
      <c r="J791" s="76" t="str">
        <f t="shared" si="56"/>
        <v/>
      </c>
      <c r="K791" s="78" t="str">
        <f t="shared" si="57"/>
        <v/>
      </c>
      <c r="L791" s="59"/>
      <c r="N791" s="140"/>
    </row>
    <row r="792" spans="1:14" x14ac:dyDescent="0.15">
      <c r="A792" s="34" t="s">
        <v>803</v>
      </c>
      <c r="B792" s="34" t="s">
        <v>850</v>
      </c>
      <c r="C792" s="34" t="s">
        <v>955</v>
      </c>
      <c r="D792" s="34" t="s">
        <v>958</v>
      </c>
      <c r="E792" s="70">
        <v>0</v>
      </c>
      <c r="F792" s="52">
        <v>0</v>
      </c>
      <c r="G792" s="107" t="str">
        <f t="shared" si="55"/>
        <v/>
      </c>
      <c r="H792" s="108">
        <v>0</v>
      </c>
      <c r="I792" s="109">
        <v>0</v>
      </c>
      <c r="J792" s="76" t="str">
        <f t="shared" si="56"/>
        <v/>
      </c>
      <c r="K792" s="78" t="str">
        <f t="shared" si="57"/>
        <v/>
      </c>
      <c r="L792" s="59"/>
      <c r="N792" s="140"/>
    </row>
    <row r="793" spans="1:14" x14ac:dyDescent="0.15">
      <c r="A793" s="34" t="s">
        <v>762</v>
      </c>
      <c r="B793" s="34" t="s">
        <v>521</v>
      </c>
      <c r="C793" s="34" t="s">
        <v>464</v>
      </c>
      <c r="D793" s="34" t="s">
        <v>958</v>
      </c>
      <c r="E793" s="70">
        <v>0</v>
      </c>
      <c r="F793" s="52">
        <v>0</v>
      </c>
      <c r="G793" s="107" t="str">
        <f t="shared" si="55"/>
        <v/>
      </c>
      <c r="H793" s="108">
        <v>3.0562995469988703</v>
      </c>
      <c r="I793" s="109">
        <v>0</v>
      </c>
      <c r="J793" s="121" t="str">
        <f t="shared" si="56"/>
        <v/>
      </c>
      <c r="K793" s="78" t="str">
        <f t="shared" si="57"/>
        <v/>
      </c>
      <c r="L793" s="59"/>
      <c r="N793" s="140"/>
    </row>
    <row r="794" spans="1:14" x14ac:dyDescent="0.15">
      <c r="A794" s="34" t="s">
        <v>1374</v>
      </c>
      <c r="B794" s="34" t="s">
        <v>1375</v>
      </c>
      <c r="C794" s="34" t="s">
        <v>955</v>
      </c>
      <c r="D794" s="34" t="s">
        <v>958</v>
      </c>
      <c r="E794" s="70">
        <v>0</v>
      </c>
      <c r="F794" s="118">
        <v>0</v>
      </c>
      <c r="G794" s="107" t="str">
        <f t="shared" si="55"/>
        <v/>
      </c>
      <c r="H794" s="108">
        <v>0</v>
      </c>
      <c r="I794" s="109">
        <v>0</v>
      </c>
      <c r="J794" s="121" t="str">
        <f t="shared" si="56"/>
        <v/>
      </c>
      <c r="K794" s="78" t="str">
        <f t="shared" si="57"/>
        <v/>
      </c>
      <c r="L794" s="59"/>
      <c r="N794" s="140"/>
    </row>
    <row r="795" spans="1:14" x14ac:dyDescent="0.15">
      <c r="A795" s="34" t="s">
        <v>1852</v>
      </c>
      <c r="B795" s="34" t="s">
        <v>1401</v>
      </c>
      <c r="C795" s="34" t="s">
        <v>955</v>
      </c>
      <c r="D795" s="34" t="s">
        <v>958</v>
      </c>
      <c r="E795" s="70">
        <v>0</v>
      </c>
      <c r="F795" s="118">
        <v>0</v>
      </c>
      <c r="G795" s="107" t="str">
        <f t="shared" si="55"/>
        <v/>
      </c>
      <c r="H795" s="108">
        <v>0</v>
      </c>
      <c r="I795" s="109">
        <v>0</v>
      </c>
      <c r="J795" s="121" t="str">
        <f t="shared" si="56"/>
        <v/>
      </c>
      <c r="K795" s="78" t="str">
        <f t="shared" si="57"/>
        <v/>
      </c>
      <c r="L795" s="59"/>
      <c r="N795" s="140"/>
    </row>
    <row r="796" spans="1:14" x14ac:dyDescent="0.15">
      <c r="A796" s="34" t="s">
        <v>1551</v>
      </c>
      <c r="B796" s="34" t="s">
        <v>933</v>
      </c>
      <c r="C796" s="34" t="s">
        <v>955</v>
      </c>
      <c r="D796" s="34" t="s">
        <v>958</v>
      </c>
      <c r="E796" s="70">
        <v>0</v>
      </c>
      <c r="F796" s="118">
        <v>0</v>
      </c>
      <c r="G796" s="107" t="str">
        <f t="shared" si="55"/>
        <v/>
      </c>
      <c r="H796" s="108">
        <v>0</v>
      </c>
      <c r="I796" s="109">
        <v>0</v>
      </c>
      <c r="J796" s="121" t="str">
        <f t="shared" si="56"/>
        <v/>
      </c>
      <c r="K796" s="78" t="str">
        <f t="shared" si="57"/>
        <v/>
      </c>
      <c r="L796" s="59"/>
      <c r="N796" s="140"/>
    </row>
    <row r="797" spans="1:14" x14ac:dyDescent="0.15">
      <c r="A797" s="34" t="s">
        <v>1376</v>
      </c>
      <c r="B797" s="34" t="s">
        <v>1377</v>
      </c>
      <c r="C797" s="34" t="s">
        <v>955</v>
      </c>
      <c r="D797" s="34" t="s">
        <v>958</v>
      </c>
      <c r="E797" s="70">
        <v>0</v>
      </c>
      <c r="F797" s="52">
        <v>0</v>
      </c>
      <c r="G797" s="107" t="str">
        <f t="shared" si="55"/>
        <v/>
      </c>
      <c r="H797" s="108">
        <v>0</v>
      </c>
      <c r="I797" s="109">
        <v>0</v>
      </c>
      <c r="J797" s="76" t="str">
        <f t="shared" si="56"/>
        <v/>
      </c>
      <c r="K797" s="78" t="str">
        <f t="shared" si="57"/>
        <v/>
      </c>
      <c r="L797" s="59"/>
      <c r="N797" s="140"/>
    </row>
    <row r="798" spans="1:14" x14ac:dyDescent="0.15">
      <c r="A798" s="34" t="s">
        <v>506</v>
      </c>
      <c r="B798" s="34" t="s">
        <v>507</v>
      </c>
      <c r="C798" s="34" t="s">
        <v>956</v>
      </c>
      <c r="D798" s="34" t="s">
        <v>959</v>
      </c>
      <c r="E798" s="70">
        <v>0</v>
      </c>
      <c r="F798" s="118">
        <v>0</v>
      </c>
      <c r="G798" s="107" t="str">
        <f t="shared" si="54"/>
        <v/>
      </c>
      <c r="H798" s="108">
        <v>0</v>
      </c>
      <c r="I798" s="109">
        <v>0</v>
      </c>
      <c r="J798" s="121" t="str">
        <f t="shared" si="53"/>
        <v/>
      </c>
      <c r="K798" s="78" t="str">
        <f t="shared" si="52"/>
        <v/>
      </c>
      <c r="L798" s="59"/>
      <c r="N798" s="140"/>
    </row>
    <row r="799" spans="1:14" x14ac:dyDescent="0.15">
      <c r="A799" s="34" t="s">
        <v>1534</v>
      </c>
      <c r="B799" s="34" t="s">
        <v>477</v>
      </c>
      <c r="C799" s="34" t="s">
        <v>955</v>
      </c>
      <c r="D799" s="34" t="s">
        <v>958</v>
      </c>
      <c r="E799" s="70">
        <v>0</v>
      </c>
      <c r="F799" s="52">
        <v>0</v>
      </c>
      <c r="G799" s="107" t="str">
        <f t="shared" si="54"/>
        <v/>
      </c>
      <c r="H799" s="108">
        <v>0</v>
      </c>
      <c r="I799" s="109">
        <v>0</v>
      </c>
      <c r="J799" s="76" t="str">
        <f t="shared" si="53"/>
        <v/>
      </c>
      <c r="K799" s="78" t="str">
        <f t="shared" si="52"/>
        <v/>
      </c>
      <c r="L799" s="59"/>
      <c r="N799" s="140"/>
    </row>
    <row r="800" spans="1:14" x14ac:dyDescent="0.15">
      <c r="A800" s="34" t="s">
        <v>1552</v>
      </c>
      <c r="B800" s="34" t="s">
        <v>481</v>
      </c>
      <c r="C800" s="34" t="s">
        <v>955</v>
      </c>
      <c r="D800" s="34" t="s">
        <v>958</v>
      </c>
      <c r="E800" s="70">
        <v>0</v>
      </c>
      <c r="F800" s="52">
        <v>0</v>
      </c>
      <c r="G800" s="107" t="str">
        <f t="shared" si="54"/>
        <v/>
      </c>
      <c r="H800" s="108">
        <v>0</v>
      </c>
      <c r="I800" s="109">
        <v>0</v>
      </c>
      <c r="J800" s="76" t="str">
        <f t="shared" si="53"/>
        <v/>
      </c>
      <c r="K800" s="78" t="str">
        <f t="shared" si="52"/>
        <v/>
      </c>
      <c r="L800" s="59"/>
      <c r="N800" s="140"/>
    </row>
    <row r="801" spans="1:14" x14ac:dyDescent="0.15">
      <c r="A801" s="34" t="s">
        <v>1537</v>
      </c>
      <c r="B801" s="34" t="s">
        <v>479</v>
      </c>
      <c r="C801" s="34" t="s">
        <v>955</v>
      </c>
      <c r="D801" s="34" t="s">
        <v>958</v>
      </c>
      <c r="E801" s="70">
        <v>0</v>
      </c>
      <c r="F801" s="52">
        <v>0</v>
      </c>
      <c r="G801" s="107" t="str">
        <f t="shared" si="54"/>
        <v/>
      </c>
      <c r="H801" s="108">
        <v>0</v>
      </c>
      <c r="I801" s="109">
        <v>0</v>
      </c>
      <c r="J801" s="76" t="str">
        <f t="shared" ref="J801:J807" si="58">IF(ISERROR(H801/I801-1),"",((H801/I801-1)))</f>
        <v/>
      </c>
      <c r="K801" s="78" t="str">
        <f t="shared" si="52"/>
        <v/>
      </c>
      <c r="L801" s="59"/>
      <c r="N801" s="140"/>
    </row>
    <row r="802" spans="1:14" x14ac:dyDescent="0.15">
      <c r="A802" s="34" t="s">
        <v>471</v>
      </c>
      <c r="B802" s="34" t="s">
        <v>472</v>
      </c>
      <c r="C802" s="34" t="s">
        <v>955</v>
      </c>
      <c r="D802" s="34" t="s">
        <v>958</v>
      </c>
      <c r="E802" s="70">
        <v>0</v>
      </c>
      <c r="F802" s="52">
        <v>0</v>
      </c>
      <c r="G802" s="107" t="str">
        <f t="shared" si="54"/>
        <v/>
      </c>
      <c r="H802" s="108">
        <v>0</v>
      </c>
      <c r="I802" s="109">
        <v>1.39743982</v>
      </c>
      <c r="J802" s="76">
        <f t="shared" si="58"/>
        <v>-1</v>
      </c>
      <c r="K802" s="78" t="str">
        <f t="shared" si="52"/>
        <v/>
      </c>
      <c r="L802" s="59"/>
      <c r="N802" s="140"/>
    </row>
    <row r="803" spans="1:14" x14ac:dyDescent="0.15">
      <c r="A803" s="34" t="s">
        <v>1717</v>
      </c>
      <c r="B803" s="34" t="s">
        <v>1722</v>
      </c>
      <c r="C803" s="34" t="s">
        <v>955</v>
      </c>
      <c r="D803" s="34" t="s">
        <v>958</v>
      </c>
      <c r="E803" s="70">
        <v>0</v>
      </c>
      <c r="F803" s="52">
        <v>0</v>
      </c>
      <c r="G803" s="107" t="str">
        <f t="shared" si="54"/>
        <v/>
      </c>
      <c r="H803" s="108">
        <v>0</v>
      </c>
      <c r="I803" s="109">
        <v>3.98303645276944</v>
      </c>
      <c r="J803" s="121">
        <f t="shared" si="58"/>
        <v>-1</v>
      </c>
      <c r="K803" s="78" t="str">
        <f t="shared" si="52"/>
        <v/>
      </c>
      <c r="L803" s="59"/>
      <c r="N803" s="140"/>
    </row>
    <row r="804" spans="1:14" x14ac:dyDescent="0.15">
      <c r="A804" s="34" t="s">
        <v>1042</v>
      </c>
      <c r="B804" s="34" t="s">
        <v>460</v>
      </c>
      <c r="C804" s="34" t="s">
        <v>955</v>
      </c>
      <c r="D804" s="34" t="s">
        <v>958</v>
      </c>
      <c r="E804" s="70">
        <v>0</v>
      </c>
      <c r="F804" s="118">
        <v>0</v>
      </c>
      <c r="G804" s="107" t="str">
        <f t="shared" si="54"/>
        <v/>
      </c>
      <c r="H804" s="108">
        <v>0</v>
      </c>
      <c r="I804" s="109">
        <v>0</v>
      </c>
      <c r="J804" s="121" t="str">
        <f t="shared" si="58"/>
        <v/>
      </c>
      <c r="K804" s="78" t="str">
        <f t="shared" si="52"/>
        <v/>
      </c>
      <c r="L804" s="59"/>
      <c r="N804" s="140"/>
    </row>
    <row r="805" spans="1:14" x14ac:dyDescent="0.15">
      <c r="A805" s="34" t="s">
        <v>86</v>
      </c>
      <c r="B805" s="34" t="s">
        <v>87</v>
      </c>
      <c r="C805" s="34" t="s">
        <v>956</v>
      </c>
      <c r="D805" s="34" t="s">
        <v>959</v>
      </c>
      <c r="E805" s="70">
        <v>0</v>
      </c>
      <c r="F805" s="118">
        <v>0</v>
      </c>
      <c r="G805" s="107" t="str">
        <f t="shared" si="54"/>
        <v/>
      </c>
      <c r="H805" s="108">
        <v>0</v>
      </c>
      <c r="I805" s="109">
        <v>0</v>
      </c>
      <c r="J805" s="121" t="str">
        <f t="shared" si="58"/>
        <v/>
      </c>
      <c r="K805" s="78" t="str">
        <f t="shared" si="52"/>
        <v/>
      </c>
      <c r="L805" s="59"/>
      <c r="N805" s="140"/>
    </row>
    <row r="806" spans="1:14" x14ac:dyDescent="0.15">
      <c r="A806" s="34" t="s">
        <v>88</v>
      </c>
      <c r="B806" s="34" t="s">
        <v>89</v>
      </c>
      <c r="C806" s="34" t="s">
        <v>956</v>
      </c>
      <c r="D806" s="34" t="s">
        <v>959</v>
      </c>
      <c r="E806" s="70">
        <v>0</v>
      </c>
      <c r="F806" s="118">
        <v>0</v>
      </c>
      <c r="G806" s="107" t="str">
        <f t="shared" si="54"/>
        <v/>
      </c>
      <c r="H806" s="108">
        <v>0</v>
      </c>
      <c r="I806" s="109">
        <v>0</v>
      </c>
      <c r="J806" s="121" t="str">
        <f t="shared" si="58"/>
        <v/>
      </c>
      <c r="K806" s="78" t="str">
        <f t="shared" si="52"/>
        <v/>
      </c>
      <c r="L806" s="59"/>
      <c r="N806" s="140"/>
    </row>
    <row r="807" spans="1:14" x14ac:dyDescent="0.15">
      <c r="A807" s="34" t="s">
        <v>92</v>
      </c>
      <c r="B807" s="34" t="s">
        <v>93</v>
      </c>
      <c r="C807" s="34" t="s">
        <v>956</v>
      </c>
      <c r="D807" s="34" t="s">
        <v>959</v>
      </c>
      <c r="E807" s="70">
        <v>0</v>
      </c>
      <c r="F807" s="52">
        <v>0</v>
      </c>
      <c r="G807" s="107" t="str">
        <f t="shared" ref="G807:G813" si="59">IF(ISERROR(E807/F807-1),"",((E807/F807-1)))</f>
        <v/>
      </c>
      <c r="H807" s="108">
        <v>0</v>
      </c>
      <c r="I807" s="109">
        <v>0</v>
      </c>
      <c r="J807" s="76" t="str">
        <f t="shared" si="58"/>
        <v/>
      </c>
      <c r="K807" s="78" t="str">
        <f t="shared" si="52"/>
        <v/>
      </c>
      <c r="L807" s="59"/>
      <c r="N807" s="140"/>
    </row>
    <row r="808" spans="1:14" x14ac:dyDescent="0.15">
      <c r="A808" s="34" t="s">
        <v>99</v>
      </c>
      <c r="B808" s="34" t="s">
        <v>100</v>
      </c>
      <c r="C808" s="34" t="s">
        <v>955</v>
      </c>
      <c r="D808" s="34" t="s">
        <v>958</v>
      </c>
      <c r="E808" s="70">
        <v>0</v>
      </c>
      <c r="F808" s="52">
        <v>0</v>
      </c>
      <c r="G808" s="107" t="str">
        <f t="shared" si="59"/>
        <v/>
      </c>
      <c r="H808" s="108">
        <v>0</v>
      </c>
      <c r="I808" s="109">
        <v>10.0747594374537</v>
      </c>
      <c r="J808" s="76">
        <f t="shared" ref="J808:J813" si="60">IF(ISERROR(H808/I808-1),"",((H808/I808-1)))</f>
        <v>-1</v>
      </c>
      <c r="K808" s="78" t="str">
        <f t="shared" si="52"/>
        <v/>
      </c>
      <c r="L808" s="59"/>
      <c r="N808" s="140"/>
    </row>
    <row r="809" spans="1:14" x14ac:dyDescent="0.15">
      <c r="A809" s="34" t="s">
        <v>1372</v>
      </c>
      <c r="B809" s="34" t="s">
        <v>1373</v>
      </c>
      <c r="C809" s="34" t="s">
        <v>955</v>
      </c>
      <c r="D809" s="34" t="s">
        <v>958</v>
      </c>
      <c r="E809" s="70">
        <v>0</v>
      </c>
      <c r="F809" s="52">
        <v>0</v>
      </c>
      <c r="G809" s="107" t="str">
        <f t="shared" si="59"/>
        <v/>
      </c>
      <c r="H809" s="108">
        <v>0</v>
      </c>
      <c r="I809" s="109">
        <v>0</v>
      </c>
      <c r="J809" s="76" t="str">
        <f t="shared" si="60"/>
        <v/>
      </c>
      <c r="K809" s="78" t="str">
        <f t="shared" si="52"/>
        <v/>
      </c>
      <c r="L809" s="59"/>
      <c r="N809" s="140"/>
    </row>
    <row r="810" spans="1:14" x14ac:dyDescent="0.15">
      <c r="A810" s="34" t="s">
        <v>94</v>
      </c>
      <c r="B810" s="34" t="s">
        <v>109</v>
      </c>
      <c r="C810" s="34" t="s">
        <v>955</v>
      </c>
      <c r="D810" s="34" t="s">
        <v>958</v>
      </c>
      <c r="E810" s="70">
        <v>0</v>
      </c>
      <c r="F810" s="52">
        <v>0</v>
      </c>
      <c r="G810" s="107" t="str">
        <f t="shared" si="59"/>
        <v/>
      </c>
      <c r="H810" s="108">
        <v>0</v>
      </c>
      <c r="I810" s="109">
        <v>4.9999406105238196</v>
      </c>
      <c r="J810" s="121">
        <f t="shared" si="60"/>
        <v>-1</v>
      </c>
      <c r="K810" s="78" t="str">
        <f t="shared" si="52"/>
        <v/>
      </c>
      <c r="L810" s="59"/>
      <c r="N810" s="140"/>
    </row>
    <row r="811" spans="1:14" x14ac:dyDescent="0.15">
      <c r="A811" s="34" t="s">
        <v>1516</v>
      </c>
      <c r="B811" s="34" t="s">
        <v>1517</v>
      </c>
      <c r="C811" s="34" t="s">
        <v>955</v>
      </c>
      <c r="D811" s="34" t="s">
        <v>958</v>
      </c>
      <c r="E811" s="70">
        <v>0</v>
      </c>
      <c r="F811" s="118">
        <v>0</v>
      </c>
      <c r="G811" s="107" t="str">
        <f t="shared" si="59"/>
        <v/>
      </c>
      <c r="H811" s="108">
        <v>0</v>
      </c>
      <c r="I811" s="109">
        <v>0</v>
      </c>
      <c r="J811" s="121" t="str">
        <f t="shared" si="60"/>
        <v/>
      </c>
      <c r="K811" s="78" t="str">
        <f t="shared" si="52"/>
        <v/>
      </c>
      <c r="L811" s="59"/>
      <c r="N811" s="140"/>
    </row>
    <row r="812" spans="1:14" x14ac:dyDescent="0.15">
      <c r="A812" s="34" t="s">
        <v>1518</v>
      </c>
      <c r="B812" s="34" t="s">
        <v>1519</v>
      </c>
      <c r="C812" s="34" t="s">
        <v>955</v>
      </c>
      <c r="D812" s="34" t="s">
        <v>958</v>
      </c>
      <c r="E812" s="70">
        <v>0</v>
      </c>
      <c r="F812" s="118">
        <v>0</v>
      </c>
      <c r="G812" s="107" t="str">
        <f t="shared" si="59"/>
        <v/>
      </c>
      <c r="H812" s="108">
        <v>0</v>
      </c>
      <c r="I812" s="109">
        <v>0</v>
      </c>
      <c r="J812" s="121" t="str">
        <f t="shared" si="60"/>
        <v/>
      </c>
      <c r="K812" s="78" t="str">
        <f t="shared" si="52"/>
        <v/>
      </c>
      <c r="L812" s="59"/>
      <c r="N812" s="140"/>
    </row>
    <row r="813" spans="1:14" x14ac:dyDescent="0.15">
      <c r="A813" s="35" t="s">
        <v>555</v>
      </c>
      <c r="B813" s="36">
        <f>COUNTA(B7:B812)</f>
        <v>806</v>
      </c>
      <c r="C813" s="36"/>
      <c r="D813" s="36"/>
      <c r="E813" s="18">
        <f>SUM(E7:E812)</f>
        <v>19757.701161310972</v>
      </c>
      <c r="F813" s="18">
        <f>SUM(F7:F812)</f>
        <v>12403.915906329563</v>
      </c>
      <c r="G813" s="19">
        <f t="shared" si="59"/>
        <v>0.59285997345635533</v>
      </c>
      <c r="H813" s="119">
        <f>SUM(H7:H812)</f>
        <v>45479.886323891551</v>
      </c>
      <c r="I813" s="120">
        <f>SUM(I7:I812)</f>
        <v>36695.595821798393</v>
      </c>
      <c r="J813" s="19">
        <f t="shared" si="60"/>
        <v>0.239382691720051</v>
      </c>
      <c r="K813" s="60">
        <f>IF(ISERROR(H813/E813),"",(H813/E813))</f>
        <v>2.3018814766238651</v>
      </c>
      <c r="L813" s="59"/>
    </row>
    <row r="814" spans="1:14" x14ac:dyDescent="0.15">
      <c r="A814" s="37"/>
      <c r="B814" s="37"/>
      <c r="C814" s="37"/>
      <c r="D814" s="37"/>
      <c r="E814" s="37"/>
      <c r="F814" s="37"/>
      <c r="G814" s="38"/>
    </row>
    <row r="815" spans="1:14" x14ac:dyDescent="0.15">
      <c r="A815" s="43" t="s">
        <v>626</v>
      </c>
      <c r="B815" s="37"/>
      <c r="C815" s="37"/>
      <c r="D815" s="37"/>
      <c r="E815" s="37"/>
      <c r="F815" s="37"/>
      <c r="G815" s="38"/>
    </row>
    <row r="816" spans="1:14" x14ac:dyDescent="0.15">
      <c r="A816" s="37"/>
      <c r="B816" s="37"/>
      <c r="C816" s="37"/>
      <c r="D816" s="37"/>
      <c r="E816" s="37"/>
      <c r="F816" s="37"/>
      <c r="G816" s="38"/>
    </row>
    <row r="817" spans="1:7" x14ac:dyDescent="0.15">
      <c r="A817" s="43"/>
      <c r="B817" s="37"/>
      <c r="C817" s="37"/>
      <c r="D817" s="37"/>
      <c r="E817" s="37"/>
      <c r="F817" s="37"/>
      <c r="G817" s="38"/>
    </row>
  </sheetData>
  <autoFilter ref="A6:K813"/>
  <mergeCells count="2">
    <mergeCell ref="E5:G5"/>
    <mergeCell ref="H5:K5"/>
  </mergeCells>
  <phoneticPr fontId="2" type="noConversion"/>
  <pageMargins left="0.75" right="0.75" top="1" bottom="1" header="0.5" footer="0.5"/>
  <pageSetup paperSize="9" scale="50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200"/>
  <sheetViews>
    <sheetView showGridLines="0" workbookViewId="0"/>
  </sheetViews>
  <sheetFormatPr baseColWidth="10" defaultRowHeight="13" x14ac:dyDescent="0.15"/>
  <cols>
    <col min="1" max="1" width="56.5" style="31" customWidth="1"/>
    <col min="2" max="2" width="13.5" style="31" customWidth="1"/>
    <col min="3" max="7" width="11.5" style="31" customWidth="1"/>
    <col min="8" max="8" width="11.5" style="29" customWidth="1"/>
    <col min="9" max="9" width="6.1640625" style="97" customWidth="1"/>
    <col min="10" max="11" width="11.6640625" bestFit="1" customWidth="1"/>
    <col min="12" max="12" width="10.1640625" customWidth="1"/>
    <col min="13" max="13" width="11.5" bestFit="1" customWidth="1"/>
    <col min="14" max="256" width="8.83203125" customWidth="1"/>
  </cols>
  <sheetData>
    <row r="1" spans="1:13" s="29" customFormat="1" ht="20" x14ac:dyDescent="0.15">
      <c r="A1" s="69" t="s">
        <v>497</v>
      </c>
      <c r="B1" s="31"/>
      <c r="C1" s="31"/>
      <c r="D1" s="31"/>
      <c r="E1" s="31"/>
      <c r="F1" s="31"/>
      <c r="G1" s="31"/>
      <c r="I1" s="97"/>
    </row>
    <row r="2" spans="1:13" s="29" customFormat="1" ht="15.75" customHeight="1" x14ac:dyDescent="0.15">
      <c r="A2" s="30" t="s">
        <v>356</v>
      </c>
      <c r="B2" s="31"/>
      <c r="C2" s="31"/>
      <c r="D2" s="31"/>
      <c r="E2" s="31"/>
      <c r="F2" s="31"/>
      <c r="G2" s="31"/>
      <c r="I2" s="97"/>
    </row>
    <row r="3" spans="1:13" s="29" customFormat="1" x14ac:dyDescent="0.15">
      <c r="A3" s="31"/>
      <c r="B3" s="31"/>
      <c r="C3" s="31"/>
      <c r="D3" s="31"/>
      <c r="E3" s="31"/>
      <c r="F3" s="31"/>
      <c r="G3" s="31"/>
      <c r="I3" s="97"/>
    </row>
    <row r="4" spans="1:13" s="29" customFormat="1" x14ac:dyDescent="0.15">
      <c r="I4" s="97"/>
    </row>
    <row r="5" spans="1:13" s="33" customFormat="1" ht="22.5" customHeight="1" x14ac:dyDescent="0.15">
      <c r="A5" s="85" t="s">
        <v>498</v>
      </c>
      <c r="B5" s="85" t="s">
        <v>694</v>
      </c>
      <c r="C5" s="163" t="s">
        <v>1955</v>
      </c>
      <c r="D5" s="164"/>
      <c r="E5" s="165"/>
      <c r="F5" s="88"/>
      <c r="G5" s="85" t="s">
        <v>1141</v>
      </c>
      <c r="H5" s="87" t="s">
        <v>902</v>
      </c>
      <c r="I5" s="100"/>
      <c r="J5" s="166" t="s">
        <v>692</v>
      </c>
      <c r="K5" s="160"/>
      <c r="L5" s="161"/>
      <c r="M5" s="162"/>
    </row>
    <row r="6" spans="1:13" s="16" customFormat="1" ht="24" x14ac:dyDescent="0.15">
      <c r="A6" s="12"/>
      <c r="B6" s="12"/>
      <c r="C6" s="13" t="s">
        <v>1520</v>
      </c>
      <c r="D6" s="14" t="s">
        <v>108</v>
      </c>
      <c r="E6" s="96" t="s">
        <v>689</v>
      </c>
      <c r="F6" s="17" t="s">
        <v>690</v>
      </c>
      <c r="G6" s="96" t="s">
        <v>1142</v>
      </c>
      <c r="H6" s="14" t="s">
        <v>260</v>
      </c>
      <c r="I6" s="114"/>
      <c r="J6" s="110" t="s">
        <v>1520</v>
      </c>
      <c r="K6" s="23" t="s">
        <v>108</v>
      </c>
      <c r="L6" s="23" t="s">
        <v>689</v>
      </c>
      <c r="M6" s="23" t="s">
        <v>693</v>
      </c>
    </row>
    <row r="7" spans="1:13" ht="12.75" customHeight="1" x14ac:dyDescent="0.15">
      <c r="A7" s="62" t="s">
        <v>2152</v>
      </c>
      <c r="B7" s="61" t="s">
        <v>1961</v>
      </c>
      <c r="C7" s="52">
        <v>135.31914531000001</v>
      </c>
      <c r="D7" s="52">
        <v>129.44156798</v>
      </c>
      <c r="E7" s="80">
        <f t="shared" ref="E7:E38" si="0">IF(ISERROR(C7/D7-1),"",((C7/D7-1)))</f>
        <v>4.5407185819227314E-2</v>
      </c>
      <c r="F7" s="81">
        <f t="shared" ref="F7:F38" si="1">C7/$C$186</f>
        <v>0.16866899186026388</v>
      </c>
      <c r="G7" s="143">
        <v>1618.7944048499999</v>
      </c>
      <c r="H7" s="52">
        <v>9.06</v>
      </c>
      <c r="I7" s="98"/>
      <c r="J7" s="115">
        <v>112.3343742</v>
      </c>
      <c r="K7" s="115">
        <v>57.652370759999997</v>
      </c>
      <c r="L7" s="81">
        <f t="shared" ref="L7:L38" si="2">IF(ISERROR(J7/K7-1),"",((J7/K7-1)))</f>
        <v>0.94847796749997881</v>
      </c>
      <c r="M7" s="74">
        <f t="shared" ref="M7:M38" si="3">IF(ISERROR(J7/C7),"",(J7/C7))</f>
        <v>0.83014398252852806</v>
      </c>
    </row>
    <row r="8" spans="1:13" ht="12.75" customHeight="1" x14ac:dyDescent="0.15">
      <c r="A8" s="62" t="s">
        <v>1365</v>
      </c>
      <c r="B8" s="62" t="s">
        <v>1918</v>
      </c>
      <c r="C8" s="52">
        <v>79.580760299999994</v>
      </c>
      <c r="D8" s="52">
        <v>63.228652820000001</v>
      </c>
      <c r="E8" s="81">
        <f t="shared" si="0"/>
        <v>0.25861862859155549</v>
      </c>
      <c r="F8" s="81">
        <f t="shared" si="1"/>
        <v>9.919369931375388E-2</v>
      </c>
      <c r="G8" s="143">
        <v>570.71500000000003</v>
      </c>
      <c r="H8" s="52">
        <v>14.42</v>
      </c>
      <c r="I8" s="98"/>
      <c r="J8" s="115">
        <v>184.17208687999999</v>
      </c>
      <c r="K8" s="115">
        <v>153.96694972</v>
      </c>
      <c r="L8" s="81">
        <f t="shared" si="2"/>
        <v>0.19617935677059406</v>
      </c>
      <c r="M8" s="81">
        <f t="shared" si="3"/>
        <v>2.3142790567181852</v>
      </c>
    </row>
    <row r="9" spans="1:13" ht="12.75" customHeight="1" x14ac:dyDescent="0.15">
      <c r="A9" s="62" t="s">
        <v>2155</v>
      </c>
      <c r="B9" s="62" t="s">
        <v>1975</v>
      </c>
      <c r="C9" s="52">
        <v>59.031276460000001</v>
      </c>
      <c r="D9" s="52">
        <v>60.235654889999999</v>
      </c>
      <c r="E9" s="81">
        <f t="shared" si="0"/>
        <v>-1.9994444024878377E-2</v>
      </c>
      <c r="F9" s="81">
        <f t="shared" si="1"/>
        <v>7.3579727879030055E-2</v>
      </c>
      <c r="G9" s="143">
        <v>4079.8101450124004</v>
      </c>
      <c r="H9" s="52">
        <v>16.47</v>
      </c>
      <c r="I9" s="98"/>
      <c r="J9" s="115">
        <v>42.232054840000004</v>
      </c>
      <c r="K9" s="115">
        <v>36.006579869999996</v>
      </c>
      <c r="L9" s="81">
        <f t="shared" si="2"/>
        <v>0.1728982589425816</v>
      </c>
      <c r="M9" s="81">
        <f t="shared" si="3"/>
        <v>0.71541828963527043</v>
      </c>
    </row>
    <row r="10" spans="1:13" ht="12.75" customHeight="1" x14ac:dyDescent="0.15">
      <c r="A10" s="62" t="s">
        <v>2154</v>
      </c>
      <c r="B10" s="62" t="s">
        <v>1973</v>
      </c>
      <c r="C10" s="52">
        <v>48.554685579999997</v>
      </c>
      <c r="D10" s="52">
        <v>35.455001969999998</v>
      </c>
      <c r="E10" s="81">
        <f t="shared" si="0"/>
        <v>0.36947349829748166</v>
      </c>
      <c r="F10" s="81">
        <f t="shared" si="1"/>
        <v>6.0521146864393326E-2</v>
      </c>
      <c r="G10" s="143">
        <v>702.90243201434669</v>
      </c>
      <c r="H10" s="52">
        <v>32.82</v>
      </c>
      <c r="I10" s="98"/>
      <c r="J10" s="115">
        <v>57.360480229999993</v>
      </c>
      <c r="K10" s="115">
        <v>28.526991079999998</v>
      </c>
      <c r="L10" s="81">
        <f t="shared" si="2"/>
        <v>1.0107441429466033</v>
      </c>
      <c r="M10" s="81">
        <f t="shared" si="3"/>
        <v>1.1813582879759634</v>
      </c>
    </row>
    <row r="11" spans="1:13" ht="12.75" customHeight="1" x14ac:dyDescent="0.15">
      <c r="A11" s="62" t="s">
        <v>1366</v>
      </c>
      <c r="B11" s="62" t="s">
        <v>1919</v>
      </c>
      <c r="C11" s="52">
        <v>41.686897760000001</v>
      </c>
      <c r="D11" s="52">
        <v>17.612634610000001</v>
      </c>
      <c r="E11" s="81">
        <f t="shared" si="0"/>
        <v>1.3668746149046465</v>
      </c>
      <c r="F11" s="81">
        <f t="shared" si="1"/>
        <v>5.1960770243214688E-2</v>
      </c>
      <c r="G11" s="143">
        <v>117.476</v>
      </c>
      <c r="H11" s="52">
        <v>22.34</v>
      </c>
      <c r="I11" s="98"/>
      <c r="J11" s="115">
        <v>57.546695010000001</v>
      </c>
      <c r="K11" s="115">
        <v>37.801743819999999</v>
      </c>
      <c r="L11" s="81">
        <f t="shared" si="2"/>
        <v>0.52232910957809886</v>
      </c>
      <c r="M11" s="81">
        <f t="shared" si="3"/>
        <v>1.3804504077350177</v>
      </c>
    </row>
    <row r="12" spans="1:13" ht="12.75" customHeight="1" x14ac:dyDescent="0.15">
      <c r="A12" s="62" t="s">
        <v>5</v>
      </c>
      <c r="B12" s="62" t="s">
        <v>1997</v>
      </c>
      <c r="C12" s="52">
        <v>32.266268539999999</v>
      </c>
      <c r="D12" s="52">
        <v>15.139119529999999</v>
      </c>
      <c r="E12" s="81">
        <f t="shared" si="0"/>
        <v>1.1313173778739563</v>
      </c>
      <c r="F12" s="81">
        <f t="shared" si="1"/>
        <v>4.0218396098103085E-2</v>
      </c>
      <c r="G12" s="143">
        <v>92.862355956549663</v>
      </c>
      <c r="H12" s="52">
        <v>37.46</v>
      </c>
      <c r="I12" s="98"/>
      <c r="J12" s="115">
        <v>1.5715943999999999</v>
      </c>
      <c r="K12" s="115">
        <v>1.7057234399999999</v>
      </c>
      <c r="L12" s="81">
        <f t="shared" si="2"/>
        <v>-7.8634693558529034E-2</v>
      </c>
      <c r="M12" s="81">
        <f t="shared" si="3"/>
        <v>4.8707038994971433E-2</v>
      </c>
    </row>
    <row r="13" spans="1:13" ht="12.75" customHeight="1" x14ac:dyDescent="0.15">
      <c r="A13" s="62" t="s">
        <v>2158</v>
      </c>
      <c r="B13" s="62" t="s">
        <v>1988</v>
      </c>
      <c r="C13" s="52">
        <v>30.518466059000001</v>
      </c>
      <c r="D13" s="52">
        <v>20.328076875000001</v>
      </c>
      <c r="E13" s="81">
        <f t="shared" si="0"/>
        <v>0.50129627345774197</v>
      </c>
      <c r="F13" s="81">
        <f t="shared" si="1"/>
        <v>3.8039841971369677E-2</v>
      </c>
      <c r="G13" s="143">
        <v>67.556495372325656</v>
      </c>
      <c r="H13" s="52">
        <v>30.24</v>
      </c>
      <c r="I13" s="98"/>
      <c r="J13" s="115">
        <v>13.814486349999999</v>
      </c>
      <c r="K13" s="115">
        <v>6.8122274699999998</v>
      </c>
      <c r="L13" s="81">
        <f t="shared" si="2"/>
        <v>1.0278956348473196</v>
      </c>
      <c r="M13" s="81">
        <f t="shared" si="3"/>
        <v>0.45265991820470475</v>
      </c>
    </row>
    <row r="14" spans="1:13" ht="12.75" customHeight="1" x14ac:dyDescent="0.15">
      <c r="A14" s="62" t="s">
        <v>40</v>
      </c>
      <c r="B14" s="62" t="s">
        <v>2032</v>
      </c>
      <c r="C14" s="52">
        <v>20.487599769999999</v>
      </c>
      <c r="D14" s="52">
        <v>2.6706076000000003</v>
      </c>
      <c r="E14" s="81">
        <f t="shared" si="0"/>
        <v>6.6715125689000496</v>
      </c>
      <c r="F14" s="81">
        <f t="shared" si="1"/>
        <v>2.5536835832993585E-2</v>
      </c>
      <c r="G14" s="143">
        <v>669.38731659789335</v>
      </c>
      <c r="H14" s="52">
        <v>32.840000000000003</v>
      </c>
      <c r="I14" s="98"/>
      <c r="J14" s="115">
        <v>19.345408030000002</v>
      </c>
      <c r="K14" s="115">
        <v>13.17207028</v>
      </c>
      <c r="L14" s="81">
        <f t="shared" si="2"/>
        <v>0.4686687528059561</v>
      </c>
      <c r="M14" s="81">
        <f t="shared" si="3"/>
        <v>0.94424960694163351</v>
      </c>
    </row>
    <row r="15" spans="1:13" ht="12.75" customHeight="1" x14ac:dyDescent="0.15">
      <c r="A15" s="62" t="s">
        <v>3</v>
      </c>
      <c r="B15" s="62" t="s">
        <v>1995</v>
      </c>
      <c r="C15" s="52">
        <v>17.753544170000001</v>
      </c>
      <c r="D15" s="52">
        <v>9.3938971000000002</v>
      </c>
      <c r="E15" s="81">
        <f t="shared" si="0"/>
        <v>0.88990192047132388</v>
      </c>
      <c r="F15" s="81">
        <f t="shared" si="1"/>
        <v>2.2128963275969461E-2</v>
      </c>
      <c r="G15" s="143">
        <v>79.506890691782758</v>
      </c>
      <c r="H15" s="52">
        <v>13.78</v>
      </c>
      <c r="I15" s="98"/>
      <c r="J15" s="115">
        <v>1.00586821</v>
      </c>
      <c r="K15" s="115">
        <v>3.4359574100000003</v>
      </c>
      <c r="L15" s="81">
        <f t="shared" si="2"/>
        <v>-0.70725242196759364</v>
      </c>
      <c r="M15" s="81">
        <f t="shared" si="3"/>
        <v>5.6657318694693058E-2</v>
      </c>
    </row>
    <row r="16" spans="1:13" ht="12.75" customHeight="1" x14ac:dyDescent="0.15">
      <c r="A16" s="62" t="s">
        <v>2160</v>
      </c>
      <c r="B16" s="62" t="s">
        <v>1990</v>
      </c>
      <c r="C16" s="52">
        <v>17.748472550000002</v>
      </c>
      <c r="D16" s="52">
        <v>12.3788792</v>
      </c>
      <c r="E16" s="81">
        <f t="shared" si="0"/>
        <v>0.43377055896950689</v>
      </c>
      <c r="F16" s="81">
        <f t="shared" si="1"/>
        <v>2.2122641738610217E-2</v>
      </c>
      <c r="G16" s="143">
        <v>350.20129713740261</v>
      </c>
      <c r="H16" s="52">
        <v>44.08</v>
      </c>
      <c r="I16" s="98"/>
      <c r="J16" s="115">
        <v>7.0326561999999999</v>
      </c>
      <c r="K16" s="115">
        <v>2.4529732400000004</v>
      </c>
      <c r="L16" s="81">
        <f t="shared" si="2"/>
        <v>1.8669926297279944</v>
      </c>
      <c r="M16" s="81">
        <f t="shared" si="3"/>
        <v>0.39624008095276902</v>
      </c>
    </row>
    <row r="17" spans="1:13" ht="12.75" customHeight="1" x14ac:dyDescent="0.15">
      <c r="A17" s="62" t="s">
        <v>10</v>
      </c>
      <c r="B17" s="62" t="s">
        <v>2002</v>
      </c>
      <c r="C17" s="52">
        <v>17.481843559999998</v>
      </c>
      <c r="D17" s="52">
        <v>2.4859954800000001</v>
      </c>
      <c r="E17" s="81">
        <f t="shared" si="0"/>
        <v>6.0321300664633535</v>
      </c>
      <c r="F17" s="81">
        <f t="shared" si="1"/>
        <v>2.1790301160778489E-2</v>
      </c>
      <c r="G17" s="143">
        <v>32.396339063189991</v>
      </c>
      <c r="H17" s="52">
        <v>40.92</v>
      </c>
      <c r="I17" s="98"/>
      <c r="J17" s="115">
        <v>35.146272182617352</v>
      </c>
      <c r="K17" s="115">
        <v>1.3422002729385649</v>
      </c>
      <c r="L17" s="81">
        <f t="shared" si="2"/>
        <v>25.185564770948353</v>
      </c>
      <c r="M17" s="81">
        <f t="shared" si="3"/>
        <v>2.0104442681912067</v>
      </c>
    </row>
    <row r="18" spans="1:13" ht="12.75" customHeight="1" x14ac:dyDescent="0.15">
      <c r="A18" s="62" t="s">
        <v>2153</v>
      </c>
      <c r="B18" s="62" t="s">
        <v>1972</v>
      </c>
      <c r="C18" s="52">
        <v>16.482982270000001</v>
      </c>
      <c r="D18" s="52">
        <v>25.450766359999999</v>
      </c>
      <c r="E18" s="81">
        <f t="shared" si="0"/>
        <v>-0.35235811618208568</v>
      </c>
      <c r="F18" s="81">
        <f t="shared" si="1"/>
        <v>2.0545267234451346E-2</v>
      </c>
      <c r="G18" s="143">
        <v>3781.0662932461105</v>
      </c>
      <c r="H18" s="52">
        <v>16.75</v>
      </c>
      <c r="I18" s="98"/>
      <c r="J18" s="115">
        <v>5.1002665199999999</v>
      </c>
      <c r="K18" s="115">
        <v>13.03968495</v>
      </c>
      <c r="L18" s="81">
        <f t="shared" si="2"/>
        <v>-0.60886581696132158</v>
      </c>
      <c r="M18" s="81">
        <f t="shared" si="3"/>
        <v>0.30942619705918056</v>
      </c>
    </row>
    <row r="19" spans="1:13" ht="12.75" customHeight="1" x14ac:dyDescent="0.15">
      <c r="A19" s="62" t="s">
        <v>739</v>
      </c>
      <c r="B19" s="62" t="s">
        <v>743</v>
      </c>
      <c r="C19" s="52">
        <v>16.127108360000001</v>
      </c>
      <c r="D19" s="52">
        <v>16.43565989</v>
      </c>
      <c r="E19" s="81">
        <f t="shared" si="0"/>
        <v>-1.8773297334275685E-2</v>
      </c>
      <c r="F19" s="81">
        <f t="shared" si="1"/>
        <v>2.0101687033796369E-2</v>
      </c>
      <c r="G19" s="143">
        <v>142.892</v>
      </c>
      <c r="H19" s="52">
        <v>19.53</v>
      </c>
      <c r="I19" s="98"/>
      <c r="J19" s="115">
        <v>40.799106770000002</v>
      </c>
      <c r="K19" s="115">
        <v>125.47638291</v>
      </c>
      <c r="L19" s="81">
        <f t="shared" si="2"/>
        <v>-0.67484632706328629</v>
      </c>
      <c r="M19" s="81">
        <f t="shared" si="3"/>
        <v>2.5298463840668335</v>
      </c>
    </row>
    <row r="20" spans="1:13" ht="12.75" customHeight="1" x14ac:dyDescent="0.15">
      <c r="A20" s="62" t="s">
        <v>2161</v>
      </c>
      <c r="B20" s="62" t="s">
        <v>1991</v>
      </c>
      <c r="C20" s="52">
        <v>15.3682929</v>
      </c>
      <c r="D20" s="52">
        <v>33.078050279999999</v>
      </c>
      <c r="E20" s="81">
        <f t="shared" si="0"/>
        <v>-0.5353930243799121</v>
      </c>
      <c r="F20" s="81">
        <f t="shared" si="1"/>
        <v>1.9155859018455481E-2</v>
      </c>
      <c r="G20" s="143">
        <v>372.53480651170383</v>
      </c>
      <c r="H20" s="52">
        <v>14.27</v>
      </c>
      <c r="I20" s="98"/>
      <c r="J20" s="115">
        <v>17.308392300000001</v>
      </c>
      <c r="K20" s="115">
        <v>53.806897590000005</v>
      </c>
      <c r="L20" s="81">
        <f t="shared" si="2"/>
        <v>-0.67832391244915857</v>
      </c>
      <c r="M20" s="81">
        <f t="shared" si="3"/>
        <v>1.1262403972011752</v>
      </c>
    </row>
    <row r="21" spans="1:13" ht="12.75" customHeight="1" x14ac:dyDescent="0.15">
      <c r="A21" s="62" t="s">
        <v>1254</v>
      </c>
      <c r="B21" s="62" t="s">
        <v>1255</v>
      </c>
      <c r="C21" s="52">
        <v>13.481001239999999</v>
      </c>
      <c r="D21" s="52">
        <v>8.2511184400000008</v>
      </c>
      <c r="E21" s="81">
        <f t="shared" si="0"/>
        <v>0.63383925925077356</v>
      </c>
      <c r="F21" s="81">
        <f t="shared" si="1"/>
        <v>1.6803438147711479E-2</v>
      </c>
      <c r="G21" s="143">
        <v>72.739999999999995</v>
      </c>
      <c r="H21" s="52">
        <v>18.46</v>
      </c>
      <c r="I21" s="98"/>
      <c r="J21" s="115">
        <v>19.61866655</v>
      </c>
      <c r="K21" s="115">
        <v>11.958670489999999</v>
      </c>
      <c r="L21" s="81">
        <f t="shared" si="2"/>
        <v>0.64053910226938626</v>
      </c>
      <c r="M21" s="81">
        <f t="shared" si="3"/>
        <v>1.455282601101519</v>
      </c>
    </row>
    <row r="22" spans="1:13" ht="12.75" customHeight="1" x14ac:dyDescent="0.15">
      <c r="A22" s="62" t="s">
        <v>2</v>
      </c>
      <c r="B22" s="62" t="s">
        <v>1994</v>
      </c>
      <c r="C22" s="52">
        <v>13.149423759999999</v>
      </c>
      <c r="D22" s="52">
        <v>12.774722990000001</v>
      </c>
      <c r="E22" s="81">
        <f t="shared" si="0"/>
        <v>2.9331420359824056E-2</v>
      </c>
      <c r="F22" s="81">
        <f t="shared" si="1"/>
        <v>1.6390142311804114E-2</v>
      </c>
      <c r="G22" s="143">
        <v>885.40109078244268</v>
      </c>
      <c r="H22" s="52">
        <v>50.61</v>
      </c>
      <c r="I22" s="98"/>
      <c r="J22" s="115">
        <v>9.8906218199999998</v>
      </c>
      <c r="K22" s="115">
        <v>4.0498683799999995</v>
      </c>
      <c r="L22" s="81">
        <f t="shared" si="2"/>
        <v>1.4422082131963019</v>
      </c>
      <c r="M22" s="81">
        <f t="shared" si="3"/>
        <v>0.75217150200048011</v>
      </c>
    </row>
    <row r="23" spans="1:13" ht="12.75" customHeight="1" x14ac:dyDescent="0.15">
      <c r="A23" s="62" t="s">
        <v>1256</v>
      </c>
      <c r="B23" s="62" t="s">
        <v>1257</v>
      </c>
      <c r="C23" s="52">
        <v>11.960434789999999</v>
      </c>
      <c r="D23" s="52">
        <v>3.6052654</v>
      </c>
      <c r="E23" s="81">
        <f t="shared" si="0"/>
        <v>2.3174907983195907</v>
      </c>
      <c r="F23" s="81">
        <f t="shared" si="1"/>
        <v>1.4908123116046945E-2</v>
      </c>
      <c r="G23" s="143">
        <v>40.104999999999997</v>
      </c>
      <c r="H23" s="52">
        <v>39.049999999999997</v>
      </c>
      <c r="I23" s="98"/>
      <c r="J23" s="115">
        <v>14.95560167</v>
      </c>
      <c r="K23" s="115">
        <v>9.8303171199999984</v>
      </c>
      <c r="L23" s="81">
        <f t="shared" si="2"/>
        <v>0.52137530126800247</v>
      </c>
      <c r="M23" s="81">
        <f t="shared" si="3"/>
        <v>1.2504229095838748</v>
      </c>
    </row>
    <row r="24" spans="1:13" ht="12.75" customHeight="1" x14ac:dyDescent="0.15">
      <c r="A24" s="62" t="s">
        <v>0</v>
      </c>
      <c r="B24" s="62" t="s">
        <v>1992</v>
      </c>
      <c r="C24" s="52">
        <v>9.559377210000001</v>
      </c>
      <c r="D24" s="52">
        <v>5.0945879999999999E-2</v>
      </c>
      <c r="E24" s="81">
        <f t="shared" si="0"/>
        <v>186.63788573286007</v>
      </c>
      <c r="F24" s="81">
        <f t="shared" si="1"/>
        <v>1.1915317031665651E-2</v>
      </c>
      <c r="G24" s="143">
        <v>2.4844630740700002</v>
      </c>
      <c r="H24" s="52">
        <v>103.71</v>
      </c>
      <c r="I24" s="98"/>
      <c r="J24" s="115">
        <v>36.750992397444556</v>
      </c>
      <c r="K24" s="115">
        <v>4.83696751</v>
      </c>
      <c r="L24" s="81">
        <f t="shared" si="2"/>
        <v>6.5979407183250967</v>
      </c>
      <c r="M24" s="81">
        <f t="shared" si="3"/>
        <v>3.8444965179321082</v>
      </c>
    </row>
    <row r="25" spans="1:13" ht="12.75" customHeight="1" x14ac:dyDescent="0.15">
      <c r="A25" s="62" t="s">
        <v>2159</v>
      </c>
      <c r="B25" s="62" t="s">
        <v>1989</v>
      </c>
      <c r="C25" s="52">
        <v>9.1782743699999987</v>
      </c>
      <c r="D25" s="52">
        <v>7.0862270999999994</v>
      </c>
      <c r="E25" s="81">
        <f t="shared" si="0"/>
        <v>0.29522724017693402</v>
      </c>
      <c r="F25" s="81">
        <f t="shared" si="1"/>
        <v>1.1440290148583989E-2</v>
      </c>
      <c r="G25" s="143">
        <v>565.65316097326524</v>
      </c>
      <c r="H25" s="52">
        <v>26.55</v>
      </c>
      <c r="I25" s="98"/>
      <c r="J25" s="115">
        <v>5.6323609100000001</v>
      </c>
      <c r="K25" s="115">
        <v>2.8663640799999999</v>
      </c>
      <c r="L25" s="81">
        <f t="shared" si="2"/>
        <v>0.96498447259358633</v>
      </c>
      <c r="M25" s="81">
        <f t="shared" si="3"/>
        <v>0.61366229456049715</v>
      </c>
    </row>
    <row r="26" spans="1:13" ht="12.75" customHeight="1" x14ac:dyDescent="0.15">
      <c r="A26" s="62" t="s">
        <v>20</v>
      </c>
      <c r="B26" s="62" t="s">
        <v>2012</v>
      </c>
      <c r="C26" s="52">
        <v>8.5623087559999984</v>
      </c>
      <c r="D26" s="52">
        <v>3.3948859969999998</v>
      </c>
      <c r="E26" s="81">
        <f t="shared" si="0"/>
        <v>1.5221196716373857</v>
      </c>
      <c r="F26" s="81">
        <f t="shared" si="1"/>
        <v>1.0672517791642485E-2</v>
      </c>
      <c r="G26" s="143">
        <v>127.36005138991966</v>
      </c>
      <c r="H26" s="52">
        <v>54.32</v>
      </c>
      <c r="I26" s="98"/>
      <c r="J26" s="115">
        <v>0.30692955</v>
      </c>
      <c r="K26" s="115">
        <v>0.75155799999999995</v>
      </c>
      <c r="L26" s="81">
        <f t="shared" si="2"/>
        <v>-0.59160896431147036</v>
      </c>
      <c r="M26" s="81">
        <f t="shared" si="3"/>
        <v>3.5846587497200509E-2</v>
      </c>
    </row>
    <row r="27" spans="1:13" ht="12.75" customHeight="1" x14ac:dyDescent="0.15">
      <c r="A27" s="62" t="s">
        <v>12</v>
      </c>
      <c r="B27" s="62" t="s">
        <v>2004</v>
      </c>
      <c r="C27" s="52">
        <v>8.3278969900000011</v>
      </c>
      <c r="D27" s="52">
        <v>4.5348032800000002</v>
      </c>
      <c r="E27" s="81">
        <f t="shared" si="0"/>
        <v>0.83644062945989583</v>
      </c>
      <c r="F27" s="81">
        <f t="shared" si="1"/>
        <v>1.0380334478181357E-2</v>
      </c>
      <c r="G27" s="143">
        <v>138.9225536265279</v>
      </c>
      <c r="H27" s="52">
        <v>15.96</v>
      </c>
      <c r="I27" s="98"/>
      <c r="J27" s="115">
        <v>38.184347880000004</v>
      </c>
      <c r="K27" s="115">
        <v>1.8045149299999999</v>
      </c>
      <c r="L27" s="81">
        <f t="shared" si="2"/>
        <v>20.160449960921081</v>
      </c>
      <c r="M27" s="81">
        <f t="shared" si="3"/>
        <v>4.5851128953505462</v>
      </c>
    </row>
    <row r="28" spans="1:13" ht="12.75" customHeight="1" x14ac:dyDescent="0.15">
      <c r="A28" s="62" t="s">
        <v>9</v>
      </c>
      <c r="B28" s="62" t="s">
        <v>2001</v>
      </c>
      <c r="C28" s="52">
        <v>8.1901463499999991</v>
      </c>
      <c r="D28" s="52">
        <v>6.39592691</v>
      </c>
      <c r="E28" s="81">
        <f t="shared" si="0"/>
        <v>0.28052531951150761</v>
      </c>
      <c r="F28" s="81">
        <f t="shared" si="1"/>
        <v>1.0208634741801264E-2</v>
      </c>
      <c r="G28" s="143">
        <v>56.906818261059669</v>
      </c>
      <c r="H28" s="52">
        <v>30.95</v>
      </c>
      <c r="I28" s="98"/>
      <c r="J28" s="115">
        <v>1.0809335900000001</v>
      </c>
      <c r="K28" s="115">
        <v>1.42376897</v>
      </c>
      <c r="L28" s="81">
        <f t="shared" si="2"/>
        <v>-0.2407942490838243</v>
      </c>
      <c r="M28" s="81">
        <f t="shared" si="3"/>
        <v>0.13197976492813224</v>
      </c>
    </row>
    <row r="29" spans="1:13" ht="12.75" customHeight="1" x14ac:dyDescent="0.15">
      <c r="A29" s="62" t="s">
        <v>16</v>
      </c>
      <c r="B29" s="62" t="s">
        <v>2008</v>
      </c>
      <c r="C29" s="52">
        <v>7.4024319199999997</v>
      </c>
      <c r="D29" s="52">
        <v>7.7696298399999995</v>
      </c>
      <c r="E29" s="81">
        <f t="shared" si="0"/>
        <v>-4.7260671043757196E-2</v>
      </c>
      <c r="F29" s="81">
        <f t="shared" si="1"/>
        <v>9.2267855106558192E-3</v>
      </c>
      <c r="G29" s="143">
        <v>271.18415990268602</v>
      </c>
      <c r="H29" s="52">
        <v>31.9</v>
      </c>
      <c r="I29" s="98"/>
      <c r="J29" s="115">
        <v>4.6902920999999997</v>
      </c>
      <c r="K29" s="115">
        <v>1.3874394299999999</v>
      </c>
      <c r="L29" s="81">
        <f t="shared" si="2"/>
        <v>2.3805382769033745</v>
      </c>
      <c r="M29" s="81">
        <f t="shared" si="3"/>
        <v>0.63361502688429994</v>
      </c>
    </row>
    <row r="30" spans="1:13" ht="12.75" customHeight="1" x14ac:dyDescent="0.15">
      <c r="A30" s="62" t="s">
        <v>15</v>
      </c>
      <c r="B30" s="62" t="s">
        <v>2007</v>
      </c>
      <c r="C30" s="52">
        <v>7.0445805999999997</v>
      </c>
      <c r="D30" s="52">
        <v>5.1597891699999998</v>
      </c>
      <c r="E30" s="81">
        <f t="shared" si="0"/>
        <v>0.3652845819667474</v>
      </c>
      <c r="F30" s="81">
        <f t="shared" si="1"/>
        <v>8.7807405608300512E-3</v>
      </c>
      <c r="G30" s="143">
        <v>72.305077779248606</v>
      </c>
      <c r="H30" s="52">
        <v>27.14</v>
      </c>
      <c r="I30" s="98"/>
      <c r="J30" s="115">
        <v>0.6674059</v>
      </c>
      <c r="K30" s="115">
        <v>0.23915728999999999</v>
      </c>
      <c r="L30" s="81">
        <f t="shared" si="2"/>
        <v>1.7906567263745128</v>
      </c>
      <c r="M30" s="81">
        <f t="shared" si="3"/>
        <v>9.4740331312271456E-2</v>
      </c>
    </row>
    <row r="31" spans="1:13" ht="12.75" customHeight="1" x14ac:dyDescent="0.15">
      <c r="A31" s="62" t="s">
        <v>19</v>
      </c>
      <c r="B31" s="62" t="s">
        <v>2011</v>
      </c>
      <c r="C31" s="52">
        <v>6.9533015300000001</v>
      </c>
      <c r="D31" s="52">
        <v>8.0351539699999996</v>
      </c>
      <c r="E31" s="81">
        <f t="shared" si="0"/>
        <v>-0.1346399140625304</v>
      </c>
      <c r="F31" s="81">
        <f t="shared" si="1"/>
        <v>8.6669654650771769E-3</v>
      </c>
      <c r="G31" s="143">
        <v>296.91933992195135</v>
      </c>
      <c r="H31" s="52">
        <v>44.47</v>
      </c>
      <c r="I31" s="98"/>
      <c r="J31" s="115">
        <v>3.24857862</v>
      </c>
      <c r="K31" s="115">
        <v>1.58906982</v>
      </c>
      <c r="L31" s="81">
        <f t="shared" si="2"/>
        <v>1.044327177518229</v>
      </c>
      <c r="M31" s="81">
        <f t="shared" si="3"/>
        <v>0.46719944561357168</v>
      </c>
    </row>
    <row r="32" spans="1:13" ht="12.75" customHeight="1" x14ac:dyDescent="0.15">
      <c r="A32" s="62" t="s">
        <v>2156</v>
      </c>
      <c r="B32" s="62" t="s">
        <v>1976</v>
      </c>
      <c r="C32" s="52">
        <v>6.5139078240000003</v>
      </c>
      <c r="D32" s="52">
        <v>5.4577742929999999</v>
      </c>
      <c r="E32" s="81">
        <f t="shared" si="0"/>
        <v>0.19350993176001619</v>
      </c>
      <c r="F32" s="81">
        <f t="shared" si="1"/>
        <v>8.1192817411592996E-3</v>
      </c>
      <c r="G32" s="143">
        <v>440.26643715939872</v>
      </c>
      <c r="H32" s="52">
        <v>63.33</v>
      </c>
      <c r="I32" s="98"/>
      <c r="J32" s="115">
        <v>1.21030828</v>
      </c>
      <c r="K32" s="115">
        <v>1.9155755300000001</v>
      </c>
      <c r="L32" s="81">
        <f t="shared" si="2"/>
        <v>-0.3681751196727806</v>
      </c>
      <c r="M32" s="81">
        <f t="shared" si="3"/>
        <v>0.18580371609507748</v>
      </c>
    </row>
    <row r="33" spans="1:13" ht="12.75" customHeight="1" x14ac:dyDescent="0.15">
      <c r="A33" s="62" t="s">
        <v>2157</v>
      </c>
      <c r="B33" s="62" t="s">
        <v>1987</v>
      </c>
      <c r="C33" s="52">
        <v>6.0161920220000003</v>
      </c>
      <c r="D33" s="52">
        <v>5.7066791229999998</v>
      </c>
      <c r="E33" s="81">
        <f t="shared" si="0"/>
        <v>5.4236955036169876E-2</v>
      </c>
      <c r="F33" s="81">
        <f t="shared" si="1"/>
        <v>7.4989022496694223E-3</v>
      </c>
      <c r="G33" s="143">
        <v>304.22722160767</v>
      </c>
      <c r="H33" s="52">
        <v>77.77</v>
      </c>
      <c r="I33" s="98"/>
      <c r="J33" s="115">
        <v>1.78494603</v>
      </c>
      <c r="K33" s="115">
        <v>2.5121556000000003</v>
      </c>
      <c r="L33" s="81">
        <f t="shared" si="2"/>
        <v>-0.28947632463530537</v>
      </c>
      <c r="M33" s="81">
        <f t="shared" si="3"/>
        <v>0.29669033559314806</v>
      </c>
    </row>
    <row r="34" spans="1:13" ht="12.75" customHeight="1" x14ac:dyDescent="0.15">
      <c r="A34" s="62" t="s">
        <v>1</v>
      </c>
      <c r="B34" s="62" t="s">
        <v>1993</v>
      </c>
      <c r="C34" s="52">
        <v>5.4670877699999991</v>
      </c>
      <c r="D34" s="52">
        <v>3.8430082799999998</v>
      </c>
      <c r="E34" s="81">
        <f t="shared" si="0"/>
        <v>0.42260629477488387</v>
      </c>
      <c r="F34" s="81">
        <f t="shared" si="1"/>
        <v>6.8144694563728762E-3</v>
      </c>
      <c r="G34" s="143">
        <v>151.33464970972904</v>
      </c>
      <c r="H34" s="52">
        <v>19.18</v>
      </c>
      <c r="I34" s="98"/>
      <c r="J34" s="115">
        <v>6.6897908600000004</v>
      </c>
      <c r="K34" s="115">
        <v>0.79387962000000001</v>
      </c>
      <c r="L34" s="81">
        <f t="shared" si="2"/>
        <v>7.4267068853587652</v>
      </c>
      <c r="M34" s="81">
        <f t="shared" si="3"/>
        <v>1.2236479715415292</v>
      </c>
    </row>
    <row r="35" spans="1:13" ht="12.75" customHeight="1" x14ac:dyDescent="0.15">
      <c r="A35" s="62" t="s">
        <v>121</v>
      </c>
      <c r="B35" s="62" t="s">
        <v>2049</v>
      </c>
      <c r="C35" s="52">
        <v>4.5117004199999995</v>
      </c>
      <c r="D35" s="52">
        <v>0.62361948</v>
      </c>
      <c r="E35" s="81">
        <f t="shared" si="0"/>
        <v>6.2347009108823856</v>
      </c>
      <c r="F35" s="81">
        <f t="shared" si="1"/>
        <v>5.6236237649418021E-3</v>
      </c>
      <c r="G35" s="143">
        <v>4.0508108855779268</v>
      </c>
      <c r="H35" s="52">
        <v>77.58</v>
      </c>
      <c r="I35" s="98"/>
      <c r="J35" s="115">
        <v>0.10304327000000001</v>
      </c>
      <c r="K35" s="115">
        <v>6.0253970000000004E-2</v>
      </c>
      <c r="L35" s="81">
        <f t="shared" si="2"/>
        <v>0.71014905739820966</v>
      </c>
      <c r="M35" s="81">
        <f t="shared" si="3"/>
        <v>2.283912059923518E-2</v>
      </c>
    </row>
    <row r="36" spans="1:13" ht="12.75" customHeight="1" x14ac:dyDescent="0.15">
      <c r="A36" s="62" t="s">
        <v>7</v>
      </c>
      <c r="B36" s="62" t="s">
        <v>1999</v>
      </c>
      <c r="C36" s="52">
        <v>4.33010348</v>
      </c>
      <c r="D36" s="52">
        <v>0.97663857999999992</v>
      </c>
      <c r="E36" s="81">
        <f t="shared" si="0"/>
        <v>3.4336805535574895</v>
      </c>
      <c r="F36" s="81">
        <f t="shared" si="1"/>
        <v>5.3972716643241134E-3</v>
      </c>
      <c r="G36" s="143">
        <v>1.9941167739499999</v>
      </c>
      <c r="H36" s="52">
        <v>35.68</v>
      </c>
      <c r="I36" s="98"/>
      <c r="J36" s="115">
        <v>2.9263163989043153</v>
      </c>
      <c r="K36" s="115">
        <v>0.48717823834196899</v>
      </c>
      <c r="L36" s="81">
        <f t="shared" si="2"/>
        <v>5.0066648478871958</v>
      </c>
      <c r="M36" s="81">
        <f t="shared" si="3"/>
        <v>0.67580749800102125</v>
      </c>
    </row>
    <row r="37" spans="1:13" ht="12.75" customHeight="1" x14ac:dyDescent="0.15">
      <c r="A37" s="62" t="s">
        <v>883</v>
      </c>
      <c r="B37" s="62" t="s">
        <v>885</v>
      </c>
      <c r="C37" s="52">
        <v>4.1594287699999999</v>
      </c>
      <c r="D37" s="52">
        <v>6.3589479200000003</v>
      </c>
      <c r="E37" s="81">
        <f t="shared" si="0"/>
        <v>-0.34589356253133152</v>
      </c>
      <c r="F37" s="81">
        <f t="shared" si="1"/>
        <v>5.1845336130617132E-3</v>
      </c>
      <c r="G37" s="143">
        <v>31.295000000000002</v>
      </c>
      <c r="H37" s="52">
        <v>84.32</v>
      </c>
      <c r="I37" s="98"/>
      <c r="J37" s="115">
        <v>42.31462707</v>
      </c>
      <c r="K37" s="115">
        <v>23.11379891</v>
      </c>
      <c r="L37" s="81">
        <f t="shared" si="2"/>
        <v>0.83070845406087335</v>
      </c>
      <c r="M37" s="81">
        <f t="shared" si="3"/>
        <v>10.173182282912373</v>
      </c>
    </row>
    <row r="38" spans="1:13" ht="12.75" customHeight="1" x14ac:dyDescent="0.15">
      <c r="A38" s="62" t="s">
        <v>22</v>
      </c>
      <c r="B38" s="62" t="s">
        <v>2014</v>
      </c>
      <c r="C38" s="52">
        <v>4.1384552499999998</v>
      </c>
      <c r="D38" s="52">
        <v>11.172360749999999</v>
      </c>
      <c r="E38" s="81">
        <f t="shared" si="0"/>
        <v>-0.62958095047190454</v>
      </c>
      <c r="F38" s="81">
        <f t="shared" si="1"/>
        <v>5.1583911003665814E-3</v>
      </c>
      <c r="G38" s="143">
        <v>230.97718094776511</v>
      </c>
      <c r="H38" s="52">
        <v>24.44</v>
      </c>
      <c r="I38" s="98"/>
      <c r="J38" s="115">
        <v>4.2927113099999996</v>
      </c>
      <c r="K38" s="115">
        <v>4.8276445999999993</v>
      </c>
      <c r="L38" s="81">
        <f t="shared" si="2"/>
        <v>-0.11080626979044805</v>
      </c>
      <c r="M38" s="81">
        <f t="shared" si="3"/>
        <v>1.0372738257831833</v>
      </c>
    </row>
    <row r="39" spans="1:13" ht="12.75" customHeight="1" x14ac:dyDescent="0.15">
      <c r="A39" s="62" t="s">
        <v>1920</v>
      </c>
      <c r="B39" s="62" t="s">
        <v>1917</v>
      </c>
      <c r="C39" s="52">
        <v>4.1191304999999998</v>
      </c>
      <c r="D39" s="52">
        <v>1.96265</v>
      </c>
      <c r="E39" s="81">
        <f t="shared" ref="E39:E70" si="4">IF(ISERROR(C39/D39-1),"",((C39/D39-1)))</f>
        <v>1.0987595852546299</v>
      </c>
      <c r="F39" s="81">
        <f t="shared" ref="F39:F70" si="5">C39/$C$186</f>
        <v>5.1343037024378958E-3</v>
      </c>
      <c r="G39" s="143">
        <v>10.4483698</v>
      </c>
      <c r="H39" s="52">
        <v>44.83</v>
      </c>
      <c r="I39" s="98"/>
      <c r="J39" s="115">
        <v>2.92620762</v>
      </c>
      <c r="K39" s="115">
        <v>0.22913749999999999</v>
      </c>
      <c r="L39" s="81">
        <f t="shared" ref="L39:L70" si="6">IF(ISERROR(J39/K39-1),"",((J39/K39-1)))</f>
        <v>11.77053131853145</v>
      </c>
      <c r="M39" s="81">
        <f t="shared" ref="M39:M70" si="7">IF(ISERROR(J39/C39),"",(J39/C39))</f>
        <v>0.71039449223567941</v>
      </c>
    </row>
    <row r="40" spans="1:13" ht="12.75" customHeight="1" x14ac:dyDescent="0.15">
      <c r="A40" s="62" t="s">
        <v>31</v>
      </c>
      <c r="B40" s="62" t="s">
        <v>2023</v>
      </c>
      <c r="C40" s="52">
        <v>4.0936394500000004</v>
      </c>
      <c r="D40" s="52">
        <v>1.9778315900000001</v>
      </c>
      <c r="E40" s="81">
        <f t="shared" si="4"/>
        <v>1.0697613844867351</v>
      </c>
      <c r="F40" s="81">
        <f t="shared" si="5"/>
        <v>5.1025302996787394E-3</v>
      </c>
      <c r="G40" s="143">
        <v>16.074436748169997</v>
      </c>
      <c r="H40" s="52">
        <v>60.88</v>
      </c>
      <c r="I40" s="98"/>
      <c r="J40" s="115">
        <v>3.3459353799999998</v>
      </c>
      <c r="K40" s="115">
        <v>15.28499117667325</v>
      </c>
      <c r="L40" s="81">
        <f t="shared" si="6"/>
        <v>-0.78109667573074537</v>
      </c>
      <c r="M40" s="81">
        <f t="shared" si="7"/>
        <v>0.81734979860036272</v>
      </c>
    </row>
    <row r="41" spans="1:13" ht="12.75" customHeight="1" x14ac:dyDescent="0.15">
      <c r="A41" s="62" t="s">
        <v>1532</v>
      </c>
      <c r="B41" s="62" t="s">
        <v>1689</v>
      </c>
      <c r="C41" s="52">
        <v>3.9352499999999999</v>
      </c>
      <c r="D41" s="52">
        <v>7.5757500000000002</v>
      </c>
      <c r="E41" s="81">
        <f t="shared" si="4"/>
        <v>-0.48054648054648053</v>
      </c>
      <c r="F41" s="81">
        <f t="shared" si="5"/>
        <v>4.9051052509792364E-3</v>
      </c>
      <c r="G41" s="143">
        <v>12.177505980000001</v>
      </c>
      <c r="H41" s="52">
        <v>39.97</v>
      </c>
      <c r="I41" s="98"/>
      <c r="J41" s="115">
        <v>0</v>
      </c>
      <c r="K41" s="115">
        <v>0</v>
      </c>
      <c r="L41" s="81" t="str">
        <f t="shared" si="6"/>
        <v/>
      </c>
      <c r="M41" s="81">
        <f t="shared" si="7"/>
        <v>0</v>
      </c>
    </row>
    <row r="42" spans="1:13" ht="12.75" customHeight="1" x14ac:dyDescent="0.15">
      <c r="A42" s="62" t="s">
        <v>43</v>
      </c>
      <c r="B42" s="62" t="s">
        <v>2035</v>
      </c>
      <c r="C42" s="52">
        <v>3.8572491099999997</v>
      </c>
      <c r="D42" s="52">
        <v>0.40175355000000001</v>
      </c>
      <c r="E42" s="81">
        <f t="shared" si="4"/>
        <v>8.6010330462543507</v>
      </c>
      <c r="F42" s="81">
        <f t="shared" si="5"/>
        <v>4.8078807861752079E-3</v>
      </c>
      <c r="G42" s="143">
        <v>7.0544923521308291</v>
      </c>
      <c r="H42" s="52">
        <v>52.37</v>
      </c>
      <c r="I42" s="98"/>
      <c r="J42" s="115">
        <v>0.29710591999999997</v>
      </c>
      <c r="K42" s="115">
        <v>7.071369999999999E-2</v>
      </c>
      <c r="L42" s="81">
        <f t="shared" si="6"/>
        <v>3.2015326591593993</v>
      </c>
      <c r="M42" s="81">
        <f t="shared" si="7"/>
        <v>7.7025338920876693E-2</v>
      </c>
    </row>
    <row r="43" spans="1:13" ht="12.75" customHeight="1" x14ac:dyDescent="0.15">
      <c r="A43" s="62" t="s">
        <v>21</v>
      </c>
      <c r="B43" s="62" t="s">
        <v>2013</v>
      </c>
      <c r="C43" s="52">
        <v>3.7520067699999999</v>
      </c>
      <c r="D43" s="52">
        <v>2.32186862</v>
      </c>
      <c r="E43" s="81">
        <f t="shared" si="4"/>
        <v>0.61594275304000612</v>
      </c>
      <c r="F43" s="81">
        <f t="shared" si="5"/>
        <v>4.676701126799224E-3</v>
      </c>
      <c r="G43" s="143">
        <v>20.635388526173642</v>
      </c>
      <c r="H43" s="52">
        <v>37.07</v>
      </c>
      <c r="I43" s="98"/>
      <c r="J43" s="115">
        <v>1.08212358</v>
      </c>
      <c r="K43" s="115">
        <v>0.41098759000000001</v>
      </c>
      <c r="L43" s="81">
        <f t="shared" si="6"/>
        <v>1.6329835896018174</v>
      </c>
      <c r="M43" s="81">
        <f t="shared" si="7"/>
        <v>0.28841194761490263</v>
      </c>
    </row>
    <row r="44" spans="1:13" ht="12.75" customHeight="1" x14ac:dyDescent="0.15">
      <c r="A44" s="62" t="s">
        <v>34</v>
      </c>
      <c r="B44" s="62" t="s">
        <v>2026</v>
      </c>
      <c r="C44" s="52">
        <v>3.7167124550000001</v>
      </c>
      <c r="D44" s="52">
        <v>2.5405491889999996</v>
      </c>
      <c r="E44" s="81">
        <f t="shared" si="4"/>
        <v>0.46295630531088316</v>
      </c>
      <c r="F44" s="81">
        <f t="shared" si="5"/>
        <v>4.6327084122737899E-3</v>
      </c>
      <c r="G44" s="143">
        <v>33.214853885059426</v>
      </c>
      <c r="H44" s="52">
        <v>125.93</v>
      </c>
      <c r="I44" s="98"/>
      <c r="J44" s="115">
        <v>0.94923349999999995</v>
      </c>
      <c r="K44" s="115">
        <v>0.32574581000000002</v>
      </c>
      <c r="L44" s="81">
        <f t="shared" si="6"/>
        <v>1.9140313424138897</v>
      </c>
      <c r="M44" s="81">
        <f t="shared" si="7"/>
        <v>0.25539600157203979</v>
      </c>
    </row>
    <row r="45" spans="1:13" ht="12.75" customHeight="1" x14ac:dyDescent="0.15">
      <c r="A45" s="62" t="s">
        <v>185</v>
      </c>
      <c r="B45" s="62" t="s">
        <v>2125</v>
      </c>
      <c r="C45" s="52">
        <v>3.7083344600000001</v>
      </c>
      <c r="D45" s="52">
        <v>1.1401938300000001</v>
      </c>
      <c r="E45" s="81">
        <f t="shared" si="4"/>
        <v>2.2523719760876095</v>
      </c>
      <c r="F45" s="81">
        <f t="shared" si="5"/>
        <v>4.6222656329669666E-3</v>
      </c>
      <c r="G45" s="143">
        <v>44.8943119722625</v>
      </c>
      <c r="H45" s="52">
        <v>35</v>
      </c>
      <c r="I45" s="98"/>
      <c r="J45" s="115">
        <v>0.52961516000000008</v>
      </c>
      <c r="K45" s="115">
        <v>3.6228331499999999</v>
      </c>
      <c r="L45" s="81">
        <f t="shared" si="6"/>
        <v>-0.85381188200731795</v>
      </c>
      <c r="M45" s="81">
        <f t="shared" si="7"/>
        <v>0.14281752784510168</v>
      </c>
    </row>
    <row r="46" spans="1:13" ht="12.75" customHeight="1" x14ac:dyDescent="0.15">
      <c r="A46" s="62" t="s">
        <v>17</v>
      </c>
      <c r="B46" s="62" t="s">
        <v>2009</v>
      </c>
      <c r="C46" s="52">
        <v>3.6656292100000001</v>
      </c>
      <c r="D46" s="52">
        <v>4.3542802699999994</v>
      </c>
      <c r="E46" s="81">
        <f t="shared" si="4"/>
        <v>-0.15815496874297419</v>
      </c>
      <c r="F46" s="81">
        <f t="shared" si="5"/>
        <v>4.5690355342389612E-3</v>
      </c>
      <c r="G46" s="143">
        <v>33.289985832056175</v>
      </c>
      <c r="H46" s="52">
        <v>30.99</v>
      </c>
      <c r="I46" s="98"/>
      <c r="J46" s="115">
        <v>0.44824621000000003</v>
      </c>
      <c r="K46" s="115">
        <v>6.1264529999999998E-2</v>
      </c>
      <c r="L46" s="81">
        <f t="shared" si="6"/>
        <v>6.3165697998499306</v>
      </c>
      <c r="M46" s="81">
        <f t="shared" si="7"/>
        <v>0.12228356560919047</v>
      </c>
    </row>
    <row r="47" spans="1:13" ht="12.75" customHeight="1" x14ac:dyDescent="0.15">
      <c r="A47" s="62" t="s">
        <v>32</v>
      </c>
      <c r="B47" s="62" t="s">
        <v>2024</v>
      </c>
      <c r="C47" s="52">
        <v>3.58776502</v>
      </c>
      <c r="D47" s="52">
        <v>0.18053079999999999</v>
      </c>
      <c r="E47" s="81">
        <f t="shared" si="4"/>
        <v>18.873423371524417</v>
      </c>
      <c r="F47" s="81">
        <f t="shared" si="5"/>
        <v>4.4719814595976437E-3</v>
      </c>
      <c r="G47" s="143">
        <v>16.852374271619997</v>
      </c>
      <c r="H47" s="52">
        <v>68.63</v>
      </c>
      <c r="I47" s="98"/>
      <c r="J47" s="115">
        <v>2.5250147283799054</v>
      </c>
      <c r="K47" s="115">
        <v>0.57299514810215491</v>
      </c>
      <c r="L47" s="81">
        <f t="shared" si="6"/>
        <v>3.4066947804761165</v>
      </c>
      <c r="M47" s="81">
        <f t="shared" si="7"/>
        <v>0.70378486726533318</v>
      </c>
    </row>
    <row r="48" spans="1:13" ht="12.75" customHeight="1" x14ac:dyDescent="0.15">
      <c r="A48" s="62" t="s">
        <v>122</v>
      </c>
      <c r="B48" s="62" t="s">
        <v>2050</v>
      </c>
      <c r="C48" s="52">
        <v>3.5648394350000001</v>
      </c>
      <c r="D48" s="52">
        <v>4.7066999999999998E-2</v>
      </c>
      <c r="E48" s="81">
        <f t="shared" si="4"/>
        <v>74.739678224658476</v>
      </c>
      <c r="F48" s="81">
        <f t="shared" si="5"/>
        <v>4.4434057890899836E-3</v>
      </c>
      <c r="G48" s="143">
        <v>14.904506936918443</v>
      </c>
      <c r="H48" s="52">
        <v>40.79</v>
      </c>
      <c r="I48" s="98"/>
      <c r="J48" s="115">
        <v>14.42473275</v>
      </c>
      <c r="K48" s="115">
        <v>0</v>
      </c>
      <c r="L48" s="81" t="str">
        <f t="shared" si="6"/>
        <v/>
      </c>
      <c r="M48" s="81">
        <f t="shared" si="7"/>
        <v>4.0463905915021945</v>
      </c>
    </row>
    <row r="49" spans="1:13" ht="12.75" customHeight="1" x14ac:dyDescent="0.15">
      <c r="A49" s="62" t="s">
        <v>169</v>
      </c>
      <c r="B49" s="62" t="s">
        <v>2109</v>
      </c>
      <c r="C49" s="52">
        <v>3.5357223100000001</v>
      </c>
      <c r="D49" s="52">
        <v>2.1409528099999999</v>
      </c>
      <c r="E49" s="81">
        <f t="shared" si="4"/>
        <v>0.6514713885730159</v>
      </c>
      <c r="F49" s="81">
        <f t="shared" si="5"/>
        <v>4.4071126532711866E-3</v>
      </c>
      <c r="G49" s="143">
        <v>4.1401063123217625</v>
      </c>
      <c r="H49" s="52">
        <v>237.61</v>
      </c>
      <c r="I49" s="98"/>
      <c r="J49" s="115">
        <v>0.14551317999999999</v>
      </c>
      <c r="K49" s="115">
        <v>0.18759298999999999</v>
      </c>
      <c r="L49" s="81">
        <f t="shared" si="6"/>
        <v>-0.22431440535171387</v>
      </c>
      <c r="M49" s="81">
        <f t="shared" si="7"/>
        <v>4.1155149426879055E-2</v>
      </c>
    </row>
    <row r="50" spans="1:13" ht="12.75" customHeight="1" x14ac:dyDescent="0.15">
      <c r="A50" s="62" t="s">
        <v>1522</v>
      </c>
      <c r="B50" s="62" t="s">
        <v>1679</v>
      </c>
      <c r="C50" s="52">
        <v>3.2401122899999999</v>
      </c>
      <c r="D50" s="52">
        <v>3.5472237299999998</v>
      </c>
      <c r="E50" s="81">
        <f t="shared" si="4"/>
        <v>-8.6577972909535061E-2</v>
      </c>
      <c r="F50" s="81">
        <f t="shared" si="5"/>
        <v>4.0386485756791464E-3</v>
      </c>
      <c r="G50" s="143">
        <v>36.817999999999998</v>
      </c>
      <c r="H50" s="52">
        <v>53.86</v>
      </c>
      <c r="I50" s="98"/>
      <c r="J50" s="115">
        <v>12.120328619999999</v>
      </c>
      <c r="K50" s="115">
        <v>36.761403020000003</v>
      </c>
      <c r="L50" s="81">
        <f t="shared" si="6"/>
        <v>-0.67029744176505046</v>
      </c>
      <c r="M50" s="81">
        <f t="shared" si="7"/>
        <v>3.7407125232687535</v>
      </c>
    </row>
    <row r="51" spans="1:13" ht="12.75" customHeight="1" x14ac:dyDescent="0.15">
      <c r="A51" s="62" t="s">
        <v>18</v>
      </c>
      <c r="B51" s="62" t="s">
        <v>2010</v>
      </c>
      <c r="C51" s="52">
        <v>3.1225262999999996</v>
      </c>
      <c r="D51" s="52">
        <v>2.0608270000000002</v>
      </c>
      <c r="E51" s="81">
        <f t="shared" si="4"/>
        <v>0.51518118697008508</v>
      </c>
      <c r="F51" s="81">
        <f t="shared" si="5"/>
        <v>3.892083133333528E-3</v>
      </c>
      <c r="G51" s="143">
        <v>4.6471071699099999</v>
      </c>
      <c r="H51" s="52">
        <v>105.92</v>
      </c>
      <c r="I51" s="98"/>
      <c r="J51" s="115">
        <v>4.7761003080408244</v>
      </c>
      <c r="K51" s="115">
        <v>0</v>
      </c>
      <c r="L51" s="81" t="str">
        <f t="shared" si="6"/>
        <v/>
      </c>
      <c r="M51" s="81">
        <f t="shared" si="7"/>
        <v>1.5295628760727571</v>
      </c>
    </row>
    <row r="52" spans="1:13" ht="12.75" customHeight="1" x14ac:dyDescent="0.15">
      <c r="A52" s="62" t="s">
        <v>151</v>
      </c>
      <c r="B52" s="62" t="s">
        <v>2080</v>
      </c>
      <c r="C52" s="52">
        <v>3.01383358</v>
      </c>
      <c r="D52" s="52">
        <v>7.6836309999999991E-2</v>
      </c>
      <c r="E52" s="81">
        <f t="shared" si="4"/>
        <v>38.224080125659341</v>
      </c>
      <c r="F52" s="81">
        <f t="shared" si="5"/>
        <v>3.75660273650608E-3</v>
      </c>
      <c r="G52" s="143">
        <v>34.176219171658865</v>
      </c>
      <c r="H52" s="52">
        <v>51.52</v>
      </c>
      <c r="I52" s="98"/>
      <c r="J52" s="115">
        <v>1.14487188</v>
      </c>
      <c r="K52" s="115">
        <v>0</v>
      </c>
      <c r="L52" s="81" t="str">
        <f t="shared" si="6"/>
        <v/>
      </c>
      <c r="M52" s="81">
        <f t="shared" si="7"/>
        <v>0.37987229540391543</v>
      </c>
    </row>
    <row r="53" spans="1:13" ht="12.75" customHeight="1" x14ac:dyDescent="0.15">
      <c r="A53" s="62" t="s">
        <v>26</v>
      </c>
      <c r="B53" s="62" t="s">
        <v>2018</v>
      </c>
      <c r="C53" s="52">
        <v>2.8639324799999999</v>
      </c>
      <c r="D53" s="52">
        <v>0.84074199999999999</v>
      </c>
      <c r="E53" s="81">
        <f t="shared" si="4"/>
        <v>2.4064344115079299</v>
      </c>
      <c r="F53" s="81">
        <f t="shared" si="5"/>
        <v>3.5697580194645798E-3</v>
      </c>
      <c r="G53" s="143">
        <v>17.783421474614286</v>
      </c>
      <c r="H53" s="52">
        <v>26.44</v>
      </c>
      <c r="I53" s="98"/>
      <c r="J53" s="115">
        <v>0.19478129</v>
      </c>
      <c r="K53" s="115">
        <v>0.20135126</v>
      </c>
      <c r="L53" s="81">
        <f t="shared" si="6"/>
        <v>-3.2629396011725986E-2</v>
      </c>
      <c r="M53" s="81">
        <f t="shared" si="7"/>
        <v>6.8011830362704639E-2</v>
      </c>
    </row>
    <row r="54" spans="1:13" ht="12.75" customHeight="1" x14ac:dyDescent="0.15">
      <c r="A54" s="62" t="s">
        <v>138</v>
      </c>
      <c r="B54" s="62" t="s">
        <v>2066</v>
      </c>
      <c r="C54" s="52">
        <v>2.7924622400000003</v>
      </c>
      <c r="D54" s="52">
        <v>2.9538496699999999</v>
      </c>
      <c r="E54" s="81">
        <f t="shared" si="4"/>
        <v>-5.4636304494128041E-2</v>
      </c>
      <c r="F54" s="81">
        <f t="shared" si="5"/>
        <v>3.4806737047418193E-3</v>
      </c>
      <c r="G54" s="143">
        <v>4.8310355764761734</v>
      </c>
      <c r="H54" s="52">
        <v>96.45</v>
      </c>
      <c r="I54" s="98"/>
      <c r="J54" s="115">
        <v>0.12439937</v>
      </c>
      <c r="K54" s="115">
        <v>9.5291340000000002E-2</v>
      </c>
      <c r="L54" s="81">
        <f t="shared" si="6"/>
        <v>0.3054635394989722</v>
      </c>
      <c r="M54" s="81">
        <f t="shared" si="7"/>
        <v>4.454827292490085E-2</v>
      </c>
    </row>
    <row r="55" spans="1:13" ht="12.75" customHeight="1" x14ac:dyDescent="0.15">
      <c r="A55" s="62" t="s">
        <v>1524</v>
      </c>
      <c r="B55" s="62" t="s">
        <v>1681</v>
      </c>
      <c r="C55" s="52">
        <v>2.5739656699999998</v>
      </c>
      <c r="D55" s="52">
        <v>1.8522306899999998</v>
      </c>
      <c r="E55" s="81">
        <f t="shared" si="4"/>
        <v>0.38965717601839334</v>
      </c>
      <c r="F55" s="81">
        <f t="shared" si="5"/>
        <v>3.2083279394593198E-3</v>
      </c>
      <c r="G55" s="143">
        <v>26.802907329999996</v>
      </c>
      <c r="H55" s="52">
        <v>44.77</v>
      </c>
      <c r="I55" s="98"/>
      <c r="J55" s="115">
        <v>0.29671559000000003</v>
      </c>
      <c r="K55" s="115">
        <v>0.18103169</v>
      </c>
      <c r="L55" s="81">
        <f t="shared" si="6"/>
        <v>0.63902568660768755</v>
      </c>
      <c r="M55" s="81">
        <f t="shared" si="7"/>
        <v>0.115275659445761</v>
      </c>
    </row>
    <row r="56" spans="1:13" ht="12.75" customHeight="1" x14ac:dyDescent="0.15">
      <c r="A56" s="62" t="s">
        <v>25</v>
      </c>
      <c r="B56" s="62" t="s">
        <v>2017</v>
      </c>
      <c r="C56" s="52">
        <v>2.57239211</v>
      </c>
      <c r="D56" s="52">
        <v>1.92967541</v>
      </c>
      <c r="E56" s="81">
        <f t="shared" si="4"/>
        <v>0.33306985033301539</v>
      </c>
      <c r="F56" s="81">
        <f t="shared" si="5"/>
        <v>3.206366570443697E-3</v>
      </c>
      <c r="G56" s="143">
        <v>126.15851495347771</v>
      </c>
      <c r="H56" s="52">
        <v>14.15</v>
      </c>
      <c r="I56" s="98"/>
      <c r="J56" s="115">
        <v>4.6769269999999995E-2</v>
      </c>
      <c r="K56" s="115">
        <v>0.37288948</v>
      </c>
      <c r="L56" s="81">
        <f t="shared" si="6"/>
        <v>-0.87457605400935423</v>
      </c>
      <c r="M56" s="81">
        <f t="shared" si="7"/>
        <v>1.8181236763317548E-2</v>
      </c>
    </row>
    <row r="57" spans="1:13" ht="12.75" customHeight="1" x14ac:dyDescent="0.15">
      <c r="A57" s="62" t="s">
        <v>23</v>
      </c>
      <c r="B57" s="62" t="s">
        <v>2015</v>
      </c>
      <c r="C57" s="52">
        <v>2.32322118</v>
      </c>
      <c r="D57" s="52">
        <v>0.62244986999999996</v>
      </c>
      <c r="E57" s="81">
        <f t="shared" si="4"/>
        <v>2.7323827861029195</v>
      </c>
      <c r="F57" s="81">
        <f t="shared" si="5"/>
        <v>2.8957866486764954E-3</v>
      </c>
      <c r="G57" s="143">
        <v>11.354198433746877</v>
      </c>
      <c r="H57" s="52">
        <v>66.33</v>
      </c>
      <c r="I57" s="98"/>
      <c r="J57" s="115">
        <v>0.17995570000000002</v>
      </c>
      <c r="K57" s="115">
        <v>5.8109180000000003E-2</v>
      </c>
      <c r="L57" s="81">
        <f t="shared" si="6"/>
        <v>2.0968549203413303</v>
      </c>
      <c r="M57" s="81">
        <f t="shared" si="7"/>
        <v>7.7459564138443349E-2</v>
      </c>
    </row>
    <row r="58" spans="1:13" ht="12.75" customHeight="1" x14ac:dyDescent="0.15">
      <c r="A58" s="62" t="s">
        <v>158</v>
      </c>
      <c r="B58" s="62" t="s">
        <v>2098</v>
      </c>
      <c r="C58" s="52">
        <v>2.1911507299999999</v>
      </c>
      <c r="D58" s="52">
        <v>8.1223254699999998</v>
      </c>
      <c r="E58" s="81">
        <f t="shared" si="4"/>
        <v>-0.73023110953961812</v>
      </c>
      <c r="F58" s="81">
        <f t="shared" si="5"/>
        <v>2.7311670037253001E-3</v>
      </c>
      <c r="G58" s="143">
        <v>43.761623436227097</v>
      </c>
      <c r="H58" s="52">
        <v>55.67</v>
      </c>
      <c r="I58" s="98"/>
      <c r="J58" s="115">
        <v>0.17196304000000001</v>
      </c>
      <c r="K58" s="115">
        <v>9.41239034</v>
      </c>
      <c r="L58" s="81">
        <f t="shared" si="6"/>
        <v>-0.98173014146372517</v>
      </c>
      <c r="M58" s="81">
        <f t="shared" si="7"/>
        <v>7.8480698587084424E-2</v>
      </c>
    </row>
    <row r="59" spans="1:13" ht="12.75" customHeight="1" x14ac:dyDescent="0.15">
      <c r="A59" s="62" t="s">
        <v>41</v>
      </c>
      <c r="B59" s="62" t="s">
        <v>2033</v>
      </c>
      <c r="C59" s="52">
        <v>2.0290377620000002</v>
      </c>
      <c r="D59" s="52">
        <v>0.81272091299999993</v>
      </c>
      <c r="E59" s="81">
        <f t="shared" si="4"/>
        <v>1.4965984380913802</v>
      </c>
      <c r="F59" s="81">
        <f t="shared" si="5"/>
        <v>2.529100763819671E-3</v>
      </c>
      <c r="G59" s="143">
        <v>67.852223400942023</v>
      </c>
      <c r="H59" s="52">
        <v>59.43</v>
      </c>
      <c r="I59" s="98"/>
      <c r="J59" s="115">
        <v>0.20310842000000001</v>
      </c>
      <c r="K59" s="115">
        <v>0.27197054999999998</v>
      </c>
      <c r="L59" s="81">
        <f t="shared" si="6"/>
        <v>-0.25319700974976878</v>
      </c>
      <c r="M59" s="81">
        <f t="shared" si="7"/>
        <v>0.10010085756107283</v>
      </c>
    </row>
    <row r="60" spans="1:13" ht="12.75" customHeight="1" x14ac:dyDescent="0.15">
      <c r="A60" s="62" t="s">
        <v>129</v>
      </c>
      <c r="B60" s="62" t="s">
        <v>2057</v>
      </c>
      <c r="C60" s="52">
        <v>1.8511693600000001</v>
      </c>
      <c r="D60" s="52">
        <v>0.63536945999999994</v>
      </c>
      <c r="E60" s="81">
        <f t="shared" si="4"/>
        <v>1.9135321675675132</v>
      </c>
      <c r="F60" s="81">
        <f t="shared" si="5"/>
        <v>2.3073961116035508E-3</v>
      </c>
      <c r="G60" s="143">
        <v>5.3297773585767496</v>
      </c>
      <c r="H60" s="52">
        <v>97.93</v>
      </c>
      <c r="I60" s="98"/>
      <c r="J60" s="115">
        <v>4.2968599999999996E-3</v>
      </c>
      <c r="K60" s="115">
        <v>5.7025690000000004E-2</v>
      </c>
      <c r="L60" s="81">
        <f t="shared" si="6"/>
        <v>-0.92465045140181557</v>
      </c>
      <c r="M60" s="81">
        <f t="shared" si="7"/>
        <v>2.3211598532508117E-3</v>
      </c>
    </row>
    <row r="61" spans="1:13" ht="12.75" customHeight="1" x14ac:dyDescent="0.15">
      <c r="A61" s="62" t="s">
        <v>153</v>
      </c>
      <c r="B61" s="62" t="s">
        <v>2082</v>
      </c>
      <c r="C61" s="52">
        <v>1.8114303799999998</v>
      </c>
      <c r="D61" s="52">
        <v>2.4242304300000002</v>
      </c>
      <c r="E61" s="81">
        <f t="shared" si="4"/>
        <v>-0.2527812712919375</v>
      </c>
      <c r="F61" s="81">
        <f t="shared" si="5"/>
        <v>2.2578633298319835E-3</v>
      </c>
      <c r="G61" s="143">
        <v>18.591990290044222</v>
      </c>
      <c r="H61" s="52">
        <v>291.74</v>
      </c>
      <c r="I61" s="98"/>
      <c r="J61" s="115">
        <v>0.2839776</v>
      </c>
      <c r="K61" s="115">
        <v>0.83941092000000006</v>
      </c>
      <c r="L61" s="81">
        <f t="shared" si="6"/>
        <v>-0.661694179532475</v>
      </c>
      <c r="M61" s="81">
        <f t="shared" si="7"/>
        <v>0.15676981193171777</v>
      </c>
    </row>
    <row r="62" spans="1:13" ht="12.75" customHeight="1" x14ac:dyDescent="0.15">
      <c r="A62" s="62" t="s">
        <v>171</v>
      </c>
      <c r="B62" s="62" t="s">
        <v>2111</v>
      </c>
      <c r="C62" s="52">
        <v>1.71301624</v>
      </c>
      <c r="D62" s="52">
        <v>0.63936513000000006</v>
      </c>
      <c r="E62" s="81">
        <f t="shared" si="4"/>
        <v>1.6792456448164446</v>
      </c>
      <c r="F62" s="81">
        <f t="shared" si="5"/>
        <v>2.1351947027092835E-3</v>
      </c>
      <c r="G62" s="143">
        <v>2.2646150395919609</v>
      </c>
      <c r="H62" s="52">
        <v>144.25</v>
      </c>
      <c r="I62" s="98"/>
      <c r="J62" s="115">
        <v>0.12348329</v>
      </c>
      <c r="K62" s="115">
        <v>6.3017629999999991E-2</v>
      </c>
      <c r="L62" s="81">
        <f t="shared" si="6"/>
        <v>0.95950387217037547</v>
      </c>
      <c r="M62" s="81">
        <f t="shared" si="7"/>
        <v>7.2085300253779266E-2</v>
      </c>
    </row>
    <row r="63" spans="1:13" ht="12.75" customHeight="1" x14ac:dyDescent="0.15">
      <c r="A63" s="62" t="s">
        <v>148</v>
      </c>
      <c r="B63" s="62" t="s">
        <v>2077</v>
      </c>
      <c r="C63" s="52">
        <v>1.5463890900000001</v>
      </c>
      <c r="D63" s="52">
        <v>0.22303710000000002</v>
      </c>
      <c r="E63" s="81">
        <f t="shared" si="4"/>
        <v>5.9333267425015839</v>
      </c>
      <c r="F63" s="81">
        <f t="shared" si="5"/>
        <v>1.9275017458651939E-3</v>
      </c>
      <c r="G63" s="143">
        <v>8.5803020536549202</v>
      </c>
      <c r="H63" s="52">
        <v>27.47</v>
      </c>
      <c r="I63" s="98"/>
      <c r="J63" s="115">
        <v>3.1211249999999999E-2</v>
      </c>
      <c r="K63" s="115">
        <v>2.7693720000000002E-2</v>
      </c>
      <c r="L63" s="81">
        <f t="shared" si="6"/>
        <v>0.12701543887928368</v>
      </c>
      <c r="M63" s="81">
        <f t="shared" si="7"/>
        <v>2.0183309751622729E-2</v>
      </c>
    </row>
    <row r="64" spans="1:13" ht="12.75" customHeight="1" x14ac:dyDescent="0.15">
      <c r="A64" s="62" t="s">
        <v>6</v>
      </c>
      <c r="B64" s="62" t="s">
        <v>1998</v>
      </c>
      <c r="C64" s="52">
        <v>1.42912474</v>
      </c>
      <c r="D64" s="52">
        <v>0.51382666999999993</v>
      </c>
      <c r="E64" s="81">
        <f t="shared" si="4"/>
        <v>1.7813362432121327</v>
      </c>
      <c r="F64" s="81">
        <f t="shared" si="5"/>
        <v>1.7813372127509909E-3</v>
      </c>
      <c r="G64" s="143">
        <v>1.7608769517799998</v>
      </c>
      <c r="H64" s="52">
        <v>26.52</v>
      </c>
      <c r="I64" s="98"/>
      <c r="J64" s="115">
        <v>0.74778286932305005</v>
      </c>
      <c r="K64" s="115">
        <v>0.32995203552923802</v>
      </c>
      <c r="L64" s="81">
        <f t="shared" si="6"/>
        <v>1.266338100092693</v>
      </c>
      <c r="M64" s="81">
        <f t="shared" si="7"/>
        <v>0.52324534618514129</v>
      </c>
    </row>
    <row r="65" spans="1:13" ht="12.75" customHeight="1" x14ac:dyDescent="0.15">
      <c r="A65" s="62" t="s">
        <v>118</v>
      </c>
      <c r="B65" s="62" t="s">
        <v>2046</v>
      </c>
      <c r="C65" s="52">
        <v>1.4145804199999998</v>
      </c>
      <c r="D65" s="52">
        <v>9.8627678400000001</v>
      </c>
      <c r="E65" s="81">
        <f t="shared" si="4"/>
        <v>-0.85657368773672771</v>
      </c>
      <c r="F65" s="81">
        <f t="shared" si="5"/>
        <v>1.7632083974523636E-3</v>
      </c>
      <c r="G65" s="143">
        <v>41.885326430040855</v>
      </c>
      <c r="H65" s="52">
        <v>105.02</v>
      </c>
      <c r="I65" s="98"/>
      <c r="J65" s="115">
        <v>0.35623999000000001</v>
      </c>
      <c r="K65" s="115">
        <v>10.857132930000001</v>
      </c>
      <c r="L65" s="81">
        <f t="shared" si="6"/>
        <v>-0.9671883919726495</v>
      </c>
      <c r="M65" s="81">
        <f t="shared" si="7"/>
        <v>0.2518343849266626</v>
      </c>
    </row>
    <row r="66" spans="1:13" ht="12.75" customHeight="1" x14ac:dyDescent="0.15">
      <c r="A66" s="62" t="s">
        <v>30</v>
      </c>
      <c r="B66" s="62" t="s">
        <v>2022</v>
      </c>
      <c r="C66" s="52">
        <v>1.4084809620000001</v>
      </c>
      <c r="D66" s="52">
        <v>1.7304663680000001</v>
      </c>
      <c r="E66" s="81">
        <f t="shared" si="4"/>
        <v>-0.18606857200705795</v>
      </c>
      <c r="F66" s="81">
        <f t="shared" si="5"/>
        <v>1.755605708051709E-3</v>
      </c>
      <c r="G66" s="143">
        <v>54.821279241120443</v>
      </c>
      <c r="H66" s="52">
        <v>59.71</v>
      </c>
      <c r="I66" s="98"/>
      <c r="J66" s="115">
        <v>4.565168E-2</v>
      </c>
      <c r="K66" s="115">
        <v>0.17408338000000001</v>
      </c>
      <c r="L66" s="81">
        <f t="shared" si="6"/>
        <v>-0.73775968734062958</v>
      </c>
      <c r="M66" s="81">
        <f t="shared" si="7"/>
        <v>3.2411996492431115E-2</v>
      </c>
    </row>
    <row r="67" spans="1:13" ht="12.75" customHeight="1" x14ac:dyDescent="0.15">
      <c r="A67" s="62" t="s">
        <v>183</v>
      </c>
      <c r="B67" s="62" t="s">
        <v>2123</v>
      </c>
      <c r="C67" s="52">
        <v>1.3326128799999999</v>
      </c>
      <c r="D67" s="52">
        <v>0.21943532000000002</v>
      </c>
      <c r="E67" s="81">
        <f t="shared" si="4"/>
        <v>5.0729187990338103</v>
      </c>
      <c r="F67" s="81">
        <f t="shared" si="5"/>
        <v>1.6610396887645163E-3</v>
      </c>
      <c r="G67" s="143">
        <v>1.0081350998999998</v>
      </c>
      <c r="H67" s="52">
        <v>78.319999999999993</v>
      </c>
      <c r="I67" s="98"/>
      <c r="J67" s="115">
        <v>0</v>
      </c>
      <c r="K67" s="115">
        <v>0</v>
      </c>
      <c r="L67" s="81" t="str">
        <f t="shared" si="6"/>
        <v/>
      </c>
      <c r="M67" s="81">
        <f t="shared" si="7"/>
        <v>0</v>
      </c>
    </row>
    <row r="68" spans="1:13" ht="12.75" customHeight="1" x14ac:dyDescent="0.15">
      <c r="A68" s="62" t="s">
        <v>119</v>
      </c>
      <c r="B68" s="62" t="s">
        <v>2047</v>
      </c>
      <c r="C68" s="52">
        <v>1.1375638400000001</v>
      </c>
      <c r="D68" s="52">
        <v>0.50339911999999998</v>
      </c>
      <c r="E68" s="81">
        <f t="shared" si="4"/>
        <v>1.2597652534632959</v>
      </c>
      <c r="F68" s="81">
        <f t="shared" si="5"/>
        <v>1.4179201740443694E-3</v>
      </c>
      <c r="G68" s="143">
        <v>4.4212224339352266</v>
      </c>
      <c r="H68" s="52">
        <v>90.9</v>
      </c>
      <c r="I68" s="98"/>
      <c r="J68" s="115">
        <v>0.28837035999999999</v>
      </c>
      <c r="K68" s="115">
        <v>0.37003656000000001</v>
      </c>
      <c r="L68" s="81">
        <f t="shared" si="6"/>
        <v>-0.22069765214550696</v>
      </c>
      <c r="M68" s="81">
        <f t="shared" si="7"/>
        <v>0.25349817729790003</v>
      </c>
    </row>
    <row r="69" spans="1:13" ht="12.75" customHeight="1" x14ac:dyDescent="0.15">
      <c r="A69" s="62" t="s">
        <v>1521</v>
      </c>
      <c r="B69" s="62" t="s">
        <v>1678</v>
      </c>
      <c r="C69" s="52">
        <v>1.1144461499999998</v>
      </c>
      <c r="D69" s="52">
        <v>0.38098402000000003</v>
      </c>
      <c r="E69" s="81">
        <f t="shared" si="4"/>
        <v>1.9251782003875118</v>
      </c>
      <c r="F69" s="81">
        <f t="shared" si="5"/>
        <v>1.3891050536302886E-3</v>
      </c>
      <c r="G69" s="143">
        <v>14.91</v>
      </c>
      <c r="H69" s="52">
        <v>27.26</v>
      </c>
      <c r="I69" s="98"/>
      <c r="J69" s="115">
        <v>18.954572629999998</v>
      </c>
      <c r="K69" s="115">
        <v>0.43365802000000003</v>
      </c>
      <c r="L69" s="81">
        <f t="shared" si="6"/>
        <v>42.708571629783293</v>
      </c>
      <c r="M69" s="81">
        <f t="shared" si="7"/>
        <v>17.008065064426848</v>
      </c>
    </row>
    <row r="70" spans="1:13" ht="12.75" customHeight="1" x14ac:dyDescent="0.15">
      <c r="A70" s="62" t="s">
        <v>120</v>
      </c>
      <c r="B70" s="62" t="s">
        <v>2048</v>
      </c>
      <c r="C70" s="52">
        <v>1.0515827050000002</v>
      </c>
      <c r="D70" s="52">
        <v>1.901415179</v>
      </c>
      <c r="E70" s="81">
        <f t="shared" si="4"/>
        <v>-0.44694734920910184</v>
      </c>
      <c r="F70" s="81">
        <f t="shared" si="5"/>
        <v>1.3107487067237026E-3</v>
      </c>
      <c r="G70" s="143">
        <v>34.286083328582244</v>
      </c>
      <c r="H70" s="52">
        <v>138.68</v>
      </c>
      <c r="I70" s="98"/>
      <c r="J70" s="115">
        <v>0.41983704999999999</v>
      </c>
      <c r="K70" s="115">
        <v>0.76896517000000009</v>
      </c>
      <c r="L70" s="81">
        <f t="shared" si="6"/>
        <v>-0.45402332071815432</v>
      </c>
      <c r="M70" s="81">
        <f t="shared" si="7"/>
        <v>0.39924301531756357</v>
      </c>
    </row>
    <row r="71" spans="1:13" ht="12.75" customHeight="1" x14ac:dyDescent="0.15">
      <c r="A71" s="62" t="s">
        <v>29</v>
      </c>
      <c r="B71" s="62" t="s">
        <v>2021</v>
      </c>
      <c r="C71" s="52">
        <v>1.00402232</v>
      </c>
      <c r="D71" s="52">
        <v>2.2254932300000001</v>
      </c>
      <c r="E71" s="81">
        <f t="shared" ref="E71:E102" si="8">IF(ISERROR(C71/D71-1),"",((C71/D71-1)))</f>
        <v>-0.54885402190147303</v>
      </c>
      <c r="F71" s="81">
        <f t="shared" ref="F71:F102" si="9">C71/$C$186</f>
        <v>1.2514669090737199E-3</v>
      </c>
      <c r="G71" s="143">
        <v>6.4494271677150108</v>
      </c>
      <c r="H71" s="52">
        <v>29.12</v>
      </c>
      <c r="I71" s="98"/>
      <c r="J71" s="115">
        <v>0</v>
      </c>
      <c r="K71" s="115">
        <v>0</v>
      </c>
      <c r="L71" s="81" t="str">
        <f t="shared" ref="L71:L77" si="10">IF(ISERROR(J71/K71-1),"",((J71/K71-1)))</f>
        <v/>
      </c>
      <c r="M71" s="81">
        <f t="shared" ref="M71:M77" si="11">IF(ISERROR(J71/C71),"",(J71/C71))</f>
        <v>0</v>
      </c>
    </row>
    <row r="72" spans="1:13" ht="12.75" customHeight="1" x14ac:dyDescent="0.15">
      <c r="A72" s="62" t="s">
        <v>8</v>
      </c>
      <c r="B72" s="62" t="s">
        <v>2000</v>
      </c>
      <c r="C72" s="52">
        <v>0.99071060999999994</v>
      </c>
      <c r="D72" s="52">
        <v>2.4287654000000001</v>
      </c>
      <c r="E72" s="81">
        <f t="shared" si="8"/>
        <v>-0.59209291683750109</v>
      </c>
      <c r="F72" s="81">
        <f t="shared" si="9"/>
        <v>1.234874484546558E-3</v>
      </c>
      <c r="G72" s="143">
        <v>64.906876237044031</v>
      </c>
      <c r="H72" s="52">
        <v>21.84</v>
      </c>
      <c r="I72" s="98"/>
      <c r="J72" s="115">
        <v>8.4893730000000001E-2</v>
      </c>
      <c r="K72" s="115">
        <v>0.22574522</v>
      </c>
      <c r="L72" s="81">
        <f t="shared" si="10"/>
        <v>-0.62394007722511247</v>
      </c>
      <c r="M72" s="81">
        <f t="shared" si="11"/>
        <v>8.5689735370856682E-2</v>
      </c>
    </row>
    <row r="73" spans="1:13" ht="12.75" customHeight="1" x14ac:dyDescent="0.15">
      <c r="A73" s="62" t="s">
        <v>140</v>
      </c>
      <c r="B73" s="62" t="s">
        <v>2068</v>
      </c>
      <c r="C73" s="52">
        <v>0.97041557200000006</v>
      </c>
      <c r="D73" s="52">
        <v>0.55331519299999998</v>
      </c>
      <c r="E73" s="81">
        <f t="shared" si="8"/>
        <v>0.75382057871669561</v>
      </c>
      <c r="F73" s="81">
        <f t="shared" si="9"/>
        <v>1.2095776679624472E-3</v>
      </c>
      <c r="G73" s="143">
        <v>17.339413406123477</v>
      </c>
      <c r="H73" s="52">
        <v>89.61</v>
      </c>
      <c r="I73" s="98"/>
      <c r="J73" s="115">
        <v>0</v>
      </c>
      <c r="K73" s="115">
        <v>6.1315919999999996E-2</v>
      </c>
      <c r="L73" s="81">
        <f t="shared" si="10"/>
        <v>-1</v>
      </c>
      <c r="M73" s="81">
        <f t="shared" si="11"/>
        <v>0</v>
      </c>
    </row>
    <row r="74" spans="1:13" ht="12.75" customHeight="1" x14ac:dyDescent="0.15">
      <c r="A74" s="62" t="s">
        <v>27</v>
      </c>
      <c r="B74" s="62" t="s">
        <v>2019</v>
      </c>
      <c r="C74" s="52">
        <v>0.96666145999999997</v>
      </c>
      <c r="D74" s="52">
        <v>3.0458548300000001</v>
      </c>
      <c r="E74" s="81">
        <f t="shared" si="8"/>
        <v>-0.68263048833486262</v>
      </c>
      <c r="F74" s="81">
        <f t="shared" si="9"/>
        <v>1.2048983427648194E-3</v>
      </c>
      <c r="G74" s="143">
        <v>161.09530633089116</v>
      </c>
      <c r="H74" s="52">
        <v>59.19</v>
      </c>
      <c r="I74" s="98"/>
      <c r="J74" s="115">
        <v>4.4541810000000001E-2</v>
      </c>
      <c r="K74" s="115">
        <v>1.8911046699999998</v>
      </c>
      <c r="L74" s="81">
        <f t="shared" si="10"/>
        <v>-0.97644667124638851</v>
      </c>
      <c r="M74" s="81">
        <f t="shared" si="11"/>
        <v>4.607798266830665E-2</v>
      </c>
    </row>
    <row r="75" spans="1:13" ht="12.75" customHeight="1" x14ac:dyDescent="0.15">
      <c r="A75" s="62" t="s">
        <v>163</v>
      </c>
      <c r="B75" s="62" t="s">
        <v>2103</v>
      </c>
      <c r="C75" s="52">
        <v>0.95452793000000002</v>
      </c>
      <c r="D75" s="52">
        <v>0.53397150999999998</v>
      </c>
      <c r="E75" s="81">
        <f t="shared" si="8"/>
        <v>0.78760085907954158</v>
      </c>
      <c r="F75" s="81">
        <f t="shared" si="9"/>
        <v>1.1897744645573576E-3</v>
      </c>
      <c r="G75" s="143">
        <v>13.973326240426733</v>
      </c>
      <c r="H75" s="52">
        <v>24.78</v>
      </c>
      <c r="I75" s="98"/>
      <c r="J75" s="115">
        <v>0</v>
      </c>
      <c r="K75" s="115">
        <v>0</v>
      </c>
      <c r="L75" s="81" t="str">
        <f t="shared" si="10"/>
        <v/>
      </c>
      <c r="M75" s="81">
        <f t="shared" si="11"/>
        <v>0</v>
      </c>
    </row>
    <row r="76" spans="1:13" ht="12.75" customHeight="1" x14ac:dyDescent="0.15">
      <c r="A76" s="62" t="s">
        <v>111</v>
      </c>
      <c r="B76" s="62" t="s">
        <v>2039</v>
      </c>
      <c r="C76" s="52">
        <v>0.93696742</v>
      </c>
      <c r="D76" s="52">
        <v>1.7778837700000001</v>
      </c>
      <c r="E76" s="81">
        <f t="shared" si="8"/>
        <v>-0.47298724707971207</v>
      </c>
      <c r="F76" s="81">
        <f t="shared" si="9"/>
        <v>1.1678861093547977E-3</v>
      </c>
      <c r="G76" s="143">
        <v>30.179305618843127</v>
      </c>
      <c r="H76" s="52">
        <v>89.17</v>
      </c>
      <c r="I76" s="98"/>
      <c r="J76" s="115">
        <v>0.22810629000000002</v>
      </c>
      <c r="K76" s="115">
        <v>2.0933147600000002</v>
      </c>
      <c r="L76" s="81">
        <f t="shared" si="10"/>
        <v>-0.89103106023099943</v>
      </c>
      <c r="M76" s="81">
        <f t="shared" si="11"/>
        <v>0.24345167732726503</v>
      </c>
    </row>
    <row r="77" spans="1:13" ht="12.75" customHeight="1" x14ac:dyDescent="0.15">
      <c r="A77" s="62" t="s">
        <v>190</v>
      </c>
      <c r="B77" s="62" t="s">
        <v>2130</v>
      </c>
      <c r="C77" s="52">
        <v>0.92574725000000002</v>
      </c>
      <c r="D77" s="52">
        <v>2.495232E-2</v>
      </c>
      <c r="E77" s="81">
        <f t="shared" si="8"/>
        <v>36.100648356545605</v>
      </c>
      <c r="F77" s="81">
        <f t="shared" si="9"/>
        <v>1.1539006917107143E-3</v>
      </c>
      <c r="G77" s="143">
        <v>1.1524222637098249</v>
      </c>
      <c r="H77" s="52">
        <v>58.79</v>
      </c>
      <c r="I77" s="98"/>
      <c r="J77" s="115">
        <v>0</v>
      </c>
      <c r="K77" s="115">
        <v>0</v>
      </c>
      <c r="L77" s="81" t="str">
        <f t="shared" si="10"/>
        <v/>
      </c>
      <c r="M77" s="81">
        <f t="shared" si="11"/>
        <v>0</v>
      </c>
    </row>
    <row r="78" spans="1:13" ht="12.75" customHeight="1" x14ac:dyDescent="0.15">
      <c r="A78" s="62" t="s">
        <v>144</v>
      </c>
      <c r="B78" s="62" t="s">
        <v>2072</v>
      </c>
      <c r="C78" s="52">
        <v>0.88884569999999996</v>
      </c>
      <c r="D78" s="52">
        <v>0.77518580000000004</v>
      </c>
      <c r="E78" s="81">
        <f t="shared" si="8"/>
        <v>0.14662278385388361</v>
      </c>
      <c r="F78" s="81">
        <f t="shared" si="9"/>
        <v>1.1079046338556167E-3</v>
      </c>
      <c r="G78" s="143">
        <v>8.9822144039722538</v>
      </c>
      <c r="H78" s="52">
        <v>35.04</v>
      </c>
      <c r="I78" s="98"/>
      <c r="J78" s="115">
        <v>1.4402634999999999</v>
      </c>
      <c r="K78" s="115">
        <v>1.0639755099999999</v>
      </c>
      <c r="L78" s="81">
        <f>IF(ISERROR(J79/K78-1),"",((J79/K78-1)))</f>
        <v>-0.92093480610282086</v>
      </c>
      <c r="M78" s="81">
        <f>IF(ISERROR(J79/C78),"",(J79/C78))</f>
        <v>9.4643457238978601E-2</v>
      </c>
    </row>
    <row r="79" spans="1:13" ht="12.75" customHeight="1" x14ac:dyDescent="0.15">
      <c r="A79" s="62" t="s">
        <v>44</v>
      </c>
      <c r="B79" s="62" t="s">
        <v>2036</v>
      </c>
      <c r="C79" s="52">
        <v>0.88085682999999992</v>
      </c>
      <c r="D79" s="52">
        <v>0.43867208000000002</v>
      </c>
      <c r="E79" s="81">
        <f t="shared" si="8"/>
        <v>1.0080075075669277</v>
      </c>
      <c r="F79" s="81">
        <f t="shared" si="9"/>
        <v>1.0979468806794803E-3</v>
      </c>
      <c r="G79" s="143">
        <v>2.0270099356963582</v>
      </c>
      <c r="H79" s="52">
        <v>81.44</v>
      </c>
      <c r="I79" s="98"/>
      <c r="J79" s="115">
        <v>8.4123429999999999E-2</v>
      </c>
      <c r="K79" s="115">
        <v>0.10506269999999999</v>
      </c>
      <c r="L79" s="81">
        <f t="shared" ref="L79:L110" si="12">IF(ISERROR(J79/K79-1),"",((J79/K79-1)))</f>
        <v>-0.19930260691948709</v>
      </c>
      <c r="M79" s="81">
        <f t="shared" ref="M79:M110" si="13">IF(ISERROR(J79/C79),"",(J79/C79))</f>
        <v>9.5501819518161654E-2</v>
      </c>
    </row>
    <row r="80" spans="1:13" ht="12.75" customHeight="1" x14ac:dyDescent="0.15">
      <c r="A80" s="62" t="s">
        <v>113</v>
      </c>
      <c r="B80" s="62" t="s">
        <v>2041</v>
      </c>
      <c r="C80" s="52">
        <v>0.86758347999999996</v>
      </c>
      <c r="D80" s="52">
        <v>1.3041018500000001</v>
      </c>
      <c r="E80" s="81">
        <f t="shared" si="8"/>
        <v>-0.33472720708125681</v>
      </c>
      <c r="F80" s="81">
        <f t="shared" si="9"/>
        <v>1.0814022700999528E-3</v>
      </c>
      <c r="G80" s="143">
        <v>1.9307455602489227</v>
      </c>
      <c r="H80" s="52">
        <v>112.83</v>
      </c>
      <c r="I80" s="98"/>
      <c r="J80" s="115">
        <v>3.2678189999999996E-2</v>
      </c>
      <c r="K80" s="115">
        <v>0</v>
      </c>
      <c r="L80" s="81" t="str">
        <f t="shared" si="12"/>
        <v/>
      </c>
      <c r="M80" s="81">
        <f t="shared" si="13"/>
        <v>3.7665758688720075E-2</v>
      </c>
    </row>
    <row r="81" spans="1:13" ht="12.75" customHeight="1" x14ac:dyDescent="0.15">
      <c r="A81" s="62" t="s">
        <v>156</v>
      </c>
      <c r="B81" s="62" t="s">
        <v>2096</v>
      </c>
      <c r="C81" s="52">
        <v>0.83186392000000009</v>
      </c>
      <c r="D81" s="52">
        <v>0.47622065000000002</v>
      </c>
      <c r="E81" s="81">
        <f t="shared" si="8"/>
        <v>0.74680354579332087</v>
      </c>
      <c r="F81" s="81">
        <f t="shared" si="9"/>
        <v>1.0368795075515335E-3</v>
      </c>
      <c r="G81" s="143">
        <v>3.6639296445547513</v>
      </c>
      <c r="H81" s="52">
        <v>140.15</v>
      </c>
      <c r="I81" s="98"/>
      <c r="J81" s="115">
        <v>3.0598900000000002E-2</v>
      </c>
      <c r="K81" s="115">
        <v>2.2669660000000001E-2</v>
      </c>
      <c r="L81" s="81">
        <f t="shared" si="12"/>
        <v>0.34977322112462206</v>
      </c>
      <c r="M81" s="81">
        <f t="shared" si="13"/>
        <v>3.6783540269422911E-2</v>
      </c>
    </row>
    <row r="82" spans="1:13" ht="12.75" customHeight="1" x14ac:dyDescent="0.15">
      <c r="A82" s="62" t="s">
        <v>38</v>
      </c>
      <c r="B82" s="62" t="s">
        <v>2030</v>
      </c>
      <c r="C82" s="52">
        <v>0.76607548000000003</v>
      </c>
      <c r="D82" s="52">
        <v>0.16489155999999999</v>
      </c>
      <c r="E82" s="81">
        <f t="shared" si="8"/>
        <v>3.6459350618066813</v>
      </c>
      <c r="F82" s="81">
        <f t="shared" si="9"/>
        <v>9.548772910474403E-4</v>
      </c>
      <c r="G82" s="143">
        <v>2.2990132550999998</v>
      </c>
      <c r="H82" s="52">
        <v>107.66</v>
      </c>
      <c r="I82" s="98"/>
      <c r="J82" s="115">
        <v>0</v>
      </c>
      <c r="K82" s="115">
        <v>3.8263826355920201</v>
      </c>
      <c r="L82" s="81">
        <f t="shared" si="12"/>
        <v>-1</v>
      </c>
      <c r="M82" s="81">
        <f t="shared" si="13"/>
        <v>0</v>
      </c>
    </row>
    <row r="83" spans="1:13" ht="12.75" customHeight="1" x14ac:dyDescent="0.15">
      <c r="A83" s="62" t="s">
        <v>45</v>
      </c>
      <c r="B83" s="62" t="s">
        <v>2037</v>
      </c>
      <c r="C83" s="52">
        <v>0.74567544999999991</v>
      </c>
      <c r="D83" s="52">
        <v>1.0446804300000001</v>
      </c>
      <c r="E83" s="81">
        <f t="shared" si="8"/>
        <v>-0.28621669499446845</v>
      </c>
      <c r="F83" s="81">
        <f t="shared" si="9"/>
        <v>9.2944960684106606E-4</v>
      </c>
      <c r="G83" s="143">
        <v>14.395286602290547</v>
      </c>
      <c r="H83" s="52">
        <v>106.42</v>
      </c>
      <c r="I83" s="98"/>
      <c r="J83" s="115">
        <v>0.15692964000000001</v>
      </c>
      <c r="K83" s="115">
        <v>0.17550925000000001</v>
      </c>
      <c r="L83" s="81">
        <f t="shared" si="12"/>
        <v>-0.10586114407075409</v>
      </c>
      <c r="M83" s="81">
        <f t="shared" si="13"/>
        <v>0.21045300606316061</v>
      </c>
    </row>
    <row r="84" spans="1:13" ht="12.75" customHeight="1" x14ac:dyDescent="0.15">
      <c r="A84" s="62" t="s">
        <v>11</v>
      </c>
      <c r="B84" s="62" t="s">
        <v>2003</v>
      </c>
      <c r="C84" s="52">
        <v>0.74512954000000009</v>
      </c>
      <c r="D84" s="52">
        <v>3.0485152400000004</v>
      </c>
      <c r="E84" s="81">
        <f t="shared" si="8"/>
        <v>-0.75557624570051352</v>
      </c>
      <c r="F84" s="81">
        <f t="shared" si="9"/>
        <v>9.2876915553363672E-4</v>
      </c>
      <c r="G84" s="143">
        <v>181.39803811243576</v>
      </c>
      <c r="H84" s="52">
        <v>25.6</v>
      </c>
      <c r="I84" s="98"/>
      <c r="J84" s="115">
        <v>12.118773859999999</v>
      </c>
      <c r="K84" s="115">
        <v>4.7941209000000002</v>
      </c>
      <c r="L84" s="81">
        <f t="shared" si="12"/>
        <v>1.5278406850357067</v>
      </c>
      <c r="M84" s="81">
        <f t="shared" si="13"/>
        <v>16.263982582142695</v>
      </c>
    </row>
    <row r="85" spans="1:13" ht="12.75" customHeight="1" x14ac:dyDescent="0.15">
      <c r="A85" s="62" t="s">
        <v>124</v>
      </c>
      <c r="B85" s="62" t="s">
        <v>2052</v>
      </c>
      <c r="C85" s="52">
        <v>0.70027236000000004</v>
      </c>
      <c r="D85" s="52">
        <v>0.99912000000000001</v>
      </c>
      <c r="E85" s="81">
        <f t="shared" si="8"/>
        <v>-0.29911085755464806</v>
      </c>
      <c r="F85" s="81">
        <f t="shared" si="9"/>
        <v>8.7285677660926819E-4</v>
      </c>
      <c r="G85" s="143">
        <v>9.4526857445499992</v>
      </c>
      <c r="H85" s="52">
        <v>47.03</v>
      </c>
      <c r="I85" s="98"/>
      <c r="J85" s="115">
        <v>2.6129980739940053</v>
      </c>
      <c r="K85" s="115">
        <v>0.27154763625849399</v>
      </c>
      <c r="L85" s="81">
        <f t="shared" si="12"/>
        <v>8.6226139545792897</v>
      </c>
      <c r="M85" s="81">
        <f t="shared" si="13"/>
        <v>3.7314025559912221</v>
      </c>
    </row>
    <row r="86" spans="1:13" ht="12.75" customHeight="1" x14ac:dyDescent="0.15">
      <c r="A86" s="62" t="s">
        <v>168</v>
      </c>
      <c r="B86" s="62" t="s">
        <v>2108</v>
      </c>
      <c r="C86" s="52">
        <v>0.68427236999999996</v>
      </c>
      <c r="D86" s="52">
        <v>0.50592643999999998</v>
      </c>
      <c r="E86" s="81">
        <f t="shared" si="8"/>
        <v>0.3525135590857833</v>
      </c>
      <c r="F86" s="81">
        <f t="shared" si="9"/>
        <v>8.5291353667162366E-4</v>
      </c>
      <c r="G86" s="143">
        <v>2.7040738787194551</v>
      </c>
      <c r="H86" s="52">
        <v>51.29</v>
      </c>
      <c r="I86" s="98"/>
      <c r="J86" s="115">
        <v>1.852231E-2</v>
      </c>
      <c r="K86" s="115">
        <v>2.483163E-2</v>
      </c>
      <c r="L86" s="81">
        <f t="shared" si="12"/>
        <v>-0.25408400495658157</v>
      </c>
      <c r="M86" s="81">
        <f t="shared" si="13"/>
        <v>2.7068621812100936E-2</v>
      </c>
    </row>
    <row r="87" spans="1:13" ht="12.75" customHeight="1" x14ac:dyDescent="0.15">
      <c r="A87" s="62" t="s">
        <v>115</v>
      </c>
      <c r="B87" s="62" t="s">
        <v>2043</v>
      </c>
      <c r="C87" s="52">
        <v>0.66365045</v>
      </c>
      <c r="D87" s="52">
        <v>0.50688398000000001</v>
      </c>
      <c r="E87" s="81">
        <f t="shared" si="8"/>
        <v>0.30927485615150041</v>
      </c>
      <c r="F87" s="81">
        <f t="shared" si="9"/>
        <v>8.2720927694802959E-4</v>
      </c>
      <c r="G87" s="143">
        <v>22.676854634019968</v>
      </c>
      <c r="H87" s="52">
        <v>74.430000000000007</v>
      </c>
      <c r="I87" s="98"/>
      <c r="J87" s="115">
        <v>0.65233207999999998</v>
      </c>
      <c r="K87" s="115">
        <v>0.23878478</v>
      </c>
      <c r="L87" s="81">
        <f t="shared" si="12"/>
        <v>1.731882995222727</v>
      </c>
      <c r="M87" s="81">
        <f t="shared" si="13"/>
        <v>0.9829452839216789</v>
      </c>
    </row>
    <row r="88" spans="1:13" ht="12.75" customHeight="1" x14ac:dyDescent="0.15">
      <c r="A88" s="62" t="s">
        <v>36</v>
      </c>
      <c r="B88" s="62" t="s">
        <v>2028</v>
      </c>
      <c r="C88" s="52">
        <v>0.65915924999999997</v>
      </c>
      <c r="D88" s="52">
        <v>0.12917338</v>
      </c>
      <c r="E88" s="81">
        <f t="shared" si="8"/>
        <v>4.1029031678198713</v>
      </c>
      <c r="F88" s="81">
        <f t="shared" si="9"/>
        <v>8.2161120599873844E-4</v>
      </c>
      <c r="G88" s="143">
        <v>2.1166661026178271</v>
      </c>
      <c r="H88" s="52">
        <v>70.56</v>
      </c>
      <c r="I88" s="98"/>
      <c r="J88" s="115">
        <v>4.7491299999999998E-3</v>
      </c>
      <c r="K88" s="115">
        <v>3.4500999999999998E-3</v>
      </c>
      <c r="L88" s="81">
        <f t="shared" si="12"/>
        <v>0.37651952117329945</v>
      </c>
      <c r="M88" s="81">
        <f t="shared" si="13"/>
        <v>7.2048294854392169E-3</v>
      </c>
    </row>
    <row r="89" spans="1:13" ht="12.75" customHeight="1" x14ac:dyDescent="0.15">
      <c r="A89" s="62" t="s">
        <v>33</v>
      </c>
      <c r="B89" s="62" t="s">
        <v>2025</v>
      </c>
      <c r="C89" s="52">
        <v>0.65398650899999999</v>
      </c>
      <c r="D89" s="52">
        <v>0.87421579599999999</v>
      </c>
      <c r="E89" s="81">
        <f t="shared" si="8"/>
        <v>-0.25191638953181306</v>
      </c>
      <c r="F89" s="81">
        <f t="shared" si="9"/>
        <v>8.1516362603785777E-4</v>
      </c>
      <c r="G89" s="143">
        <v>48.974283077194677</v>
      </c>
      <c r="H89" s="52">
        <v>40.869999999999997</v>
      </c>
      <c r="I89" s="98"/>
      <c r="J89" s="115">
        <v>2.4223562599999999</v>
      </c>
      <c r="K89" s="115">
        <v>5.8470089999999995E-2</v>
      </c>
      <c r="L89" s="81">
        <f t="shared" si="12"/>
        <v>40.428981210735266</v>
      </c>
      <c r="M89" s="81">
        <f t="shared" si="13"/>
        <v>3.7039850618692198</v>
      </c>
    </row>
    <row r="90" spans="1:13" ht="12.75" customHeight="1" x14ac:dyDescent="0.15">
      <c r="A90" s="62" t="s">
        <v>742</v>
      </c>
      <c r="B90" s="62" t="s">
        <v>746</v>
      </c>
      <c r="C90" s="52">
        <v>0.63356400999999996</v>
      </c>
      <c r="D90" s="52">
        <v>0.20492242999999999</v>
      </c>
      <c r="E90" s="81">
        <f t="shared" si="8"/>
        <v>2.0917260253062584</v>
      </c>
      <c r="F90" s="81">
        <f t="shared" si="9"/>
        <v>7.8970793527284458E-4</v>
      </c>
      <c r="G90" s="143">
        <v>8.24</v>
      </c>
      <c r="H90" s="52">
        <v>42.97</v>
      </c>
      <c r="I90" s="98"/>
      <c r="J90" s="115">
        <v>0.94387444999999992</v>
      </c>
      <c r="K90" s="115">
        <v>6.5599783299999999</v>
      </c>
      <c r="L90" s="81">
        <f t="shared" si="12"/>
        <v>-0.85611622439612545</v>
      </c>
      <c r="M90" s="81">
        <f t="shared" si="13"/>
        <v>1.4897854598780003</v>
      </c>
    </row>
    <row r="91" spans="1:13" ht="12.75" customHeight="1" x14ac:dyDescent="0.15">
      <c r="A91" s="62" t="s">
        <v>117</v>
      </c>
      <c r="B91" s="62" t="s">
        <v>2045</v>
      </c>
      <c r="C91" s="52">
        <v>0.62255771999999998</v>
      </c>
      <c r="D91" s="52">
        <v>0.23138676</v>
      </c>
      <c r="E91" s="81">
        <f t="shared" si="8"/>
        <v>1.6905503149791286</v>
      </c>
      <c r="F91" s="81">
        <f t="shared" si="9"/>
        <v>7.7598910905524719E-4</v>
      </c>
      <c r="G91" s="143">
        <v>2.3280866065506762</v>
      </c>
      <c r="H91" s="52">
        <v>110.03</v>
      </c>
      <c r="I91" s="98"/>
      <c r="J91" s="115">
        <v>0</v>
      </c>
      <c r="K91" s="115">
        <v>5.3341899999999999E-3</v>
      </c>
      <c r="L91" s="81">
        <f t="shared" si="12"/>
        <v>-1</v>
      </c>
      <c r="M91" s="81">
        <f t="shared" si="13"/>
        <v>0</v>
      </c>
    </row>
    <row r="92" spans="1:13" ht="12.75" customHeight="1" x14ac:dyDescent="0.15">
      <c r="A92" s="62" t="s">
        <v>157</v>
      </c>
      <c r="B92" s="62" t="s">
        <v>2097</v>
      </c>
      <c r="C92" s="52">
        <v>0.61539436999999997</v>
      </c>
      <c r="D92" s="52">
        <v>0.75313872999999998</v>
      </c>
      <c r="E92" s="81">
        <f t="shared" si="8"/>
        <v>-0.18289374123675728</v>
      </c>
      <c r="F92" s="81">
        <f t="shared" si="9"/>
        <v>7.670603279868012E-4</v>
      </c>
      <c r="G92" s="143">
        <v>0.78604941660532623</v>
      </c>
      <c r="H92" s="52">
        <v>42.98</v>
      </c>
      <c r="I92" s="98"/>
      <c r="J92" s="115">
        <v>1.7468709999999998E-2</v>
      </c>
      <c r="K92" s="115">
        <v>1.2006340000000001E-2</v>
      </c>
      <c r="L92" s="81">
        <f t="shared" si="12"/>
        <v>0.45495713098246404</v>
      </c>
      <c r="M92" s="81">
        <f t="shared" si="13"/>
        <v>2.8386203793187122E-2</v>
      </c>
    </row>
    <row r="93" spans="1:13" ht="12.75" customHeight="1" x14ac:dyDescent="0.15">
      <c r="A93" s="62" t="s">
        <v>152</v>
      </c>
      <c r="B93" s="62" t="s">
        <v>2081</v>
      </c>
      <c r="C93" s="52">
        <v>0.57626962000000004</v>
      </c>
      <c r="D93" s="52">
        <v>0.86350174000000002</v>
      </c>
      <c r="E93" s="81">
        <f t="shared" si="8"/>
        <v>-0.3326364113638034</v>
      </c>
      <c r="F93" s="81">
        <f t="shared" si="9"/>
        <v>7.1829315521042107E-4</v>
      </c>
      <c r="G93" s="143">
        <v>4.5009072576010052</v>
      </c>
      <c r="H93" s="52">
        <v>54.41</v>
      </c>
      <c r="I93" s="98"/>
      <c r="J93" s="115">
        <v>1.04622E-3</v>
      </c>
      <c r="K93" s="115">
        <v>0</v>
      </c>
      <c r="L93" s="81" t="str">
        <f t="shared" si="12"/>
        <v/>
      </c>
      <c r="M93" s="81">
        <f t="shared" si="13"/>
        <v>1.8155043467326978E-3</v>
      </c>
    </row>
    <row r="94" spans="1:13" ht="12.75" customHeight="1" x14ac:dyDescent="0.15">
      <c r="A94" s="62" t="s">
        <v>175</v>
      </c>
      <c r="B94" s="62" t="s">
        <v>2115</v>
      </c>
      <c r="C94" s="52">
        <v>0.56633571999999999</v>
      </c>
      <c r="D94" s="52">
        <v>0.11288675999999999</v>
      </c>
      <c r="E94" s="81">
        <f t="shared" si="8"/>
        <v>4.0168480342601738</v>
      </c>
      <c r="F94" s="81">
        <f t="shared" si="9"/>
        <v>7.0591101302054681E-4</v>
      </c>
      <c r="G94" s="143">
        <v>1.5840392264679817</v>
      </c>
      <c r="H94" s="52">
        <v>128.58000000000001</v>
      </c>
      <c r="I94" s="98"/>
      <c r="J94" s="115">
        <v>2.612544E-2</v>
      </c>
      <c r="K94" s="115">
        <v>5.5424500000000002E-2</v>
      </c>
      <c r="L94" s="81">
        <f t="shared" si="12"/>
        <v>-0.5286301184494222</v>
      </c>
      <c r="M94" s="81">
        <f t="shared" si="13"/>
        <v>4.6130659037363915E-2</v>
      </c>
    </row>
    <row r="95" spans="1:13" ht="12.75" customHeight="1" x14ac:dyDescent="0.15">
      <c r="A95" s="62" t="s">
        <v>155</v>
      </c>
      <c r="B95" s="62" t="s">
        <v>2095</v>
      </c>
      <c r="C95" s="52">
        <v>0.55558202000000001</v>
      </c>
      <c r="D95" s="52">
        <v>0.16623948000000002</v>
      </c>
      <c r="E95" s="81">
        <f t="shared" si="8"/>
        <v>2.3420582162552477</v>
      </c>
      <c r="F95" s="81">
        <f t="shared" si="9"/>
        <v>6.92507028435716E-4</v>
      </c>
      <c r="G95" s="143">
        <v>0.9019625012802831</v>
      </c>
      <c r="H95" s="52">
        <v>63.45</v>
      </c>
      <c r="I95" s="98"/>
      <c r="J95" s="115">
        <v>0</v>
      </c>
      <c r="K95" s="115">
        <v>0</v>
      </c>
      <c r="L95" s="81" t="str">
        <f t="shared" si="12"/>
        <v/>
      </c>
      <c r="M95" s="81">
        <f t="shared" si="13"/>
        <v>0</v>
      </c>
    </row>
    <row r="96" spans="1:13" ht="12.75" customHeight="1" x14ac:dyDescent="0.15">
      <c r="A96" s="62" t="s">
        <v>884</v>
      </c>
      <c r="B96" s="62" t="s">
        <v>886</v>
      </c>
      <c r="C96" s="52">
        <v>0.52451647999999995</v>
      </c>
      <c r="D96" s="52">
        <v>2.4812637500000001</v>
      </c>
      <c r="E96" s="81">
        <f t="shared" si="8"/>
        <v>-0.78860913919368714</v>
      </c>
      <c r="F96" s="81">
        <f t="shared" si="9"/>
        <v>6.5378528435884522E-4</v>
      </c>
      <c r="G96" s="143">
        <v>10.763</v>
      </c>
      <c r="H96" s="52">
        <v>114.58</v>
      </c>
      <c r="I96" s="98"/>
      <c r="J96" s="115">
        <v>5.8247900599999998</v>
      </c>
      <c r="K96" s="115">
        <v>5.14084611</v>
      </c>
      <c r="L96" s="81">
        <f t="shared" si="12"/>
        <v>0.13304112501434129</v>
      </c>
      <c r="M96" s="81">
        <f t="shared" si="13"/>
        <v>11.105065869427021</v>
      </c>
    </row>
    <row r="97" spans="1:13" ht="12.75" customHeight="1" x14ac:dyDescent="0.15">
      <c r="A97" s="62" t="s">
        <v>740</v>
      </c>
      <c r="B97" s="62" t="s">
        <v>744</v>
      </c>
      <c r="C97" s="52">
        <v>0.47953145000000003</v>
      </c>
      <c r="D97" s="52">
        <v>2.80937182</v>
      </c>
      <c r="E97" s="81">
        <f t="shared" si="8"/>
        <v>-0.82931008042929677</v>
      </c>
      <c r="F97" s="81">
        <f t="shared" si="9"/>
        <v>5.9771354638325075E-4</v>
      </c>
      <c r="G97" s="143">
        <v>5.5830000000000002</v>
      </c>
      <c r="H97" s="52">
        <v>31.92</v>
      </c>
      <c r="I97" s="98"/>
      <c r="J97" s="115">
        <v>4.9280060499999996</v>
      </c>
      <c r="K97" s="115">
        <v>1.0680428500000001</v>
      </c>
      <c r="L97" s="81">
        <f t="shared" si="12"/>
        <v>3.6140527507861684</v>
      </c>
      <c r="M97" s="81">
        <f t="shared" si="13"/>
        <v>10.276710839299486</v>
      </c>
    </row>
    <row r="98" spans="1:13" ht="12.75" customHeight="1" x14ac:dyDescent="0.15">
      <c r="A98" s="62" t="s">
        <v>116</v>
      </c>
      <c r="B98" s="62" t="s">
        <v>2044</v>
      </c>
      <c r="C98" s="52">
        <v>0.47526475000000001</v>
      </c>
      <c r="D98" s="52">
        <v>0.48382758000000003</v>
      </c>
      <c r="E98" s="81">
        <f t="shared" si="8"/>
        <v>-1.7698102286769268E-2</v>
      </c>
      <c r="F98" s="81">
        <f t="shared" si="9"/>
        <v>5.9239530419422765E-4</v>
      </c>
      <c r="G98" s="143">
        <v>11.450647632988375</v>
      </c>
      <c r="H98" s="52">
        <v>161.44</v>
      </c>
      <c r="I98" s="98"/>
      <c r="J98" s="115">
        <v>4.8618309999999998E-2</v>
      </c>
      <c r="K98" s="115">
        <v>0</v>
      </c>
      <c r="L98" s="81" t="str">
        <f t="shared" si="12"/>
        <v/>
      </c>
      <c r="M98" s="81">
        <f t="shared" si="13"/>
        <v>0.10229731954663163</v>
      </c>
    </row>
    <row r="99" spans="1:13" ht="12.75" customHeight="1" x14ac:dyDescent="0.15">
      <c r="A99" s="62" t="s">
        <v>1500</v>
      </c>
      <c r="B99" s="62" t="s">
        <v>1676</v>
      </c>
      <c r="C99" s="52">
        <v>0.45438278000000004</v>
      </c>
      <c r="D99" s="52">
        <v>0.27599683000000003</v>
      </c>
      <c r="E99" s="81">
        <f t="shared" si="8"/>
        <v>0.64633332926323828</v>
      </c>
      <c r="F99" s="81">
        <f t="shared" si="9"/>
        <v>5.663669042964344E-4</v>
      </c>
      <c r="G99" s="143">
        <v>2.4039999999999999</v>
      </c>
      <c r="H99" s="52">
        <v>115.61</v>
      </c>
      <c r="I99" s="98"/>
      <c r="J99" s="115">
        <v>1.14279956</v>
      </c>
      <c r="K99" s="115">
        <v>0.14967392000000002</v>
      </c>
      <c r="L99" s="81">
        <f t="shared" si="12"/>
        <v>6.6352617743959668</v>
      </c>
      <c r="M99" s="81">
        <f t="shared" si="13"/>
        <v>2.51505913142219</v>
      </c>
    </row>
    <row r="100" spans="1:13" ht="12.75" customHeight="1" x14ac:dyDescent="0.15">
      <c r="A100" s="62" t="s">
        <v>35</v>
      </c>
      <c r="B100" s="62" t="s">
        <v>2027</v>
      </c>
      <c r="C100" s="52">
        <v>0.44538507999999999</v>
      </c>
      <c r="D100" s="52">
        <v>0.65445748000000004</v>
      </c>
      <c r="E100" s="81">
        <f t="shared" si="8"/>
        <v>-0.31945910374498288</v>
      </c>
      <c r="F100" s="81">
        <f t="shared" si="9"/>
        <v>5.5515169166274253E-4</v>
      </c>
      <c r="G100" s="143">
        <v>46.582966741683727</v>
      </c>
      <c r="H100" s="52">
        <v>62.42</v>
      </c>
      <c r="I100" s="98"/>
      <c r="J100" s="115">
        <v>5.3674390000000002E-2</v>
      </c>
      <c r="K100" s="115">
        <v>0.11425902</v>
      </c>
      <c r="L100" s="81">
        <f t="shared" si="12"/>
        <v>-0.53023936315924991</v>
      </c>
      <c r="M100" s="81">
        <f t="shared" si="13"/>
        <v>0.12051232160718092</v>
      </c>
    </row>
    <row r="101" spans="1:13" ht="12.75" customHeight="1" x14ac:dyDescent="0.15">
      <c r="A101" s="62" t="s">
        <v>170</v>
      </c>
      <c r="B101" s="62" t="s">
        <v>2110</v>
      </c>
      <c r="C101" s="52">
        <v>0.42229781</v>
      </c>
      <c r="D101" s="52">
        <v>0</v>
      </c>
      <c r="E101" s="81" t="str">
        <f t="shared" si="8"/>
        <v/>
      </c>
      <c r="F101" s="81">
        <f t="shared" si="9"/>
        <v>5.263744883572917E-4</v>
      </c>
      <c r="G101" s="143">
        <v>2.1254380730000001E-2</v>
      </c>
      <c r="H101" s="52">
        <v>81.33</v>
      </c>
      <c r="I101" s="98"/>
      <c r="J101" s="115">
        <v>0</v>
      </c>
      <c r="K101" s="115">
        <v>0</v>
      </c>
      <c r="L101" s="81" t="str">
        <f t="shared" si="12"/>
        <v/>
      </c>
      <c r="M101" s="81">
        <f t="shared" si="13"/>
        <v>0</v>
      </c>
    </row>
    <row r="102" spans="1:13" ht="12.75" customHeight="1" x14ac:dyDescent="0.15">
      <c r="A102" s="62" t="s">
        <v>127</v>
      </c>
      <c r="B102" s="62" t="s">
        <v>2055</v>
      </c>
      <c r="C102" s="52">
        <v>0.38904797999999996</v>
      </c>
      <c r="D102" s="52">
        <v>0.14662697</v>
      </c>
      <c r="E102" s="81">
        <f t="shared" si="8"/>
        <v>1.6533180082763761</v>
      </c>
      <c r="F102" s="81">
        <f t="shared" si="9"/>
        <v>4.8493012885607393E-4</v>
      </c>
      <c r="G102" s="143">
        <v>1.6021301490795481</v>
      </c>
      <c r="H102" s="52">
        <v>47.03</v>
      </c>
      <c r="I102" s="98"/>
      <c r="J102" s="115">
        <v>0</v>
      </c>
      <c r="K102" s="115">
        <v>0</v>
      </c>
      <c r="L102" s="81" t="str">
        <f t="shared" si="12"/>
        <v/>
      </c>
      <c r="M102" s="81">
        <f t="shared" si="13"/>
        <v>0</v>
      </c>
    </row>
    <row r="103" spans="1:13" ht="12.75" customHeight="1" x14ac:dyDescent="0.15">
      <c r="A103" s="62" t="s">
        <v>160</v>
      </c>
      <c r="B103" s="62" t="s">
        <v>2100</v>
      </c>
      <c r="C103" s="52">
        <v>0.37658802000000002</v>
      </c>
      <c r="D103" s="52">
        <v>0.25788663000000001</v>
      </c>
      <c r="E103" s="81">
        <f t="shared" ref="E103:E134" si="14">IF(ISERROR(C103/D103-1),"",((C103/D103-1)))</f>
        <v>0.46028516484162063</v>
      </c>
      <c r="F103" s="81">
        <f t="shared" ref="F103:F134" si="15">C103/$C$186</f>
        <v>4.6939937090600953E-4</v>
      </c>
      <c r="G103" s="143">
        <v>0.71714005011774662</v>
      </c>
      <c r="H103" s="52">
        <v>43.35</v>
      </c>
      <c r="I103" s="98"/>
      <c r="J103" s="115">
        <v>5.3121000000000002E-2</v>
      </c>
      <c r="K103" s="115">
        <v>8.8920000000000006E-3</v>
      </c>
      <c r="L103" s="81">
        <f t="shared" si="12"/>
        <v>4.9740215924426447</v>
      </c>
      <c r="M103" s="81">
        <f t="shared" si="13"/>
        <v>0.14105865608789148</v>
      </c>
    </row>
    <row r="104" spans="1:13" ht="12.75" customHeight="1" x14ac:dyDescent="0.15">
      <c r="A104" s="62" t="s">
        <v>166</v>
      </c>
      <c r="B104" s="62" t="s">
        <v>2106</v>
      </c>
      <c r="C104" s="52">
        <v>0.36834165999999996</v>
      </c>
      <c r="D104" s="52">
        <v>1.3160446200000002</v>
      </c>
      <c r="E104" s="81">
        <f t="shared" si="14"/>
        <v>-0.72011461131158305</v>
      </c>
      <c r="F104" s="81">
        <f t="shared" si="15"/>
        <v>4.5912066847605834E-4</v>
      </c>
      <c r="G104" s="143">
        <v>10.3536243457</v>
      </c>
      <c r="H104" s="52">
        <v>95.5</v>
      </c>
      <c r="I104" s="98"/>
      <c r="J104" s="115">
        <v>0.94658500000000001</v>
      </c>
      <c r="K104" s="115">
        <v>8.8496640000000001E-2</v>
      </c>
      <c r="L104" s="81">
        <f t="shared" si="12"/>
        <v>9.6962818023373547</v>
      </c>
      <c r="M104" s="81">
        <f t="shared" si="13"/>
        <v>2.5698559321256251</v>
      </c>
    </row>
    <row r="105" spans="1:13" ht="12.75" customHeight="1" x14ac:dyDescent="0.15">
      <c r="A105" s="62" t="s">
        <v>142</v>
      </c>
      <c r="B105" s="62" t="s">
        <v>2070</v>
      </c>
      <c r="C105" s="52">
        <v>0.36424800000000002</v>
      </c>
      <c r="D105" s="52">
        <v>0.56582094999999999</v>
      </c>
      <c r="E105" s="81">
        <f t="shared" si="14"/>
        <v>-0.35624865074366718</v>
      </c>
      <c r="F105" s="81">
        <f t="shared" si="15"/>
        <v>4.5401811256176486E-4</v>
      </c>
      <c r="G105" s="143">
        <v>18.507520981281321</v>
      </c>
      <c r="H105" s="52">
        <v>23.29</v>
      </c>
      <c r="I105" s="98"/>
      <c r="J105" s="115">
        <v>2.2363699999999997E-3</v>
      </c>
      <c r="K105" s="115">
        <v>0</v>
      </c>
      <c r="L105" s="81" t="str">
        <f t="shared" si="12"/>
        <v/>
      </c>
      <c r="M105" s="81">
        <f t="shared" si="13"/>
        <v>6.1396905405108598E-3</v>
      </c>
    </row>
    <row r="106" spans="1:13" ht="12.75" customHeight="1" x14ac:dyDescent="0.15">
      <c r="A106" s="62" t="s">
        <v>125</v>
      </c>
      <c r="B106" s="62" t="s">
        <v>2053</v>
      </c>
      <c r="C106" s="52">
        <v>0.34342749</v>
      </c>
      <c r="D106" s="52">
        <v>0.98172921999999996</v>
      </c>
      <c r="E106" s="81">
        <f t="shared" si="14"/>
        <v>-0.65018104483026384</v>
      </c>
      <c r="F106" s="81">
        <f t="shared" si="15"/>
        <v>4.2806631968226146E-4</v>
      </c>
      <c r="G106" s="143">
        <v>3.6713797311414731</v>
      </c>
      <c r="H106" s="52">
        <v>60.79</v>
      </c>
      <c r="I106" s="98"/>
      <c r="J106" s="115">
        <v>5.1027330000000003E-2</v>
      </c>
      <c r="K106" s="115">
        <v>1.0363209999999999E-2</v>
      </c>
      <c r="L106" s="81">
        <f t="shared" si="12"/>
        <v>3.9238923074993179</v>
      </c>
      <c r="M106" s="81">
        <f t="shared" si="13"/>
        <v>0.14858254358147044</v>
      </c>
    </row>
    <row r="107" spans="1:13" ht="12.75" customHeight="1" x14ac:dyDescent="0.15">
      <c r="A107" s="62" t="s">
        <v>147</v>
      </c>
      <c r="B107" s="62" t="s">
        <v>2076</v>
      </c>
      <c r="C107" s="52">
        <v>0.33643996000000004</v>
      </c>
      <c r="D107" s="52">
        <v>0.41575501000000004</v>
      </c>
      <c r="E107" s="81">
        <f t="shared" si="14"/>
        <v>-0.19077352790048152</v>
      </c>
      <c r="F107" s="81">
        <f t="shared" si="15"/>
        <v>4.193566900286499E-4</v>
      </c>
      <c r="G107" s="143">
        <v>1.6400564565205615</v>
      </c>
      <c r="H107" s="52">
        <v>153.01</v>
      </c>
      <c r="I107" s="98"/>
      <c r="J107" s="115">
        <v>8.346866E-2</v>
      </c>
      <c r="K107" s="115">
        <v>8.6748859999999997E-2</v>
      </c>
      <c r="L107" s="81">
        <f t="shared" si="12"/>
        <v>-3.7812600649737571E-2</v>
      </c>
      <c r="M107" s="81">
        <f t="shared" si="13"/>
        <v>0.24809377578097438</v>
      </c>
    </row>
    <row r="108" spans="1:13" ht="12.75" customHeight="1" x14ac:dyDescent="0.15">
      <c r="A108" s="62" t="s">
        <v>173</v>
      </c>
      <c r="B108" s="62" t="s">
        <v>2113</v>
      </c>
      <c r="C108" s="52">
        <v>0.33528245000000001</v>
      </c>
      <c r="D108" s="52">
        <v>3.9270099999999995E-2</v>
      </c>
      <c r="E108" s="81">
        <f t="shared" si="14"/>
        <v>7.5378557732218674</v>
      </c>
      <c r="F108" s="81">
        <f t="shared" si="15"/>
        <v>4.1791390789814713E-4</v>
      </c>
      <c r="G108" s="143">
        <v>1.1354186074716346</v>
      </c>
      <c r="H108" s="52">
        <v>44.9</v>
      </c>
      <c r="I108" s="98"/>
      <c r="J108" s="115">
        <v>0</v>
      </c>
      <c r="K108" s="115">
        <v>0</v>
      </c>
      <c r="L108" s="81" t="str">
        <f t="shared" si="12"/>
        <v/>
      </c>
      <c r="M108" s="81">
        <f t="shared" si="13"/>
        <v>0</v>
      </c>
    </row>
    <row r="109" spans="1:13" ht="12.75" customHeight="1" x14ac:dyDescent="0.15">
      <c r="A109" s="62" t="s">
        <v>128</v>
      </c>
      <c r="B109" s="62" t="s">
        <v>2056</v>
      </c>
      <c r="C109" s="52">
        <v>0.31647993800000002</v>
      </c>
      <c r="D109" s="52">
        <v>5.2786440000000004E-2</v>
      </c>
      <c r="E109" s="81">
        <f t="shared" si="14"/>
        <v>4.9954779674477008</v>
      </c>
      <c r="F109" s="81">
        <f t="shared" si="15"/>
        <v>3.9447745523496183E-4</v>
      </c>
      <c r="G109" s="143">
        <v>18.452326749885668</v>
      </c>
      <c r="H109" s="52">
        <v>49.27</v>
      </c>
      <c r="I109" s="98"/>
      <c r="J109" s="115">
        <v>1.995531E-2</v>
      </c>
      <c r="K109" s="115">
        <v>3.4766100000000002E-3</v>
      </c>
      <c r="L109" s="81">
        <f t="shared" si="12"/>
        <v>4.7398759136054949</v>
      </c>
      <c r="M109" s="81">
        <f t="shared" si="13"/>
        <v>6.3053949410215068E-2</v>
      </c>
    </row>
    <row r="110" spans="1:13" ht="12.75" customHeight="1" x14ac:dyDescent="0.15">
      <c r="A110" s="62" t="s">
        <v>137</v>
      </c>
      <c r="B110" s="62" t="s">
        <v>2065</v>
      </c>
      <c r="C110" s="52">
        <v>0.30686722999999999</v>
      </c>
      <c r="D110" s="52">
        <v>0.26200645</v>
      </c>
      <c r="E110" s="81">
        <f t="shared" si="14"/>
        <v>0.17122013599283514</v>
      </c>
      <c r="F110" s="81">
        <f t="shared" si="15"/>
        <v>3.8249566386543501E-4</v>
      </c>
      <c r="G110" s="143">
        <v>3.0999555384799997</v>
      </c>
      <c r="H110" s="52">
        <v>44.67</v>
      </c>
      <c r="I110" s="98"/>
      <c r="J110" s="115">
        <v>0.390753055974914</v>
      </c>
      <c r="K110" s="115">
        <v>0.27346720000000002</v>
      </c>
      <c r="L110" s="81">
        <f t="shared" si="12"/>
        <v>0.42888454620851779</v>
      </c>
      <c r="M110" s="81">
        <f t="shared" si="13"/>
        <v>1.2733619551847033</v>
      </c>
    </row>
    <row r="111" spans="1:13" ht="12.75" customHeight="1" x14ac:dyDescent="0.15">
      <c r="A111" s="62" t="s">
        <v>28</v>
      </c>
      <c r="B111" s="62" t="s">
        <v>2020</v>
      </c>
      <c r="C111" s="52">
        <v>0.30568838400000004</v>
      </c>
      <c r="D111" s="52">
        <v>0.60309738000000002</v>
      </c>
      <c r="E111" s="81">
        <f t="shared" si="14"/>
        <v>-0.49313594431466434</v>
      </c>
      <c r="F111" s="81">
        <f t="shared" si="15"/>
        <v>3.8102628740785399E-4</v>
      </c>
      <c r="G111" s="143">
        <v>1.52218455802</v>
      </c>
      <c r="H111" s="52">
        <v>46.11</v>
      </c>
      <c r="I111" s="98"/>
      <c r="J111" s="115">
        <v>0.47523749999999998</v>
      </c>
      <c r="K111" s="115">
        <v>0.97950999999999999</v>
      </c>
      <c r="L111" s="81">
        <f t="shared" ref="L111:L142" si="16">IF(ISERROR(J111/K111-1),"",((J111/K111-1)))</f>
        <v>-0.51482118610325567</v>
      </c>
      <c r="M111" s="81">
        <f t="shared" ref="M111:M142" si="17">IF(ISERROR(J111/C111),"",(J111/C111))</f>
        <v>1.5546469047381268</v>
      </c>
    </row>
    <row r="112" spans="1:13" ht="12.75" customHeight="1" x14ac:dyDescent="0.15">
      <c r="A112" s="62" t="s">
        <v>110</v>
      </c>
      <c r="B112" s="62" t="s">
        <v>2038</v>
      </c>
      <c r="C112" s="52">
        <v>0.29792675000000002</v>
      </c>
      <c r="D112" s="52">
        <v>3.6490750000000002E-2</v>
      </c>
      <c r="E112" s="81">
        <f t="shared" si="14"/>
        <v>7.1644457842055864</v>
      </c>
      <c r="F112" s="81">
        <f t="shared" si="15"/>
        <v>3.7135177328814648E-4</v>
      </c>
      <c r="G112" s="143">
        <v>14.489116579042985</v>
      </c>
      <c r="H112" s="52">
        <v>66.25</v>
      </c>
      <c r="I112" s="98"/>
      <c r="J112" s="115">
        <v>0</v>
      </c>
      <c r="K112" s="115">
        <v>0</v>
      </c>
      <c r="L112" s="81" t="str">
        <f t="shared" si="16"/>
        <v/>
      </c>
      <c r="M112" s="81">
        <f t="shared" si="17"/>
        <v>0</v>
      </c>
    </row>
    <row r="113" spans="1:13" ht="12.75" customHeight="1" x14ac:dyDescent="0.15">
      <c r="A113" s="62" t="s">
        <v>139</v>
      </c>
      <c r="B113" s="62" t="s">
        <v>2067</v>
      </c>
      <c r="C113" s="52">
        <v>0.29755709000000002</v>
      </c>
      <c r="D113" s="52">
        <v>0.19986151999999999</v>
      </c>
      <c r="E113" s="81">
        <f t="shared" si="14"/>
        <v>0.48881630641055884</v>
      </c>
      <c r="F113" s="81">
        <f t="shared" si="15"/>
        <v>3.7089100937045969E-4</v>
      </c>
      <c r="G113" s="143">
        <v>1.9351073150655989</v>
      </c>
      <c r="H113" s="52">
        <v>72.37</v>
      </c>
      <c r="I113" s="98"/>
      <c r="J113" s="115">
        <v>6.8199200000000001E-3</v>
      </c>
      <c r="K113" s="115">
        <v>2.5552349999999998E-2</v>
      </c>
      <c r="L113" s="81">
        <f t="shared" si="16"/>
        <v>-0.73310008668478632</v>
      </c>
      <c r="M113" s="81">
        <f t="shared" si="17"/>
        <v>2.2919702568673459E-2</v>
      </c>
    </row>
    <row r="114" spans="1:13" ht="12.75" customHeight="1" x14ac:dyDescent="0.15">
      <c r="A114" s="62" t="s">
        <v>154</v>
      </c>
      <c r="B114" s="62" t="s">
        <v>2094</v>
      </c>
      <c r="C114" s="52">
        <v>0.28986309000000005</v>
      </c>
      <c r="D114" s="52">
        <v>0</v>
      </c>
      <c r="E114" s="81" t="str">
        <f t="shared" si="14"/>
        <v/>
      </c>
      <c r="F114" s="81">
        <f t="shared" si="15"/>
        <v>3.6130079787156276E-4</v>
      </c>
      <c r="G114" s="143">
        <v>0.68964537768</v>
      </c>
      <c r="H114" s="52">
        <v>89.89</v>
      </c>
      <c r="I114" s="98"/>
      <c r="J114" s="115">
        <v>0.28202156526706701</v>
      </c>
      <c r="K114" s="115">
        <v>0</v>
      </c>
      <c r="L114" s="81" t="str">
        <f t="shared" si="16"/>
        <v/>
      </c>
      <c r="M114" s="81">
        <f t="shared" si="17"/>
        <v>0.97294748795739039</v>
      </c>
    </row>
    <row r="115" spans="1:13" ht="12.75" customHeight="1" x14ac:dyDescent="0.15">
      <c r="A115" s="62" t="s">
        <v>13</v>
      </c>
      <c r="B115" s="62" t="s">
        <v>2005</v>
      </c>
      <c r="C115" s="52">
        <v>0.28610655000000002</v>
      </c>
      <c r="D115" s="52">
        <v>1.3800208799999998</v>
      </c>
      <c r="E115" s="81">
        <f t="shared" si="14"/>
        <v>-0.79267954989202771</v>
      </c>
      <c r="F115" s="81">
        <f t="shared" si="15"/>
        <v>3.5661844628538306E-4</v>
      </c>
      <c r="G115" s="143">
        <v>1.1695531558800001</v>
      </c>
      <c r="H115" s="52">
        <v>33.880000000000003</v>
      </c>
      <c r="I115" s="98"/>
      <c r="J115" s="115">
        <v>0.56087874999999998</v>
      </c>
      <c r="K115" s="115">
        <v>0</v>
      </c>
      <c r="L115" s="81" t="str">
        <f t="shared" si="16"/>
        <v/>
      </c>
      <c r="M115" s="81">
        <f t="shared" si="17"/>
        <v>1.9603841645708564</v>
      </c>
    </row>
    <row r="116" spans="1:13" ht="12.75" customHeight="1" x14ac:dyDescent="0.15">
      <c r="A116" s="62" t="s">
        <v>131</v>
      </c>
      <c r="B116" s="62" t="s">
        <v>2059</v>
      </c>
      <c r="C116" s="52">
        <v>0.27821109999999999</v>
      </c>
      <c r="D116" s="52">
        <v>0.33793934999999997</v>
      </c>
      <c r="E116" s="81">
        <f t="shared" si="14"/>
        <v>-0.1767425131166287</v>
      </c>
      <c r="F116" s="81">
        <f t="shared" si="15"/>
        <v>3.467771367742099E-4</v>
      </c>
      <c r="G116" s="143">
        <v>10.132416089941167</v>
      </c>
      <c r="H116" s="52">
        <v>70.260000000000005</v>
      </c>
      <c r="I116" s="98"/>
      <c r="J116" s="115">
        <v>6.8647899999999998E-2</v>
      </c>
      <c r="K116" s="115">
        <v>0</v>
      </c>
      <c r="L116" s="81" t="str">
        <f t="shared" si="16"/>
        <v/>
      </c>
      <c r="M116" s="81">
        <f t="shared" si="17"/>
        <v>0.24674752373287767</v>
      </c>
    </row>
    <row r="117" spans="1:13" ht="12.75" customHeight="1" x14ac:dyDescent="0.15">
      <c r="A117" s="62" t="s">
        <v>114</v>
      </c>
      <c r="B117" s="62" t="s">
        <v>2042</v>
      </c>
      <c r="C117" s="52">
        <v>0.27821011000000001</v>
      </c>
      <c r="D117" s="52">
        <v>2.0958257499999999</v>
      </c>
      <c r="E117" s="81">
        <f t="shared" si="14"/>
        <v>-0.86725513320942826</v>
      </c>
      <c r="F117" s="81">
        <f t="shared" si="15"/>
        <v>3.4677590278546754E-4</v>
      </c>
      <c r="G117" s="143">
        <v>2.3724657060114076</v>
      </c>
      <c r="H117" s="52">
        <v>150.63999999999999</v>
      </c>
      <c r="I117" s="98"/>
      <c r="J117" s="115">
        <v>3.5502360000000004E-2</v>
      </c>
      <c r="K117" s="115">
        <v>6.0464500000000001E-3</v>
      </c>
      <c r="L117" s="81">
        <f t="shared" si="16"/>
        <v>4.8716039990407598</v>
      </c>
      <c r="M117" s="81">
        <f t="shared" si="17"/>
        <v>0.12760988448622518</v>
      </c>
    </row>
    <row r="118" spans="1:13" ht="12.75" customHeight="1" x14ac:dyDescent="0.15">
      <c r="A118" s="62" t="s">
        <v>191</v>
      </c>
      <c r="B118" s="62" t="s">
        <v>2131</v>
      </c>
      <c r="C118" s="52">
        <v>0.27711461999999998</v>
      </c>
      <c r="D118" s="52">
        <v>0</v>
      </c>
      <c r="E118" s="81" t="str">
        <f t="shared" si="14"/>
        <v/>
      </c>
      <c r="F118" s="81">
        <f t="shared" si="15"/>
        <v>3.454104256870887E-4</v>
      </c>
      <c r="G118" s="143">
        <v>0.57077769430619085</v>
      </c>
      <c r="H118" s="52">
        <v>32.39</v>
      </c>
      <c r="I118" s="98"/>
      <c r="J118" s="115">
        <v>0</v>
      </c>
      <c r="K118" s="115">
        <v>0</v>
      </c>
      <c r="L118" s="81" t="str">
        <f t="shared" si="16"/>
        <v/>
      </c>
      <c r="M118" s="81">
        <f t="shared" si="17"/>
        <v>0</v>
      </c>
    </row>
    <row r="119" spans="1:13" ht="12.75" customHeight="1" x14ac:dyDescent="0.15">
      <c r="A119" s="62" t="s">
        <v>145</v>
      </c>
      <c r="B119" s="62" t="s">
        <v>2074</v>
      </c>
      <c r="C119" s="52">
        <v>0.27025716</v>
      </c>
      <c r="D119" s="52">
        <v>9.6941119999999992E-2</v>
      </c>
      <c r="E119" s="81">
        <f t="shared" si="14"/>
        <v>1.7878485414651699</v>
      </c>
      <c r="F119" s="81">
        <f t="shared" si="15"/>
        <v>3.3686292221097409E-4</v>
      </c>
      <c r="G119" s="143">
        <v>1.1533680562578792</v>
      </c>
      <c r="H119" s="52">
        <v>130.88</v>
      </c>
      <c r="I119" s="98"/>
      <c r="J119" s="115">
        <v>9.7315000000000006E-3</v>
      </c>
      <c r="K119" s="115">
        <v>5.2983540000000003E-2</v>
      </c>
      <c r="L119" s="81">
        <f t="shared" si="16"/>
        <v>-0.81632975071125857</v>
      </c>
      <c r="M119" s="81">
        <f t="shared" si="17"/>
        <v>3.6008296690455861E-2</v>
      </c>
    </row>
    <row r="120" spans="1:13" ht="12.75" customHeight="1" x14ac:dyDescent="0.15">
      <c r="A120" s="62" t="s">
        <v>14</v>
      </c>
      <c r="B120" s="62" t="s">
        <v>2006</v>
      </c>
      <c r="C120" s="52">
        <v>0.22987616</v>
      </c>
      <c r="D120" s="52">
        <v>2.2562523900000002</v>
      </c>
      <c r="E120" s="81">
        <f t="shared" si="14"/>
        <v>-0.89811593728660832</v>
      </c>
      <c r="F120" s="81">
        <f t="shared" si="15"/>
        <v>2.8652989250770429E-4</v>
      </c>
      <c r="G120" s="143">
        <v>26.492270766058262</v>
      </c>
      <c r="H120" s="52">
        <v>26.79</v>
      </c>
      <c r="I120" s="98"/>
      <c r="J120" s="115">
        <v>0</v>
      </c>
      <c r="K120" s="115">
        <v>1.987527E-2</v>
      </c>
      <c r="L120" s="81">
        <f t="shared" si="16"/>
        <v>-1</v>
      </c>
      <c r="M120" s="81">
        <f t="shared" si="17"/>
        <v>0</v>
      </c>
    </row>
    <row r="121" spans="1:13" ht="12.75" customHeight="1" x14ac:dyDescent="0.15">
      <c r="A121" s="62" t="s">
        <v>1501</v>
      </c>
      <c r="B121" s="62" t="s">
        <v>1677</v>
      </c>
      <c r="C121" s="52">
        <v>0.21132999</v>
      </c>
      <c r="D121" s="52">
        <v>0.25800035999999998</v>
      </c>
      <c r="E121" s="81">
        <f t="shared" si="14"/>
        <v>-0.18089265456838899</v>
      </c>
      <c r="F121" s="81">
        <f t="shared" si="15"/>
        <v>2.6341295816997384E-4</v>
      </c>
      <c r="G121" s="143">
        <v>5.4740000000000002</v>
      </c>
      <c r="H121" s="52">
        <v>45.93</v>
      </c>
      <c r="I121" s="98"/>
      <c r="J121" s="115">
        <v>1.8971762400000001</v>
      </c>
      <c r="K121" s="115">
        <v>0.40888861999999998</v>
      </c>
      <c r="L121" s="81">
        <f t="shared" si="16"/>
        <v>3.6398362468488363</v>
      </c>
      <c r="M121" s="81">
        <f t="shared" si="17"/>
        <v>8.9773166600727148</v>
      </c>
    </row>
    <row r="122" spans="1:13" ht="12.75" customHeight="1" x14ac:dyDescent="0.15">
      <c r="A122" s="62" t="s">
        <v>123</v>
      </c>
      <c r="B122" s="62" t="s">
        <v>2051</v>
      </c>
      <c r="C122" s="52">
        <v>0.19895101199999998</v>
      </c>
      <c r="D122" s="52">
        <v>1.6327999999999999E-2</v>
      </c>
      <c r="E122" s="81">
        <f t="shared" si="14"/>
        <v>11.184652866242038</v>
      </c>
      <c r="F122" s="81">
        <f t="shared" si="15"/>
        <v>2.4798314049903641E-4</v>
      </c>
      <c r="G122" s="143">
        <v>34.322997019416249</v>
      </c>
      <c r="H122" s="52">
        <v>40.479999999999997</v>
      </c>
      <c r="I122" s="98"/>
      <c r="J122" s="115">
        <v>2.68977E-2</v>
      </c>
      <c r="K122" s="115">
        <v>2.9704900000000003E-2</v>
      </c>
      <c r="L122" s="81">
        <f t="shared" si="16"/>
        <v>-9.4502927126501102E-2</v>
      </c>
      <c r="M122" s="81">
        <f t="shared" si="17"/>
        <v>0.13519760331754432</v>
      </c>
    </row>
    <row r="123" spans="1:13" ht="12.75" customHeight="1" x14ac:dyDescent="0.15">
      <c r="A123" s="62" t="s">
        <v>1161</v>
      </c>
      <c r="B123" s="62" t="s">
        <v>1162</v>
      </c>
      <c r="C123" s="52">
        <v>0.19357352999999999</v>
      </c>
      <c r="D123" s="52">
        <v>7.8239740000000002E-2</v>
      </c>
      <c r="E123" s="81">
        <f t="shared" si="14"/>
        <v>1.4741075315434329</v>
      </c>
      <c r="F123" s="81">
        <f t="shared" si="15"/>
        <v>2.4128036044815117E-4</v>
      </c>
      <c r="G123" s="143">
        <v>1.208</v>
      </c>
      <c r="H123" s="52">
        <v>42.95</v>
      </c>
      <c r="I123" s="98"/>
      <c r="J123" s="115">
        <v>0.25243755000000001</v>
      </c>
      <c r="K123" s="115">
        <v>0.16329279000000002</v>
      </c>
      <c r="L123" s="81">
        <f t="shared" si="16"/>
        <v>0.54591975555075023</v>
      </c>
      <c r="M123" s="81">
        <f t="shared" si="17"/>
        <v>1.3040912670239573</v>
      </c>
    </row>
    <row r="124" spans="1:13" ht="12.75" customHeight="1" x14ac:dyDescent="0.15">
      <c r="A124" s="62" t="s">
        <v>188</v>
      </c>
      <c r="B124" s="62" t="s">
        <v>2128</v>
      </c>
      <c r="C124" s="52">
        <v>0.18794617000000002</v>
      </c>
      <c r="D124" s="52">
        <v>4.8197070000000002E-2</v>
      </c>
      <c r="E124" s="81">
        <f t="shared" si="14"/>
        <v>2.8995351792131765</v>
      </c>
      <c r="F124" s="81">
        <f t="shared" si="15"/>
        <v>2.3426611914578144E-4</v>
      </c>
      <c r="G124" s="143">
        <v>10.931892114811724</v>
      </c>
      <c r="H124" s="52">
        <v>81.33</v>
      </c>
      <c r="I124" s="98"/>
      <c r="J124" s="115">
        <v>0</v>
      </c>
      <c r="K124" s="115">
        <v>0</v>
      </c>
      <c r="L124" s="81" t="str">
        <f t="shared" si="16"/>
        <v/>
      </c>
      <c r="M124" s="81">
        <f t="shared" si="17"/>
        <v>0</v>
      </c>
    </row>
    <row r="125" spans="1:13" ht="12.75" customHeight="1" x14ac:dyDescent="0.15">
      <c r="A125" s="62" t="s">
        <v>1523</v>
      </c>
      <c r="B125" s="62" t="s">
        <v>1680</v>
      </c>
      <c r="C125" s="52">
        <v>0.17762475</v>
      </c>
      <c r="D125" s="52">
        <v>0.10098122999999999</v>
      </c>
      <c r="E125" s="81">
        <f t="shared" si="14"/>
        <v>0.75898778416543355</v>
      </c>
      <c r="F125" s="81">
        <f t="shared" si="15"/>
        <v>2.2140095138272644E-4</v>
      </c>
      <c r="G125" s="143">
        <v>32.146999999999998</v>
      </c>
      <c r="H125" s="52">
        <v>28.53</v>
      </c>
      <c r="I125" s="98"/>
      <c r="J125" s="115">
        <v>9.8711704499999993</v>
      </c>
      <c r="K125" s="115">
        <v>3.6596107599999996</v>
      </c>
      <c r="L125" s="81">
        <f t="shared" si="16"/>
        <v>1.6973279666496555</v>
      </c>
      <c r="M125" s="81">
        <f t="shared" si="17"/>
        <v>55.573170124095881</v>
      </c>
    </row>
    <row r="126" spans="1:13" ht="12.75" customHeight="1" x14ac:dyDescent="0.15">
      <c r="A126" s="62" t="s">
        <v>141</v>
      </c>
      <c r="B126" s="62" t="s">
        <v>2069</v>
      </c>
      <c r="C126" s="52">
        <v>0.1585965</v>
      </c>
      <c r="D126" s="52">
        <v>6.5252030000000003E-2</v>
      </c>
      <c r="E126" s="81">
        <f t="shared" si="14"/>
        <v>1.4305220849067837</v>
      </c>
      <c r="F126" s="81">
        <f t="shared" si="15"/>
        <v>1.9768312685011842E-4</v>
      </c>
      <c r="G126" s="143">
        <v>15.183890962230505</v>
      </c>
      <c r="H126" s="52">
        <v>30.18</v>
      </c>
      <c r="I126" s="98"/>
      <c r="J126" s="115">
        <v>2.8221500000000003E-3</v>
      </c>
      <c r="K126" s="115">
        <v>1.39864E-3</v>
      </c>
      <c r="L126" s="81">
        <f t="shared" si="16"/>
        <v>1.0177815592289656</v>
      </c>
      <c r="M126" s="81">
        <f t="shared" si="17"/>
        <v>1.779452888304597E-2</v>
      </c>
    </row>
    <row r="127" spans="1:13" ht="12.75" customHeight="1" x14ac:dyDescent="0.15">
      <c r="A127" s="62" t="s">
        <v>4</v>
      </c>
      <c r="B127" s="62" t="s">
        <v>1996</v>
      </c>
      <c r="C127" s="52">
        <v>0.14887359999999999</v>
      </c>
      <c r="D127" s="52">
        <v>7.1750000000000004E-4</v>
      </c>
      <c r="E127" s="81">
        <f t="shared" si="14"/>
        <v>206.48933797909405</v>
      </c>
      <c r="F127" s="81">
        <f t="shared" si="15"/>
        <v>1.8556398630129788E-4</v>
      </c>
      <c r="G127" s="143">
        <v>3.2284725440099993</v>
      </c>
      <c r="H127" s="52">
        <v>125.67</v>
      </c>
      <c r="I127" s="98"/>
      <c r="J127" s="115">
        <v>0</v>
      </c>
      <c r="K127" s="115">
        <v>0.43881399999999998</v>
      </c>
      <c r="L127" s="81">
        <f t="shared" si="16"/>
        <v>-1</v>
      </c>
      <c r="M127" s="81">
        <f t="shared" si="17"/>
        <v>0</v>
      </c>
    </row>
    <row r="128" spans="1:13" ht="12.75" customHeight="1" x14ac:dyDescent="0.15">
      <c r="A128" s="62" t="s">
        <v>492</v>
      </c>
      <c r="B128" s="62" t="s">
        <v>2140</v>
      </c>
      <c r="C128" s="52">
        <v>0.14594489000000002</v>
      </c>
      <c r="D128" s="52">
        <v>0</v>
      </c>
      <c r="E128" s="81" t="str">
        <f t="shared" si="14"/>
        <v/>
      </c>
      <c r="F128" s="81">
        <f t="shared" si="15"/>
        <v>1.8191348612987414E-4</v>
      </c>
      <c r="G128" s="143">
        <v>0.92092911139</v>
      </c>
      <c r="H128" s="52">
        <v>55.1</v>
      </c>
      <c r="I128" s="98"/>
      <c r="J128" s="115">
        <v>0.353818375913729</v>
      </c>
      <c r="K128" s="115">
        <v>0</v>
      </c>
      <c r="L128" s="81" t="str">
        <f t="shared" si="16"/>
        <v/>
      </c>
      <c r="M128" s="81">
        <f t="shared" si="17"/>
        <v>2.4243286346903199</v>
      </c>
    </row>
    <row r="129" spans="1:13" ht="12.75" customHeight="1" x14ac:dyDescent="0.15">
      <c r="A129" s="62" t="s">
        <v>196</v>
      </c>
      <c r="B129" s="62" t="s">
        <v>2136</v>
      </c>
      <c r="C129" s="52">
        <v>0.13514924</v>
      </c>
      <c r="D129" s="52">
        <v>4.9439999999999996E-3</v>
      </c>
      <c r="E129" s="81">
        <f t="shared" si="14"/>
        <v>26.336011326860845</v>
      </c>
      <c r="F129" s="81">
        <f t="shared" si="15"/>
        <v>1.6845721283015137E-4</v>
      </c>
      <c r="G129" s="143">
        <v>1.1331075075406902</v>
      </c>
      <c r="H129" s="52">
        <v>40.81</v>
      </c>
      <c r="I129" s="98"/>
      <c r="J129" s="115">
        <v>0</v>
      </c>
      <c r="K129" s="115">
        <v>0</v>
      </c>
      <c r="L129" s="81" t="str">
        <f t="shared" si="16"/>
        <v/>
      </c>
      <c r="M129" s="81">
        <f t="shared" si="17"/>
        <v>0</v>
      </c>
    </row>
    <row r="130" spans="1:13" ht="12.75" customHeight="1" x14ac:dyDescent="0.15">
      <c r="A130" s="62" t="s">
        <v>146</v>
      </c>
      <c r="B130" s="62" t="s">
        <v>2075</v>
      </c>
      <c r="C130" s="52">
        <v>0.11692830999999999</v>
      </c>
      <c r="D130" s="52">
        <v>0</v>
      </c>
      <c r="E130" s="81" t="str">
        <f t="shared" si="14"/>
        <v/>
      </c>
      <c r="F130" s="81">
        <f t="shared" si="15"/>
        <v>1.4574567495562619E-4</v>
      </c>
      <c r="G130" s="143">
        <v>10.026319679942288</v>
      </c>
      <c r="H130" s="52">
        <v>99.15</v>
      </c>
      <c r="I130" s="98"/>
      <c r="J130" s="115">
        <v>0</v>
      </c>
      <c r="K130" s="115">
        <v>0</v>
      </c>
      <c r="L130" s="81" t="str">
        <f t="shared" si="16"/>
        <v/>
      </c>
      <c r="M130" s="81">
        <f t="shared" si="17"/>
        <v>0</v>
      </c>
    </row>
    <row r="131" spans="1:13" ht="12.75" customHeight="1" x14ac:dyDescent="0.15">
      <c r="A131" s="62" t="s">
        <v>489</v>
      </c>
      <c r="B131" s="62" t="s">
        <v>2137</v>
      </c>
      <c r="C131" s="52">
        <v>0.11655378</v>
      </c>
      <c r="D131" s="52">
        <v>0.15681851000000002</v>
      </c>
      <c r="E131" s="81">
        <f t="shared" si="14"/>
        <v>-0.25676005976590399</v>
      </c>
      <c r="F131" s="81">
        <f t="shared" si="15"/>
        <v>1.452788408104895E-4</v>
      </c>
      <c r="G131" s="143">
        <v>0.82720558000236</v>
      </c>
      <c r="H131" s="52">
        <v>54.7</v>
      </c>
      <c r="I131" s="98"/>
      <c r="J131" s="115">
        <v>0</v>
      </c>
      <c r="K131" s="115">
        <v>0</v>
      </c>
      <c r="L131" s="81" t="str">
        <f t="shared" si="16"/>
        <v/>
      </c>
      <c r="M131" s="81">
        <f t="shared" si="17"/>
        <v>0</v>
      </c>
    </row>
    <row r="132" spans="1:13" ht="12.75" customHeight="1" x14ac:dyDescent="0.15">
      <c r="A132" s="62" t="s">
        <v>134</v>
      </c>
      <c r="B132" s="62" t="s">
        <v>2062</v>
      </c>
      <c r="C132" s="52">
        <v>9.9912629000000003E-2</v>
      </c>
      <c r="D132" s="52">
        <v>9.208432300000001E-2</v>
      </c>
      <c r="E132" s="81">
        <f t="shared" si="14"/>
        <v>8.5012364156708653E-2</v>
      </c>
      <c r="F132" s="81">
        <f t="shared" si="15"/>
        <v>1.2453642364450553E-4</v>
      </c>
      <c r="G132" s="143">
        <v>1.7812876684561756</v>
      </c>
      <c r="H132" s="52">
        <v>63.86</v>
      </c>
      <c r="I132" s="98"/>
      <c r="J132" s="115">
        <v>8.7828999999999997E-3</v>
      </c>
      <c r="K132" s="115">
        <v>8.0248799999999999E-3</v>
      </c>
      <c r="L132" s="81">
        <f t="shared" si="16"/>
        <v>9.445873333931476E-2</v>
      </c>
      <c r="M132" s="81">
        <f t="shared" si="17"/>
        <v>8.7905804180170258E-2</v>
      </c>
    </row>
    <row r="133" spans="1:13" ht="12.75" customHeight="1" x14ac:dyDescent="0.15">
      <c r="A133" s="62" t="s">
        <v>130</v>
      </c>
      <c r="B133" s="62" t="s">
        <v>2058</v>
      </c>
      <c r="C133" s="52">
        <v>8.9795460000000007E-2</v>
      </c>
      <c r="D133" s="52">
        <v>3.7396849999999995E-2</v>
      </c>
      <c r="E133" s="81">
        <f t="shared" si="14"/>
        <v>1.4011503642686489</v>
      </c>
      <c r="F133" s="81">
        <f t="shared" si="15"/>
        <v>1.1192584520935038E-4</v>
      </c>
      <c r="G133" s="143">
        <v>11.029053896649604</v>
      </c>
      <c r="H133" s="52">
        <v>165.28</v>
      </c>
      <c r="I133" s="98"/>
      <c r="J133" s="115">
        <v>0.16235472000000001</v>
      </c>
      <c r="K133" s="115">
        <v>4.8606719999999999E-2</v>
      </c>
      <c r="L133" s="81">
        <f t="shared" si="16"/>
        <v>2.3401702480644655</v>
      </c>
      <c r="M133" s="81">
        <f t="shared" si="17"/>
        <v>1.8080504292756003</v>
      </c>
    </row>
    <row r="134" spans="1:13" ht="12.75" customHeight="1" x14ac:dyDescent="0.15">
      <c r="A134" s="62" t="s">
        <v>136</v>
      </c>
      <c r="B134" s="62" t="s">
        <v>2064</v>
      </c>
      <c r="C134" s="52">
        <v>8.2196000000000005E-2</v>
      </c>
      <c r="D134" s="52">
        <v>0.10611767999999999</v>
      </c>
      <c r="E134" s="81">
        <f t="shared" si="14"/>
        <v>-0.22542596106511181</v>
      </c>
      <c r="F134" s="81">
        <f t="shared" si="15"/>
        <v>1.0245347340308478E-4</v>
      </c>
      <c r="G134" s="143">
        <v>4.5827921846599997</v>
      </c>
      <c r="H134" s="52">
        <v>39.119999999999997</v>
      </c>
      <c r="I134" s="98"/>
      <c r="J134" s="115">
        <v>0</v>
      </c>
      <c r="K134" s="115">
        <v>0.440451641526176</v>
      </c>
      <c r="L134" s="81">
        <f t="shared" si="16"/>
        <v>-1</v>
      </c>
      <c r="M134" s="81">
        <f t="shared" si="17"/>
        <v>0</v>
      </c>
    </row>
    <row r="135" spans="1:13" ht="12.75" customHeight="1" x14ac:dyDescent="0.15">
      <c r="A135" s="62" t="s">
        <v>165</v>
      </c>
      <c r="B135" s="62" t="s">
        <v>2105</v>
      </c>
      <c r="C135" s="52">
        <v>8.0990339999999994E-2</v>
      </c>
      <c r="D135" s="52">
        <v>5.9724699999999999E-2</v>
      </c>
      <c r="E135" s="81">
        <f t="shared" ref="E135:E166" si="18">IF(ISERROR(C135/D135-1),"",((C135/D135-1)))</f>
        <v>0.35606106016438743</v>
      </c>
      <c r="F135" s="81">
        <f t="shared" ref="F135:F166" si="19">C135/$C$186</f>
        <v>1.009506745473842E-4</v>
      </c>
      <c r="G135" s="143">
        <v>1.935467606244186</v>
      </c>
      <c r="H135" s="52">
        <v>80.739999999999995</v>
      </c>
      <c r="I135" s="98"/>
      <c r="J135" s="115">
        <v>0</v>
      </c>
      <c r="K135" s="115">
        <v>0</v>
      </c>
      <c r="L135" s="81" t="str">
        <f t="shared" si="16"/>
        <v/>
      </c>
      <c r="M135" s="81">
        <f t="shared" si="17"/>
        <v>0</v>
      </c>
    </row>
    <row r="136" spans="1:13" ht="12.75" customHeight="1" x14ac:dyDescent="0.15">
      <c r="A136" s="62" t="s">
        <v>161</v>
      </c>
      <c r="B136" s="62" t="s">
        <v>2101</v>
      </c>
      <c r="C136" s="52">
        <v>7.8348229999999991E-2</v>
      </c>
      <c r="D136" s="52">
        <v>4.5125039999999998E-2</v>
      </c>
      <c r="E136" s="81">
        <f t="shared" si="18"/>
        <v>0.73624732521012715</v>
      </c>
      <c r="F136" s="81">
        <f t="shared" si="19"/>
        <v>9.7657407884614434E-5</v>
      </c>
      <c r="G136" s="143">
        <v>1.5621496154355767</v>
      </c>
      <c r="H136" s="52">
        <v>83.58</v>
      </c>
      <c r="I136" s="98"/>
      <c r="J136" s="115">
        <v>0</v>
      </c>
      <c r="K136" s="115">
        <v>2.4230500000000004E-3</v>
      </c>
      <c r="L136" s="81">
        <f t="shared" si="16"/>
        <v>-1</v>
      </c>
      <c r="M136" s="81">
        <f t="shared" si="17"/>
        <v>0</v>
      </c>
    </row>
    <row r="137" spans="1:13" ht="12.75" customHeight="1" x14ac:dyDescent="0.15">
      <c r="A137" s="62" t="s">
        <v>132</v>
      </c>
      <c r="B137" s="62" t="s">
        <v>2060</v>
      </c>
      <c r="C137" s="52">
        <v>6.4218890000000001E-2</v>
      </c>
      <c r="D137" s="52">
        <v>0.33120349999999998</v>
      </c>
      <c r="E137" s="81">
        <f t="shared" si="18"/>
        <v>-0.80610443428285028</v>
      </c>
      <c r="F137" s="81">
        <f t="shared" si="19"/>
        <v>8.0045845766103294E-5</v>
      </c>
      <c r="G137" s="143">
        <v>0.94688313753644915</v>
      </c>
      <c r="H137" s="52">
        <v>96.28</v>
      </c>
      <c r="I137" s="98"/>
      <c r="J137" s="115">
        <v>3.3574079999999999E-2</v>
      </c>
      <c r="K137" s="115">
        <v>2.9936999999999997E-3</v>
      </c>
      <c r="L137" s="81">
        <f t="shared" si="16"/>
        <v>10.214911313758895</v>
      </c>
      <c r="M137" s="81">
        <f t="shared" si="17"/>
        <v>0.52280691864963713</v>
      </c>
    </row>
    <row r="138" spans="1:13" ht="12.75" customHeight="1" x14ac:dyDescent="0.15">
      <c r="A138" s="62" t="s">
        <v>172</v>
      </c>
      <c r="B138" s="62" t="s">
        <v>2112</v>
      </c>
      <c r="C138" s="52">
        <v>5.792916E-2</v>
      </c>
      <c r="D138" s="52">
        <v>5.0600000000000003E-3</v>
      </c>
      <c r="E138" s="81">
        <f t="shared" si="18"/>
        <v>10.448450592885376</v>
      </c>
      <c r="F138" s="81">
        <f t="shared" si="19"/>
        <v>7.2205991207881674E-5</v>
      </c>
      <c r="G138" s="143">
        <v>0.76041373634795484</v>
      </c>
      <c r="H138" s="52">
        <v>41.27</v>
      </c>
      <c r="I138" s="98"/>
      <c r="J138" s="115">
        <v>0</v>
      </c>
      <c r="K138" s="115">
        <v>0</v>
      </c>
      <c r="L138" s="81" t="str">
        <f t="shared" si="16"/>
        <v/>
      </c>
      <c r="M138" s="81">
        <f t="shared" si="17"/>
        <v>0</v>
      </c>
    </row>
    <row r="139" spans="1:13" ht="12.75" customHeight="1" x14ac:dyDescent="0.15">
      <c r="A139" s="62" t="s">
        <v>37</v>
      </c>
      <c r="B139" s="62" t="s">
        <v>2029</v>
      </c>
      <c r="C139" s="52">
        <v>5.6496635000000003E-2</v>
      </c>
      <c r="D139" s="52">
        <v>2.2301835800000003</v>
      </c>
      <c r="E139" s="81">
        <f t="shared" si="18"/>
        <v>-0.97466727156156352</v>
      </c>
      <c r="F139" s="81">
        <f t="shared" si="19"/>
        <v>7.0420415729917376E-5</v>
      </c>
      <c r="G139" s="143">
        <v>22.303475080755938</v>
      </c>
      <c r="H139" s="52">
        <v>147.75</v>
      </c>
      <c r="I139" s="98"/>
      <c r="J139" s="115">
        <v>0</v>
      </c>
      <c r="K139" s="115">
        <v>1.2445690000000001E-2</v>
      </c>
      <c r="L139" s="81">
        <f t="shared" si="16"/>
        <v>-1</v>
      </c>
      <c r="M139" s="81">
        <f t="shared" si="17"/>
        <v>0</v>
      </c>
    </row>
    <row r="140" spans="1:13" ht="12.75" customHeight="1" x14ac:dyDescent="0.15">
      <c r="A140" s="62" t="s">
        <v>176</v>
      </c>
      <c r="B140" s="62" t="s">
        <v>2116</v>
      </c>
      <c r="C140" s="52">
        <v>4.2970620000000001E-2</v>
      </c>
      <c r="D140" s="52">
        <v>0.84772009999999998</v>
      </c>
      <c r="E140" s="81">
        <f t="shared" si="18"/>
        <v>-0.94931036789147738</v>
      </c>
      <c r="F140" s="81">
        <f t="shared" si="19"/>
        <v>5.3560870033627705E-5</v>
      </c>
      <c r="G140" s="143">
        <v>0.17184760975999999</v>
      </c>
      <c r="H140" s="52">
        <v>29.76</v>
      </c>
      <c r="I140" s="98"/>
      <c r="J140" s="115">
        <v>0</v>
      </c>
      <c r="K140" s="115">
        <v>2.9432970000000003E-2</v>
      </c>
      <c r="L140" s="81">
        <f t="shared" si="16"/>
        <v>-1</v>
      </c>
      <c r="M140" s="81">
        <f t="shared" si="17"/>
        <v>0</v>
      </c>
    </row>
    <row r="141" spans="1:13" ht="12.75" customHeight="1" x14ac:dyDescent="0.15">
      <c r="A141" s="62" t="s">
        <v>1528</v>
      </c>
      <c r="B141" s="62" t="s">
        <v>1685</v>
      </c>
      <c r="C141" s="52">
        <v>3.337118E-2</v>
      </c>
      <c r="D141" s="52">
        <v>6.0161400000000005E-3</v>
      </c>
      <c r="E141" s="81">
        <f t="shared" si="18"/>
        <v>4.5469420591941008</v>
      </c>
      <c r="F141" s="81">
        <f t="shared" si="19"/>
        <v>4.1595616606155462E-5</v>
      </c>
      <c r="G141" s="143">
        <v>6.8101976799999999</v>
      </c>
      <c r="H141" s="52">
        <v>86.35</v>
      </c>
      <c r="I141" s="98"/>
      <c r="J141" s="115">
        <v>0</v>
      </c>
      <c r="K141" s="115">
        <v>0</v>
      </c>
      <c r="L141" s="81" t="str">
        <f t="shared" si="16"/>
        <v/>
      </c>
      <c r="M141" s="81">
        <f t="shared" si="17"/>
        <v>0</v>
      </c>
    </row>
    <row r="142" spans="1:13" ht="12.75" customHeight="1" x14ac:dyDescent="0.15">
      <c r="A142" s="62" t="s">
        <v>187</v>
      </c>
      <c r="B142" s="62" t="s">
        <v>2127</v>
      </c>
      <c r="C142" s="52">
        <v>2.8038480000000001E-2</v>
      </c>
      <c r="D142" s="52">
        <v>7.4930049999999998E-2</v>
      </c>
      <c r="E142" s="81">
        <f t="shared" si="18"/>
        <v>-0.62580460042399544</v>
      </c>
      <c r="F142" s="81">
        <f t="shared" si="19"/>
        <v>3.4948655225837324E-5</v>
      </c>
      <c r="G142" s="143">
        <v>4.7280579811745973</v>
      </c>
      <c r="H142" s="52">
        <v>161.84</v>
      </c>
      <c r="I142" s="98"/>
      <c r="J142" s="115">
        <v>5.0550589999999999E-2</v>
      </c>
      <c r="K142" s="115">
        <v>0.11992402000000001</v>
      </c>
      <c r="L142" s="81">
        <f t="shared" si="16"/>
        <v>-0.57847818977382515</v>
      </c>
      <c r="M142" s="81">
        <f t="shared" si="17"/>
        <v>1.8029005138652308</v>
      </c>
    </row>
    <row r="143" spans="1:13" ht="12.75" customHeight="1" x14ac:dyDescent="0.15">
      <c r="A143" s="62" t="s">
        <v>490</v>
      </c>
      <c r="B143" s="62" t="s">
        <v>2138</v>
      </c>
      <c r="C143" s="52">
        <v>2.699294E-2</v>
      </c>
      <c r="D143" s="52">
        <v>3.8467319999999999E-2</v>
      </c>
      <c r="E143" s="81">
        <f t="shared" si="18"/>
        <v>-0.29828904119132815</v>
      </c>
      <c r="F143" s="81">
        <f t="shared" si="19"/>
        <v>3.3645438468551547E-5</v>
      </c>
      <c r="G143" s="143">
        <v>1.0308070401214378</v>
      </c>
      <c r="H143" s="52">
        <v>78.599999999999994</v>
      </c>
      <c r="I143" s="98"/>
      <c r="J143" s="115">
        <v>0</v>
      </c>
      <c r="K143" s="115">
        <v>0</v>
      </c>
      <c r="L143" s="81" t="str">
        <f t="shared" ref="L143:L174" si="20">IF(ISERROR(J143/K143-1),"",((J143/K143-1)))</f>
        <v/>
      </c>
      <c r="M143" s="81">
        <f t="shared" ref="M143:M179" si="21">IF(ISERROR(J143/C143),"",(J143/C143))</f>
        <v>0</v>
      </c>
    </row>
    <row r="144" spans="1:13" ht="12.75" customHeight="1" x14ac:dyDescent="0.15">
      <c r="A144" s="62" t="s">
        <v>143</v>
      </c>
      <c r="B144" s="62" t="s">
        <v>2071</v>
      </c>
      <c r="C144" s="52">
        <v>1.7476200000000001E-2</v>
      </c>
      <c r="D144" s="52">
        <v>0.40999173999999999</v>
      </c>
      <c r="E144" s="81">
        <f t="shared" si="18"/>
        <v>-0.95737426319857077</v>
      </c>
      <c r="F144" s="81">
        <f t="shared" si="19"/>
        <v>2.1783266726933066E-5</v>
      </c>
      <c r="G144" s="143">
        <v>3.3783324914600001</v>
      </c>
      <c r="H144" s="52">
        <v>105.25</v>
      </c>
      <c r="I144" s="98"/>
      <c r="J144" s="115">
        <v>1.000333E-2</v>
      </c>
      <c r="K144" s="115">
        <v>0.37587547780064695</v>
      </c>
      <c r="L144" s="81">
        <f t="shared" si="20"/>
        <v>-0.97338658521026089</v>
      </c>
      <c r="M144" s="81">
        <f t="shared" si="21"/>
        <v>0.57239731749464984</v>
      </c>
    </row>
    <row r="145" spans="1:13" ht="12.75" customHeight="1" x14ac:dyDescent="0.15">
      <c r="A145" s="62" t="s">
        <v>164</v>
      </c>
      <c r="B145" s="62" t="s">
        <v>2104</v>
      </c>
      <c r="C145" s="52">
        <v>1.399777E-2</v>
      </c>
      <c r="D145" s="52">
        <v>4.1222500000000002E-2</v>
      </c>
      <c r="E145" s="81">
        <f t="shared" si="18"/>
        <v>-0.66043374370792651</v>
      </c>
      <c r="F145" s="81">
        <f t="shared" si="19"/>
        <v>1.744756626110149E-5</v>
      </c>
      <c r="G145" s="143">
        <v>0.27361899616423802</v>
      </c>
      <c r="H145" s="52">
        <v>203.7</v>
      </c>
      <c r="I145" s="98"/>
      <c r="J145" s="115">
        <v>0</v>
      </c>
      <c r="K145" s="115">
        <v>0</v>
      </c>
      <c r="L145" s="81" t="str">
        <f t="shared" si="20"/>
        <v/>
      </c>
      <c r="M145" s="81">
        <f t="shared" si="21"/>
        <v>0</v>
      </c>
    </row>
    <row r="146" spans="1:13" ht="12.75" customHeight="1" x14ac:dyDescent="0.15">
      <c r="A146" s="62" t="s">
        <v>150</v>
      </c>
      <c r="B146" s="62" t="s">
        <v>2079</v>
      </c>
      <c r="C146" s="52">
        <v>1.2774200000000001E-2</v>
      </c>
      <c r="D146" s="52">
        <v>2.2259999999999999E-2</v>
      </c>
      <c r="E146" s="81">
        <f t="shared" si="18"/>
        <v>-0.4261365678346809</v>
      </c>
      <c r="F146" s="81">
        <f t="shared" si="19"/>
        <v>1.5922443427243242E-5</v>
      </c>
      <c r="G146" s="143">
        <v>0.21803438186074825</v>
      </c>
      <c r="H146" s="52">
        <v>101.63</v>
      </c>
      <c r="I146" s="98"/>
      <c r="J146" s="115">
        <v>0</v>
      </c>
      <c r="K146" s="115">
        <v>2.2226610000000001E-2</v>
      </c>
      <c r="L146" s="81">
        <f t="shared" si="20"/>
        <v>-1</v>
      </c>
      <c r="M146" s="81">
        <f t="shared" si="21"/>
        <v>0</v>
      </c>
    </row>
    <row r="147" spans="1:13" ht="12.75" customHeight="1" x14ac:dyDescent="0.15">
      <c r="A147" s="62" t="s">
        <v>496</v>
      </c>
      <c r="B147" s="62" t="s">
        <v>2151</v>
      </c>
      <c r="C147" s="52">
        <v>1.2149999999999999E-2</v>
      </c>
      <c r="D147" s="52">
        <v>0</v>
      </c>
      <c r="E147" s="81" t="str">
        <f t="shared" si="18"/>
        <v/>
      </c>
      <c r="F147" s="81">
        <f t="shared" si="19"/>
        <v>1.5144407292903303E-5</v>
      </c>
      <c r="G147" s="143">
        <v>2.7353751749999997</v>
      </c>
      <c r="H147" s="52">
        <v>46.2</v>
      </c>
      <c r="I147" s="98"/>
      <c r="J147" s="115">
        <v>0</v>
      </c>
      <c r="K147" s="115">
        <v>0</v>
      </c>
      <c r="L147" s="81" t="str">
        <f t="shared" si="20"/>
        <v/>
      </c>
      <c r="M147" s="81">
        <f t="shared" si="21"/>
        <v>0</v>
      </c>
    </row>
    <row r="148" spans="1:13" ht="12.75" customHeight="1" x14ac:dyDescent="0.15">
      <c r="A148" s="62" t="s">
        <v>195</v>
      </c>
      <c r="B148" s="62" t="s">
        <v>2135</v>
      </c>
      <c r="C148" s="52">
        <v>1.123E-2</v>
      </c>
      <c r="D148" s="52">
        <v>2.921E-2</v>
      </c>
      <c r="E148" s="81">
        <f t="shared" si="18"/>
        <v>-0.61554262238959256</v>
      </c>
      <c r="F148" s="81">
        <f t="shared" si="19"/>
        <v>1.3997670279778116E-5</v>
      </c>
      <c r="G148" s="143">
        <v>0.46708334276402813</v>
      </c>
      <c r="H148" s="52">
        <v>38.24</v>
      </c>
      <c r="I148" s="98"/>
      <c r="J148" s="115">
        <v>0</v>
      </c>
      <c r="K148" s="115">
        <v>0</v>
      </c>
      <c r="L148" s="81" t="str">
        <f t="shared" si="20"/>
        <v/>
      </c>
      <c r="M148" s="81">
        <f t="shared" si="21"/>
        <v>0</v>
      </c>
    </row>
    <row r="149" spans="1:13" ht="12.75" customHeight="1" x14ac:dyDescent="0.15">
      <c r="A149" s="62" t="s">
        <v>192</v>
      </c>
      <c r="B149" s="62" t="s">
        <v>2132</v>
      </c>
      <c r="C149" s="52">
        <v>1.01192E-2</v>
      </c>
      <c r="D149" s="52">
        <v>3.5835800000000001E-2</v>
      </c>
      <c r="E149" s="81">
        <f t="shared" si="18"/>
        <v>-0.71762315896394102</v>
      </c>
      <c r="F149" s="81">
        <f t="shared" si="19"/>
        <v>1.2613109981756964E-5</v>
      </c>
      <c r="G149" s="143">
        <v>2.2787243679425866</v>
      </c>
      <c r="H149" s="52">
        <v>121.58</v>
      </c>
      <c r="I149" s="99"/>
      <c r="J149" s="115">
        <v>0</v>
      </c>
      <c r="K149" s="115">
        <v>0</v>
      </c>
      <c r="L149" s="81" t="str">
        <f t="shared" si="20"/>
        <v/>
      </c>
      <c r="M149" s="81">
        <f t="shared" si="21"/>
        <v>0</v>
      </c>
    </row>
    <row r="150" spans="1:13" ht="12.75" customHeight="1" x14ac:dyDescent="0.15">
      <c r="A150" s="62" t="s">
        <v>162</v>
      </c>
      <c r="B150" s="62" t="s">
        <v>2102</v>
      </c>
      <c r="C150" s="52">
        <v>1.004914E-2</v>
      </c>
      <c r="D150" s="52">
        <v>0.14006379999999999</v>
      </c>
      <c r="E150" s="81">
        <f t="shared" si="18"/>
        <v>-0.92825312464748211</v>
      </c>
      <c r="F150" s="81">
        <f t="shared" si="19"/>
        <v>1.2525783465300931E-5</v>
      </c>
      <c r="G150" s="143">
        <v>7.4931050270599995</v>
      </c>
      <c r="H150" s="52">
        <v>43.39</v>
      </c>
      <c r="I150" s="98"/>
      <c r="J150" s="115">
        <v>0</v>
      </c>
      <c r="K150" s="115">
        <v>0.24611963247868299</v>
      </c>
      <c r="L150" s="81">
        <f t="shared" si="20"/>
        <v>-1</v>
      </c>
      <c r="M150" s="81">
        <f t="shared" si="21"/>
        <v>0</v>
      </c>
    </row>
    <row r="151" spans="1:13" ht="12.75" customHeight="1" x14ac:dyDescent="0.15">
      <c r="A151" s="62" t="s">
        <v>39</v>
      </c>
      <c r="B151" s="62" t="s">
        <v>2031</v>
      </c>
      <c r="C151" s="52">
        <v>8.6651200000000001E-3</v>
      </c>
      <c r="D151" s="52">
        <v>9.1643999999999996E-3</v>
      </c>
      <c r="E151" s="81">
        <f t="shared" si="18"/>
        <v>-5.4480380603203704E-2</v>
      </c>
      <c r="F151" s="81">
        <f t="shared" si="19"/>
        <v>1.0800667203447102E-5</v>
      </c>
      <c r="G151" s="143">
        <v>20.601755377365429</v>
      </c>
      <c r="H151" s="52">
        <v>46.71</v>
      </c>
      <c r="I151" s="98"/>
      <c r="J151" s="115">
        <v>0</v>
      </c>
      <c r="K151" s="115">
        <v>7.7891699999999998E-3</v>
      </c>
      <c r="L151" s="81">
        <f t="shared" si="20"/>
        <v>-1</v>
      </c>
      <c r="M151" s="81">
        <f t="shared" si="21"/>
        <v>0</v>
      </c>
    </row>
    <row r="152" spans="1:13" ht="12.75" customHeight="1" x14ac:dyDescent="0.15">
      <c r="A152" s="62" t="s">
        <v>1526</v>
      </c>
      <c r="B152" s="62" t="s">
        <v>1683</v>
      </c>
      <c r="C152" s="52">
        <v>8.6131000000000003E-3</v>
      </c>
      <c r="D152" s="52">
        <v>1.3542169999999999E-2</v>
      </c>
      <c r="E152" s="81">
        <f t="shared" si="18"/>
        <v>-0.36397933270664884</v>
      </c>
      <c r="F152" s="81">
        <f t="shared" si="19"/>
        <v>1.0735826704074524E-5</v>
      </c>
      <c r="G152" s="143">
        <v>10.19878578</v>
      </c>
      <c r="H152" s="52">
        <v>62.78</v>
      </c>
      <c r="I152" s="98"/>
      <c r="J152" s="115">
        <v>0</v>
      </c>
      <c r="K152" s="115">
        <v>0</v>
      </c>
      <c r="L152" s="81" t="str">
        <f t="shared" si="20"/>
        <v/>
      </c>
      <c r="M152" s="81">
        <f t="shared" si="21"/>
        <v>0</v>
      </c>
    </row>
    <row r="153" spans="1:13" ht="12.75" customHeight="1" x14ac:dyDescent="0.15">
      <c r="A153" s="62" t="s">
        <v>112</v>
      </c>
      <c r="B153" s="62" t="s">
        <v>2040</v>
      </c>
      <c r="C153" s="52">
        <v>8.393649999999999E-3</v>
      </c>
      <c r="D153" s="52">
        <v>0</v>
      </c>
      <c r="E153" s="81" t="str">
        <f t="shared" si="18"/>
        <v/>
      </c>
      <c r="F153" s="81">
        <f t="shared" si="19"/>
        <v>1.0462292532845911E-5</v>
      </c>
      <c r="G153" s="143">
        <v>0.78024689951999993</v>
      </c>
      <c r="H153" s="52">
        <v>78.16</v>
      </c>
      <c r="I153" s="98"/>
      <c r="J153" s="115">
        <v>1.1865999999999999E-4</v>
      </c>
      <c r="K153" s="115">
        <v>0</v>
      </c>
      <c r="L153" s="81" t="str">
        <f t="shared" si="20"/>
        <v/>
      </c>
      <c r="M153" s="81">
        <f t="shared" si="21"/>
        <v>1.4136877282231211E-2</v>
      </c>
    </row>
    <row r="154" spans="1:13" ht="12.75" customHeight="1" x14ac:dyDescent="0.15">
      <c r="A154" s="62" t="s">
        <v>1530</v>
      </c>
      <c r="B154" s="62" t="s">
        <v>1687</v>
      </c>
      <c r="C154" s="52">
        <v>8.0918999999999991E-3</v>
      </c>
      <c r="D154" s="52">
        <v>1.2000500000000001E-2</v>
      </c>
      <c r="E154" s="81">
        <f t="shared" si="18"/>
        <v>-0.32570309570434575</v>
      </c>
      <c r="F154" s="81">
        <f t="shared" si="19"/>
        <v>1.00861752570736E-5</v>
      </c>
      <c r="G154" s="143">
        <v>10.58996574</v>
      </c>
      <c r="H154" s="52">
        <v>49.86</v>
      </c>
      <c r="I154" s="98"/>
      <c r="J154" s="115">
        <v>0</v>
      </c>
      <c r="K154" s="115">
        <v>0</v>
      </c>
      <c r="L154" s="81" t="str">
        <f t="shared" si="20"/>
        <v/>
      </c>
      <c r="M154" s="81">
        <f t="shared" si="21"/>
        <v>0</v>
      </c>
    </row>
    <row r="155" spans="1:13" ht="12.75" customHeight="1" x14ac:dyDescent="0.15">
      <c r="A155" s="62" t="s">
        <v>193</v>
      </c>
      <c r="B155" s="62" t="s">
        <v>2133</v>
      </c>
      <c r="C155" s="52">
        <v>7.3000000000000001E-3</v>
      </c>
      <c r="D155" s="52">
        <v>4.4691999999999996E-3</v>
      </c>
      <c r="E155" s="81">
        <f t="shared" si="18"/>
        <v>0.63340195113219377</v>
      </c>
      <c r="F155" s="81">
        <f t="shared" si="19"/>
        <v>9.0991089084933437E-6</v>
      </c>
      <c r="G155" s="143">
        <v>2.5184199455369978</v>
      </c>
      <c r="H155" s="52">
        <v>60.43</v>
      </c>
      <c r="I155" s="98"/>
      <c r="J155" s="115">
        <v>7.3656800000000003E-3</v>
      </c>
      <c r="K155" s="115">
        <v>0</v>
      </c>
      <c r="L155" s="81" t="str">
        <f t="shared" si="20"/>
        <v/>
      </c>
      <c r="M155" s="81">
        <f t="shared" si="21"/>
        <v>1.0089972602739727</v>
      </c>
    </row>
    <row r="156" spans="1:13" ht="12.75" customHeight="1" x14ac:dyDescent="0.15">
      <c r="A156" s="62" t="s">
        <v>495</v>
      </c>
      <c r="B156" s="62" t="s">
        <v>2150</v>
      </c>
      <c r="C156" s="52">
        <v>5.1523999999999997E-3</v>
      </c>
      <c r="D156" s="52">
        <v>0.6658675799999999</v>
      </c>
      <c r="E156" s="81">
        <f t="shared" si="18"/>
        <v>-0.99226212515106982</v>
      </c>
      <c r="F156" s="81">
        <f t="shared" si="19"/>
        <v>6.4222258548111095E-6</v>
      </c>
      <c r="G156" s="143">
        <v>32.815770027639999</v>
      </c>
      <c r="H156" s="52">
        <v>50.29</v>
      </c>
      <c r="I156" s="98"/>
      <c r="J156" s="115">
        <v>4.9269467000000002</v>
      </c>
      <c r="K156" s="115">
        <v>4.2263306305503496</v>
      </c>
      <c r="L156" s="81">
        <f t="shared" si="20"/>
        <v>0.16577407938347144</v>
      </c>
      <c r="M156" s="81">
        <f t="shared" si="21"/>
        <v>956.24305178169402</v>
      </c>
    </row>
    <row r="157" spans="1:13" ht="12.75" customHeight="1" x14ac:dyDescent="0.15">
      <c r="A157" s="62" t="s">
        <v>135</v>
      </c>
      <c r="B157" s="62" t="s">
        <v>2063</v>
      </c>
      <c r="C157" s="52">
        <v>5.0099999999999997E-3</v>
      </c>
      <c r="D157" s="52">
        <v>0.54224059999999996</v>
      </c>
      <c r="E157" s="81">
        <f t="shared" si="18"/>
        <v>-0.99076055905810079</v>
      </c>
      <c r="F157" s="81">
        <f t="shared" si="19"/>
        <v>6.2447309084317323E-6</v>
      </c>
      <c r="G157" s="143">
        <v>31.940184121188729</v>
      </c>
      <c r="H157" s="52">
        <v>71.3</v>
      </c>
      <c r="I157" s="98"/>
      <c r="J157" s="115">
        <v>5.0150000000000004E-3</v>
      </c>
      <c r="K157" s="115">
        <v>0</v>
      </c>
      <c r="L157" s="81" t="str">
        <f t="shared" si="20"/>
        <v/>
      </c>
      <c r="M157" s="81">
        <f t="shared" si="21"/>
        <v>1.0009980039920161</v>
      </c>
    </row>
    <row r="158" spans="1:13" ht="12.75" customHeight="1" x14ac:dyDescent="0.15">
      <c r="A158" s="62" t="s">
        <v>1529</v>
      </c>
      <c r="B158" s="62" t="s">
        <v>1686</v>
      </c>
      <c r="C158" s="52">
        <v>4.9265000000000003E-3</v>
      </c>
      <c r="D158" s="52">
        <v>5.8253699999999999E-3</v>
      </c>
      <c r="E158" s="81">
        <f t="shared" si="18"/>
        <v>-0.15430264515386993</v>
      </c>
      <c r="F158" s="81">
        <f t="shared" si="19"/>
        <v>6.1406520599578708E-6</v>
      </c>
      <c r="G158" s="143">
        <v>11.60988792</v>
      </c>
      <c r="H158" s="52">
        <v>49.87</v>
      </c>
      <c r="I158" s="98"/>
      <c r="J158" s="115">
        <v>1.019981E-2</v>
      </c>
      <c r="K158" s="115">
        <v>4.9603800000000003E-3</v>
      </c>
      <c r="L158" s="81">
        <f t="shared" si="20"/>
        <v>1.0562557707272426</v>
      </c>
      <c r="M158" s="81">
        <f t="shared" si="21"/>
        <v>2.0703968334517406</v>
      </c>
    </row>
    <row r="159" spans="1:13" ht="12.75" customHeight="1" x14ac:dyDescent="0.15">
      <c r="A159" s="62" t="s">
        <v>1531</v>
      </c>
      <c r="B159" s="62" t="s">
        <v>1688</v>
      </c>
      <c r="C159" s="52">
        <v>4.1580000000000002E-3</v>
      </c>
      <c r="D159" s="52">
        <v>0</v>
      </c>
      <c r="E159" s="81" t="str">
        <f t="shared" si="18"/>
        <v/>
      </c>
      <c r="F159" s="81">
        <f t="shared" si="19"/>
        <v>5.1827527180157976E-6</v>
      </c>
      <c r="G159" s="143">
        <v>5.6094777599999999</v>
      </c>
      <c r="H159" s="52">
        <v>49.95</v>
      </c>
      <c r="I159" s="98"/>
      <c r="J159" s="115">
        <v>7.7428200000000001E-3</v>
      </c>
      <c r="K159" s="115">
        <v>0</v>
      </c>
      <c r="L159" s="81" t="str">
        <f t="shared" si="20"/>
        <v/>
      </c>
      <c r="M159" s="81">
        <f t="shared" si="21"/>
        <v>1.8621500721500721</v>
      </c>
    </row>
    <row r="160" spans="1:13" ht="12.75" customHeight="1" x14ac:dyDescent="0.15">
      <c r="A160" s="62" t="s">
        <v>491</v>
      </c>
      <c r="B160" s="62" t="s">
        <v>2139</v>
      </c>
      <c r="C160" s="52">
        <v>3.4848000000000001E-3</v>
      </c>
      <c r="D160" s="52">
        <v>0</v>
      </c>
      <c r="E160" s="81" t="str">
        <f t="shared" si="18"/>
        <v/>
      </c>
      <c r="F160" s="81">
        <f t="shared" si="19"/>
        <v>4.3436403731941925E-6</v>
      </c>
      <c r="G160" s="143">
        <v>1.1078255963708974</v>
      </c>
      <c r="H160" s="52">
        <v>55.25</v>
      </c>
      <c r="I160" s="98"/>
      <c r="J160" s="115">
        <v>0</v>
      </c>
      <c r="K160" s="115">
        <v>0</v>
      </c>
      <c r="L160" s="81" t="str">
        <f t="shared" si="20"/>
        <v/>
      </c>
      <c r="M160" s="81">
        <f t="shared" si="21"/>
        <v>0</v>
      </c>
    </row>
    <row r="161" spans="1:13" ht="12.75" customHeight="1" x14ac:dyDescent="0.15">
      <c r="A161" s="62" t="s">
        <v>149</v>
      </c>
      <c r="B161" s="62" t="s">
        <v>2078</v>
      </c>
      <c r="C161" s="52">
        <v>2.5728000000000001E-3</v>
      </c>
      <c r="D161" s="52">
        <v>0.61903799999999998</v>
      </c>
      <c r="E161" s="81">
        <f t="shared" si="18"/>
        <v>-0.99584387388173268</v>
      </c>
      <c r="F161" s="81">
        <f t="shared" si="19"/>
        <v>3.2068749862700924E-6</v>
      </c>
      <c r="G161" s="143">
        <v>1.0970924742605404</v>
      </c>
      <c r="H161" s="52">
        <v>35.33</v>
      </c>
      <c r="I161" s="98"/>
      <c r="J161" s="115">
        <v>2.5725300000000004E-3</v>
      </c>
      <c r="K161" s="115">
        <v>0</v>
      </c>
      <c r="L161" s="81" t="str">
        <f t="shared" si="20"/>
        <v/>
      </c>
      <c r="M161" s="81">
        <f t="shared" si="21"/>
        <v>0.99989505597014938</v>
      </c>
    </row>
    <row r="162" spans="1:13" ht="12.75" customHeight="1" x14ac:dyDescent="0.15">
      <c r="A162" s="62" t="s">
        <v>1533</v>
      </c>
      <c r="B162" s="62" t="s">
        <v>1690</v>
      </c>
      <c r="C162" s="52">
        <v>2.2784000000000003E-3</v>
      </c>
      <c r="D162" s="52">
        <v>0</v>
      </c>
      <c r="E162" s="81" t="str">
        <f t="shared" si="18"/>
        <v/>
      </c>
      <c r="F162" s="81">
        <f t="shared" si="19"/>
        <v>2.8399191420700326E-6</v>
      </c>
      <c r="G162" s="143">
        <v>9.9686899499999999</v>
      </c>
      <c r="H162" s="52">
        <v>35.06</v>
      </c>
      <c r="I162" s="98"/>
      <c r="J162" s="115">
        <v>0</v>
      </c>
      <c r="K162" s="115">
        <v>0</v>
      </c>
      <c r="L162" s="81" t="str">
        <f t="shared" si="20"/>
        <v/>
      </c>
      <c r="M162" s="81">
        <f t="shared" si="21"/>
        <v>0</v>
      </c>
    </row>
    <row r="163" spans="1:13" ht="12.75" customHeight="1" x14ac:dyDescent="0.15">
      <c r="A163" s="62" t="s">
        <v>189</v>
      </c>
      <c r="B163" s="62" t="s">
        <v>2129</v>
      </c>
      <c r="C163" s="52">
        <v>2.1519999999999998E-3</v>
      </c>
      <c r="D163" s="52">
        <v>0</v>
      </c>
      <c r="E163" s="81" t="str">
        <f t="shared" si="18"/>
        <v/>
      </c>
      <c r="F163" s="81">
        <f t="shared" si="19"/>
        <v>2.6823674480928319E-6</v>
      </c>
      <c r="G163" s="143">
        <v>8.1518344352271843E-2</v>
      </c>
      <c r="H163" s="52">
        <v>75.3</v>
      </c>
      <c r="I163" s="98"/>
      <c r="J163" s="115">
        <v>0</v>
      </c>
      <c r="K163" s="115">
        <v>0</v>
      </c>
      <c r="L163" s="81" t="str">
        <f t="shared" si="20"/>
        <v/>
      </c>
      <c r="M163" s="81">
        <f t="shared" si="21"/>
        <v>0</v>
      </c>
    </row>
    <row r="164" spans="1:13" ht="12.75" customHeight="1" x14ac:dyDescent="0.15">
      <c r="A164" s="62" t="s">
        <v>167</v>
      </c>
      <c r="B164" s="62" t="s">
        <v>2107</v>
      </c>
      <c r="C164" s="52">
        <v>1.691E-3</v>
      </c>
      <c r="D164" s="52">
        <v>0.183391</v>
      </c>
      <c r="E164" s="81">
        <f t="shared" si="18"/>
        <v>-0.99077926397696725</v>
      </c>
      <c r="F164" s="81">
        <f t="shared" si="19"/>
        <v>2.1077524882551017E-6</v>
      </c>
      <c r="G164" s="143">
        <v>0.65865852472754782</v>
      </c>
      <c r="H164" s="52">
        <v>28.25</v>
      </c>
      <c r="I164" s="98"/>
      <c r="J164" s="115">
        <v>0</v>
      </c>
      <c r="K164" s="115">
        <v>0</v>
      </c>
      <c r="L164" s="81" t="str">
        <f t="shared" si="20"/>
        <v/>
      </c>
      <c r="M164" s="81">
        <f t="shared" si="21"/>
        <v>0</v>
      </c>
    </row>
    <row r="165" spans="1:13" ht="12.75" customHeight="1" x14ac:dyDescent="0.15">
      <c r="A165" s="62" t="s">
        <v>1525</v>
      </c>
      <c r="B165" s="62" t="s">
        <v>1682</v>
      </c>
      <c r="C165" s="52">
        <v>1.51293E-3</v>
      </c>
      <c r="D165" s="52">
        <v>1.35795E-2</v>
      </c>
      <c r="E165" s="81">
        <f t="shared" si="18"/>
        <v>-0.88858720866011265</v>
      </c>
      <c r="F165" s="81">
        <f t="shared" si="19"/>
        <v>1.8857965535516212E-6</v>
      </c>
      <c r="G165" s="143">
        <v>12.367655730000001</v>
      </c>
      <c r="H165" s="52">
        <v>49.75</v>
      </c>
      <c r="I165" s="98"/>
      <c r="J165" s="115">
        <v>0</v>
      </c>
      <c r="K165" s="115">
        <v>0</v>
      </c>
      <c r="L165" s="81" t="str">
        <f t="shared" si="20"/>
        <v/>
      </c>
      <c r="M165" s="81">
        <f t="shared" si="21"/>
        <v>0</v>
      </c>
    </row>
    <row r="166" spans="1:13" ht="12.75" customHeight="1" x14ac:dyDescent="0.15">
      <c r="A166" s="62" t="s">
        <v>1527</v>
      </c>
      <c r="B166" s="62" t="s">
        <v>1684</v>
      </c>
      <c r="C166" s="52">
        <v>1.3272E-3</v>
      </c>
      <c r="D166" s="52">
        <v>0</v>
      </c>
      <c r="E166" s="81" t="str">
        <f t="shared" si="18"/>
        <v/>
      </c>
      <c r="F166" s="81">
        <f t="shared" si="19"/>
        <v>1.654292786760598E-6</v>
      </c>
      <c r="G166" s="143">
        <v>5.2819946199999999</v>
      </c>
      <c r="H166" s="52">
        <v>49.84</v>
      </c>
      <c r="I166" s="98"/>
      <c r="J166" s="115">
        <v>0</v>
      </c>
      <c r="K166" s="115">
        <v>0</v>
      </c>
      <c r="L166" s="81" t="str">
        <f t="shared" si="20"/>
        <v/>
      </c>
      <c r="M166" s="81">
        <f t="shared" si="21"/>
        <v>0</v>
      </c>
    </row>
    <row r="167" spans="1:13" ht="12.75" customHeight="1" x14ac:dyDescent="0.15">
      <c r="A167" s="62" t="s">
        <v>42</v>
      </c>
      <c r="B167" s="62" t="s">
        <v>2034</v>
      </c>
      <c r="C167" s="52">
        <v>8.8103999999999993E-4</v>
      </c>
      <c r="D167" s="52">
        <v>0.16722179999999998</v>
      </c>
      <c r="E167" s="81">
        <f t="shared" ref="E167:E186" si="22">IF(ISERROR(C167/D167-1),"",((C167/D167-1)))</f>
        <v>-0.99473130895612893</v>
      </c>
      <c r="F167" s="81">
        <f t="shared" ref="F167:F185" si="23">C167/$C$186</f>
        <v>1.098175193525887E-6</v>
      </c>
      <c r="G167" s="143">
        <v>0.36807783920999998</v>
      </c>
      <c r="H167" s="52">
        <v>44.35</v>
      </c>
      <c r="I167" s="98"/>
      <c r="J167" s="115">
        <v>0</v>
      </c>
      <c r="K167" s="115">
        <v>0.22462979999999999</v>
      </c>
      <c r="L167" s="81">
        <f t="shared" si="20"/>
        <v>-1</v>
      </c>
      <c r="M167" s="81">
        <f t="shared" si="21"/>
        <v>0</v>
      </c>
    </row>
    <row r="168" spans="1:13" ht="12.75" customHeight="1" x14ac:dyDescent="0.15">
      <c r="A168" s="62" t="s">
        <v>126</v>
      </c>
      <c r="B168" s="62" t="s">
        <v>2054</v>
      </c>
      <c r="C168" s="52">
        <v>8.6790000000000001E-4</v>
      </c>
      <c r="D168" s="52">
        <v>0</v>
      </c>
      <c r="E168" s="81" t="str">
        <f t="shared" si="22"/>
        <v/>
      </c>
      <c r="F168" s="81">
        <f t="shared" si="23"/>
        <v>1.081796797490599E-6</v>
      </c>
      <c r="G168" s="143">
        <v>0.73819627053636638</v>
      </c>
      <c r="H168" s="52">
        <v>28.89</v>
      </c>
      <c r="I168" s="98"/>
      <c r="J168" s="115">
        <v>0</v>
      </c>
      <c r="K168" s="115">
        <v>0</v>
      </c>
      <c r="L168" s="81" t="str">
        <f t="shared" si="20"/>
        <v/>
      </c>
      <c r="M168" s="81">
        <f t="shared" si="21"/>
        <v>0</v>
      </c>
    </row>
    <row r="169" spans="1:13" ht="12.75" customHeight="1" x14ac:dyDescent="0.15">
      <c r="A169" s="62" t="s">
        <v>741</v>
      </c>
      <c r="B169" s="64" t="s">
        <v>745</v>
      </c>
      <c r="C169" s="52">
        <v>8.3060999999999996E-4</v>
      </c>
      <c r="D169" s="52">
        <v>1.6738865700000001</v>
      </c>
      <c r="E169" s="81">
        <f t="shared" si="22"/>
        <v>-0.99950378358074765</v>
      </c>
      <c r="F169" s="81">
        <f t="shared" si="23"/>
        <v>1.0353165548607748E-6</v>
      </c>
      <c r="G169" s="143">
        <v>2.0819999999999999</v>
      </c>
      <c r="H169" s="52">
        <v>34.5</v>
      </c>
      <c r="I169" s="98"/>
      <c r="J169" s="115">
        <v>1.99954E-2</v>
      </c>
      <c r="K169" s="115">
        <v>4.7537999999999999E-3</v>
      </c>
      <c r="L169" s="81">
        <f t="shared" si="20"/>
        <v>3.2061929403845344</v>
      </c>
      <c r="M169" s="81">
        <f t="shared" si="21"/>
        <v>24.073151057656421</v>
      </c>
    </row>
    <row r="170" spans="1:13" ht="12.75" customHeight="1" x14ac:dyDescent="0.15">
      <c r="A170" s="62" t="s">
        <v>159</v>
      </c>
      <c r="B170" s="62" t="s">
        <v>2099</v>
      </c>
      <c r="C170" s="52">
        <v>1.7869999999999998E-4</v>
      </c>
      <c r="D170" s="52">
        <v>0</v>
      </c>
      <c r="E170" s="81" t="str">
        <f t="shared" si="22"/>
        <v/>
      </c>
      <c r="F170" s="81">
        <f t="shared" si="23"/>
        <v>2.2274120026681647E-7</v>
      </c>
      <c r="G170" s="143">
        <v>1.2892871426693646</v>
      </c>
      <c r="H170" s="52">
        <v>62.86</v>
      </c>
      <c r="I170" s="98"/>
      <c r="J170" s="115">
        <v>0</v>
      </c>
      <c r="K170" s="115">
        <v>0</v>
      </c>
      <c r="L170" s="81" t="str">
        <f t="shared" si="20"/>
        <v/>
      </c>
      <c r="M170" s="81">
        <f t="shared" si="21"/>
        <v>0</v>
      </c>
    </row>
    <row r="171" spans="1:13" ht="12.75" customHeight="1" x14ac:dyDescent="0.15">
      <c r="A171" s="62" t="s">
        <v>1675</v>
      </c>
      <c r="B171" s="62" t="s">
        <v>1691</v>
      </c>
      <c r="C171" s="52">
        <v>0</v>
      </c>
      <c r="D171" s="52">
        <v>1.0898124</v>
      </c>
      <c r="E171" s="81">
        <f t="shared" si="22"/>
        <v>-1</v>
      </c>
      <c r="F171" s="81">
        <f t="shared" si="23"/>
        <v>0</v>
      </c>
      <c r="G171" s="143">
        <v>5.3402063000000002</v>
      </c>
      <c r="H171" s="52">
        <v>48.42</v>
      </c>
      <c r="I171" s="98"/>
      <c r="J171" s="115">
        <v>0</v>
      </c>
      <c r="K171" s="115">
        <v>0.10314419999999999</v>
      </c>
      <c r="L171" s="81">
        <f t="shared" si="20"/>
        <v>-1</v>
      </c>
      <c r="M171" s="81" t="str">
        <f t="shared" si="21"/>
        <v/>
      </c>
    </row>
    <row r="172" spans="1:13" ht="12.75" customHeight="1" x14ac:dyDescent="0.15">
      <c r="A172" s="62" t="s">
        <v>180</v>
      </c>
      <c r="B172" s="62" t="s">
        <v>2120</v>
      </c>
      <c r="C172" s="52">
        <v>0</v>
      </c>
      <c r="D172" s="52">
        <v>0.23286514000000003</v>
      </c>
      <c r="E172" s="81">
        <f t="shared" si="22"/>
        <v>-1</v>
      </c>
      <c r="F172" s="81">
        <f t="shared" si="23"/>
        <v>0</v>
      </c>
      <c r="G172" s="143">
        <v>4.2676775899999998E-2</v>
      </c>
      <c r="H172" s="52">
        <v>22.57</v>
      </c>
      <c r="I172" s="98"/>
      <c r="J172" s="115">
        <v>0</v>
      </c>
      <c r="K172" s="115">
        <v>0</v>
      </c>
      <c r="L172" s="81" t="str">
        <f t="shared" si="20"/>
        <v/>
      </c>
      <c r="M172" s="81" t="str">
        <f t="shared" si="21"/>
        <v/>
      </c>
    </row>
    <row r="173" spans="1:13" ht="12.75" customHeight="1" x14ac:dyDescent="0.15">
      <c r="A173" s="62" t="s">
        <v>24</v>
      </c>
      <c r="B173" s="62" t="s">
        <v>2016</v>
      </c>
      <c r="C173" s="52">
        <v>0</v>
      </c>
      <c r="D173" s="52">
        <v>0.13989182999999999</v>
      </c>
      <c r="E173" s="81">
        <f t="shared" si="22"/>
        <v>-1</v>
      </c>
      <c r="F173" s="81">
        <f t="shared" si="23"/>
        <v>0</v>
      </c>
      <c r="G173" s="143">
        <v>31.590777843329995</v>
      </c>
      <c r="H173" s="52">
        <v>103.5</v>
      </c>
      <c r="I173" s="98"/>
      <c r="J173" s="115">
        <v>0</v>
      </c>
      <c r="K173" s="115">
        <v>0.50598600000000005</v>
      </c>
      <c r="L173" s="81">
        <f t="shared" si="20"/>
        <v>-1</v>
      </c>
      <c r="M173" s="81" t="str">
        <f t="shared" si="21"/>
        <v/>
      </c>
    </row>
    <row r="174" spans="1:13" ht="12.75" customHeight="1" x14ac:dyDescent="0.15">
      <c r="A174" s="62" t="s">
        <v>181</v>
      </c>
      <c r="B174" s="62" t="s">
        <v>2121</v>
      </c>
      <c r="C174" s="52">
        <v>0</v>
      </c>
      <c r="D174" s="52">
        <v>1.0672649999999999E-2</v>
      </c>
      <c r="E174" s="81">
        <f t="shared" si="22"/>
        <v>-1</v>
      </c>
      <c r="F174" s="81">
        <f t="shared" si="23"/>
        <v>0</v>
      </c>
      <c r="G174" s="143">
        <v>0.39226035495999995</v>
      </c>
      <c r="H174" s="52">
        <v>57.63</v>
      </c>
      <c r="I174" s="98"/>
      <c r="J174" s="115">
        <v>0</v>
      </c>
      <c r="K174" s="115">
        <v>0</v>
      </c>
      <c r="L174" s="81" t="str">
        <f t="shared" si="20"/>
        <v/>
      </c>
      <c r="M174" s="81" t="str">
        <f t="shared" si="21"/>
        <v/>
      </c>
    </row>
    <row r="175" spans="1:13" ht="12.75" customHeight="1" x14ac:dyDescent="0.15">
      <c r="A175" s="62" t="s">
        <v>133</v>
      </c>
      <c r="B175" s="62" t="s">
        <v>2061</v>
      </c>
      <c r="C175" s="52">
        <v>0</v>
      </c>
      <c r="D175" s="52">
        <v>0</v>
      </c>
      <c r="E175" s="81" t="str">
        <f t="shared" si="22"/>
        <v/>
      </c>
      <c r="F175" s="81">
        <f t="shared" si="23"/>
        <v>0</v>
      </c>
      <c r="G175" s="143">
        <v>0.3168906548515345</v>
      </c>
      <c r="H175" s="52">
        <v>32.14</v>
      </c>
      <c r="I175" s="98"/>
      <c r="J175" s="115">
        <v>0</v>
      </c>
      <c r="K175" s="115">
        <v>0</v>
      </c>
      <c r="L175" s="81" t="str">
        <f>IF(ISERROR(J175/K175-1),"",((J175/K175-1)))</f>
        <v/>
      </c>
      <c r="M175" s="81" t="str">
        <f t="shared" si="21"/>
        <v/>
      </c>
    </row>
    <row r="176" spans="1:13" ht="12.75" customHeight="1" x14ac:dyDescent="0.15">
      <c r="A176" s="62" t="s">
        <v>177</v>
      </c>
      <c r="B176" s="62" t="s">
        <v>2117</v>
      </c>
      <c r="C176" s="52">
        <v>0</v>
      </c>
      <c r="D176" s="52">
        <v>0</v>
      </c>
      <c r="E176" s="81" t="str">
        <f t="shared" si="22"/>
        <v/>
      </c>
      <c r="F176" s="81">
        <f t="shared" si="23"/>
        <v>0</v>
      </c>
      <c r="G176" s="143">
        <v>0.26142273659999998</v>
      </c>
      <c r="H176" s="52">
        <v>45.63</v>
      </c>
      <c r="I176" s="98"/>
      <c r="J176" s="115">
        <v>0</v>
      </c>
      <c r="K176" s="115">
        <v>0</v>
      </c>
      <c r="L176" s="81" t="str">
        <f>IF(ISERROR(J176/K176-1),"",((J176/K176-1)))</f>
        <v/>
      </c>
      <c r="M176" s="81" t="str">
        <f t="shared" si="21"/>
        <v/>
      </c>
    </row>
    <row r="177" spans="1:13" ht="12.75" customHeight="1" x14ac:dyDescent="0.15">
      <c r="A177" s="62" t="s">
        <v>194</v>
      </c>
      <c r="B177" s="62" t="s">
        <v>2134</v>
      </c>
      <c r="C177" s="52">
        <v>0</v>
      </c>
      <c r="D177" s="52">
        <v>0</v>
      </c>
      <c r="E177" s="81" t="str">
        <f t="shared" si="22"/>
        <v/>
      </c>
      <c r="F177" s="81">
        <f t="shared" si="23"/>
        <v>0</v>
      </c>
      <c r="G177" s="143">
        <v>0.43178381478290978</v>
      </c>
      <c r="H177" s="52">
        <v>32.69</v>
      </c>
      <c r="I177" s="98"/>
      <c r="J177" s="115">
        <v>0</v>
      </c>
      <c r="K177" s="115">
        <v>0</v>
      </c>
      <c r="L177" s="81" t="str">
        <f>IF(ISERROR(J177/K177-1),"",((J177/K177-1)))</f>
        <v/>
      </c>
      <c r="M177" s="81" t="str">
        <f t="shared" si="21"/>
        <v/>
      </c>
    </row>
    <row r="178" spans="1:13" ht="12.75" customHeight="1" x14ac:dyDescent="0.15">
      <c r="A178" s="62" t="s">
        <v>174</v>
      </c>
      <c r="B178" s="62" t="s">
        <v>2114</v>
      </c>
      <c r="C178" s="52">
        <v>0</v>
      </c>
      <c r="D178" s="52">
        <v>0</v>
      </c>
      <c r="E178" s="81" t="str">
        <f t="shared" si="22"/>
        <v/>
      </c>
      <c r="F178" s="81">
        <f t="shared" si="23"/>
        <v>0</v>
      </c>
      <c r="G178" s="143">
        <v>1.1607101009095551</v>
      </c>
      <c r="H178" s="52">
        <v>69.209999999999994</v>
      </c>
      <c r="I178" s="98"/>
      <c r="J178" s="115">
        <v>0</v>
      </c>
      <c r="K178" s="115">
        <v>0</v>
      </c>
      <c r="L178" s="81" t="str">
        <f>IF(ISERROR(J178/K178-1),"",((J178/K178-1)))</f>
        <v/>
      </c>
      <c r="M178" s="81" t="str">
        <f t="shared" si="21"/>
        <v/>
      </c>
    </row>
    <row r="179" spans="1:13" ht="12.75" customHeight="1" x14ac:dyDescent="0.15">
      <c r="A179" s="62" t="s">
        <v>493</v>
      </c>
      <c r="B179" s="62" t="s">
        <v>2148</v>
      </c>
      <c r="C179" s="52">
        <v>0</v>
      </c>
      <c r="D179" s="52">
        <v>0</v>
      </c>
      <c r="E179" s="81" t="str">
        <f t="shared" si="22"/>
        <v/>
      </c>
      <c r="F179" s="81">
        <f t="shared" si="23"/>
        <v>0</v>
      </c>
      <c r="G179" s="143">
        <v>0.50775001676999998</v>
      </c>
      <c r="H179" s="52">
        <v>45.81</v>
      </c>
      <c r="I179" s="98"/>
      <c r="J179" s="115">
        <v>0</v>
      </c>
      <c r="K179" s="115">
        <v>0</v>
      </c>
      <c r="L179" s="81" t="str">
        <f>IF(ISERROR(J179/K179-1),"",((J179/K179-1)))</f>
        <v/>
      </c>
      <c r="M179" s="81" t="str">
        <f t="shared" si="21"/>
        <v/>
      </c>
    </row>
    <row r="180" spans="1:13" ht="12.75" customHeight="1" x14ac:dyDescent="0.15">
      <c r="A180" s="62" t="s">
        <v>182</v>
      </c>
      <c r="B180" s="64" t="s">
        <v>2122</v>
      </c>
      <c r="C180" s="52">
        <v>0</v>
      </c>
      <c r="D180" s="52">
        <v>0</v>
      </c>
      <c r="E180" s="81" t="str">
        <f t="shared" si="22"/>
        <v/>
      </c>
      <c r="F180" s="81">
        <f t="shared" si="23"/>
        <v>0</v>
      </c>
      <c r="G180" s="143">
        <v>0.17948077349999997</v>
      </c>
      <c r="H180" s="52">
        <v>137.76</v>
      </c>
      <c r="I180" s="98"/>
      <c r="J180" s="115">
        <v>0</v>
      </c>
      <c r="K180" s="115">
        <v>0</v>
      </c>
      <c r="L180" s="81" t="str">
        <f>IF(ISERROR(#REF!/K180-1),"",((#REF!/K180-1)))</f>
        <v/>
      </c>
      <c r="M180" s="81" t="str">
        <f>IF(ISERROR(#REF!/C180),"",(#REF!/C180))</f>
        <v/>
      </c>
    </row>
    <row r="181" spans="1:13" ht="12.75" customHeight="1" x14ac:dyDescent="0.15">
      <c r="A181" s="62" t="s">
        <v>186</v>
      </c>
      <c r="B181" s="62" t="s">
        <v>2126</v>
      </c>
      <c r="C181" s="52">
        <v>0</v>
      </c>
      <c r="D181" s="52">
        <v>0</v>
      </c>
      <c r="E181" s="81" t="str">
        <f t="shared" si="22"/>
        <v/>
      </c>
      <c r="F181" s="81">
        <f t="shared" si="23"/>
        <v>0</v>
      </c>
      <c r="G181" s="143">
        <v>1.8847093226463814</v>
      </c>
      <c r="H181" s="52">
        <v>68.89</v>
      </c>
      <c r="I181" s="98"/>
      <c r="J181" s="115">
        <v>0</v>
      </c>
      <c r="K181" s="115">
        <v>0</v>
      </c>
      <c r="L181" s="81" t="str">
        <f t="shared" ref="L181:L186" si="24">IF(ISERROR(J181/K181-1),"",((J181/K181-1)))</f>
        <v/>
      </c>
      <c r="M181" s="81" t="str">
        <f t="shared" ref="M181:M186" si="25">IF(ISERROR(J181/C181),"",(J181/C181))</f>
        <v/>
      </c>
    </row>
    <row r="182" spans="1:13" ht="12.75" customHeight="1" x14ac:dyDescent="0.15">
      <c r="A182" s="62" t="s">
        <v>184</v>
      </c>
      <c r="B182" s="62" t="s">
        <v>2124</v>
      </c>
      <c r="C182" s="52">
        <v>0</v>
      </c>
      <c r="D182" s="52">
        <v>0</v>
      </c>
      <c r="E182" s="81" t="str">
        <f t="shared" si="22"/>
        <v/>
      </c>
      <c r="F182" s="81">
        <f t="shared" si="23"/>
        <v>0</v>
      </c>
      <c r="G182" s="143">
        <v>0.28721888649999994</v>
      </c>
      <c r="H182" s="52">
        <v>59.87</v>
      </c>
      <c r="I182" s="98"/>
      <c r="J182" s="115">
        <v>0</v>
      </c>
      <c r="K182" s="115">
        <v>0</v>
      </c>
      <c r="L182" s="81" t="str">
        <f t="shared" si="24"/>
        <v/>
      </c>
      <c r="M182" s="81" t="str">
        <f t="shared" si="25"/>
        <v/>
      </c>
    </row>
    <row r="183" spans="1:13" ht="12.75" customHeight="1" x14ac:dyDescent="0.15">
      <c r="A183" s="62" t="s">
        <v>494</v>
      </c>
      <c r="B183" s="62" t="s">
        <v>2149</v>
      </c>
      <c r="C183" s="52">
        <v>0</v>
      </c>
      <c r="D183" s="52">
        <v>0</v>
      </c>
      <c r="E183" s="81" t="str">
        <f t="shared" si="22"/>
        <v/>
      </c>
      <c r="F183" s="81">
        <f t="shared" si="23"/>
        <v>0</v>
      </c>
      <c r="G183" s="143">
        <v>0.45292050854999999</v>
      </c>
      <c r="H183" s="52">
        <v>47.5</v>
      </c>
      <c r="I183" s="98"/>
      <c r="J183" s="115">
        <v>0</v>
      </c>
      <c r="K183" s="115">
        <v>0</v>
      </c>
      <c r="L183" s="81" t="str">
        <f t="shared" si="24"/>
        <v/>
      </c>
      <c r="M183" s="81" t="str">
        <f t="shared" si="25"/>
        <v/>
      </c>
    </row>
    <row r="184" spans="1:13" ht="12.75" customHeight="1" x14ac:dyDescent="0.15">
      <c r="A184" s="62" t="s">
        <v>178</v>
      </c>
      <c r="B184" s="62" t="s">
        <v>2118</v>
      </c>
      <c r="C184" s="52">
        <v>0</v>
      </c>
      <c r="D184" s="52">
        <v>0</v>
      </c>
      <c r="E184" s="81" t="str">
        <f t="shared" si="22"/>
        <v/>
      </c>
      <c r="F184" s="81">
        <f t="shared" si="23"/>
        <v>0</v>
      </c>
      <c r="G184" s="143">
        <v>0.14849985989999998</v>
      </c>
      <c r="H184" s="52">
        <v>33.729999999999997</v>
      </c>
      <c r="I184" s="98"/>
      <c r="J184" s="115">
        <v>0</v>
      </c>
      <c r="K184" s="115">
        <v>0</v>
      </c>
      <c r="L184" s="81" t="str">
        <f t="shared" si="24"/>
        <v/>
      </c>
      <c r="M184" s="81" t="str">
        <f t="shared" si="25"/>
        <v/>
      </c>
    </row>
    <row r="185" spans="1:13" ht="12.75" customHeight="1" x14ac:dyDescent="0.15">
      <c r="A185" s="62" t="s">
        <v>179</v>
      </c>
      <c r="B185" s="62" t="s">
        <v>2119</v>
      </c>
      <c r="C185" s="52">
        <v>0</v>
      </c>
      <c r="D185" s="52">
        <v>0</v>
      </c>
      <c r="E185" s="81" t="str">
        <f t="shared" si="22"/>
        <v/>
      </c>
      <c r="F185" s="81">
        <f t="shared" si="23"/>
        <v>0</v>
      </c>
      <c r="G185" s="143">
        <v>0.26657203680000002</v>
      </c>
      <c r="H185" s="52">
        <v>23.84</v>
      </c>
      <c r="I185" s="98"/>
      <c r="J185" s="115">
        <v>0</v>
      </c>
      <c r="K185" s="115">
        <v>0</v>
      </c>
      <c r="L185" s="81" t="str">
        <f t="shared" si="24"/>
        <v/>
      </c>
      <c r="M185" s="81" t="str">
        <f t="shared" si="25"/>
        <v/>
      </c>
    </row>
    <row r="186" spans="1:13" x14ac:dyDescent="0.15">
      <c r="A186" s="35"/>
      <c r="B186" s="36">
        <f>COUNTA(B7:B185)</f>
        <v>179</v>
      </c>
      <c r="C186" s="18">
        <f>SUM(C7:C185)</f>
        <v>802.27636281899993</v>
      </c>
      <c r="D186" s="18">
        <f>SUM(D7:D185)</f>
        <v>662.63339996900049</v>
      </c>
      <c r="E186" s="113">
        <f t="shared" si="22"/>
        <v>0.21073939656004703</v>
      </c>
      <c r="F186" s="93">
        <f>SUM(F7:F185)</f>
        <v>0.99999999999999978</v>
      </c>
      <c r="G186" s="112">
        <f>SUM(G7:G185)</f>
        <v>18353.389242516067</v>
      </c>
      <c r="H186" s="111"/>
      <c r="I186" s="102"/>
      <c r="J186" s="101">
        <f>SUM(J7:J185)</f>
        <v>909.8601627258596</v>
      </c>
      <c r="K186" s="18">
        <f>SUM(K7:K185)</f>
        <v>732.29370074579117</v>
      </c>
      <c r="L186" s="19">
        <f t="shared" si="24"/>
        <v>0.24247984353713425</v>
      </c>
      <c r="M186" s="60">
        <f t="shared" si="25"/>
        <v>1.1340981797454894</v>
      </c>
    </row>
    <row r="187" spans="1:13" x14ac:dyDescent="0.15">
      <c r="A187" s="37"/>
      <c r="B187" s="37"/>
      <c r="C187" s="37"/>
      <c r="D187" s="37"/>
      <c r="E187" s="38"/>
      <c r="F187" s="58"/>
      <c r="G187" s="37"/>
    </row>
    <row r="188" spans="1:13" x14ac:dyDescent="0.15">
      <c r="A188" s="31" t="s">
        <v>1143</v>
      </c>
      <c r="B188" s="37"/>
      <c r="C188" s="37"/>
      <c r="D188" s="37"/>
      <c r="E188" s="38"/>
      <c r="F188" s="37"/>
      <c r="G188" s="37"/>
    </row>
    <row r="189" spans="1:13" x14ac:dyDescent="0.15">
      <c r="A189" s="37"/>
      <c r="B189" s="37"/>
      <c r="C189" s="37"/>
      <c r="D189" s="37"/>
      <c r="E189" s="38"/>
      <c r="F189" s="37"/>
      <c r="G189" s="37"/>
    </row>
    <row r="190" spans="1:13" x14ac:dyDescent="0.15">
      <c r="A190" s="43" t="s">
        <v>626</v>
      </c>
      <c r="B190" s="37"/>
      <c r="C190" s="37"/>
      <c r="D190" s="37"/>
      <c r="E190" s="38"/>
      <c r="F190" s="37"/>
      <c r="G190" s="37"/>
    </row>
    <row r="191" spans="1:13" x14ac:dyDescent="0.15">
      <c r="A191" s="37"/>
      <c r="B191" s="37"/>
      <c r="C191" s="37"/>
      <c r="D191" s="37"/>
      <c r="E191" s="38"/>
      <c r="F191" s="37"/>
      <c r="G191" s="37"/>
    </row>
    <row r="192" spans="1:13" x14ac:dyDescent="0.15">
      <c r="A192" s="37"/>
      <c r="B192" s="37"/>
      <c r="C192" s="37"/>
      <c r="D192" s="37"/>
      <c r="E192" s="38"/>
      <c r="F192" s="37"/>
      <c r="G192" s="37"/>
    </row>
    <row r="193" spans="1:7" x14ac:dyDescent="0.15">
      <c r="A193" s="37"/>
      <c r="B193" s="37"/>
      <c r="C193" s="37"/>
      <c r="D193" s="37"/>
      <c r="G193" s="37"/>
    </row>
    <row r="194" spans="1:7" x14ac:dyDescent="0.15">
      <c r="A194" s="37"/>
      <c r="B194" s="37"/>
      <c r="C194" s="37"/>
      <c r="D194" s="37"/>
      <c r="G194" s="37"/>
    </row>
    <row r="195" spans="1:7" x14ac:dyDescent="0.15">
      <c r="A195" s="37"/>
      <c r="B195" s="37"/>
      <c r="C195" s="37"/>
      <c r="D195" s="37"/>
      <c r="G195" s="37"/>
    </row>
    <row r="196" spans="1:7" x14ac:dyDescent="0.15">
      <c r="A196" s="37"/>
      <c r="B196" s="37"/>
      <c r="C196" s="37"/>
      <c r="D196" s="37"/>
      <c r="G196" s="37"/>
    </row>
    <row r="197" spans="1:7" x14ac:dyDescent="0.15">
      <c r="A197" s="37"/>
      <c r="B197" s="37"/>
      <c r="C197" s="37"/>
      <c r="D197" s="37"/>
      <c r="G197" s="37"/>
    </row>
    <row r="198" spans="1:7" x14ac:dyDescent="0.15">
      <c r="A198" s="37"/>
      <c r="B198" s="37"/>
      <c r="C198" s="37"/>
      <c r="D198" s="37"/>
      <c r="G198" s="37"/>
    </row>
    <row r="199" spans="1:7" x14ac:dyDescent="0.15">
      <c r="A199" s="37"/>
      <c r="B199" s="37"/>
      <c r="C199" s="37"/>
      <c r="D199" s="37"/>
      <c r="G199" s="37"/>
    </row>
    <row r="200" spans="1:7" x14ac:dyDescent="0.15">
      <c r="A200" s="37"/>
      <c r="B200" s="37"/>
      <c r="C200" s="37"/>
      <c r="D200" s="37"/>
      <c r="G200" s="37"/>
    </row>
  </sheetData>
  <autoFilter ref="A5:M186">
    <filterColumn colId="2" showButton="0"/>
    <filterColumn colId="3" showButton="0"/>
    <filterColumn colId="9" showButton="0"/>
    <filterColumn colId="10" showButton="0"/>
    <filterColumn colId="11" showButton="0"/>
  </autoFilter>
  <mergeCells count="2">
    <mergeCell ref="C5:E5"/>
    <mergeCell ref="J5:M5"/>
  </mergeCells>
  <phoneticPr fontId="2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19"/>
  <sheetViews>
    <sheetView showGridLines="0" workbookViewId="0"/>
  </sheetViews>
  <sheetFormatPr baseColWidth="10" defaultRowHeight="13" x14ac:dyDescent="0.15"/>
  <cols>
    <col min="1" max="1" width="56.5" style="31" customWidth="1"/>
    <col min="2" max="2" width="13.5" style="31" customWidth="1"/>
    <col min="3" max="6" width="11.5" style="31" customWidth="1"/>
    <col min="7" max="8" width="11.5" style="29" customWidth="1"/>
    <col min="9" max="256" width="8.83203125" customWidth="1"/>
  </cols>
  <sheetData>
    <row r="1" spans="1:8" s="29" customFormat="1" ht="20" x14ac:dyDescent="0.15">
      <c r="A1" s="69" t="s">
        <v>726</v>
      </c>
      <c r="B1" s="31"/>
      <c r="C1" s="31"/>
      <c r="D1" s="31"/>
      <c r="E1" s="31"/>
      <c r="F1" s="31"/>
    </row>
    <row r="2" spans="1:8" s="29" customFormat="1" ht="15.75" customHeight="1" x14ac:dyDescent="0.15">
      <c r="A2" s="30" t="s">
        <v>356</v>
      </c>
      <c r="B2" s="31"/>
      <c r="C2" s="31"/>
      <c r="D2" s="31"/>
      <c r="E2" s="31"/>
      <c r="F2" s="31"/>
    </row>
    <row r="3" spans="1:8" s="29" customFormat="1" x14ac:dyDescent="0.15">
      <c r="A3" s="31"/>
      <c r="B3" s="31"/>
      <c r="C3" s="31"/>
      <c r="D3" s="31"/>
      <c r="E3" s="31"/>
      <c r="F3" s="31"/>
    </row>
    <row r="4" spans="1:8" s="29" customFormat="1" x14ac:dyDescent="0.15"/>
    <row r="5" spans="1:8" s="33" customFormat="1" ht="22.5" customHeight="1" x14ac:dyDescent="0.15">
      <c r="A5" s="85" t="s">
        <v>1753</v>
      </c>
      <c r="B5" s="85" t="s">
        <v>694</v>
      </c>
      <c r="C5" s="163" t="s">
        <v>1955</v>
      </c>
      <c r="D5" s="167"/>
      <c r="E5" s="168"/>
      <c r="F5" s="88"/>
      <c r="G5" s="85" t="s">
        <v>1141</v>
      </c>
      <c r="H5" s="85" t="s">
        <v>1281</v>
      </c>
    </row>
    <row r="6" spans="1:8" s="16" customFormat="1" ht="12" x14ac:dyDescent="0.15">
      <c r="A6" s="12"/>
      <c r="B6" s="12"/>
      <c r="C6" s="13" t="s">
        <v>1520</v>
      </c>
      <c r="D6" s="14" t="s">
        <v>108</v>
      </c>
      <c r="E6" s="15" t="s">
        <v>689</v>
      </c>
      <c r="F6" s="17" t="s">
        <v>690</v>
      </c>
      <c r="G6" s="17" t="s">
        <v>1142</v>
      </c>
      <c r="H6" s="17" t="s">
        <v>260</v>
      </c>
    </row>
    <row r="7" spans="1:8" ht="12.75" customHeight="1" x14ac:dyDescent="0.15">
      <c r="A7" s="71" t="s">
        <v>1442</v>
      </c>
      <c r="B7" s="61" t="s">
        <v>1423</v>
      </c>
      <c r="C7" s="72">
        <v>59.955699549999999</v>
      </c>
      <c r="D7" s="72">
        <v>53.837793869999999</v>
      </c>
      <c r="E7" s="91">
        <f t="shared" ref="E7:E42" si="0">IF(ISERROR(C7/D7-1),"",((C7/D7-1)))</f>
        <v>0.11363589107630712</v>
      </c>
      <c r="F7" s="63">
        <f t="shared" ref="F7:F41" si="1">C7/$C$42</f>
        <v>0.59279780068517174</v>
      </c>
      <c r="G7" s="144">
        <v>41.605627522681196</v>
      </c>
      <c r="H7" s="72">
        <v>91.52</v>
      </c>
    </row>
    <row r="8" spans="1:8" ht="12.75" customHeight="1" x14ac:dyDescent="0.15">
      <c r="A8" s="71" t="s">
        <v>1448</v>
      </c>
      <c r="B8" s="71" t="s">
        <v>1429</v>
      </c>
      <c r="C8" s="72">
        <v>12.20775446</v>
      </c>
      <c r="D8" s="72">
        <v>16.778817530000001</v>
      </c>
      <c r="E8" s="73">
        <f t="shared" si="0"/>
        <v>-0.27243058468375869</v>
      </c>
      <c r="F8" s="63">
        <f t="shared" si="1"/>
        <v>0.12070128527409696</v>
      </c>
      <c r="G8" s="144">
        <v>8.3609136725994002</v>
      </c>
      <c r="H8" s="72">
        <v>16.59</v>
      </c>
    </row>
    <row r="9" spans="1:8" ht="12.75" customHeight="1" x14ac:dyDescent="0.15">
      <c r="A9" s="71" t="s">
        <v>1445</v>
      </c>
      <c r="B9" s="71" t="s">
        <v>1426</v>
      </c>
      <c r="C9" s="72">
        <v>5.6921217199999994</v>
      </c>
      <c r="D9" s="72">
        <v>3.53340488</v>
      </c>
      <c r="E9" s="73">
        <f t="shared" si="0"/>
        <v>0.61094522516196892</v>
      </c>
      <c r="F9" s="63">
        <f t="shared" si="1"/>
        <v>5.6279507405869247E-2</v>
      </c>
      <c r="G9" s="144">
        <v>8.2961078907135004</v>
      </c>
      <c r="H9" s="72">
        <v>17.350000000000001</v>
      </c>
    </row>
    <row r="10" spans="1:8" ht="12.75" customHeight="1" x14ac:dyDescent="0.15">
      <c r="A10" s="71" t="s">
        <v>1943</v>
      </c>
      <c r="B10" s="71" t="s">
        <v>1932</v>
      </c>
      <c r="C10" s="72">
        <v>5.2987911299999997</v>
      </c>
      <c r="D10" s="72">
        <v>9.3105518499999995</v>
      </c>
      <c r="E10" s="73">
        <f t="shared" si="0"/>
        <v>-0.43088323706612519</v>
      </c>
      <c r="F10" s="63">
        <f t="shared" si="1"/>
        <v>5.2390544213975328E-2</v>
      </c>
      <c r="G10" s="144">
        <v>14.040626713321</v>
      </c>
      <c r="H10" s="72">
        <v>16.670000000000002</v>
      </c>
    </row>
    <row r="11" spans="1:8" ht="12.75" customHeight="1" x14ac:dyDescent="0.15">
      <c r="A11" s="71" t="s">
        <v>1454</v>
      </c>
      <c r="B11" s="71" t="s">
        <v>1435</v>
      </c>
      <c r="C11" s="72">
        <v>4.7746070099999995</v>
      </c>
      <c r="D11" s="72">
        <v>1.0198593</v>
      </c>
      <c r="E11" s="73">
        <f t="shared" si="0"/>
        <v>3.6816330546772473</v>
      </c>
      <c r="F11" s="63">
        <f t="shared" si="1"/>
        <v>4.7207797689085645E-2</v>
      </c>
      <c r="G11" s="144">
        <v>8.6915222485999983</v>
      </c>
      <c r="H11" s="72">
        <v>238.35</v>
      </c>
    </row>
    <row r="12" spans="1:8" ht="12.75" customHeight="1" x14ac:dyDescent="0.15">
      <c r="A12" s="71" t="s">
        <v>1163</v>
      </c>
      <c r="B12" s="71" t="s">
        <v>1164</v>
      </c>
      <c r="C12" s="72">
        <v>3.6446953099999999</v>
      </c>
      <c r="D12" s="72">
        <v>2.5632631299999997</v>
      </c>
      <c r="E12" s="73">
        <f t="shared" si="0"/>
        <v>0.42189667043664003</v>
      </c>
      <c r="F12" s="63">
        <f t="shared" si="1"/>
        <v>3.6036062962350346E-2</v>
      </c>
      <c r="G12" s="144">
        <v>3.5915860348409998</v>
      </c>
      <c r="H12" s="72">
        <v>110.81</v>
      </c>
    </row>
    <row r="13" spans="1:8" ht="12.75" customHeight="1" x14ac:dyDescent="0.15">
      <c r="A13" s="71" t="s">
        <v>1450</v>
      </c>
      <c r="B13" s="71" t="s">
        <v>1431</v>
      </c>
      <c r="C13" s="72">
        <v>2.0552630600000001</v>
      </c>
      <c r="D13" s="72">
        <v>4.9304007300000006</v>
      </c>
      <c r="E13" s="73">
        <f t="shared" si="0"/>
        <v>-0.58314482482238317</v>
      </c>
      <c r="F13" s="63">
        <f t="shared" si="1"/>
        <v>2.0320927467144801E-2</v>
      </c>
      <c r="G13" s="144">
        <v>3.9304321542057998</v>
      </c>
      <c r="H13" s="72">
        <v>17.88</v>
      </c>
    </row>
    <row r="14" spans="1:8" ht="12.75" customHeight="1" x14ac:dyDescent="0.15">
      <c r="A14" s="71" t="s">
        <v>1451</v>
      </c>
      <c r="B14" s="71" t="s">
        <v>1432</v>
      </c>
      <c r="C14" s="72">
        <v>1.67799648</v>
      </c>
      <c r="D14" s="72">
        <v>0.26076270000000001</v>
      </c>
      <c r="E14" s="73">
        <f t="shared" si="0"/>
        <v>5.4349559196925021</v>
      </c>
      <c r="F14" s="63">
        <f t="shared" si="1"/>
        <v>1.6590793375230659E-2</v>
      </c>
      <c r="G14" s="144">
        <v>0.68875234162499999</v>
      </c>
      <c r="H14" s="72">
        <v>26.18</v>
      </c>
    </row>
    <row r="15" spans="1:8" ht="12.75" customHeight="1" x14ac:dyDescent="0.15">
      <c r="A15" s="71" t="s">
        <v>1447</v>
      </c>
      <c r="B15" s="71" t="s">
        <v>1428</v>
      </c>
      <c r="C15" s="72">
        <v>1.1673195600000001</v>
      </c>
      <c r="D15" s="72">
        <v>0.56100225000000004</v>
      </c>
      <c r="E15" s="73">
        <f t="shared" si="0"/>
        <v>1.0807751840567486</v>
      </c>
      <c r="F15" s="63">
        <f t="shared" si="1"/>
        <v>1.1541596096092626E-2</v>
      </c>
      <c r="G15" s="144">
        <v>0.95613356397649996</v>
      </c>
      <c r="H15" s="72">
        <v>16.73</v>
      </c>
    </row>
    <row r="16" spans="1:8" ht="12.75" customHeight="1" x14ac:dyDescent="0.15">
      <c r="A16" s="71" t="s">
        <v>1938</v>
      </c>
      <c r="B16" s="71" t="s">
        <v>1926</v>
      </c>
      <c r="C16" s="72">
        <v>1.04614729</v>
      </c>
      <c r="D16" s="72">
        <v>1.5811520400000001</v>
      </c>
      <c r="E16" s="73">
        <f t="shared" si="0"/>
        <v>-0.33836388687832963</v>
      </c>
      <c r="F16" s="63">
        <f t="shared" si="1"/>
        <v>1.0343533931875414E-2</v>
      </c>
      <c r="G16" s="144">
        <v>3.0401771660649999</v>
      </c>
      <c r="H16" s="72">
        <v>16.190000000000001</v>
      </c>
    </row>
    <row r="17" spans="1:8" ht="12.75" customHeight="1" x14ac:dyDescent="0.15">
      <c r="A17" s="71" t="s">
        <v>1937</v>
      </c>
      <c r="B17" s="71" t="s">
        <v>1927</v>
      </c>
      <c r="C17" s="72">
        <v>0.76399657999999993</v>
      </c>
      <c r="D17" s="72">
        <v>8.5666999999999993E-2</v>
      </c>
      <c r="E17" s="73">
        <f t="shared" si="0"/>
        <v>7.9182133143450795</v>
      </c>
      <c r="F17" s="63">
        <f t="shared" si="1"/>
        <v>7.553835511122692E-3</v>
      </c>
      <c r="G17" s="144">
        <v>0.39023264663500001</v>
      </c>
      <c r="H17" s="72">
        <v>18.27</v>
      </c>
    </row>
    <row r="18" spans="1:8" ht="12.75" customHeight="1" x14ac:dyDescent="0.15">
      <c r="A18" s="71" t="s">
        <v>1444</v>
      </c>
      <c r="B18" s="71" t="s">
        <v>1425</v>
      </c>
      <c r="C18" s="72">
        <v>0.76242014000000002</v>
      </c>
      <c r="D18" s="72">
        <v>3.270373E-2</v>
      </c>
      <c r="E18" s="73">
        <f t="shared" si="0"/>
        <v>22.31294136785009</v>
      </c>
      <c r="F18" s="63">
        <f t="shared" si="1"/>
        <v>7.5382488334268917E-3</v>
      </c>
      <c r="G18" s="144">
        <v>1.0296001458600001</v>
      </c>
      <c r="H18" s="72">
        <v>17.41</v>
      </c>
    </row>
    <row r="19" spans="1:8" ht="12.75" customHeight="1" x14ac:dyDescent="0.15">
      <c r="A19" s="71" t="s">
        <v>1933</v>
      </c>
      <c r="B19" s="71" t="s">
        <v>1921</v>
      </c>
      <c r="C19" s="72">
        <v>0.62312199000000001</v>
      </c>
      <c r="D19" s="72">
        <v>0.26372102000000003</v>
      </c>
      <c r="E19" s="73">
        <f t="shared" si="0"/>
        <v>1.3628074470514333</v>
      </c>
      <c r="F19" s="63">
        <f t="shared" si="1"/>
        <v>6.1609713172059485E-3</v>
      </c>
      <c r="G19" s="144">
        <v>0.69107598520000002</v>
      </c>
      <c r="H19" s="72">
        <v>18.25</v>
      </c>
    </row>
    <row r="20" spans="1:8" ht="12.75" customHeight="1" x14ac:dyDescent="0.15">
      <c r="A20" s="71" t="s">
        <v>1449</v>
      </c>
      <c r="B20" s="71" t="s">
        <v>1430</v>
      </c>
      <c r="C20" s="72">
        <v>0.53205937999999997</v>
      </c>
      <c r="D20" s="72">
        <v>0.21509889000000001</v>
      </c>
      <c r="E20" s="73">
        <f t="shared" si="0"/>
        <v>1.4735570694948725</v>
      </c>
      <c r="F20" s="63">
        <f t="shared" si="1"/>
        <v>5.260611295759888E-3</v>
      </c>
      <c r="G20" s="144">
        <v>0.74378536973999998</v>
      </c>
      <c r="H20" s="72">
        <v>18.09</v>
      </c>
    </row>
    <row r="21" spans="1:8" ht="12.75" customHeight="1" x14ac:dyDescent="0.15">
      <c r="A21" s="71" t="s">
        <v>1942</v>
      </c>
      <c r="B21" s="71" t="s">
        <v>1931</v>
      </c>
      <c r="C21" s="72">
        <v>0.23582208999999998</v>
      </c>
      <c r="D21" s="72">
        <v>0</v>
      </c>
      <c r="E21" s="73" t="str">
        <f t="shared" si="0"/>
        <v/>
      </c>
      <c r="F21" s="63">
        <f t="shared" si="1"/>
        <v>2.3316351465201214E-3</v>
      </c>
      <c r="G21" s="144">
        <v>0.36968153615999999</v>
      </c>
      <c r="H21" s="72">
        <v>27.64</v>
      </c>
    </row>
    <row r="22" spans="1:8" ht="12.75" customHeight="1" x14ac:dyDescent="0.15">
      <c r="A22" s="71" t="s">
        <v>1937</v>
      </c>
      <c r="B22" s="71" t="s">
        <v>1925</v>
      </c>
      <c r="C22" s="72">
        <v>0.21005187</v>
      </c>
      <c r="D22" s="72">
        <v>4.0306889999999998E-2</v>
      </c>
      <c r="E22" s="73">
        <f t="shared" si="0"/>
        <v>4.2113142442892517</v>
      </c>
      <c r="F22" s="63">
        <f t="shared" si="1"/>
        <v>2.0768381905370932E-3</v>
      </c>
      <c r="G22" s="144">
        <v>0.19426538861000001</v>
      </c>
      <c r="H22" s="72">
        <v>27.59</v>
      </c>
    </row>
    <row r="23" spans="1:8" ht="12.75" customHeight="1" x14ac:dyDescent="0.15">
      <c r="A23" s="71" t="s">
        <v>1934</v>
      </c>
      <c r="B23" s="71" t="s">
        <v>1922</v>
      </c>
      <c r="C23" s="72">
        <v>0.1804154</v>
      </c>
      <c r="D23" s="72">
        <v>0.46008839000000001</v>
      </c>
      <c r="E23" s="73">
        <f t="shared" si="0"/>
        <v>-0.60786795772003721</v>
      </c>
      <c r="F23" s="63">
        <f t="shared" si="1"/>
        <v>1.78381460198867E-3</v>
      </c>
      <c r="G23" s="144">
        <v>0.84923042916299996</v>
      </c>
      <c r="H23" s="72">
        <v>18.47</v>
      </c>
    </row>
    <row r="24" spans="1:8" ht="12.75" customHeight="1" x14ac:dyDescent="0.15">
      <c r="A24" s="71" t="s">
        <v>1939</v>
      </c>
      <c r="B24" s="71" t="s">
        <v>1928</v>
      </c>
      <c r="C24" s="72">
        <v>0.15511333999999999</v>
      </c>
      <c r="D24" s="72">
        <v>0</v>
      </c>
      <c r="E24" s="73" t="str">
        <f t="shared" si="0"/>
        <v/>
      </c>
      <c r="F24" s="63">
        <f t="shared" si="1"/>
        <v>1.5336464672928876E-3</v>
      </c>
      <c r="G24" s="144">
        <v>0.24843604040000003</v>
      </c>
      <c r="H24" s="72">
        <v>17.89</v>
      </c>
    </row>
    <row r="25" spans="1:8" ht="12.75" customHeight="1" x14ac:dyDescent="0.15">
      <c r="A25" s="71" t="s">
        <v>1446</v>
      </c>
      <c r="B25" s="71" t="s">
        <v>1427</v>
      </c>
      <c r="C25" s="72">
        <v>6.6822869999999993E-2</v>
      </c>
      <c r="D25" s="72">
        <v>0.95434088000000006</v>
      </c>
      <c r="E25" s="73">
        <f t="shared" si="0"/>
        <v>-0.92998008216938166</v>
      </c>
      <c r="F25" s="63">
        <f t="shared" si="1"/>
        <v>6.6069532452767686E-4</v>
      </c>
      <c r="G25" s="144">
        <v>1.9789625420824999</v>
      </c>
      <c r="H25" s="72">
        <v>25.63</v>
      </c>
    </row>
    <row r="26" spans="1:8" ht="12.75" customHeight="1" x14ac:dyDescent="0.15">
      <c r="A26" s="71" t="s">
        <v>1455</v>
      </c>
      <c r="B26" s="71" t="s">
        <v>1436</v>
      </c>
      <c r="C26" s="72">
        <v>2.8091999999999999E-2</v>
      </c>
      <c r="D26" s="72">
        <v>0</v>
      </c>
      <c r="E26" s="73" t="str">
        <f t="shared" si="0"/>
        <v/>
      </c>
      <c r="F26" s="63">
        <f t="shared" si="1"/>
        <v>2.7775300666720091E-4</v>
      </c>
      <c r="G26" s="144">
        <v>0.47651013773999995</v>
      </c>
      <c r="H26" s="72">
        <v>25.68</v>
      </c>
    </row>
    <row r="27" spans="1:8" ht="12.75" customHeight="1" x14ac:dyDescent="0.15">
      <c r="A27" s="71" t="s">
        <v>1457</v>
      </c>
      <c r="B27" s="71" t="s">
        <v>1438</v>
      </c>
      <c r="C27" s="72">
        <v>2.33049E-2</v>
      </c>
      <c r="D27" s="72">
        <v>0.60907532999999991</v>
      </c>
      <c r="E27" s="73">
        <f t="shared" si="0"/>
        <v>-0.96173724521070325</v>
      </c>
      <c r="F27" s="63">
        <f t="shared" si="1"/>
        <v>2.304216874938933E-4</v>
      </c>
      <c r="G27" s="144">
        <v>6.8834227937999994</v>
      </c>
      <c r="H27" s="72">
        <v>315.72000000000003</v>
      </c>
    </row>
    <row r="28" spans="1:8" ht="12.75" customHeight="1" x14ac:dyDescent="0.15">
      <c r="A28" s="71" t="s">
        <v>1458</v>
      </c>
      <c r="B28" s="71" t="s">
        <v>1439</v>
      </c>
      <c r="C28" s="72">
        <v>1.946995E-2</v>
      </c>
      <c r="D28" s="72">
        <v>2.0152E-3</v>
      </c>
      <c r="E28" s="73">
        <f t="shared" si="0"/>
        <v>8.6615472409686376</v>
      </c>
      <c r="F28" s="63">
        <f t="shared" si="1"/>
        <v>1.9250452627652244E-4</v>
      </c>
      <c r="G28" s="144">
        <v>6.7874429999999997</v>
      </c>
      <c r="H28" s="72">
        <v>89.56</v>
      </c>
    </row>
    <row r="29" spans="1:8" ht="12.75" customHeight="1" x14ac:dyDescent="0.15">
      <c r="A29" s="71" t="s">
        <v>1443</v>
      </c>
      <c r="B29" s="71" t="s">
        <v>1424</v>
      </c>
      <c r="C29" s="72">
        <v>1.50335E-2</v>
      </c>
      <c r="D29" s="72">
        <v>0</v>
      </c>
      <c r="E29" s="73" t="str">
        <f t="shared" si="0"/>
        <v/>
      </c>
      <c r="F29" s="63">
        <f t="shared" si="1"/>
        <v>1.4864017605479727E-4</v>
      </c>
      <c r="G29" s="144">
        <v>0.33700000000000002</v>
      </c>
      <c r="H29" s="72">
        <v>92.06</v>
      </c>
    </row>
    <row r="30" spans="1:8" ht="12.75" customHeight="1" x14ac:dyDescent="0.15">
      <c r="A30" s="71" t="s">
        <v>1935</v>
      </c>
      <c r="B30" s="71" t="s">
        <v>1923</v>
      </c>
      <c r="C30" s="72">
        <v>3.6579999999999998E-3</v>
      </c>
      <c r="D30" s="72">
        <v>5.9571550000000001E-2</v>
      </c>
      <c r="E30" s="73">
        <f t="shared" si="0"/>
        <v>-0.93859484938699766</v>
      </c>
      <c r="F30" s="63">
        <f t="shared" si="1"/>
        <v>3.6167609938367535E-5</v>
      </c>
      <c r="G30" s="144">
        <v>2.2722767960740344</v>
      </c>
      <c r="H30" s="72">
        <v>83.68</v>
      </c>
    </row>
    <row r="31" spans="1:8" ht="12.75" customHeight="1" x14ac:dyDescent="0.15">
      <c r="A31" s="71" t="s">
        <v>887</v>
      </c>
      <c r="B31" s="71" t="s">
        <v>890</v>
      </c>
      <c r="C31" s="72">
        <v>4.417E-4</v>
      </c>
      <c r="D31" s="72">
        <v>9.5787999999999984E-3</v>
      </c>
      <c r="E31" s="73">
        <f t="shared" si="0"/>
        <v>-0.95388775211926335</v>
      </c>
      <c r="F31" s="63">
        <f t="shared" si="1"/>
        <v>4.3672042946355771E-6</v>
      </c>
      <c r="G31" s="144">
        <v>4.1723692799999998</v>
      </c>
      <c r="H31" s="72">
        <v>64.760000000000005</v>
      </c>
    </row>
    <row r="32" spans="1:8" ht="12.75" customHeight="1" x14ac:dyDescent="0.15">
      <c r="A32" s="71" t="s">
        <v>1941</v>
      </c>
      <c r="B32" s="71" t="s">
        <v>1930</v>
      </c>
      <c r="C32" s="72">
        <v>0</v>
      </c>
      <c r="D32" s="72">
        <v>0</v>
      </c>
      <c r="E32" s="73" t="str">
        <f t="shared" si="0"/>
        <v/>
      </c>
      <c r="F32" s="63">
        <f t="shared" si="1"/>
        <v>0</v>
      </c>
      <c r="G32" s="144">
        <v>0.33418236224804099</v>
      </c>
      <c r="H32" s="72">
        <v>88.79</v>
      </c>
    </row>
    <row r="33" spans="1:8" ht="12.75" customHeight="1" x14ac:dyDescent="0.15">
      <c r="A33" s="71" t="s">
        <v>1452</v>
      </c>
      <c r="B33" s="71" t="s">
        <v>1433</v>
      </c>
      <c r="C33" s="72">
        <v>0</v>
      </c>
      <c r="D33" s="72">
        <v>0</v>
      </c>
      <c r="E33" s="73" t="str">
        <f t="shared" si="0"/>
        <v/>
      </c>
      <c r="F33" s="63">
        <f t="shared" si="1"/>
        <v>0</v>
      </c>
      <c r="G33" s="144">
        <v>7.6410441000000002</v>
      </c>
      <c r="H33" s="72">
        <v>53.08</v>
      </c>
    </row>
    <row r="34" spans="1:8" ht="12.75" customHeight="1" x14ac:dyDescent="0.15">
      <c r="A34" s="71" t="s">
        <v>1453</v>
      </c>
      <c r="B34" s="71" t="s">
        <v>1434</v>
      </c>
      <c r="C34" s="72">
        <v>0</v>
      </c>
      <c r="D34" s="72">
        <v>0</v>
      </c>
      <c r="E34" s="73" t="str">
        <f t="shared" si="0"/>
        <v/>
      </c>
      <c r="F34" s="63">
        <f t="shared" si="1"/>
        <v>0</v>
      </c>
      <c r="G34" s="144">
        <v>5.9178699800000008</v>
      </c>
      <c r="H34" s="72">
        <v>119.19</v>
      </c>
    </row>
    <row r="35" spans="1:8" ht="12.75" customHeight="1" x14ac:dyDescent="0.15">
      <c r="A35" s="71" t="s">
        <v>1456</v>
      </c>
      <c r="B35" s="71" t="s">
        <v>1437</v>
      </c>
      <c r="C35" s="72">
        <v>0</v>
      </c>
      <c r="D35" s="72">
        <v>0</v>
      </c>
      <c r="E35" s="73" t="str">
        <f t="shared" si="0"/>
        <v/>
      </c>
      <c r="F35" s="63">
        <f t="shared" si="1"/>
        <v>0</v>
      </c>
      <c r="G35" s="144">
        <v>0.31103322864659999</v>
      </c>
      <c r="H35" s="72">
        <v>24.39</v>
      </c>
    </row>
    <row r="36" spans="1:8" ht="12.75" customHeight="1" x14ac:dyDescent="0.15">
      <c r="A36" s="71" t="s">
        <v>888</v>
      </c>
      <c r="B36" s="71" t="s">
        <v>891</v>
      </c>
      <c r="C36" s="72">
        <v>0</v>
      </c>
      <c r="D36" s="72">
        <v>0</v>
      </c>
      <c r="E36" s="73" t="str">
        <f t="shared" si="0"/>
        <v/>
      </c>
      <c r="F36" s="63">
        <f t="shared" si="1"/>
        <v>0</v>
      </c>
      <c r="G36" s="144">
        <v>7.6142508399999995</v>
      </c>
      <c r="H36" s="72">
        <v>49.84</v>
      </c>
    </row>
    <row r="37" spans="1:8" ht="12.75" customHeight="1" x14ac:dyDescent="0.15">
      <c r="A37" s="71" t="s">
        <v>1460</v>
      </c>
      <c r="B37" s="71" t="s">
        <v>1441</v>
      </c>
      <c r="C37" s="72">
        <v>0</v>
      </c>
      <c r="D37" s="72">
        <v>0</v>
      </c>
      <c r="E37" s="73" t="str">
        <f t="shared" si="0"/>
        <v/>
      </c>
      <c r="F37" s="63">
        <f t="shared" si="1"/>
        <v>0</v>
      </c>
      <c r="G37" s="144">
        <v>6.9355964999999999</v>
      </c>
      <c r="H37" s="72">
        <v>61.57</v>
      </c>
    </row>
    <row r="38" spans="1:8" ht="12.75" customHeight="1" x14ac:dyDescent="0.15">
      <c r="A38" s="71" t="s">
        <v>1936</v>
      </c>
      <c r="B38" s="71" t="s">
        <v>1924</v>
      </c>
      <c r="C38" s="72">
        <v>0</v>
      </c>
      <c r="D38" s="72">
        <v>0</v>
      </c>
      <c r="E38" s="73" t="str">
        <f t="shared" si="0"/>
        <v/>
      </c>
      <c r="F38" s="63">
        <f t="shared" si="1"/>
        <v>0</v>
      </c>
      <c r="G38" s="144">
        <v>0.45546280768630754</v>
      </c>
      <c r="H38" s="72">
        <v>88.28</v>
      </c>
    </row>
    <row r="39" spans="1:8" ht="12.75" customHeight="1" x14ac:dyDescent="0.15">
      <c r="A39" s="71" t="s">
        <v>1940</v>
      </c>
      <c r="B39" s="71" t="s">
        <v>1929</v>
      </c>
      <c r="C39" s="72">
        <v>0</v>
      </c>
      <c r="D39" s="72">
        <v>0</v>
      </c>
      <c r="E39" s="73" t="str">
        <f t="shared" si="0"/>
        <v/>
      </c>
      <c r="F39" s="63">
        <f t="shared" si="1"/>
        <v>0</v>
      </c>
      <c r="G39" s="144">
        <v>0.34071088371968</v>
      </c>
      <c r="H39" s="72">
        <v>81.69</v>
      </c>
    </row>
    <row r="40" spans="1:8" ht="12.75" customHeight="1" x14ac:dyDescent="0.15">
      <c r="A40" s="71" t="s">
        <v>889</v>
      </c>
      <c r="B40" s="71" t="s">
        <v>892</v>
      </c>
      <c r="C40" s="72">
        <v>0</v>
      </c>
      <c r="D40" s="72">
        <v>0</v>
      </c>
      <c r="E40" s="73" t="str">
        <f t="shared" si="0"/>
        <v/>
      </c>
      <c r="F40" s="63">
        <f t="shared" si="1"/>
        <v>0</v>
      </c>
      <c r="G40" s="144">
        <v>5.3560634400000007</v>
      </c>
      <c r="H40" s="72">
        <v>75.59</v>
      </c>
    </row>
    <row r="41" spans="1:8" ht="12.75" customHeight="1" x14ac:dyDescent="0.15">
      <c r="A41" s="71" t="s">
        <v>1459</v>
      </c>
      <c r="B41" s="71" t="s">
        <v>1440</v>
      </c>
      <c r="C41" s="72">
        <v>0</v>
      </c>
      <c r="D41" s="72">
        <v>0</v>
      </c>
      <c r="E41" s="73" t="str">
        <f t="shared" si="0"/>
        <v/>
      </c>
      <c r="F41" s="63">
        <f t="shared" si="1"/>
        <v>0</v>
      </c>
      <c r="G41" s="144">
        <v>4.8066018000000001</v>
      </c>
      <c r="H41" s="72">
        <v>85.16</v>
      </c>
    </row>
    <row r="42" spans="1:8" ht="12.75" customHeight="1" x14ac:dyDescent="0.15">
      <c r="A42" s="35"/>
      <c r="B42" s="36">
        <f>COUNTA(B7:B41)</f>
        <v>35</v>
      </c>
      <c r="C42" s="101">
        <f>SUM(C7:C41)</f>
        <v>101.14021928</v>
      </c>
      <c r="D42" s="116">
        <f>SUM(D7:D41)</f>
        <v>97.109175959999988</v>
      </c>
      <c r="E42" s="19">
        <f t="shared" si="0"/>
        <v>4.151042659099935E-2</v>
      </c>
      <c r="F42" s="93">
        <f>SUM(F7:F41)</f>
        <v>1</v>
      </c>
      <c r="G42" s="95">
        <f>SUM(G7:G41)</f>
        <v>160.33898734239361</v>
      </c>
      <c r="H42" s="94"/>
    </row>
    <row r="43" spans="1:8" ht="12.75" customHeight="1" x14ac:dyDescent="0.15">
      <c r="A43" s="37"/>
      <c r="B43" s="37"/>
      <c r="C43" s="37"/>
      <c r="D43" s="37"/>
      <c r="E43" s="38"/>
      <c r="F43" s="58"/>
    </row>
    <row r="44" spans="1:8" ht="12.75" customHeight="1" x14ac:dyDescent="0.15">
      <c r="A44" s="43" t="s">
        <v>626</v>
      </c>
      <c r="B44" s="37"/>
      <c r="C44" s="37"/>
      <c r="D44" s="37"/>
      <c r="E44" s="38"/>
      <c r="F44" s="37"/>
      <c r="G44" s="83"/>
    </row>
    <row r="45" spans="1:8" ht="12.75" customHeight="1" x14ac:dyDescent="0.15">
      <c r="A45" s="37"/>
      <c r="B45" s="37"/>
      <c r="C45" s="37"/>
      <c r="D45" s="37"/>
      <c r="E45" s="38"/>
      <c r="F45" s="37"/>
    </row>
    <row r="46" spans="1:8" ht="12.75" customHeight="1" x14ac:dyDescent="0.15">
      <c r="A46" s="37"/>
      <c r="B46" s="37"/>
      <c r="C46" s="37"/>
      <c r="D46" s="37"/>
      <c r="E46" s="38"/>
      <c r="F46" s="37"/>
    </row>
    <row r="47" spans="1:8" ht="12.75" customHeight="1" x14ac:dyDescent="0.15">
      <c r="A47" s="37"/>
      <c r="B47" s="37"/>
      <c r="C47" s="37"/>
      <c r="D47" s="37"/>
    </row>
    <row r="48" spans="1:8" ht="12.75" customHeight="1" x14ac:dyDescent="0.15">
      <c r="A48" s="37"/>
      <c r="B48" s="37"/>
      <c r="C48" s="37"/>
      <c r="D48" s="37"/>
    </row>
    <row r="49" spans="1:4" ht="12.75" customHeight="1" x14ac:dyDescent="0.15">
      <c r="A49" s="37"/>
      <c r="B49" s="37"/>
      <c r="C49" s="37"/>
      <c r="D49" s="37"/>
    </row>
    <row r="50" spans="1:4" ht="12.75" customHeight="1" x14ac:dyDescent="0.15">
      <c r="A50" s="37"/>
      <c r="B50" s="37"/>
      <c r="C50" s="37"/>
      <c r="D50" s="37"/>
    </row>
    <row r="51" spans="1:4" ht="12.75" customHeight="1" x14ac:dyDescent="0.15">
      <c r="A51" s="37"/>
      <c r="B51" s="37"/>
      <c r="C51" s="37"/>
      <c r="D51" s="37"/>
    </row>
    <row r="52" spans="1:4" ht="12.75" customHeight="1" x14ac:dyDescent="0.15">
      <c r="A52" s="37"/>
      <c r="B52" s="37"/>
      <c r="C52" s="37"/>
      <c r="D52" s="37"/>
    </row>
    <row r="53" spans="1:4" ht="12.75" customHeight="1" x14ac:dyDescent="0.15">
      <c r="A53" s="37"/>
      <c r="B53" s="37"/>
      <c r="C53" s="37"/>
      <c r="D53" s="37"/>
    </row>
    <row r="54" spans="1:4" ht="12.75" customHeight="1" x14ac:dyDescent="0.15">
      <c r="A54" s="37"/>
      <c r="B54" s="37"/>
      <c r="C54" s="37"/>
      <c r="D54" s="37"/>
    </row>
    <row r="55" spans="1:4" ht="12.75" customHeight="1" x14ac:dyDescent="0.15"/>
    <row r="56" spans="1:4" ht="12.75" customHeight="1" x14ac:dyDescent="0.15"/>
    <row r="57" spans="1:4" ht="12.75" customHeight="1" x14ac:dyDescent="0.15"/>
    <row r="58" spans="1:4" ht="12.75" customHeight="1" x14ac:dyDescent="0.15"/>
    <row r="59" spans="1:4" ht="12.75" customHeight="1" x14ac:dyDescent="0.15"/>
    <row r="60" spans="1:4" ht="12.75" customHeight="1" x14ac:dyDescent="0.15"/>
    <row r="61" spans="1:4" ht="12.75" customHeight="1" x14ac:dyDescent="0.15"/>
    <row r="62" spans="1:4" ht="12.75" customHeight="1" x14ac:dyDescent="0.15"/>
    <row r="63" spans="1:4" ht="12.75" customHeight="1" x14ac:dyDescent="0.15"/>
    <row r="64" spans="1: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</sheetData>
  <autoFilter ref="A5:H42">
    <filterColumn colId="2" showButton="0"/>
    <filterColumn colId="3" showButton="0"/>
  </autoFilter>
  <mergeCells count="1">
    <mergeCell ref="C5:E5"/>
  </mergeCells>
  <phoneticPr fontId="2" type="noConversion"/>
  <pageMargins left="0.75" right="0.75" top="1" bottom="1" header="0.5" footer="0.5"/>
  <pageSetup orientation="portrait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1929"/>
  <sheetViews>
    <sheetView showGridLines="0" workbookViewId="0"/>
  </sheetViews>
  <sheetFormatPr baseColWidth="10" defaultColWidth="9.1640625" defaultRowHeight="13" x14ac:dyDescent="0.15"/>
  <cols>
    <col min="1" max="1" width="55.83203125" style="137" bestFit="1" customWidth="1"/>
    <col min="2" max="2" width="19.33203125" style="137" customWidth="1"/>
    <col min="3" max="3" width="18.1640625" style="137" customWidth="1"/>
    <col min="4" max="4" width="35.33203125" style="137" bestFit="1" customWidth="1"/>
    <col min="5" max="16384" width="9.1640625" style="123"/>
  </cols>
  <sheetData>
    <row r="1" spans="1:4" ht="20" x14ac:dyDescent="0.2">
      <c r="A1" s="122" t="s">
        <v>1144</v>
      </c>
      <c r="B1" s="123"/>
      <c r="C1" s="123"/>
      <c r="D1" s="123"/>
    </row>
    <row r="2" spans="1:4" ht="16" x14ac:dyDescent="0.2">
      <c r="A2" s="124" t="s">
        <v>753</v>
      </c>
      <c r="B2" s="123"/>
      <c r="C2" s="123"/>
      <c r="D2" s="123"/>
    </row>
    <row r="3" spans="1:4" x14ac:dyDescent="0.15">
      <c r="A3" s="125"/>
      <c r="B3" s="125"/>
      <c r="C3" s="125"/>
      <c r="D3" s="125"/>
    </row>
    <row r="4" spans="1:4" x14ac:dyDescent="0.15">
      <c r="A4" s="123"/>
      <c r="B4" s="123"/>
      <c r="C4" s="123"/>
      <c r="D4" s="123"/>
    </row>
    <row r="5" spans="1:4" x14ac:dyDescent="0.15">
      <c r="A5" s="126" t="s">
        <v>1342</v>
      </c>
      <c r="B5" s="127" t="s">
        <v>694</v>
      </c>
      <c r="C5" s="128" t="s">
        <v>227</v>
      </c>
      <c r="D5" s="127" t="s">
        <v>2083</v>
      </c>
    </row>
    <row r="6" spans="1:4" x14ac:dyDescent="0.15">
      <c r="A6" s="129"/>
      <c r="B6" s="129"/>
      <c r="C6" s="130"/>
      <c r="D6" s="129"/>
    </row>
    <row r="7" spans="1:4" x14ac:dyDescent="0.15">
      <c r="A7" s="132" t="s">
        <v>1502</v>
      </c>
      <c r="B7" s="131" t="s">
        <v>1503</v>
      </c>
      <c r="C7" s="132" t="s">
        <v>197</v>
      </c>
      <c r="D7" s="132" t="s">
        <v>2084</v>
      </c>
    </row>
    <row r="8" spans="1:4" x14ac:dyDescent="0.15">
      <c r="A8" s="132"/>
      <c r="B8" s="132"/>
      <c r="C8" s="132"/>
      <c r="D8" s="132" t="s">
        <v>1033</v>
      </c>
    </row>
    <row r="9" spans="1:4" x14ac:dyDescent="0.15">
      <c r="A9" s="132" t="s">
        <v>1216</v>
      </c>
      <c r="B9" s="132" t="s">
        <v>1217</v>
      </c>
      <c r="C9" s="132" t="s">
        <v>197</v>
      </c>
      <c r="D9" s="132" t="s">
        <v>1032</v>
      </c>
    </row>
    <row r="10" spans="1:4" x14ac:dyDescent="0.15">
      <c r="A10" s="132" t="s">
        <v>1534</v>
      </c>
      <c r="B10" s="132" t="s">
        <v>477</v>
      </c>
      <c r="C10" s="132" t="s">
        <v>197</v>
      </c>
      <c r="D10" s="132" t="s">
        <v>2085</v>
      </c>
    </row>
    <row r="11" spans="1:4" x14ac:dyDescent="0.15">
      <c r="A11" s="132" t="s">
        <v>1535</v>
      </c>
      <c r="B11" s="132" t="s">
        <v>478</v>
      </c>
      <c r="C11" s="132" t="s">
        <v>197</v>
      </c>
      <c r="D11" s="132" t="s">
        <v>2085</v>
      </c>
    </row>
    <row r="12" spans="1:4" x14ac:dyDescent="0.15">
      <c r="A12" s="132" t="s">
        <v>1536</v>
      </c>
      <c r="B12" s="132" t="s">
        <v>476</v>
      </c>
      <c r="C12" s="132" t="s">
        <v>197</v>
      </c>
      <c r="D12" s="132" t="s">
        <v>2085</v>
      </c>
    </row>
    <row r="13" spans="1:4" x14ac:dyDescent="0.15">
      <c r="A13" s="132" t="s">
        <v>1537</v>
      </c>
      <c r="B13" s="132" t="s">
        <v>479</v>
      </c>
      <c r="C13" s="132" t="s">
        <v>197</v>
      </c>
      <c r="D13" s="132" t="s">
        <v>2085</v>
      </c>
    </row>
    <row r="14" spans="1:4" x14ac:dyDescent="0.15">
      <c r="A14" s="132" t="s">
        <v>239</v>
      </c>
      <c r="B14" s="132" t="s">
        <v>627</v>
      </c>
      <c r="C14" s="132" t="s">
        <v>197</v>
      </c>
      <c r="D14" s="132" t="s">
        <v>2084</v>
      </c>
    </row>
    <row r="15" spans="1:4" x14ac:dyDescent="0.15">
      <c r="A15" s="132"/>
      <c r="B15" s="132"/>
      <c r="C15" s="132"/>
      <c r="D15" s="132" t="s">
        <v>1032</v>
      </c>
    </row>
    <row r="16" spans="1:4" x14ac:dyDescent="0.15">
      <c r="A16" s="132"/>
      <c r="B16" s="132"/>
      <c r="C16" s="132"/>
      <c r="D16" s="132" t="s">
        <v>2087</v>
      </c>
    </row>
    <row r="17" spans="1:4" x14ac:dyDescent="0.15">
      <c r="A17" s="132"/>
      <c r="B17" s="132"/>
      <c r="C17" s="132"/>
      <c r="D17" s="132" t="s">
        <v>2088</v>
      </c>
    </row>
    <row r="18" spans="1:4" x14ac:dyDescent="0.15">
      <c r="A18" s="132" t="s">
        <v>1538</v>
      </c>
      <c r="B18" s="132" t="s">
        <v>465</v>
      </c>
      <c r="C18" s="132" t="s">
        <v>197</v>
      </c>
      <c r="D18" s="132" t="s">
        <v>2084</v>
      </c>
    </row>
    <row r="19" spans="1:4" x14ac:dyDescent="0.15">
      <c r="A19" s="132"/>
      <c r="B19" s="132"/>
      <c r="C19" s="132"/>
      <c r="D19" s="132" t="s">
        <v>1032</v>
      </c>
    </row>
    <row r="20" spans="1:4" x14ac:dyDescent="0.15">
      <c r="A20" s="132" t="s">
        <v>628</v>
      </c>
      <c r="B20" s="132" t="s">
        <v>629</v>
      </c>
      <c r="C20" s="132" t="s">
        <v>197</v>
      </c>
      <c r="D20" s="132" t="s">
        <v>1032</v>
      </c>
    </row>
    <row r="21" spans="1:4" x14ac:dyDescent="0.15">
      <c r="A21" s="132" t="s">
        <v>399</v>
      </c>
      <c r="B21" s="132" t="s">
        <v>921</v>
      </c>
      <c r="C21" s="132" t="s">
        <v>197</v>
      </c>
      <c r="D21" s="132" t="s">
        <v>1033</v>
      </c>
    </row>
    <row r="22" spans="1:4" x14ac:dyDescent="0.15">
      <c r="A22" s="132" t="s">
        <v>400</v>
      </c>
      <c r="B22" s="132" t="s">
        <v>922</v>
      </c>
      <c r="C22" s="132" t="s">
        <v>197</v>
      </c>
      <c r="D22" s="132" t="s">
        <v>1033</v>
      </c>
    </row>
    <row r="23" spans="1:4" x14ac:dyDescent="0.15">
      <c r="A23" s="132" t="s">
        <v>1201</v>
      </c>
      <c r="B23" s="132" t="s">
        <v>1203</v>
      </c>
      <c r="C23" s="132" t="s">
        <v>197</v>
      </c>
      <c r="D23" s="132" t="s">
        <v>1032</v>
      </c>
    </row>
    <row r="24" spans="1:4" x14ac:dyDescent="0.15">
      <c r="A24" s="132" t="s">
        <v>1539</v>
      </c>
      <c r="B24" s="132" t="s">
        <v>929</v>
      </c>
      <c r="C24" s="132" t="s">
        <v>197</v>
      </c>
      <c r="D24" s="132" t="s">
        <v>2084</v>
      </c>
    </row>
    <row r="25" spans="1:4" x14ac:dyDescent="0.15">
      <c r="A25" s="132"/>
      <c r="B25" s="132"/>
      <c r="C25" s="132"/>
      <c r="D25" s="132" t="s">
        <v>1033</v>
      </c>
    </row>
    <row r="26" spans="1:4" x14ac:dyDescent="0.15">
      <c r="A26" s="132" t="s">
        <v>1212</v>
      </c>
      <c r="B26" s="132" t="s">
        <v>1213</v>
      </c>
      <c r="C26" s="132" t="s">
        <v>197</v>
      </c>
      <c r="D26" s="132" t="s">
        <v>1033</v>
      </c>
    </row>
    <row r="27" spans="1:4" x14ac:dyDescent="0.15">
      <c r="A27" s="132" t="s">
        <v>1540</v>
      </c>
      <c r="B27" s="132" t="s">
        <v>923</v>
      </c>
      <c r="C27" s="132" t="s">
        <v>197</v>
      </c>
      <c r="D27" s="132" t="s">
        <v>2084</v>
      </c>
    </row>
    <row r="28" spans="1:4" x14ac:dyDescent="0.15">
      <c r="A28" s="132"/>
      <c r="B28" s="132"/>
      <c r="C28" s="132"/>
      <c r="D28" s="132" t="s">
        <v>1033</v>
      </c>
    </row>
    <row r="29" spans="1:4" x14ac:dyDescent="0.15">
      <c r="A29" s="132" t="s">
        <v>1541</v>
      </c>
      <c r="B29" s="132" t="s">
        <v>924</v>
      </c>
      <c r="C29" s="132" t="s">
        <v>197</v>
      </c>
      <c r="D29" s="132" t="s">
        <v>2084</v>
      </c>
    </row>
    <row r="30" spans="1:4" x14ac:dyDescent="0.15">
      <c r="A30" s="132"/>
      <c r="B30" s="132"/>
      <c r="C30" s="132"/>
      <c r="D30" s="132" t="s">
        <v>1033</v>
      </c>
    </row>
    <row r="31" spans="1:4" x14ac:dyDescent="0.15">
      <c r="A31" s="132" t="s">
        <v>1542</v>
      </c>
      <c r="B31" s="132" t="s">
        <v>925</v>
      </c>
      <c r="C31" s="132" t="s">
        <v>197</v>
      </c>
      <c r="D31" s="132" t="s">
        <v>2084</v>
      </c>
    </row>
    <row r="32" spans="1:4" x14ac:dyDescent="0.15">
      <c r="A32" s="132"/>
      <c r="B32" s="132"/>
      <c r="C32" s="132"/>
      <c r="D32" s="132" t="s">
        <v>1033</v>
      </c>
    </row>
    <row r="33" spans="1:4" x14ac:dyDescent="0.15">
      <c r="A33" s="132" t="s">
        <v>1543</v>
      </c>
      <c r="B33" s="132" t="s">
        <v>926</v>
      </c>
      <c r="C33" s="132" t="s">
        <v>197</v>
      </c>
      <c r="D33" s="132" t="s">
        <v>2084</v>
      </c>
    </row>
    <row r="34" spans="1:4" x14ac:dyDescent="0.15">
      <c r="A34" s="132"/>
      <c r="B34" s="132"/>
      <c r="C34" s="132"/>
      <c r="D34" s="132" t="s">
        <v>1033</v>
      </c>
    </row>
    <row r="35" spans="1:4" x14ac:dyDescent="0.15">
      <c r="A35" s="132" t="s">
        <v>1544</v>
      </c>
      <c r="B35" s="132" t="s">
        <v>927</v>
      </c>
      <c r="C35" s="132" t="s">
        <v>197</v>
      </c>
      <c r="D35" s="132" t="s">
        <v>2084</v>
      </c>
    </row>
    <row r="36" spans="1:4" x14ac:dyDescent="0.15">
      <c r="A36" s="132"/>
      <c r="B36" s="132"/>
      <c r="C36" s="132"/>
      <c r="D36" s="132" t="s">
        <v>1033</v>
      </c>
    </row>
    <row r="37" spans="1:4" x14ac:dyDescent="0.15">
      <c r="A37" s="132" t="s">
        <v>1545</v>
      </c>
      <c r="B37" s="133" t="s">
        <v>928</v>
      </c>
      <c r="C37" s="132" t="s">
        <v>197</v>
      </c>
      <c r="D37" s="132" t="s">
        <v>2084</v>
      </c>
    </row>
    <row r="38" spans="1:4" x14ac:dyDescent="0.15">
      <c r="A38" s="132"/>
      <c r="B38" s="138"/>
      <c r="C38" s="132"/>
      <c r="D38" s="132" t="s">
        <v>1033</v>
      </c>
    </row>
    <row r="39" spans="1:4" x14ac:dyDescent="0.15">
      <c r="A39" s="132" t="s">
        <v>240</v>
      </c>
      <c r="B39" s="132" t="s">
        <v>630</v>
      </c>
      <c r="C39" s="132" t="s">
        <v>197</v>
      </c>
      <c r="D39" s="132" t="s">
        <v>1032</v>
      </c>
    </row>
    <row r="40" spans="1:4" x14ac:dyDescent="0.15">
      <c r="A40" s="132" t="s">
        <v>631</v>
      </c>
      <c r="B40" s="132" t="s">
        <v>632</v>
      </c>
      <c r="C40" s="132" t="s">
        <v>197</v>
      </c>
      <c r="D40" s="132" t="s">
        <v>1032</v>
      </c>
    </row>
    <row r="41" spans="1:4" x14ac:dyDescent="0.15">
      <c r="A41" s="132" t="s">
        <v>633</v>
      </c>
      <c r="B41" s="132" t="s">
        <v>634</v>
      </c>
      <c r="C41" s="132" t="s">
        <v>197</v>
      </c>
      <c r="D41" s="132" t="s">
        <v>1032</v>
      </c>
    </row>
    <row r="42" spans="1:4" x14ac:dyDescent="0.15">
      <c r="A42" s="132" t="s">
        <v>1546</v>
      </c>
      <c r="B42" s="132" t="s">
        <v>480</v>
      </c>
      <c r="C42" s="132" t="s">
        <v>197</v>
      </c>
      <c r="D42" s="132" t="s">
        <v>1032</v>
      </c>
    </row>
    <row r="43" spans="1:4" x14ac:dyDescent="0.15">
      <c r="A43" s="132" t="s">
        <v>635</v>
      </c>
      <c r="B43" s="132" t="s">
        <v>636</v>
      </c>
      <c r="C43" s="132" t="s">
        <v>197</v>
      </c>
      <c r="D43" s="132" t="s">
        <v>1032</v>
      </c>
    </row>
    <row r="44" spans="1:4" x14ac:dyDescent="0.15">
      <c r="A44" s="132" t="s">
        <v>1547</v>
      </c>
      <c r="B44" s="132" t="s">
        <v>451</v>
      </c>
      <c r="C44" s="132" t="s">
        <v>197</v>
      </c>
      <c r="D44" s="132" t="s">
        <v>1032</v>
      </c>
    </row>
    <row r="45" spans="1:4" x14ac:dyDescent="0.15">
      <c r="A45" s="132" t="s">
        <v>1514</v>
      </c>
      <c r="B45" s="132" t="s">
        <v>1515</v>
      </c>
      <c r="C45" s="132" t="s">
        <v>197</v>
      </c>
      <c r="D45" s="132" t="s">
        <v>1032</v>
      </c>
    </row>
    <row r="46" spans="1:4" x14ac:dyDescent="0.15">
      <c r="A46" s="132" t="s">
        <v>637</v>
      </c>
      <c r="B46" s="132" t="s">
        <v>638</v>
      </c>
      <c r="C46" s="132" t="s">
        <v>197</v>
      </c>
      <c r="D46" s="132" t="s">
        <v>1032</v>
      </c>
    </row>
    <row r="47" spans="1:4" x14ac:dyDescent="0.15">
      <c r="A47" s="132" t="s">
        <v>1548</v>
      </c>
      <c r="B47" s="132" t="s">
        <v>930</v>
      </c>
      <c r="C47" s="132" t="s">
        <v>197</v>
      </c>
      <c r="D47" s="132" t="s">
        <v>1032</v>
      </c>
    </row>
    <row r="48" spans="1:4" x14ac:dyDescent="0.15">
      <c r="A48" s="132" t="s">
        <v>639</v>
      </c>
      <c r="B48" s="132" t="s">
        <v>640</v>
      </c>
      <c r="C48" s="132" t="s">
        <v>197</v>
      </c>
      <c r="D48" s="132" t="s">
        <v>1032</v>
      </c>
    </row>
    <row r="49" spans="1:4" x14ac:dyDescent="0.15">
      <c r="A49" s="132" t="s">
        <v>1549</v>
      </c>
      <c r="B49" s="132" t="s">
        <v>931</v>
      </c>
      <c r="C49" s="132" t="s">
        <v>197</v>
      </c>
      <c r="D49" s="132" t="s">
        <v>1032</v>
      </c>
    </row>
    <row r="50" spans="1:4" x14ac:dyDescent="0.15">
      <c r="A50" s="132" t="s">
        <v>1550</v>
      </c>
      <c r="B50" s="132" t="s">
        <v>932</v>
      </c>
      <c r="C50" s="132" t="s">
        <v>197</v>
      </c>
      <c r="D50" s="132" t="s">
        <v>1032</v>
      </c>
    </row>
    <row r="51" spans="1:4" x14ac:dyDescent="0.15">
      <c r="A51" s="132" t="s">
        <v>1551</v>
      </c>
      <c r="B51" s="132" t="s">
        <v>933</v>
      </c>
      <c r="C51" s="132" t="s">
        <v>197</v>
      </c>
      <c r="D51" s="132" t="s">
        <v>1032</v>
      </c>
    </row>
    <row r="52" spans="1:4" x14ac:dyDescent="0.15">
      <c r="A52" s="132" t="s">
        <v>1508</v>
      </c>
      <c r="B52" s="132" t="s">
        <v>1509</v>
      </c>
      <c r="C52" s="132" t="s">
        <v>197</v>
      </c>
      <c r="D52" s="132" t="s">
        <v>1032</v>
      </c>
    </row>
    <row r="53" spans="1:4" x14ac:dyDescent="0.15">
      <c r="A53" s="132" t="s">
        <v>1552</v>
      </c>
      <c r="B53" s="132" t="s">
        <v>481</v>
      </c>
      <c r="C53" s="132" t="s">
        <v>197</v>
      </c>
      <c r="D53" s="132" t="s">
        <v>1032</v>
      </c>
    </row>
    <row r="54" spans="1:4" x14ac:dyDescent="0.15">
      <c r="A54" s="132" t="s">
        <v>1553</v>
      </c>
      <c r="B54" s="132" t="s">
        <v>934</v>
      </c>
      <c r="C54" s="132" t="s">
        <v>197</v>
      </c>
      <c r="D54" s="132" t="s">
        <v>2084</v>
      </c>
    </row>
    <row r="55" spans="1:4" x14ac:dyDescent="0.15">
      <c r="A55" s="132"/>
      <c r="B55" s="132"/>
      <c r="C55" s="132"/>
      <c r="D55" s="132" t="s">
        <v>1032</v>
      </c>
    </row>
    <row r="56" spans="1:4" x14ac:dyDescent="0.15">
      <c r="A56" s="132" t="s">
        <v>1554</v>
      </c>
      <c r="B56" s="132" t="s">
        <v>935</v>
      </c>
      <c r="C56" s="132" t="s">
        <v>197</v>
      </c>
      <c r="D56" s="132" t="s">
        <v>1032</v>
      </c>
    </row>
    <row r="57" spans="1:4" x14ac:dyDescent="0.15">
      <c r="A57" s="132" t="s">
        <v>1555</v>
      </c>
      <c r="B57" s="132" t="s">
        <v>936</v>
      </c>
      <c r="C57" s="132" t="s">
        <v>197</v>
      </c>
      <c r="D57" s="132" t="s">
        <v>1032</v>
      </c>
    </row>
    <row r="58" spans="1:4" x14ac:dyDescent="0.15">
      <c r="A58" s="132" t="s">
        <v>1556</v>
      </c>
      <c r="B58" s="132" t="s">
        <v>937</v>
      </c>
      <c r="C58" s="132" t="s">
        <v>197</v>
      </c>
      <c r="D58" s="132" t="s">
        <v>1032</v>
      </c>
    </row>
    <row r="59" spans="1:4" x14ac:dyDescent="0.15">
      <c r="A59" s="132" t="s">
        <v>1557</v>
      </c>
      <c r="B59" s="132" t="s">
        <v>938</v>
      </c>
      <c r="C59" s="132" t="s">
        <v>197</v>
      </c>
      <c r="D59" s="132" t="s">
        <v>1032</v>
      </c>
    </row>
    <row r="60" spans="1:4" x14ac:dyDescent="0.15">
      <c r="A60" s="132" t="s">
        <v>1558</v>
      </c>
      <c r="B60" s="132" t="s">
        <v>939</v>
      </c>
      <c r="C60" s="132" t="s">
        <v>197</v>
      </c>
      <c r="D60" s="132" t="s">
        <v>1032</v>
      </c>
    </row>
    <row r="61" spans="1:4" x14ac:dyDescent="0.15">
      <c r="A61" s="132" t="s">
        <v>1559</v>
      </c>
      <c r="B61" s="132" t="s">
        <v>940</v>
      </c>
      <c r="C61" s="132" t="s">
        <v>197</v>
      </c>
      <c r="D61" s="132" t="s">
        <v>1032</v>
      </c>
    </row>
    <row r="62" spans="1:4" x14ac:dyDescent="0.15">
      <c r="A62" s="132" t="s">
        <v>1560</v>
      </c>
      <c r="B62" s="132" t="s">
        <v>941</v>
      </c>
      <c r="C62" s="132" t="s">
        <v>197</v>
      </c>
      <c r="D62" s="132" t="s">
        <v>1032</v>
      </c>
    </row>
    <row r="63" spans="1:4" x14ac:dyDescent="0.15">
      <c r="A63" s="132" t="s">
        <v>641</v>
      </c>
      <c r="B63" s="132" t="s">
        <v>642</v>
      </c>
      <c r="C63" s="132" t="s">
        <v>197</v>
      </c>
      <c r="D63" s="132" t="s">
        <v>2084</v>
      </c>
    </row>
    <row r="64" spans="1:4" x14ac:dyDescent="0.15">
      <c r="A64" s="132"/>
      <c r="B64" s="132"/>
      <c r="C64" s="132"/>
      <c r="D64" s="132" t="s">
        <v>1032</v>
      </c>
    </row>
    <row r="65" spans="1:4" x14ac:dyDescent="0.15">
      <c r="A65" s="132" t="s">
        <v>643</v>
      </c>
      <c r="B65" s="132" t="s">
        <v>644</v>
      </c>
      <c r="C65" s="132" t="s">
        <v>197</v>
      </c>
      <c r="D65" s="132" t="s">
        <v>1032</v>
      </c>
    </row>
    <row r="66" spans="1:4" x14ac:dyDescent="0.15">
      <c r="A66" s="132" t="s">
        <v>645</v>
      </c>
      <c r="B66" s="132" t="s">
        <v>646</v>
      </c>
      <c r="C66" s="132" t="s">
        <v>197</v>
      </c>
      <c r="D66" s="132" t="s">
        <v>2084</v>
      </c>
    </row>
    <row r="67" spans="1:4" x14ac:dyDescent="0.15">
      <c r="A67" s="132"/>
      <c r="B67" s="132"/>
      <c r="C67" s="132"/>
      <c r="D67" s="132" t="s">
        <v>1032</v>
      </c>
    </row>
    <row r="68" spans="1:4" x14ac:dyDescent="0.15">
      <c r="A68" s="132" t="s">
        <v>1561</v>
      </c>
      <c r="B68" s="132" t="s">
        <v>456</v>
      </c>
      <c r="C68" s="132" t="s">
        <v>197</v>
      </c>
      <c r="D68" s="132" t="s">
        <v>1032</v>
      </c>
    </row>
    <row r="69" spans="1:4" x14ac:dyDescent="0.15">
      <c r="A69" s="132" t="s">
        <v>647</v>
      </c>
      <c r="B69" s="132" t="s">
        <v>648</v>
      </c>
      <c r="C69" s="132" t="s">
        <v>197</v>
      </c>
      <c r="D69" s="132" t="s">
        <v>2084</v>
      </c>
    </row>
    <row r="70" spans="1:4" x14ac:dyDescent="0.15">
      <c r="A70" s="132"/>
      <c r="B70" s="132"/>
      <c r="C70" s="132"/>
      <c r="D70" s="132" t="s">
        <v>1032</v>
      </c>
    </row>
    <row r="71" spans="1:4" x14ac:dyDescent="0.15">
      <c r="A71" s="132" t="s">
        <v>1574</v>
      </c>
      <c r="B71" s="132" t="s">
        <v>462</v>
      </c>
      <c r="C71" s="132" t="s">
        <v>197</v>
      </c>
      <c r="D71" s="132" t="s">
        <v>1032</v>
      </c>
    </row>
    <row r="72" spans="1:4" x14ac:dyDescent="0.15">
      <c r="A72" s="132" t="s">
        <v>1575</v>
      </c>
      <c r="B72" s="133" t="s">
        <v>482</v>
      </c>
      <c r="C72" s="133" t="s">
        <v>197</v>
      </c>
      <c r="D72" s="133" t="s">
        <v>1032</v>
      </c>
    </row>
    <row r="73" spans="1:4" x14ac:dyDescent="0.15">
      <c r="A73" s="132" t="s">
        <v>649</v>
      </c>
      <c r="B73" s="132" t="s">
        <v>650</v>
      </c>
      <c r="C73" s="132" t="s">
        <v>197</v>
      </c>
      <c r="D73" s="132" t="s">
        <v>1032</v>
      </c>
    </row>
    <row r="74" spans="1:4" x14ac:dyDescent="0.15">
      <c r="A74" s="132" t="s">
        <v>1576</v>
      </c>
      <c r="B74" s="132" t="s">
        <v>483</v>
      </c>
      <c r="C74" s="132" t="s">
        <v>197</v>
      </c>
      <c r="D74" s="132" t="s">
        <v>1032</v>
      </c>
    </row>
    <row r="75" spans="1:4" x14ac:dyDescent="0.15">
      <c r="A75" s="132" t="s">
        <v>651</v>
      </c>
      <c r="B75" s="132" t="s">
        <v>652</v>
      </c>
      <c r="C75" s="132" t="s">
        <v>197</v>
      </c>
      <c r="D75" s="132" t="s">
        <v>1032</v>
      </c>
    </row>
    <row r="76" spans="1:4" x14ac:dyDescent="0.15">
      <c r="A76" s="132" t="s">
        <v>653</v>
      </c>
      <c r="B76" s="132" t="s">
        <v>654</v>
      </c>
      <c r="C76" s="132" t="s">
        <v>197</v>
      </c>
      <c r="D76" s="132" t="s">
        <v>1032</v>
      </c>
    </row>
    <row r="77" spans="1:4" x14ac:dyDescent="0.15">
      <c r="A77" s="132" t="s">
        <v>1577</v>
      </c>
      <c r="B77" s="132" t="s">
        <v>470</v>
      </c>
      <c r="C77" s="132" t="s">
        <v>197</v>
      </c>
      <c r="D77" s="132" t="s">
        <v>1032</v>
      </c>
    </row>
    <row r="78" spans="1:4" x14ac:dyDescent="0.15">
      <c r="A78" s="132" t="s">
        <v>1181</v>
      </c>
      <c r="B78" s="132" t="s">
        <v>1182</v>
      </c>
      <c r="C78" s="132" t="s">
        <v>197</v>
      </c>
      <c r="D78" s="132" t="s">
        <v>1032</v>
      </c>
    </row>
    <row r="79" spans="1:4" x14ac:dyDescent="0.15">
      <c r="A79" s="132"/>
      <c r="B79" s="132"/>
      <c r="C79" s="132"/>
      <c r="D79" s="132" t="s">
        <v>2088</v>
      </c>
    </row>
    <row r="80" spans="1:4" x14ac:dyDescent="0.15">
      <c r="A80" s="132" t="s">
        <v>1578</v>
      </c>
      <c r="B80" s="132" t="s">
        <v>484</v>
      </c>
      <c r="C80" s="132" t="s">
        <v>197</v>
      </c>
      <c r="D80" s="132" t="s">
        <v>1032</v>
      </c>
    </row>
    <row r="81" spans="1:4" x14ac:dyDescent="0.15">
      <c r="A81" s="132" t="s">
        <v>1183</v>
      </c>
      <c r="B81" s="132" t="s">
        <v>1184</v>
      </c>
      <c r="C81" s="132" t="s">
        <v>197</v>
      </c>
      <c r="D81" s="132" t="s">
        <v>1032</v>
      </c>
    </row>
    <row r="82" spans="1:4" x14ac:dyDescent="0.15">
      <c r="A82" s="132" t="s">
        <v>655</v>
      </c>
      <c r="B82" s="132" t="s">
        <v>656</v>
      </c>
      <c r="C82" s="132" t="s">
        <v>197</v>
      </c>
      <c r="D82" s="132" t="s">
        <v>1032</v>
      </c>
    </row>
    <row r="83" spans="1:4" x14ac:dyDescent="0.15">
      <c r="A83" s="132" t="s">
        <v>241</v>
      </c>
      <c r="B83" s="132" t="s">
        <v>657</v>
      </c>
      <c r="C83" s="132" t="s">
        <v>197</v>
      </c>
      <c r="D83" s="132" t="s">
        <v>1032</v>
      </c>
    </row>
    <row r="84" spans="1:4" x14ac:dyDescent="0.15">
      <c r="A84" s="132" t="s">
        <v>1579</v>
      </c>
      <c r="B84" s="132" t="s">
        <v>475</v>
      </c>
      <c r="C84" s="132" t="s">
        <v>197</v>
      </c>
      <c r="D84" s="132" t="s">
        <v>2084</v>
      </c>
    </row>
    <row r="85" spans="1:4" x14ac:dyDescent="0.15">
      <c r="A85" s="132"/>
      <c r="B85" s="132"/>
      <c r="C85" s="132"/>
      <c r="D85" s="132" t="s">
        <v>1033</v>
      </c>
    </row>
    <row r="86" spans="1:4" x14ac:dyDescent="0.15">
      <c r="A86" s="132" t="s">
        <v>1580</v>
      </c>
      <c r="B86" s="132" t="s">
        <v>459</v>
      </c>
      <c r="C86" s="132" t="s">
        <v>197</v>
      </c>
      <c r="D86" s="132" t="s">
        <v>2084</v>
      </c>
    </row>
    <row r="87" spans="1:4" x14ac:dyDescent="0.15">
      <c r="A87" s="132"/>
      <c r="B87" s="132"/>
      <c r="C87" s="132"/>
      <c r="D87" s="132" t="s">
        <v>1033</v>
      </c>
    </row>
    <row r="88" spans="1:4" x14ac:dyDescent="0.15">
      <c r="A88" s="132" t="s">
        <v>1581</v>
      </c>
      <c r="B88" s="132" t="s">
        <v>485</v>
      </c>
      <c r="C88" s="132" t="s">
        <v>197</v>
      </c>
      <c r="D88" s="132" t="s">
        <v>2084</v>
      </c>
    </row>
    <row r="89" spans="1:4" x14ac:dyDescent="0.15">
      <c r="A89" s="132"/>
      <c r="B89" s="132"/>
      <c r="C89" s="132"/>
      <c r="D89" s="132" t="s">
        <v>1033</v>
      </c>
    </row>
    <row r="90" spans="1:4" x14ac:dyDescent="0.15">
      <c r="A90" s="132" t="s">
        <v>1582</v>
      </c>
      <c r="B90" s="132" t="s">
        <v>468</v>
      </c>
      <c r="C90" s="132" t="s">
        <v>197</v>
      </c>
      <c r="D90" s="132" t="s">
        <v>2084</v>
      </c>
    </row>
    <row r="91" spans="1:4" x14ac:dyDescent="0.15">
      <c r="A91" s="132"/>
      <c r="B91" s="132"/>
      <c r="C91" s="132"/>
      <c r="D91" s="132" t="s">
        <v>1033</v>
      </c>
    </row>
    <row r="92" spans="1:4" x14ac:dyDescent="0.15">
      <c r="A92" s="132" t="s">
        <v>1583</v>
      </c>
      <c r="B92" s="132" t="s">
        <v>486</v>
      </c>
      <c r="C92" s="132" t="s">
        <v>197</v>
      </c>
      <c r="D92" s="132" t="s">
        <v>2084</v>
      </c>
    </row>
    <row r="93" spans="1:4" x14ac:dyDescent="0.15">
      <c r="A93" s="132"/>
      <c r="B93" s="132"/>
      <c r="C93" s="132"/>
      <c r="D93" s="132" t="s">
        <v>1033</v>
      </c>
    </row>
    <row r="94" spans="1:4" x14ac:dyDescent="0.15">
      <c r="A94" s="132" t="s">
        <v>1584</v>
      </c>
      <c r="B94" s="132" t="s">
        <v>469</v>
      </c>
      <c r="C94" s="132" t="s">
        <v>197</v>
      </c>
      <c r="D94" s="132" t="s">
        <v>2084</v>
      </c>
    </row>
    <row r="95" spans="1:4" x14ac:dyDescent="0.15">
      <c r="A95" s="132"/>
      <c r="B95" s="132"/>
      <c r="C95" s="132"/>
      <c r="D95" s="132" t="s">
        <v>1033</v>
      </c>
    </row>
    <row r="96" spans="1:4" x14ac:dyDescent="0.15">
      <c r="A96" s="132" t="s">
        <v>1797</v>
      </c>
      <c r="B96" s="132" t="s">
        <v>1798</v>
      </c>
      <c r="C96" s="132" t="s">
        <v>198</v>
      </c>
      <c r="D96" s="132" t="s">
        <v>2084</v>
      </c>
    </row>
    <row r="97" spans="1:4" x14ac:dyDescent="0.15">
      <c r="A97" s="132" t="s">
        <v>206</v>
      </c>
      <c r="B97" s="132" t="s">
        <v>207</v>
      </c>
      <c r="C97" s="132" t="s">
        <v>198</v>
      </c>
      <c r="D97" s="132" t="s">
        <v>2084</v>
      </c>
    </row>
    <row r="98" spans="1:4" x14ac:dyDescent="0.15">
      <c r="A98" s="132" t="s">
        <v>208</v>
      </c>
      <c r="B98" s="132" t="s">
        <v>209</v>
      </c>
      <c r="C98" s="132" t="s">
        <v>198</v>
      </c>
      <c r="D98" s="132" t="s">
        <v>2084</v>
      </c>
    </row>
    <row r="99" spans="1:4" x14ac:dyDescent="0.15">
      <c r="A99" s="132" t="s">
        <v>210</v>
      </c>
      <c r="B99" s="132" t="s">
        <v>211</v>
      </c>
      <c r="C99" s="132" t="s">
        <v>198</v>
      </c>
      <c r="D99" s="132" t="s">
        <v>2084</v>
      </c>
    </row>
    <row r="100" spans="1:4" x14ac:dyDescent="0.15">
      <c r="A100" s="132" t="s">
        <v>1107</v>
      </c>
      <c r="B100" s="132" t="s">
        <v>1108</v>
      </c>
      <c r="C100" s="132" t="s">
        <v>198</v>
      </c>
      <c r="D100" s="132" t="s">
        <v>2084</v>
      </c>
    </row>
    <row r="101" spans="1:4" x14ac:dyDescent="0.15">
      <c r="A101" s="132" t="s">
        <v>1109</v>
      </c>
      <c r="B101" s="132" t="s">
        <v>1110</v>
      </c>
      <c r="C101" s="132" t="s">
        <v>198</v>
      </c>
      <c r="D101" s="132" t="s">
        <v>2084</v>
      </c>
    </row>
    <row r="102" spans="1:4" x14ac:dyDescent="0.15">
      <c r="A102" s="132" t="s">
        <v>1097</v>
      </c>
      <c r="B102" s="132" t="s">
        <v>1098</v>
      </c>
      <c r="C102" s="132" t="s">
        <v>198</v>
      </c>
      <c r="D102" s="132" t="s">
        <v>2084</v>
      </c>
    </row>
    <row r="103" spans="1:4" x14ac:dyDescent="0.15">
      <c r="A103" s="132" t="s">
        <v>1026</v>
      </c>
      <c r="B103" s="132" t="s">
        <v>1027</v>
      </c>
      <c r="C103" s="132" t="s">
        <v>198</v>
      </c>
      <c r="D103" s="132" t="s">
        <v>2084</v>
      </c>
    </row>
    <row r="104" spans="1:4" x14ac:dyDescent="0.15">
      <c r="A104" s="132" t="s">
        <v>564</v>
      </c>
      <c r="B104" s="132" t="s">
        <v>565</v>
      </c>
      <c r="C104" s="132" t="s">
        <v>198</v>
      </c>
      <c r="D104" s="132" t="s">
        <v>2084</v>
      </c>
    </row>
    <row r="105" spans="1:4" x14ac:dyDescent="0.15">
      <c r="A105" s="132" t="s">
        <v>1478</v>
      </c>
      <c r="B105" s="133" t="s">
        <v>1479</v>
      </c>
      <c r="C105" s="132" t="s">
        <v>198</v>
      </c>
      <c r="D105" s="132" t="s">
        <v>2084</v>
      </c>
    </row>
    <row r="106" spans="1:4" x14ac:dyDescent="0.15">
      <c r="A106" s="132" t="s">
        <v>1480</v>
      </c>
      <c r="B106" s="138" t="s">
        <v>1481</v>
      </c>
      <c r="C106" s="132" t="s">
        <v>198</v>
      </c>
      <c r="D106" s="132" t="s">
        <v>2084</v>
      </c>
    </row>
    <row r="107" spans="1:4" x14ac:dyDescent="0.15">
      <c r="A107" s="132" t="s">
        <v>1912</v>
      </c>
      <c r="B107" s="132" t="s">
        <v>1905</v>
      </c>
      <c r="C107" s="132" t="s">
        <v>198</v>
      </c>
      <c r="D107" s="132" t="s">
        <v>2084</v>
      </c>
    </row>
    <row r="108" spans="1:4" x14ac:dyDescent="0.15">
      <c r="A108" s="132" t="s">
        <v>1412</v>
      </c>
      <c r="B108" s="132" t="s">
        <v>1413</v>
      </c>
      <c r="C108" s="132" t="s">
        <v>198</v>
      </c>
      <c r="D108" s="132" t="s">
        <v>2084</v>
      </c>
    </row>
    <row r="109" spans="1:4" x14ac:dyDescent="0.15">
      <c r="A109" s="132"/>
      <c r="B109" s="132"/>
      <c r="C109" s="132"/>
      <c r="D109" s="132" t="s">
        <v>1035</v>
      </c>
    </row>
    <row r="110" spans="1:4" x14ac:dyDescent="0.15">
      <c r="A110" s="132" t="s">
        <v>1036</v>
      </c>
      <c r="B110" s="132" t="s">
        <v>1473</v>
      </c>
      <c r="C110" s="132" t="s">
        <v>198</v>
      </c>
      <c r="D110" s="132" t="s">
        <v>2084</v>
      </c>
    </row>
    <row r="111" spans="1:4" x14ac:dyDescent="0.15">
      <c r="A111" s="132" t="s">
        <v>1037</v>
      </c>
      <c r="B111" s="132" t="s">
        <v>1796</v>
      </c>
      <c r="C111" s="132" t="s">
        <v>198</v>
      </c>
      <c r="D111" s="132" t="s">
        <v>2084</v>
      </c>
    </row>
    <row r="112" spans="1:4" x14ac:dyDescent="0.15">
      <c r="A112" s="132" t="s">
        <v>1038</v>
      </c>
      <c r="B112" s="132" t="s">
        <v>1795</v>
      </c>
      <c r="C112" s="132" t="s">
        <v>198</v>
      </c>
      <c r="D112" s="132" t="s">
        <v>2084</v>
      </c>
    </row>
    <row r="113" spans="1:4" x14ac:dyDescent="0.15">
      <c r="A113" s="132" t="s">
        <v>1914</v>
      </c>
      <c r="B113" s="132" t="s">
        <v>1907</v>
      </c>
      <c r="C113" s="132" t="s">
        <v>198</v>
      </c>
      <c r="D113" s="132" t="s">
        <v>2084</v>
      </c>
    </row>
    <row r="114" spans="1:4" x14ac:dyDescent="0.15">
      <c r="A114" s="132" t="s">
        <v>1039</v>
      </c>
      <c r="B114" s="132" t="s">
        <v>1414</v>
      </c>
      <c r="C114" s="132" t="s">
        <v>198</v>
      </c>
      <c r="D114" s="132" t="s">
        <v>2084</v>
      </c>
    </row>
    <row r="115" spans="1:4" x14ac:dyDescent="0.15">
      <c r="A115" s="132"/>
      <c r="B115" s="132"/>
      <c r="C115" s="132"/>
      <c r="D115" s="132" t="s">
        <v>1035</v>
      </c>
    </row>
    <row r="116" spans="1:4" x14ac:dyDescent="0.15">
      <c r="A116" s="132" t="s">
        <v>1040</v>
      </c>
      <c r="B116" s="132" t="s">
        <v>1415</v>
      </c>
      <c r="C116" s="132" t="s">
        <v>198</v>
      </c>
      <c r="D116" s="132" t="s">
        <v>2084</v>
      </c>
    </row>
    <row r="117" spans="1:4" x14ac:dyDescent="0.15">
      <c r="A117" s="132" t="s">
        <v>1179</v>
      </c>
      <c r="B117" s="132" t="s">
        <v>1180</v>
      </c>
      <c r="C117" s="132" t="s">
        <v>198</v>
      </c>
      <c r="D117" s="132" t="s">
        <v>2084</v>
      </c>
    </row>
    <row r="118" spans="1:4" x14ac:dyDescent="0.15">
      <c r="A118" s="132" t="s">
        <v>1177</v>
      </c>
      <c r="B118" s="132" t="s">
        <v>1178</v>
      </c>
      <c r="C118" s="132" t="s">
        <v>198</v>
      </c>
      <c r="D118" s="132" t="s">
        <v>2084</v>
      </c>
    </row>
    <row r="119" spans="1:4" x14ac:dyDescent="0.15">
      <c r="A119" s="132" t="s">
        <v>1916</v>
      </c>
      <c r="B119" s="132" t="s">
        <v>1909</v>
      </c>
      <c r="C119" s="132" t="s">
        <v>198</v>
      </c>
      <c r="D119" s="132" t="s">
        <v>2084</v>
      </c>
    </row>
    <row r="120" spans="1:4" x14ac:dyDescent="0.15">
      <c r="A120" s="132" t="s">
        <v>1230</v>
      </c>
      <c r="B120" s="132" t="s">
        <v>1242</v>
      </c>
      <c r="C120" s="132" t="s">
        <v>198</v>
      </c>
      <c r="D120" s="132" t="s">
        <v>2084</v>
      </c>
    </row>
    <row r="121" spans="1:4" x14ac:dyDescent="0.15">
      <c r="A121" s="132" t="s">
        <v>1231</v>
      </c>
      <c r="B121" s="132" t="s">
        <v>1243</v>
      </c>
      <c r="C121" s="132" t="s">
        <v>198</v>
      </c>
      <c r="D121" s="132" t="s">
        <v>2084</v>
      </c>
    </row>
    <row r="122" spans="1:4" x14ac:dyDescent="0.15">
      <c r="A122" s="132" t="s">
        <v>1913</v>
      </c>
      <c r="B122" s="132" t="s">
        <v>1906</v>
      </c>
      <c r="C122" s="132" t="s">
        <v>198</v>
      </c>
      <c r="D122" s="132" t="s">
        <v>2084</v>
      </c>
    </row>
    <row r="123" spans="1:4" x14ac:dyDescent="0.15">
      <c r="A123" s="132" t="s">
        <v>1915</v>
      </c>
      <c r="B123" s="132" t="s">
        <v>1908</v>
      </c>
      <c r="C123" s="132" t="s">
        <v>198</v>
      </c>
      <c r="D123" s="132" t="s">
        <v>2084</v>
      </c>
    </row>
    <row r="124" spans="1:4" x14ac:dyDescent="0.15">
      <c r="A124" s="132" t="s">
        <v>1041</v>
      </c>
      <c r="B124" s="132" t="s">
        <v>461</v>
      </c>
      <c r="C124" s="132" t="s">
        <v>198</v>
      </c>
      <c r="D124" s="132" t="s">
        <v>2084</v>
      </c>
    </row>
    <row r="125" spans="1:4" x14ac:dyDescent="0.15">
      <c r="A125" s="132" t="s">
        <v>1042</v>
      </c>
      <c r="B125" s="132" t="s">
        <v>460</v>
      </c>
      <c r="C125" s="132" t="s">
        <v>198</v>
      </c>
      <c r="D125" s="132" t="s">
        <v>2084</v>
      </c>
    </row>
    <row r="126" spans="1:4" x14ac:dyDescent="0.15">
      <c r="A126" s="132" t="s">
        <v>1043</v>
      </c>
      <c r="B126" s="132" t="s">
        <v>487</v>
      </c>
      <c r="C126" s="132" t="s">
        <v>198</v>
      </c>
      <c r="D126" s="132" t="s">
        <v>2084</v>
      </c>
    </row>
    <row r="127" spans="1:4" x14ac:dyDescent="0.15">
      <c r="A127" s="132" t="s">
        <v>1044</v>
      </c>
      <c r="B127" s="132" t="s">
        <v>1904</v>
      </c>
      <c r="C127" s="132" t="s">
        <v>198</v>
      </c>
      <c r="D127" s="132" t="s">
        <v>2084</v>
      </c>
    </row>
    <row r="128" spans="1:4" x14ac:dyDescent="0.15">
      <c r="A128" s="132" t="s">
        <v>1372</v>
      </c>
      <c r="B128" s="132" t="s">
        <v>1373</v>
      </c>
      <c r="C128" s="132" t="s">
        <v>198</v>
      </c>
      <c r="D128" s="132" t="s">
        <v>2084</v>
      </c>
    </row>
    <row r="129" spans="1:4" x14ac:dyDescent="0.15">
      <c r="A129" s="132" t="s">
        <v>1362</v>
      </c>
      <c r="B129" s="132" t="s">
        <v>1363</v>
      </c>
      <c r="C129" s="132" t="s">
        <v>198</v>
      </c>
      <c r="D129" s="132" t="s">
        <v>2084</v>
      </c>
    </row>
    <row r="130" spans="1:4" x14ac:dyDescent="0.15">
      <c r="A130" s="132" t="s">
        <v>1374</v>
      </c>
      <c r="B130" s="132" t="s">
        <v>1375</v>
      </c>
      <c r="C130" s="132" t="s">
        <v>198</v>
      </c>
      <c r="D130" s="132" t="s">
        <v>2084</v>
      </c>
    </row>
    <row r="131" spans="1:4" x14ac:dyDescent="0.15">
      <c r="A131" s="132" t="s">
        <v>1376</v>
      </c>
      <c r="B131" s="132" t="s">
        <v>1377</v>
      </c>
      <c r="C131" s="132" t="s">
        <v>198</v>
      </c>
      <c r="D131" s="132" t="s">
        <v>2084</v>
      </c>
    </row>
    <row r="132" spans="1:4" x14ac:dyDescent="0.15">
      <c r="A132" s="132" t="s">
        <v>1364</v>
      </c>
      <c r="B132" s="132" t="s">
        <v>1367</v>
      </c>
      <c r="C132" s="132" t="s">
        <v>198</v>
      </c>
      <c r="D132" s="132" t="s">
        <v>2084</v>
      </c>
    </row>
    <row r="133" spans="1:4" x14ac:dyDescent="0.15">
      <c r="A133" s="132" t="s">
        <v>964</v>
      </c>
      <c r="B133" s="132" t="s">
        <v>965</v>
      </c>
      <c r="C133" s="132" t="s">
        <v>198</v>
      </c>
      <c r="D133" s="132" t="s">
        <v>2084</v>
      </c>
    </row>
    <row r="134" spans="1:4" x14ac:dyDescent="0.15">
      <c r="A134" s="132" t="s">
        <v>1368</v>
      </c>
      <c r="B134" s="132" t="s">
        <v>1369</v>
      </c>
      <c r="C134" s="132" t="s">
        <v>198</v>
      </c>
      <c r="D134" s="132" t="s">
        <v>2084</v>
      </c>
    </row>
    <row r="135" spans="1:4" x14ac:dyDescent="0.15">
      <c r="A135" s="132" t="s">
        <v>1370</v>
      </c>
      <c r="B135" s="132" t="s">
        <v>1371</v>
      </c>
      <c r="C135" s="132" t="s">
        <v>198</v>
      </c>
      <c r="D135" s="132" t="s">
        <v>2084</v>
      </c>
    </row>
    <row r="136" spans="1:4" x14ac:dyDescent="0.15">
      <c r="A136" s="132" t="s">
        <v>1360</v>
      </c>
      <c r="B136" s="132" t="s">
        <v>1361</v>
      </c>
      <c r="C136" s="132" t="s">
        <v>198</v>
      </c>
      <c r="D136" s="132" t="s">
        <v>2084</v>
      </c>
    </row>
    <row r="137" spans="1:4" x14ac:dyDescent="0.15">
      <c r="A137" s="132" t="s">
        <v>1382</v>
      </c>
      <c r="B137" s="132" t="s">
        <v>1383</v>
      </c>
      <c r="C137" s="132" t="s">
        <v>198</v>
      </c>
      <c r="D137" s="132" t="s">
        <v>2084</v>
      </c>
    </row>
    <row r="138" spans="1:4" x14ac:dyDescent="0.15">
      <c r="A138" s="132" t="s">
        <v>1378</v>
      </c>
      <c r="B138" s="132" t="s">
        <v>1379</v>
      </c>
      <c r="C138" s="132" t="s">
        <v>198</v>
      </c>
      <c r="D138" s="132" t="s">
        <v>2084</v>
      </c>
    </row>
    <row r="139" spans="1:4" x14ac:dyDescent="0.15">
      <c r="A139" s="132" t="s">
        <v>960</v>
      </c>
      <c r="B139" s="132" t="s">
        <v>961</v>
      </c>
      <c r="C139" s="132" t="s">
        <v>198</v>
      </c>
      <c r="D139" s="132" t="s">
        <v>2084</v>
      </c>
    </row>
    <row r="140" spans="1:4" x14ac:dyDescent="0.15">
      <c r="A140" s="132" t="s">
        <v>1380</v>
      </c>
      <c r="B140" s="133" t="s">
        <v>1381</v>
      </c>
      <c r="C140" s="133" t="s">
        <v>198</v>
      </c>
      <c r="D140" s="133" t="s">
        <v>2084</v>
      </c>
    </row>
    <row r="141" spans="1:4" x14ac:dyDescent="0.15">
      <c r="A141" s="132" t="s">
        <v>962</v>
      </c>
      <c r="B141" s="132" t="s">
        <v>963</v>
      </c>
      <c r="C141" s="132" t="s">
        <v>198</v>
      </c>
      <c r="D141" s="132" t="s">
        <v>2084</v>
      </c>
    </row>
    <row r="142" spans="1:4" x14ac:dyDescent="0.15">
      <c r="A142" s="132" t="s">
        <v>1763</v>
      </c>
      <c r="B142" s="132" t="s">
        <v>1764</v>
      </c>
      <c r="C142" s="132" t="s">
        <v>198</v>
      </c>
      <c r="D142" s="132" t="s">
        <v>2084</v>
      </c>
    </row>
    <row r="143" spans="1:4" x14ac:dyDescent="0.15">
      <c r="A143" s="132" t="s">
        <v>1755</v>
      </c>
      <c r="B143" s="132" t="s">
        <v>1756</v>
      </c>
      <c r="C143" s="132" t="s">
        <v>198</v>
      </c>
      <c r="D143" s="132" t="s">
        <v>2084</v>
      </c>
    </row>
    <row r="144" spans="1:4" x14ac:dyDescent="0.15">
      <c r="A144" s="132" t="s">
        <v>1785</v>
      </c>
      <c r="B144" s="132" t="s">
        <v>1786</v>
      </c>
      <c r="C144" s="132" t="s">
        <v>198</v>
      </c>
      <c r="D144" s="132" t="s">
        <v>2084</v>
      </c>
    </row>
    <row r="145" spans="1:4" x14ac:dyDescent="0.15">
      <c r="A145" s="132" t="s">
        <v>1787</v>
      </c>
      <c r="B145" s="132" t="s">
        <v>1788</v>
      </c>
      <c r="C145" s="132" t="s">
        <v>198</v>
      </c>
      <c r="D145" s="132" t="s">
        <v>2084</v>
      </c>
    </row>
    <row r="146" spans="1:4" x14ac:dyDescent="0.15">
      <c r="A146" s="132" t="s">
        <v>1789</v>
      </c>
      <c r="B146" s="132" t="s">
        <v>1790</v>
      </c>
      <c r="C146" s="132" t="s">
        <v>198</v>
      </c>
      <c r="D146" s="132" t="s">
        <v>2084</v>
      </c>
    </row>
    <row r="147" spans="1:4" x14ac:dyDescent="0.15">
      <c r="A147" s="132" t="s">
        <v>1752</v>
      </c>
      <c r="B147" s="132" t="s">
        <v>1754</v>
      </c>
      <c r="C147" s="132" t="s">
        <v>198</v>
      </c>
      <c r="D147" s="132" t="s">
        <v>2084</v>
      </c>
    </row>
    <row r="148" spans="1:4" x14ac:dyDescent="0.15">
      <c r="A148" s="132" t="s">
        <v>1765</v>
      </c>
      <c r="B148" s="132" t="s">
        <v>1766</v>
      </c>
      <c r="C148" s="132" t="s">
        <v>198</v>
      </c>
      <c r="D148" s="132" t="s">
        <v>2084</v>
      </c>
    </row>
    <row r="149" spans="1:4" x14ac:dyDescent="0.15">
      <c r="A149" s="132" t="s">
        <v>1757</v>
      </c>
      <c r="B149" s="132" t="s">
        <v>1758</v>
      </c>
      <c r="C149" s="132" t="s">
        <v>198</v>
      </c>
      <c r="D149" s="132" t="s">
        <v>2084</v>
      </c>
    </row>
    <row r="150" spans="1:4" x14ac:dyDescent="0.15">
      <c r="A150" s="132" t="s">
        <v>1761</v>
      </c>
      <c r="B150" s="132" t="s">
        <v>1762</v>
      </c>
      <c r="C150" s="132" t="s">
        <v>198</v>
      </c>
      <c r="D150" s="132" t="s">
        <v>2084</v>
      </c>
    </row>
    <row r="151" spans="1:4" x14ac:dyDescent="0.15">
      <c r="A151" s="132" t="s">
        <v>1759</v>
      </c>
      <c r="B151" s="132" t="s">
        <v>1760</v>
      </c>
      <c r="C151" s="132" t="s">
        <v>198</v>
      </c>
      <c r="D151" s="132" t="s">
        <v>2084</v>
      </c>
    </row>
    <row r="152" spans="1:4" x14ac:dyDescent="0.15">
      <c r="A152" s="132" t="s">
        <v>1767</v>
      </c>
      <c r="B152" s="132" t="s">
        <v>1768</v>
      </c>
      <c r="C152" s="132" t="s">
        <v>198</v>
      </c>
      <c r="D152" s="132" t="s">
        <v>2084</v>
      </c>
    </row>
    <row r="153" spans="1:4" x14ac:dyDescent="0.15">
      <c r="A153" s="132" t="s">
        <v>1769</v>
      </c>
      <c r="B153" s="132" t="s">
        <v>1770</v>
      </c>
      <c r="C153" s="132" t="s">
        <v>198</v>
      </c>
      <c r="D153" s="132" t="s">
        <v>2084</v>
      </c>
    </row>
    <row r="154" spans="1:4" x14ac:dyDescent="0.15">
      <c r="A154" s="132" t="s">
        <v>1779</v>
      </c>
      <c r="B154" s="132" t="s">
        <v>1780</v>
      </c>
      <c r="C154" s="132" t="s">
        <v>198</v>
      </c>
      <c r="D154" s="132" t="s">
        <v>2084</v>
      </c>
    </row>
    <row r="155" spans="1:4" x14ac:dyDescent="0.15">
      <c r="A155" s="132" t="s">
        <v>1781</v>
      </c>
      <c r="B155" s="132" t="s">
        <v>1782</v>
      </c>
      <c r="C155" s="132" t="s">
        <v>198</v>
      </c>
      <c r="D155" s="132" t="s">
        <v>2084</v>
      </c>
    </row>
    <row r="156" spans="1:4" x14ac:dyDescent="0.15">
      <c r="A156" s="132" t="s">
        <v>1783</v>
      </c>
      <c r="B156" s="132" t="s">
        <v>1784</v>
      </c>
      <c r="C156" s="132" t="s">
        <v>198</v>
      </c>
      <c r="D156" s="132" t="s">
        <v>2084</v>
      </c>
    </row>
    <row r="157" spans="1:4" x14ac:dyDescent="0.15">
      <c r="A157" s="132" t="s">
        <v>1771</v>
      </c>
      <c r="B157" s="132" t="s">
        <v>1772</v>
      </c>
      <c r="C157" s="132" t="s">
        <v>198</v>
      </c>
      <c r="D157" s="132" t="s">
        <v>2084</v>
      </c>
    </row>
    <row r="158" spans="1:4" x14ac:dyDescent="0.15">
      <c r="A158" s="132" t="s">
        <v>1750</v>
      </c>
      <c r="B158" s="132" t="s">
        <v>1751</v>
      </c>
      <c r="C158" s="132" t="s">
        <v>198</v>
      </c>
      <c r="D158" s="132" t="s">
        <v>2084</v>
      </c>
    </row>
    <row r="159" spans="1:4" x14ac:dyDescent="0.15">
      <c r="A159" s="132" t="s">
        <v>1474</v>
      </c>
      <c r="B159" s="132" t="s">
        <v>1475</v>
      </c>
      <c r="C159" s="132" t="s">
        <v>198</v>
      </c>
      <c r="D159" s="132" t="s">
        <v>2084</v>
      </c>
    </row>
    <row r="160" spans="1:4" x14ac:dyDescent="0.15">
      <c r="A160" s="132" t="s">
        <v>1476</v>
      </c>
      <c r="B160" s="132" t="s">
        <v>1477</v>
      </c>
      <c r="C160" s="132" t="s">
        <v>198</v>
      </c>
      <c r="D160" s="132" t="s">
        <v>2084</v>
      </c>
    </row>
    <row r="161" spans="1:4" x14ac:dyDescent="0.15">
      <c r="A161" s="132" t="s">
        <v>212</v>
      </c>
      <c r="B161" s="132" t="s">
        <v>213</v>
      </c>
      <c r="C161" s="132" t="s">
        <v>198</v>
      </c>
      <c r="D161" s="132" t="s">
        <v>2084</v>
      </c>
    </row>
    <row r="162" spans="1:4" x14ac:dyDescent="0.15">
      <c r="A162" s="132" t="s">
        <v>808</v>
      </c>
      <c r="B162" s="132" t="s">
        <v>816</v>
      </c>
      <c r="C162" s="132" t="s">
        <v>198</v>
      </c>
      <c r="D162" s="132" t="s">
        <v>2084</v>
      </c>
    </row>
    <row r="163" spans="1:4" x14ac:dyDescent="0.15">
      <c r="A163" s="132" t="s">
        <v>810</v>
      </c>
      <c r="B163" s="132" t="s">
        <v>818</v>
      </c>
      <c r="C163" s="132" t="s">
        <v>198</v>
      </c>
      <c r="D163" s="132" t="s">
        <v>2084</v>
      </c>
    </row>
    <row r="164" spans="1:4" x14ac:dyDescent="0.15">
      <c r="A164" s="132" t="s">
        <v>214</v>
      </c>
      <c r="B164" s="132" t="s">
        <v>215</v>
      </c>
      <c r="C164" s="132" t="s">
        <v>198</v>
      </c>
      <c r="D164" s="132" t="s">
        <v>2084</v>
      </c>
    </row>
    <row r="165" spans="1:4" x14ac:dyDescent="0.15">
      <c r="A165" s="132" t="s">
        <v>1791</v>
      </c>
      <c r="B165" s="132" t="s">
        <v>1792</v>
      </c>
      <c r="C165" s="132" t="s">
        <v>198</v>
      </c>
      <c r="D165" s="132" t="s">
        <v>2084</v>
      </c>
    </row>
    <row r="166" spans="1:4" x14ac:dyDescent="0.15">
      <c r="A166" s="132" t="s">
        <v>1045</v>
      </c>
      <c r="B166" s="132" t="s">
        <v>1417</v>
      </c>
      <c r="C166" s="132" t="s">
        <v>198</v>
      </c>
      <c r="D166" s="132" t="s">
        <v>2084</v>
      </c>
    </row>
    <row r="167" spans="1:4" x14ac:dyDescent="0.15">
      <c r="A167" s="132" t="s">
        <v>1046</v>
      </c>
      <c r="B167" s="132" t="s">
        <v>1418</v>
      </c>
      <c r="C167" s="132" t="s">
        <v>198</v>
      </c>
      <c r="D167" s="132" t="s">
        <v>2084</v>
      </c>
    </row>
    <row r="168" spans="1:4" x14ac:dyDescent="0.15">
      <c r="A168" s="132" t="s">
        <v>1047</v>
      </c>
      <c r="B168" s="132" t="s">
        <v>1419</v>
      </c>
      <c r="C168" s="132" t="s">
        <v>198</v>
      </c>
      <c r="D168" s="132" t="s">
        <v>2084</v>
      </c>
    </row>
    <row r="169" spans="1:4" x14ac:dyDescent="0.15">
      <c r="A169" s="132" t="s">
        <v>1048</v>
      </c>
      <c r="B169" s="132" t="s">
        <v>1420</v>
      </c>
      <c r="C169" s="132" t="s">
        <v>198</v>
      </c>
      <c r="D169" s="132" t="s">
        <v>2084</v>
      </c>
    </row>
    <row r="170" spans="1:4" x14ac:dyDescent="0.15">
      <c r="A170" s="132" t="s">
        <v>1049</v>
      </c>
      <c r="B170" s="132" t="s">
        <v>1421</v>
      </c>
      <c r="C170" s="132" t="s">
        <v>198</v>
      </c>
      <c r="D170" s="132" t="s">
        <v>2084</v>
      </c>
    </row>
    <row r="171" spans="1:4" x14ac:dyDescent="0.15">
      <c r="A171" s="132" t="s">
        <v>1050</v>
      </c>
      <c r="B171" s="132" t="s">
        <v>1422</v>
      </c>
      <c r="C171" s="132" t="s">
        <v>198</v>
      </c>
      <c r="D171" s="132" t="s">
        <v>2084</v>
      </c>
    </row>
    <row r="172" spans="1:4" x14ac:dyDescent="0.15">
      <c r="A172" s="132" t="s">
        <v>1051</v>
      </c>
      <c r="B172" s="132" t="s">
        <v>1461</v>
      </c>
      <c r="C172" s="132" t="s">
        <v>198</v>
      </c>
      <c r="D172" s="132" t="s">
        <v>2084</v>
      </c>
    </row>
    <row r="173" spans="1:4" x14ac:dyDescent="0.15">
      <c r="A173" s="132" t="s">
        <v>1052</v>
      </c>
      <c r="B173" s="132" t="s">
        <v>1462</v>
      </c>
      <c r="C173" s="132" t="s">
        <v>198</v>
      </c>
      <c r="D173" s="132" t="s">
        <v>2084</v>
      </c>
    </row>
    <row r="174" spans="1:4" x14ac:dyDescent="0.15">
      <c r="A174" s="132" t="s">
        <v>1053</v>
      </c>
      <c r="B174" s="132" t="s">
        <v>1463</v>
      </c>
      <c r="C174" s="132" t="s">
        <v>198</v>
      </c>
      <c r="D174" s="132" t="s">
        <v>2084</v>
      </c>
    </row>
    <row r="175" spans="1:4" x14ac:dyDescent="0.15">
      <c r="A175" s="132" t="s">
        <v>1054</v>
      </c>
      <c r="B175" s="132" t="s">
        <v>1464</v>
      </c>
      <c r="C175" s="132" t="s">
        <v>198</v>
      </c>
      <c r="D175" s="132" t="s">
        <v>2084</v>
      </c>
    </row>
    <row r="176" spans="1:4" x14ac:dyDescent="0.15">
      <c r="A176" s="132" t="s">
        <v>1055</v>
      </c>
      <c r="B176" s="132" t="s">
        <v>1465</v>
      </c>
      <c r="C176" s="132" t="s">
        <v>198</v>
      </c>
      <c r="D176" s="132" t="s">
        <v>2084</v>
      </c>
    </row>
    <row r="177" spans="1:4" x14ac:dyDescent="0.15">
      <c r="A177" s="132" t="s">
        <v>1056</v>
      </c>
      <c r="B177" s="132" t="s">
        <v>1416</v>
      </c>
      <c r="C177" s="132" t="s">
        <v>198</v>
      </c>
      <c r="D177" s="132" t="s">
        <v>2084</v>
      </c>
    </row>
    <row r="178" spans="1:4" x14ac:dyDescent="0.15">
      <c r="A178" s="132" t="s">
        <v>1057</v>
      </c>
      <c r="B178" s="132" t="s">
        <v>1466</v>
      </c>
      <c r="C178" s="132" t="s">
        <v>198</v>
      </c>
      <c r="D178" s="132" t="s">
        <v>2084</v>
      </c>
    </row>
    <row r="179" spans="1:4" x14ac:dyDescent="0.15">
      <c r="A179" s="132" t="s">
        <v>1058</v>
      </c>
      <c r="B179" s="132" t="s">
        <v>1467</v>
      </c>
      <c r="C179" s="132" t="s">
        <v>198</v>
      </c>
      <c r="D179" s="132" t="s">
        <v>2084</v>
      </c>
    </row>
    <row r="180" spans="1:4" x14ac:dyDescent="0.15">
      <c r="A180" s="132" t="s">
        <v>1059</v>
      </c>
      <c r="B180" s="132" t="s">
        <v>1395</v>
      </c>
      <c r="C180" s="132" t="s">
        <v>198</v>
      </c>
      <c r="D180" s="132" t="s">
        <v>2084</v>
      </c>
    </row>
    <row r="181" spans="1:4" x14ac:dyDescent="0.15">
      <c r="A181" s="132" t="s">
        <v>1060</v>
      </c>
      <c r="B181" s="132" t="s">
        <v>1468</v>
      </c>
      <c r="C181" s="132" t="s">
        <v>198</v>
      </c>
      <c r="D181" s="132" t="s">
        <v>2084</v>
      </c>
    </row>
    <row r="182" spans="1:4" x14ac:dyDescent="0.15">
      <c r="A182" s="132" t="s">
        <v>1061</v>
      </c>
      <c r="B182" s="132" t="s">
        <v>1469</v>
      </c>
      <c r="C182" s="132" t="s">
        <v>198</v>
      </c>
      <c r="D182" s="132" t="s">
        <v>2084</v>
      </c>
    </row>
    <row r="183" spans="1:4" x14ac:dyDescent="0.15">
      <c r="A183" s="132" t="s">
        <v>1062</v>
      </c>
      <c r="B183" s="132" t="s">
        <v>1470</v>
      </c>
      <c r="C183" s="132" t="s">
        <v>198</v>
      </c>
      <c r="D183" s="132" t="s">
        <v>2084</v>
      </c>
    </row>
    <row r="184" spans="1:4" x14ac:dyDescent="0.15">
      <c r="A184" s="132" t="s">
        <v>1063</v>
      </c>
      <c r="B184" s="132" t="s">
        <v>1471</v>
      </c>
      <c r="C184" s="132" t="s">
        <v>198</v>
      </c>
      <c r="D184" s="132" t="s">
        <v>2084</v>
      </c>
    </row>
    <row r="185" spans="1:4" x14ac:dyDescent="0.15">
      <c r="A185" s="132" t="s">
        <v>1064</v>
      </c>
      <c r="B185" s="132" t="s">
        <v>1472</v>
      </c>
      <c r="C185" s="132" t="s">
        <v>198</v>
      </c>
      <c r="D185" s="132" t="s">
        <v>2084</v>
      </c>
    </row>
    <row r="186" spans="1:4" x14ac:dyDescent="0.15">
      <c r="A186" s="132" t="s">
        <v>1793</v>
      </c>
      <c r="B186" s="132" t="s">
        <v>1794</v>
      </c>
      <c r="C186" s="132" t="s">
        <v>198</v>
      </c>
      <c r="D186" s="132" t="s">
        <v>2084</v>
      </c>
    </row>
    <row r="187" spans="1:4" x14ac:dyDescent="0.15">
      <c r="A187" s="132" t="s">
        <v>1222</v>
      </c>
      <c r="B187" s="132" t="s">
        <v>1223</v>
      </c>
      <c r="C187" s="132" t="s">
        <v>1224</v>
      </c>
      <c r="D187" s="132" t="s">
        <v>2084</v>
      </c>
    </row>
    <row r="188" spans="1:4" x14ac:dyDescent="0.15">
      <c r="A188" s="132" t="s">
        <v>64</v>
      </c>
      <c r="B188" s="132" t="s">
        <v>65</v>
      </c>
      <c r="C188" s="132" t="s">
        <v>218</v>
      </c>
      <c r="D188" s="132" t="s">
        <v>1065</v>
      </c>
    </row>
    <row r="189" spans="1:4" x14ac:dyDescent="0.15">
      <c r="A189" s="132" t="s">
        <v>1187</v>
      </c>
      <c r="B189" s="132" t="s">
        <v>1191</v>
      </c>
      <c r="C189" s="132" t="s">
        <v>218</v>
      </c>
      <c r="D189" s="132" t="s">
        <v>2085</v>
      </c>
    </row>
    <row r="190" spans="1:4" x14ac:dyDescent="0.15">
      <c r="A190" s="132"/>
      <c r="B190" s="132"/>
      <c r="C190" s="132"/>
      <c r="D190" s="132" t="s">
        <v>1065</v>
      </c>
    </row>
    <row r="191" spans="1:4" x14ac:dyDescent="0.15">
      <c r="A191" s="132" t="s">
        <v>398</v>
      </c>
      <c r="B191" s="132" t="s">
        <v>908</v>
      </c>
      <c r="C191" s="132" t="s">
        <v>218</v>
      </c>
      <c r="D191" s="132" t="s">
        <v>2084</v>
      </c>
    </row>
    <row r="192" spans="1:4" x14ac:dyDescent="0.15">
      <c r="A192" s="132"/>
      <c r="B192" s="132"/>
      <c r="C192" s="132"/>
      <c r="D192" s="132" t="s">
        <v>2087</v>
      </c>
    </row>
    <row r="193" spans="1:4" x14ac:dyDescent="0.15">
      <c r="A193" s="132"/>
      <c r="B193" s="132"/>
      <c r="C193" s="132"/>
      <c r="D193" s="132" t="s">
        <v>2085</v>
      </c>
    </row>
    <row r="194" spans="1:4" x14ac:dyDescent="0.15">
      <c r="A194" s="132"/>
      <c r="B194" s="132"/>
      <c r="C194" s="132"/>
      <c r="D194" s="132" t="s">
        <v>2086</v>
      </c>
    </row>
    <row r="195" spans="1:4" x14ac:dyDescent="0.15">
      <c r="A195" s="132"/>
      <c r="B195" s="132"/>
      <c r="C195" s="132"/>
      <c r="D195" s="132" t="s">
        <v>1065</v>
      </c>
    </row>
    <row r="196" spans="1:4" x14ac:dyDescent="0.15">
      <c r="A196" s="132" t="s">
        <v>1066</v>
      </c>
      <c r="B196" s="132" t="s">
        <v>909</v>
      </c>
      <c r="C196" s="132" t="s">
        <v>218</v>
      </c>
      <c r="D196" s="132" t="s">
        <v>2084</v>
      </c>
    </row>
    <row r="197" spans="1:4" x14ac:dyDescent="0.15">
      <c r="A197" s="132"/>
      <c r="B197" s="132"/>
      <c r="C197" s="132"/>
      <c r="D197" s="132" t="s">
        <v>2085</v>
      </c>
    </row>
    <row r="198" spans="1:4" x14ac:dyDescent="0.15">
      <c r="A198" s="132"/>
      <c r="B198" s="132"/>
      <c r="C198" s="132"/>
      <c r="D198" s="132" t="s">
        <v>1065</v>
      </c>
    </row>
    <row r="199" spans="1:4" x14ac:dyDescent="0.15">
      <c r="A199" s="132" t="s">
        <v>46</v>
      </c>
      <c r="B199" s="132" t="s">
        <v>47</v>
      </c>
      <c r="C199" s="132" t="s">
        <v>218</v>
      </c>
      <c r="D199" s="132" t="s">
        <v>1065</v>
      </c>
    </row>
    <row r="200" spans="1:4" x14ac:dyDescent="0.15">
      <c r="A200" s="132" t="s">
        <v>58</v>
      </c>
      <c r="B200" s="133" t="s">
        <v>59</v>
      </c>
      <c r="C200" s="132" t="s">
        <v>218</v>
      </c>
      <c r="D200" s="132" t="s">
        <v>1065</v>
      </c>
    </row>
    <row r="201" spans="1:4" x14ac:dyDescent="0.15">
      <c r="A201" s="132" t="s">
        <v>747</v>
      </c>
      <c r="B201" s="138" t="s">
        <v>911</v>
      </c>
      <c r="C201" s="132" t="s">
        <v>218</v>
      </c>
      <c r="D201" s="132" t="s">
        <v>2084</v>
      </c>
    </row>
    <row r="202" spans="1:4" x14ac:dyDescent="0.15">
      <c r="A202" s="132"/>
      <c r="B202" s="132"/>
      <c r="C202" s="132"/>
      <c r="D202" s="132" t="s">
        <v>2086</v>
      </c>
    </row>
    <row r="203" spans="1:4" x14ac:dyDescent="0.15">
      <c r="A203" s="132"/>
      <c r="B203" s="132"/>
      <c r="C203" s="132"/>
      <c r="D203" s="132" t="s">
        <v>1065</v>
      </c>
    </row>
    <row r="204" spans="1:4" x14ac:dyDescent="0.15">
      <c r="A204" s="132" t="s">
        <v>748</v>
      </c>
      <c r="B204" s="132" t="s">
        <v>912</v>
      </c>
      <c r="C204" s="132" t="s">
        <v>218</v>
      </c>
      <c r="D204" s="132" t="s">
        <v>2084</v>
      </c>
    </row>
    <row r="205" spans="1:4" x14ac:dyDescent="0.15">
      <c r="A205" s="132"/>
      <c r="B205" s="132"/>
      <c r="C205" s="132"/>
      <c r="D205" s="132" t="s">
        <v>1065</v>
      </c>
    </row>
    <row r="206" spans="1:4" x14ac:dyDescent="0.15">
      <c r="A206" s="132" t="s">
        <v>749</v>
      </c>
      <c r="B206" s="132" t="s">
        <v>523</v>
      </c>
      <c r="C206" s="132" t="s">
        <v>218</v>
      </c>
      <c r="D206" s="132" t="s">
        <v>2084</v>
      </c>
    </row>
    <row r="207" spans="1:4" x14ac:dyDescent="0.15">
      <c r="A207" s="132"/>
      <c r="B207" s="132"/>
      <c r="C207" s="132"/>
      <c r="D207" s="132" t="s">
        <v>2085</v>
      </c>
    </row>
    <row r="208" spans="1:4" x14ac:dyDescent="0.15">
      <c r="A208" s="132"/>
      <c r="B208" s="132"/>
      <c r="C208" s="132"/>
      <c r="D208" s="132" t="s">
        <v>1065</v>
      </c>
    </row>
    <row r="209" spans="1:4" x14ac:dyDescent="0.15">
      <c r="A209" s="132" t="s">
        <v>750</v>
      </c>
      <c r="B209" s="132" t="s">
        <v>524</v>
      </c>
      <c r="C209" s="132" t="s">
        <v>218</v>
      </c>
      <c r="D209" s="132" t="s">
        <v>2084</v>
      </c>
    </row>
    <row r="210" spans="1:4" x14ac:dyDescent="0.15">
      <c r="A210" s="132"/>
      <c r="B210" s="132"/>
      <c r="C210" s="132"/>
      <c r="D210" s="132" t="s">
        <v>2085</v>
      </c>
    </row>
    <row r="211" spans="1:4" x14ac:dyDescent="0.15">
      <c r="A211" s="132"/>
      <c r="B211" s="132"/>
      <c r="C211" s="132"/>
      <c r="D211" s="132" t="s">
        <v>1065</v>
      </c>
    </row>
    <row r="212" spans="1:4" x14ac:dyDescent="0.15">
      <c r="A212" s="132" t="s">
        <v>751</v>
      </c>
      <c r="B212" s="132" t="s">
        <v>525</v>
      </c>
      <c r="C212" s="132" t="s">
        <v>218</v>
      </c>
      <c r="D212" s="132" t="s">
        <v>2084</v>
      </c>
    </row>
    <row r="213" spans="1:4" x14ac:dyDescent="0.15">
      <c r="A213" s="132"/>
      <c r="B213" s="132"/>
      <c r="C213" s="132"/>
      <c r="D213" s="132" t="s">
        <v>2085</v>
      </c>
    </row>
    <row r="214" spans="1:4" x14ac:dyDescent="0.15">
      <c r="A214" s="132"/>
      <c r="B214" s="132"/>
      <c r="C214" s="132"/>
      <c r="D214" s="132" t="s">
        <v>1065</v>
      </c>
    </row>
    <row r="215" spans="1:4" x14ac:dyDescent="0.15">
      <c r="A215" s="132" t="s">
        <v>752</v>
      </c>
      <c r="B215" s="132" t="s">
        <v>527</v>
      </c>
      <c r="C215" s="132" t="s">
        <v>218</v>
      </c>
      <c r="D215" s="132" t="s">
        <v>2085</v>
      </c>
    </row>
    <row r="216" spans="1:4" x14ac:dyDescent="0.15">
      <c r="A216" s="132"/>
      <c r="B216" s="132"/>
      <c r="C216" s="132"/>
      <c r="D216" s="132" t="s">
        <v>1065</v>
      </c>
    </row>
    <row r="217" spans="1:4" x14ac:dyDescent="0.15">
      <c r="A217" s="132" t="s">
        <v>761</v>
      </c>
      <c r="B217" s="132" t="s">
        <v>520</v>
      </c>
      <c r="C217" s="132" t="s">
        <v>218</v>
      </c>
      <c r="D217" s="132" t="s">
        <v>2085</v>
      </c>
    </row>
    <row r="218" spans="1:4" x14ac:dyDescent="0.15">
      <c r="A218" s="132"/>
      <c r="B218" s="132"/>
      <c r="C218" s="132"/>
      <c r="D218" s="132" t="s">
        <v>1065</v>
      </c>
    </row>
    <row r="219" spans="1:4" x14ac:dyDescent="0.15">
      <c r="A219" s="132" t="s">
        <v>762</v>
      </c>
      <c r="B219" s="132" t="s">
        <v>521</v>
      </c>
      <c r="C219" s="132" t="s">
        <v>218</v>
      </c>
      <c r="D219" s="132" t="s">
        <v>2085</v>
      </c>
    </row>
    <row r="220" spans="1:4" x14ac:dyDescent="0.15">
      <c r="A220" s="132"/>
      <c r="B220" s="132"/>
      <c r="C220" s="132"/>
      <c r="D220" s="132" t="s">
        <v>1065</v>
      </c>
    </row>
    <row r="221" spans="1:4" x14ac:dyDescent="0.15">
      <c r="A221" s="132" t="s">
        <v>763</v>
      </c>
      <c r="B221" s="132" t="s">
        <v>522</v>
      </c>
      <c r="C221" s="132" t="s">
        <v>218</v>
      </c>
      <c r="D221" s="132" t="s">
        <v>2085</v>
      </c>
    </row>
    <row r="222" spans="1:4" x14ac:dyDescent="0.15">
      <c r="A222" s="132"/>
      <c r="B222" s="132"/>
      <c r="C222" s="132"/>
      <c r="D222" s="132" t="s">
        <v>1065</v>
      </c>
    </row>
    <row r="223" spans="1:4" x14ac:dyDescent="0.15">
      <c r="A223" s="132" t="s">
        <v>764</v>
      </c>
      <c r="B223" s="132" t="s">
        <v>526</v>
      </c>
      <c r="C223" s="132" t="s">
        <v>218</v>
      </c>
      <c r="D223" s="132" t="s">
        <v>2085</v>
      </c>
    </row>
    <row r="224" spans="1:4" x14ac:dyDescent="0.15">
      <c r="A224" s="132"/>
      <c r="B224" s="132"/>
      <c r="C224" s="132"/>
      <c r="D224" s="132" t="s">
        <v>1065</v>
      </c>
    </row>
    <row r="225" spans="1:4" x14ac:dyDescent="0.15">
      <c r="A225" s="132" t="s">
        <v>1194</v>
      </c>
      <c r="B225" s="132" t="s">
        <v>1195</v>
      </c>
      <c r="C225" s="132" t="s">
        <v>218</v>
      </c>
      <c r="D225" s="132" t="s">
        <v>2084</v>
      </c>
    </row>
    <row r="226" spans="1:4" x14ac:dyDescent="0.15">
      <c r="A226" s="132"/>
      <c r="B226" s="132"/>
      <c r="C226" s="132"/>
      <c r="D226" s="132" t="s">
        <v>2086</v>
      </c>
    </row>
    <row r="227" spans="1:4" x14ac:dyDescent="0.15">
      <c r="A227" s="132"/>
      <c r="B227" s="132"/>
      <c r="C227" s="132"/>
      <c r="D227" s="132" t="s">
        <v>1065</v>
      </c>
    </row>
    <row r="228" spans="1:4" x14ac:dyDescent="0.15">
      <c r="A228" s="132" t="s">
        <v>1200</v>
      </c>
      <c r="B228" s="132" t="s">
        <v>1202</v>
      </c>
      <c r="C228" s="132" t="s">
        <v>218</v>
      </c>
      <c r="D228" s="132" t="s">
        <v>1065</v>
      </c>
    </row>
    <row r="229" spans="1:4" x14ac:dyDescent="0.15">
      <c r="A229" s="132" t="s">
        <v>765</v>
      </c>
      <c r="B229" s="132" t="s">
        <v>915</v>
      </c>
      <c r="C229" s="132" t="s">
        <v>218</v>
      </c>
      <c r="D229" s="132" t="s">
        <v>2084</v>
      </c>
    </row>
    <row r="230" spans="1:4" x14ac:dyDescent="0.15">
      <c r="A230" s="132"/>
      <c r="B230" s="132"/>
      <c r="C230" s="132"/>
      <c r="D230" s="132" t="s">
        <v>2085</v>
      </c>
    </row>
    <row r="231" spans="1:4" x14ac:dyDescent="0.15">
      <c r="A231" s="132"/>
      <c r="B231" s="132"/>
      <c r="C231" s="132"/>
      <c r="D231" s="132" t="s">
        <v>1065</v>
      </c>
    </row>
    <row r="232" spans="1:4" x14ac:dyDescent="0.15">
      <c r="A232" s="132" t="s">
        <v>1192</v>
      </c>
      <c r="B232" s="132" t="s">
        <v>1193</v>
      </c>
      <c r="C232" s="132" t="s">
        <v>218</v>
      </c>
      <c r="D232" s="132" t="s">
        <v>1065</v>
      </c>
    </row>
    <row r="233" spans="1:4" x14ac:dyDescent="0.15">
      <c r="A233" s="132" t="s">
        <v>1210</v>
      </c>
      <c r="B233" s="132" t="s">
        <v>1211</v>
      </c>
      <c r="C233" s="132" t="s">
        <v>218</v>
      </c>
      <c r="D233" s="132" t="s">
        <v>1065</v>
      </c>
    </row>
    <row r="234" spans="1:4" x14ac:dyDescent="0.15">
      <c r="A234" s="132" t="s">
        <v>1214</v>
      </c>
      <c r="B234" s="132" t="s">
        <v>1215</v>
      </c>
      <c r="C234" s="132" t="s">
        <v>218</v>
      </c>
      <c r="D234" s="132" t="s">
        <v>1065</v>
      </c>
    </row>
    <row r="235" spans="1:4" x14ac:dyDescent="0.15">
      <c r="A235" s="132" t="s">
        <v>1198</v>
      </c>
      <c r="B235" s="133" t="s">
        <v>1199</v>
      </c>
      <c r="C235" s="133" t="s">
        <v>218</v>
      </c>
      <c r="D235" s="133" t="s">
        <v>1065</v>
      </c>
    </row>
    <row r="236" spans="1:4" x14ac:dyDescent="0.15">
      <c r="A236" s="132" t="s">
        <v>766</v>
      </c>
      <c r="B236" s="132" t="s">
        <v>920</v>
      </c>
      <c r="C236" s="132" t="s">
        <v>218</v>
      </c>
      <c r="D236" s="132" t="s">
        <v>2084</v>
      </c>
    </row>
    <row r="237" spans="1:4" x14ac:dyDescent="0.15">
      <c r="A237" s="132"/>
      <c r="B237" s="132"/>
      <c r="C237" s="132"/>
      <c r="D237" s="132" t="s">
        <v>2085</v>
      </c>
    </row>
    <row r="238" spans="1:4" x14ac:dyDescent="0.15">
      <c r="A238" s="132"/>
      <c r="B238" s="132"/>
      <c r="C238" s="132"/>
      <c r="D238" s="132" t="s">
        <v>1065</v>
      </c>
    </row>
    <row r="239" spans="1:4" x14ac:dyDescent="0.15">
      <c r="A239" s="132" t="s">
        <v>767</v>
      </c>
      <c r="B239" s="132" t="s">
        <v>519</v>
      </c>
      <c r="C239" s="132" t="s">
        <v>218</v>
      </c>
      <c r="D239" s="132" t="s">
        <v>2084</v>
      </c>
    </row>
    <row r="240" spans="1:4" x14ac:dyDescent="0.15">
      <c r="A240" s="132"/>
      <c r="B240" s="132"/>
      <c r="C240" s="132"/>
      <c r="D240" s="132" t="s">
        <v>2085</v>
      </c>
    </row>
    <row r="241" spans="1:4" x14ac:dyDescent="0.15">
      <c r="A241" s="132"/>
      <c r="B241" s="132"/>
      <c r="C241" s="132"/>
      <c r="D241" s="132" t="s">
        <v>1065</v>
      </c>
    </row>
    <row r="242" spans="1:4" x14ac:dyDescent="0.15">
      <c r="A242" s="132" t="s">
        <v>768</v>
      </c>
      <c r="B242" s="132" t="s">
        <v>919</v>
      </c>
      <c r="C242" s="132" t="s">
        <v>218</v>
      </c>
      <c r="D242" s="132" t="s">
        <v>2084</v>
      </c>
    </row>
    <row r="243" spans="1:4" x14ac:dyDescent="0.15">
      <c r="A243" s="132"/>
      <c r="B243" s="132"/>
      <c r="C243" s="132"/>
      <c r="D243" s="132" t="s">
        <v>2085</v>
      </c>
    </row>
    <row r="244" spans="1:4" x14ac:dyDescent="0.15">
      <c r="A244" s="132"/>
      <c r="B244" s="132"/>
      <c r="C244" s="132"/>
      <c r="D244" s="132" t="s">
        <v>2086</v>
      </c>
    </row>
    <row r="245" spans="1:4" x14ac:dyDescent="0.15">
      <c r="A245" s="132"/>
      <c r="B245" s="132"/>
      <c r="C245" s="132"/>
      <c r="D245" s="132" t="s">
        <v>1065</v>
      </c>
    </row>
    <row r="246" spans="1:4" x14ac:dyDescent="0.15">
      <c r="A246" s="132" t="s">
        <v>1196</v>
      </c>
      <c r="B246" s="132" t="s">
        <v>1197</v>
      </c>
      <c r="C246" s="132" t="s">
        <v>218</v>
      </c>
      <c r="D246" s="132" t="s">
        <v>1065</v>
      </c>
    </row>
    <row r="247" spans="1:4" x14ac:dyDescent="0.15">
      <c r="A247" s="132" t="s">
        <v>769</v>
      </c>
      <c r="B247" s="132" t="s">
        <v>918</v>
      </c>
      <c r="C247" s="132" t="s">
        <v>218</v>
      </c>
      <c r="D247" s="132" t="s">
        <v>2084</v>
      </c>
    </row>
    <row r="248" spans="1:4" x14ac:dyDescent="0.15">
      <c r="A248" s="132"/>
      <c r="B248" s="132"/>
      <c r="C248" s="132"/>
      <c r="D248" s="132" t="s">
        <v>2085</v>
      </c>
    </row>
    <row r="249" spans="1:4" x14ac:dyDescent="0.15">
      <c r="A249" s="132"/>
      <c r="B249" s="132"/>
      <c r="C249" s="132"/>
      <c r="D249" s="132" t="s">
        <v>2086</v>
      </c>
    </row>
    <row r="250" spans="1:4" x14ac:dyDescent="0.15">
      <c r="A250" s="132"/>
      <c r="B250" s="132"/>
      <c r="C250" s="132"/>
      <c r="D250" s="132" t="s">
        <v>1065</v>
      </c>
    </row>
    <row r="251" spans="1:4" x14ac:dyDescent="0.15">
      <c r="A251" s="132" t="s">
        <v>770</v>
      </c>
      <c r="B251" s="132" t="s">
        <v>517</v>
      </c>
      <c r="C251" s="132" t="s">
        <v>218</v>
      </c>
      <c r="D251" s="132" t="s">
        <v>2084</v>
      </c>
    </row>
    <row r="252" spans="1:4" x14ac:dyDescent="0.15">
      <c r="A252" s="132"/>
      <c r="B252" s="132"/>
      <c r="C252" s="132"/>
      <c r="D252" s="132" t="s">
        <v>2085</v>
      </c>
    </row>
    <row r="253" spans="1:4" x14ac:dyDescent="0.15">
      <c r="A253" s="132"/>
      <c r="B253" s="132"/>
      <c r="C253" s="132"/>
      <c r="D253" s="132" t="s">
        <v>1065</v>
      </c>
    </row>
    <row r="254" spans="1:4" x14ac:dyDescent="0.15">
      <c r="A254" s="132" t="s">
        <v>771</v>
      </c>
      <c r="B254" s="132" t="s">
        <v>518</v>
      </c>
      <c r="C254" s="132" t="s">
        <v>218</v>
      </c>
      <c r="D254" s="132" t="s">
        <v>2084</v>
      </c>
    </row>
    <row r="255" spans="1:4" x14ac:dyDescent="0.15">
      <c r="A255" s="132"/>
      <c r="B255" s="132"/>
      <c r="C255" s="132"/>
      <c r="D255" s="132" t="s">
        <v>2085</v>
      </c>
    </row>
    <row r="256" spans="1:4" x14ac:dyDescent="0.15">
      <c r="A256" s="132"/>
      <c r="B256" s="132"/>
      <c r="C256" s="132"/>
      <c r="D256" s="132" t="s">
        <v>1065</v>
      </c>
    </row>
    <row r="257" spans="1:4" x14ac:dyDescent="0.15">
      <c r="A257" s="132" t="s">
        <v>1185</v>
      </c>
      <c r="B257" s="132" t="s">
        <v>1186</v>
      </c>
      <c r="C257" s="132" t="s">
        <v>218</v>
      </c>
      <c r="D257" s="132" t="s">
        <v>1065</v>
      </c>
    </row>
    <row r="258" spans="1:4" x14ac:dyDescent="0.15">
      <c r="A258" s="132" t="s">
        <v>1229</v>
      </c>
      <c r="B258" s="132" t="s">
        <v>1241</v>
      </c>
      <c r="C258" s="132" t="s">
        <v>218</v>
      </c>
      <c r="D258" s="132" t="s">
        <v>1065</v>
      </c>
    </row>
    <row r="259" spans="1:4" x14ac:dyDescent="0.15">
      <c r="A259" s="132" t="s">
        <v>772</v>
      </c>
      <c r="B259" s="132" t="s">
        <v>914</v>
      </c>
      <c r="C259" s="132" t="s">
        <v>218</v>
      </c>
      <c r="D259" s="132" t="s">
        <v>2084</v>
      </c>
    </row>
    <row r="260" spans="1:4" x14ac:dyDescent="0.15">
      <c r="A260" s="132"/>
      <c r="B260" s="132"/>
      <c r="C260" s="132"/>
      <c r="D260" s="132" t="s">
        <v>1065</v>
      </c>
    </row>
    <row r="261" spans="1:4" x14ac:dyDescent="0.15">
      <c r="A261" s="132" t="s">
        <v>1204</v>
      </c>
      <c r="B261" s="132" t="s">
        <v>1205</v>
      </c>
      <c r="C261" s="132" t="s">
        <v>218</v>
      </c>
      <c r="D261" s="132" t="s">
        <v>1065</v>
      </c>
    </row>
    <row r="262" spans="1:4" x14ac:dyDescent="0.15">
      <c r="A262" s="132" t="s">
        <v>1227</v>
      </c>
      <c r="B262" s="132" t="s">
        <v>1228</v>
      </c>
      <c r="C262" s="132" t="s">
        <v>218</v>
      </c>
      <c r="D262" s="132" t="s">
        <v>1065</v>
      </c>
    </row>
    <row r="263" spans="1:4" x14ac:dyDescent="0.15">
      <c r="A263" s="132" t="s">
        <v>1208</v>
      </c>
      <c r="B263" s="132" t="s">
        <v>1209</v>
      </c>
      <c r="C263" s="132" t="s">
        <v>218</v>
      </c>
      <c r="D263" s="132" t="s">
        <v>1065</v>
      </c>
    </row>
    <row r="264" spans="1:4" x14ac:dyDescent="0.15">
      <c r="A264" s="132" t="s">
        <v>773</v>
      </c>
      <c r="B264" s="132" t="s">
        <v>916</v>
      </c>
      <c r="C264" s="132" t="s">
        <v>218</v>
      </c>
      <c r="D264" s="132" t="s">
        <v>2084</v>
      </c>
    </row>
    <row r="265" spans="1:4" x14ac:dyDescent="0.15">
      <c r="A265" s="132"/>
      <c r="B265" s="132"/>
      <c r="C265" s="132"/>
      <c r="D265" s="132" t="s">
        <v>2085</v>
      </c>
    </row>
    <row r="266" spans="1:4" x14ac:dyDescent="0.15">
      <c r="A266" s="132"/>
      <c r="B266" s="132"/>
      <c r="C266" s="132"/>
      <c r="D266" s="132" t="s">
        <v>1065</v>
      </c>
    </row>
    <row r="267" spans="1:4" x14ac:dyDescent="0.15">
      <c r="A267" s="132" t="s">
        <v>774</v>
      </c>
      <c r="B267" s="132" t="s">
        <v>513</v>
      </c>
      <c r="C267" s="132" t="s">
        <v>218</v>
      </c>
      <c r="D267" s="132" t="s">
        <v>2084</v>
      </c>
    </row>
    <row r="268" spans="1:4" x14ac:dyDescent="0.15">
      <c r="A268" s="132"/>
      <c r="B268" s="133"/>
      <c r="C268" s="132"/>
      <c r="D268" s="132" t="s">
        <v>2085</v>
      </c>
    </row>
    <row r="269" spans="1:4" x14ac:dyDescent="0.15">
      <c r="A269" s="132"/>
      <c r="B269" s="138"/>
      <c r="C269" s="132"/>
      <c r="D269" s="132" t="s">
        <v>1065</v>
      </c>
    </row>
    <row r="270" spans="1:4" x14ac:dyDescent="0.15">
      <c r="A270" s="132" t="s">
        <v>775</v>
      </c>
      <c r="B270" s="132" t="s">
        <v>514</v>
      </c>
      <c r="C270" s="132" t="s">
        <v>218</v>
      </c>
      <c r="D270" s="132" t="s">
        <v>2084</v>
      </c>
    </row>
    <row r="271" spans="1:4" x14ac:dyDescent="0.15">
      <c r="A271" s="132"/>
      <c r="B271" s="132"/>
      <c r="C271" s="132"/>
      <c r="D271" s="132" t="s">
        <v>2085</v>
      </c>
    </row>
    <row r="272" spans="1:4" x14ac:dyDescent="0.15">
      <c r="A272" s="132"/>
      <c r="B272" s="132"/>
      <c r="C272" s="132"/>
      <c r="D272" s="132" t="s">
        <v>1065</v>
      </c>
    </row>
    <row r="273" spans="1:4" x14ac:dyDescent="0.15">
      <c r="A273" s="132" t="s">
        <v>776</v>
      </c>
      <c r="B273" s="132" t="s">
        <v>917</v>
      </c>
      <c r="C273" s="132" t="s">
        <v>218</v>
      </c>
      <c r="D273" s="132" t="s">
        <v>2084</v>
      </c>
    </row>
    <row r="274" spans="1:4" x14ac:dyDescent="0.15">
      <c r="A274" s="132"/>
      <c r="B274" s="132"/>
      <c r="C274" s="132"/>
      <c r="D274" s="132" t="s">
        <v>2085</v>
      </c>
    </row>
    <row r="275" spans="1:4" x14ac:dyDescent="0.15">
      <c r="A275" s="132"/>
      <c r="B275" s="132"/>
      <c r="C275" s="132"/>
      <c r="D275" s="132" t="s">
        <v>2086</v>
      </c>
    </row>
    <row r="276" spans="1:4" x14ac:dyDescent="0.15">
      <c r="A276" s="132"/>
      <c r="B276" s="132"/>
      <c r="C276" s="132"/>
      <c r="D276" s="132" t="s">
        <v>1065</v>
      </c>
    </row>
    <row r="277" spans="1:4" x14ac:dyDescent="0.15">
      <c r="A277" s="132" t="s">
        <v>777</v>
      </c>
      <c r="B277" s="132" t="s">
        <v>515</v>
      </c>
      <c r="C277" s="132" t="s">
        <v>218</v>
      </c>
      <c r="D277" s="132" t="s">
        <v>2084</v>
      </c>
    </row>
    <row r="278" spans="1:4" x14ac:dyDescent="0.15">
      <c r="A278" s="132"/>
      <c r="B278" s="132"/>
      <c r="C278" s="132"/>
      <c r="D278" s="132" t="s">
        <v>2085</v>
      </c>
    </row>
    <row r="279" spans="1:4" x14ac:dyDescent="0.15">
      <c r="A279" s="132"/>
      <c r="B279" s="132"/>
      <c r="C279" s="132"/>
      <c r="D279" s="132" t="s">
        <v>1065</v>
      </c>
    </row>
    <row r="280" spans="1:4" x14ac:dyDescent="0.15">
      <c r="A280" s="132" t="s">
        <v>778</v>
      </c>
      <c r="B280" s="132" t="s">
        <v>516</v>
      </c>
      <c r="C280" s="132" t="s">
        <v>218</v>
      </c>
      <c r="D280" s="132" t="s">
        <v>2084</v>
      </c>
    </row>
    <row r="281" spans="1:4" x14ac:dyDescent="0.15">
      <c r="A281" s="132"/>
      <c r="B281" s="132"/>
      <c r="C281" s="132"/>
      <c r="D281" s="132" t="s">
        <v>2085</v>
      </c>
    </row>
    <row r="282" spans="1:4" x14ac:dyDescent="0.15">
      <c r="A282" s="132"/>
      <c r="B282" s="132"/>
      <c r="C282" s="132"/>
      <c r="D282" s="132" t="s">
        <v>1065</v>
      </c>
    </row>
    <row r="283" spans="1:4" x14ac:dyDescent="0.15">
      <c r="A283" s="132" t="s">
        <v>68</v>
      </c>
      <c r="B283" s="132" t="s">
        <v>69</v>
      </c>
      <c r="C283" s="132" t="s">
        <v>218</v>
      </c>
      <c r="D283" s="132" t="s">
        <v>1065</v>
      </c>
    </row>
    <row r="284" spans="1:4" x14ac:dyDescent="0.15">
      <c r="A284" s="132" t="s">
        <v>779</v>
      </c>
      <c r="B284" s="132" t="s">
        <v>910</v>
      </c>
      <c r="C284" s="132" t="s">
        <v>218</v>
      </c>
      <c r="D284" s="132" t="s">
        <v>2084</v>
      </c>
    </row>
    <row r="285" spans="1:4" x14ac:dyDescent="0.15">
      <c r="A285" s="132"/>
      <c r="B285" s="132"/>
      <c r="C285" s="132"/>
      <c r="D285" s="132" t="s">
        <v>2085</v>
      </c>
    </row>
    <row r="286" spans="1:4" x14ac:dyDescent="0.15">
      <c r="A286" s="132"/>
      <c r="B286" s="132"/>
      <c r="C286" s="132"/>
      <c r="D286" s="132" t="s">
        <v>2086</v>
      </c>
    </row>
    <row r="287" spans="1:4" x14ac:dyDescent="0.15">
      <c r="A287" s="132"/>
      <c r="B287" s="132"/>
      <c r="C287" s="132"/>
      <c r="D287" s="132" t="s">
        <v>1065</v>
      </c>
    </row>
    <row r="288" spans="1:4" x14ac:dyDescent="0.15">
      <c r="A288" s="132" t="s">
        <v>780</v>
      </c>
      <c r="B288" s="132" t="s">
        <v>913</v>
      </c>
      <c r="C288" s="132" t="s">
        <v>218</v>
      </c>
      <c r="D288" s="132" t="s">
        <v>2084</v>
      </c>
    </row>
    <row r="289" spans="1:4" x14ac:dyDescent="0.15">
      <c r="A289" s="132"/>
      <c r="B289" s="132"/>
      <c r="C289" s="132"/>
      <c r="D289" s="132" t="s">
        <v>2085</v>
      </c>
    </row>
    <row r="290" spans="1:4" x14ac:dyDescent="0.15">
      <c r="A290" s="132"/>
      <c r="B290" s="132"/>
      <c r="C290" s="132"/>
      <c r="D290" s="132" t="s">
        <v>2086</v>
      </c>
    </row>
    <row r="291" spans="1:4" x14ac:dyDescent="0.15">
      <c r="A291" s="132"/>
      <c r="B291" s="132"/>
      <c r="C291" s="132"/>
      <c r="D291" s="132" t="s">
        <v>1065</v>
      </c>
    </row>
    <row r="292" spans="1:4" x14ac:dyDescent="0.15">
      <c r="A292" s="132" t="s">
        <v>216</v>
      </c>
      <c r="B292" s="132" t="s">
        <v>217</v>
      </c>
      <c r="C292" s="132" t="s">
        <v>218</v>
      </c>
      <c r="D292" s="132" t="s">
        <v>2085</v>
      </c>
    </row>
    <row r="293" spans="1:4" x14ac:dyDescent="0.15">
      <c r="A293" s="132"/>
      <c r="B293" s="132"/>
      <c r="C293" s="132"/>
      <c r="D293" s="132" t="s">
        <v>2086</v>
      </c>
    </row>
    <row r="294" spans="1:4" x14ac:dyDescent="0.15">
      <c r="A294" s="132"/>
      <c r="B294" s="132"/>
      <c r="C294" s="132"/>
      <c r="D294" s="132" t="s">
        <v>1065</v>
      </c>
    </row>
    <row r="295" spans="1:4" x14ac:dyDescent="0.15">
      <c r="A295" s="132" t="s">
        <v>781</v>
      </c>
      <c r="B295" s="132" t="s">
        <v>528</v>
      </c>
      <c r="C295" s="132" t="s">
        <v>218</v>
      </c>
      <c r="D295" s="132" t="s">
        <v>2084</v>
      </c>
    </row>
    <row r="296" spans="1:4" x14ac:dyDescent="0.15">
      <c r="A296" s="132"/>
      <c r="B296" s="132"/>
      <c r="C296" s="132"/>
      <c r="D296" s="132" t="s">
        <v>2086</v>
      </c>
    </row>
    <row r="297" spans="1:4" x14ac:dyDescent="0.15">
      <c r="A297" s="132"/>
      <c r="B297" s="132"/>
      <c r="C297" s="132"/>
      <c r="D297" s="132" t="s">
        <v>1065</v>
      </c>
    </row>
    <row r="298" spans="1:4" x14ac:dyDescent="0.15">
      <c r="A298" s="132" t="s">
        <v>782</v>
      </c>
      <c r="B298" s="132" t="s">
        <v>688</v>
      </c>
      <c r="C298" s="132" t="s">
        <v>218</v>
      </c>
      <c r="D298" s="132" t="s">
        <v>2084</v>
      </c>
    </row>
    <row r="299" spans="1:4" x14ac:dyDescent="0.15">
      <c r="A299" s="132"/>
      <c r="B299" s="132"/>
      <c r="C299" s="132"/>
      <c r="D299" s="132" t="s">
        <v>1067</v>
      </c>
    </row>
    <row r="300" spans="1:4" x14ac:dyDescent="0.15">
      <c r="A300" s="132"/>
      <c r="B300" s="132"/>
      <c r="C300" s="132"/>
      <c r="D300" s="132" t="s">
        <v>2085</v>
      </c>
    </row>
    <row r="301" spans="1:4" x14ac:dyDescent="0.15">
      <c r="A301" s="132"/>
      <c r="B301" s="132"/>
      <c r="C301" s="132"/>
      <c r="D301" s="132" t="s">
        <v>1065</v>
      </c>
    </row>
    <row r="302" spans="1:4" x14ac:dyDescent="0.15">
      <c r="A302" s="132" t="s">
        <v>882</v>
      </c>
      <c r="B302" s="132" t="s">
        <v>881</v>
      </c>
      <c r="C302" s="132" t="s">
        <v>218</v>
      </c>
      <c r="D302" s="132" t="s">
        <v>2085</v>
      </c>
    </row>
    <row r="303" spans="1:4" x14ac:dyDescent="0.15">
      <c r="A303" s="132"/>
      <c r="B303" s="133"/>
      <c r="C303" s="133"/>
      <c r="D303" s="133" t="s">
        <v>1065</v>
      </c>
    </row>
    <row r="304" spans="1:4" x14ac:dyDescent="0.15">
      <c r="A304" s="132" t="s">
        <v>1322</v>
      </c>
      <c r="B304" s="132" t="s">
        <v>1323</v>
      </c>
      <c r="C304" s="132" t="s">
        <v>1969</v>
      </c>
      <c r="D304" s="132" t="s">
        <v>2084</v>
      </c>
    </row>
    <row r="305" spans="1:4" x14ac:dyDescent="0.15">
      <c r="A305" s="132"/>
      <c r="B305" s="132"/>
      <c r="C305" s="132"/>
      <c r="D305" s="132" t="s">
        <v>1068</v>
      </c>
    </row>
    <row r="306" spans="1:4" x14ac:dyDescent="0.15">
      <c r="A306" s="132"/>
      <c r="B306" s="132"/>
      <c r="C306" s="132"/>
      <c r="D306" s="132" t="s">
        <v>2088</v>
      </c>
    </row>
    <row r="307" spans="1:4" x14ac:dyDescent="0.15">
      <c r="A307" s="132" t="s">
        <v>1773</v>
      </c>
      <c r="B307" s="132" t="s">
        <v>1321</v>
      </c>
      <c r="C307" s="132" t="s">
        <v>1969</v>
      </c>
      <c r="D307" s="132" t="s">
        <v>1068</v>
      </c>
    </row>
    <row r="308" spans="1:4" x14ac:dyDescent="0.15">
      <c r="A308" s="132"/>
      <c r="B308" s="132"/>
      <c r="C308" s="132"/>
      <c r="D308" s="132" t="s">
        <v>2088</v>
      </c>
    </row>
    <row r="309" spans="1:4" x14ac:dyDescent="0.15">
      <c r="A309" s="132" t="s">
        <v>695</v>
      </c>
      <c r="B309" s="132" t="s">
        <v>696</v>
      </c>
      <c r="C309" s="132" t="s">
        <v>1969</v>
      </c>
      <c r="D309" s="132" t="s">
        <v>1068</v>
      </c>
    </row>
    <row r="310" spans="1:4" x14ac:dyDescent="0.15">
      <c r="A310" s="132" t="s">
        <v>697</v>
      </c>
      <c r="B310" s="132" t="s">
        <v>698</v>
      </c>
      <c r="C310" s="132" t="s">
        <v>1969</v>
      </c>
      <c r="D310" s="132" t="s">
        <v>1068</v>
      </c>
    </row>
    <row r="311" spans="1:4" x14ac:dyDescent="0.15">
      <c r="A311" s="132" t="s">
        <v>699</v>
      </c>
      <c r="B311" s="132" t="s">
        <v>700</v>
      </c>
      <c r="C311" s="132" t="s">
        <v>1969</v>
      </c>
      <c r="D311" s="132" t="s">
        <v>1068</v>
      </c>
    </row>
    <row r="312" spans="1:4" x14ac:dyDescent="0.15">
      <c r="A312" s="132" t="s">
        <v>701</v>
      </c>
      <c r="B312" s="132" t="s">
        <v>702</v>
      </c>
      <c r="C312" s="132" t="s">
        <v>1969</v>
      </c>
      <c r="D312" s="132" t="s">
        <v>1068</v>
      </c>
    </row>
    <row r="313" spans="1:4" x14ac:dyDescent="0.15">
      <c r="A313" s="132" t="s">
        <v>703</v>
      </c>
      <c r="B313" s="132" t="s">
        <v>704</v>
      </c>
      <c r="C313" s="132" t="s">
        <v>1969</v>
      </c>
      <c r="D313" s="132" t="s">
        <v>2084</v>
      </c>
    </row>
    <row r="314" spans="1:4" x14ac:dyDescent="0.15">
      <c r="A314" s="132"/>
      <c r="B314" s="132"/>
      <c r="C314" s="132"/>
      <c r="D314" s="132" t="s">
        <v>1068</v>
      </c>
    </row>
    <row r="315" spans="1:4" x14ac:dyDescent="0.15">
      <c r="A315" s="132"/>
      <c r="B315" s="132"/>
      <c r="C315" s="132"/>
      <c r="D315" s="132" t="s">
        <v>1035</v>
      </c>
    </row>
    <row r="316" spans="1:4" x14ac:dyDescent="0.15">
      <c r="A316" s="132"/>
      <c r="B316" s="132"/>
      <c r="C316" s="132"/>
      <c r="D316" s="132" t="s">
        <v>2087</v>
      </c>
    </row>
    <row r="317" spans="1:4" x14ac:dyDescent="0.15">
      <c r="A317" s="132"/>
      <c r="B317" s="132"/>
      <c r="C317" s="132"/>
      <c r="D317" s="132" t="s">
        <v>2085</v>
      </c>
    </row>
    <row r="318" spans="1:4" x14ac:dyDescent="0.15">
      <c r="A318" s="132"/>
      <c r="B318" s="132"/>
      <c r="C318" s="132"/>
      <c r="D318" s="132" t="s">
        <v>2088</v>
      </c>
    </row>
    <row r="319" spans="1:4" x14ac:dyDescent="0.15">
      <c r="A319" s="132"/>
      <c r="B319" s="132"/>
      <c r="C319" s="132"/>
      <c r="D319" s="132" t="s">
        <v>1069</v>
      </c>
    </row>
    <row r="320" spans="1:4" x14ac:dyDescent="0.15">
      <c r="A320" s="132" t="s">
        <v>379</v>
      </c>
      <c r="B320" s="132" t="s">
        <v>1165</v>
      </c>
      <c r="C320" s="132" t="s">
        <v>1969</v>
      </c>
      <c r="D320" s="132" t="s">
        <v>1068</v>
      </c>
    </row>
    <row r="321" spans="1:4" x14ac:dyDescent="0.15">
      <c r="A321" s="132" t="s">
        <v>983</v>
      </c>
      <c r="B321" s="132" t="s">
        <v>986</v>
      </c>
      <c r="C321" s="132" t="s">
        <v>1969</v>
      </c>
      <c r="D321" s="132" t="s">
        <v>1068</v>
      </c>
    </row>
    <row r="322" spans="1:4" x14ac:dyDescent="0.15">
      <c r="A322" s="132" t="s">
        <v>572</v>
      </c>
      <c r="B322" s="132" t="s">
        <v>584</v>
      </c>
      <c r="C322" s="132" t="s">
        <v>1969</v>
      </c>
      <c r="D322" s="132" t="s">
        <v>1068</v>
      </c>
    </row>
    <row r="323" spans="1:4" x14ac:dyDescent="0.15">
      <c r="A323" s="132" t="s">
        <v>705</v>
      </c>
      <c r="B323" s="132" t="s">
        <v>706</v>
      </c>
      <c r="C323" s="132" t="s">
        <v>1969</v>
      </c>
      <c r="D323" s="132" t="s">
        <v>1068</v>
      </c>
    </row>
    <row r="324" spans="1:4" x14ac:dyDescent="0.15">
      <c r="A324" s="132" t="s">
        <v>1017</v>
      </c>
      <c r="B324" s="132" t="s">
        <v>1018</v>
      </c>
      <c r="C324" s="132" t="s">
        <v>1969</v>
      </c>
      <c r="D324" s="132" t="s">
        <v>1068</v>
      </c>
    </row>
    <row r="325" spans="1:4" x14ac:dyDescent="0.15">
      <c r="A325" s="132" t="s">
        <v>242</v>
      </c>
      <c r="B325" s="132" t="s">
        <v>447</v>
      </c>
      <c r="C325" s="132" t="s">
        <v>1969</v>
      </c>
      <c r="D325" s="132" t="s">
        <v>1068</v>
      </c>
    </row>
    <row r="326" spans="1:4" x14ac:dyDescent="0.15">
      <c r="A326" s="132" t="s">
        <v>243</v>
      </c>
      <c r="B326" s="132" t="s">
        <v>707</v>
      </c>
      <c r="C326" s="132" t="s">
        <v>1969</v>
      </c>
      <c r="D326" s="132" t="s">
        <v>1070</v>
      </c>
    </row>
    <row r="327" spans="1:4" x14ac:dyDescent="0.15">
      <c r="A327" s="132"/>
      <c r="B327" s="132"/>
      <c r="C327" s="132"/>
      <c r="D327" s="132" t="s">
        <v>2084</v>
      </c>
    </row>
    <row r="328" spans="1:4" x14ac:dyDescent="0.15">
      <c r="A328" s="132"/>
      <c r="B328" s="132"/>
      <c r="C328" s="132"/>
      <c r="D328" s="132" t="s">
        <v>1068</v>
      </c>
    </row>
    <row r="329" spans="1:4" x14ac:dyDescent="0.15">
      <c r="A329" s="132"/>
      <c r="B329" s="132"/>
      <c r="C329" s="132"/>
      <c r="D329" s="132" t="s">
        <v>2087</v>
      </c>
    </row>
    <row r="330" spans="1:4" x14ac:dyDescent="0.15">
      <c r="A330" s="132"/>
      <c r="B330" s="132"/>
      <c r="C330" s="132"/>
      <c r="D330" s="132" t="s">
        <v>2085</v>
      </c>
    </row>
    <row r="331" spans="1:4" x14ac:dyDescent="0.15">
      <c r="A331" s="132"/>
      <c r="B331" s="132"/>
      <c r="C331" s="132"/>
      <c r="D331" s="132" t="s">
        <v>2088</v>
      </c>
    </row>
    <row r="332" spans="1:4" x14ac:dyDescent="0.15">
      <c r="A332" s="132"/>
      <c r="B332" s="132"/>
      <c r="C332" s="132"/>
      <c r="D332" s="132" t="s">
        <v>1069</v>
      </c>
    </row>
    <row r="333" spans="1:4" x14ac:dyDescent="0.15">
      <c r="A333" s="132" t="s">
        <v>244</v>
      </c>
      <c r="B333" s="132" t="s">
        <v>448</v>
      </c>
      <c r="C333" s="132" t="s">
        <v>1969</v>
      </c>
      <c r="D333" s="132" t="s">
        <v>1068</v>
      </c>
    </row>
    <row r="334" spans="1:4" x14ac:dyDescent="0.15">
      <c r="A334" s="132" t="s">
        <v>245</v>
      </c>
      <c r="B334" s="132" t="s">
        <v>708</v>
      </c>
      <c r="C334" s="132" t="s">
        <v>1969</v>
      </c>
      <c r="D334" s="132" t="s">
        <v>2084</v>
      </c>
    </row>
    <row r="335" spans="1:4" x14ac:dyDescent="0.15">
      <c r="A335" s="132"/>
      <c r="B335" s="132"/>
      <c r="C335" s="132"/>
      <c r="D335" s="132" t="s">
        <v>1068</v>
      </c>
    </row>
    <row r="336" spans="1:4" x14ac:dyDescent="0.15">
      <c r="A336" s="132"/>
      <c r="B336" s="133"/>
      <c r="C336" s="132"/>
      <c r="D336" s="132" t="s">
        <v>1035</v>
      </c>
    </row>
    <row r="337" spans="1:4" x14ac:dyDescent="0.15">
      <c r="A337" s="132"/>
      <c r="B337" s="138"/>
      <c r="C337" s="132"/>
      <c r="D337" s="132" t="s">
        <v>2087</v>
      </c>
    </row>
    <row r="338" spans="1:4" x14ac:dyDescent="0.15">
      <c r="A338" s="132"/>
      <c r="B338" s="132"/>
      <c r="C338" s="132"/>
      <c r="D338" s="132" t="s">
        <v>2085</v>
      </c>
    </row>
    <row r="339" spans="1:4" x14ac:dyDescent="0.15">
      <c r="A339" s="132"/>
      <c r="B339" s="132"/>
      <c r="C339" s="132"/>
      <c r="D339" s="132" t="s">
        <v>2088</v>
      </c>
    </row>
    <row r="340" spans="1:4" x14ac:dyDescent="0.15">
      <c r="A340" s="132"/>
      <c r="B340" s="132"/>
      <c r="C340" s="132"/>
      <c r="D340" s="132" t="s">
        <v>1069</v>
      </c>
    </row>
    <row r="341" spans="1:4" x14ac:dyDescent="0.15">
      <c r="A341" s="132" t="s">
        <v>246</v>
      </c>
      <c r="B341" s="132" t="s">
        <v>1411</v>
      </c>
      <c r="C341" s="132" t="s">
        <v>1969</v>
      </c>
      <c r="D341" s="132" t="s">
        <v>2084</v>
      </c>
    </row>
    <row r="342" spans="1:4" x14ac:dyDescent="0.15">
      <c r="A342" s="132"/>
      <c r="B342" s="132"/>
      <c r="C342" s="132"/>
      <c r="D342" s="132" t="s">
        <v>1068</v>
      </c>
    </row>
    <row r="343" spans="1:4" x14ac:dyDescent="0.15">
      <c r="A343" s="132"/>
      <c r="B343" s="132"/>
      <c r="C343" s="132"/>
      <c r="D343" s="132" t="s">
        <v>2087</v>
      </c>
    </row>
    <row r="344" spans="1:4" x14ac:dyDescent="0.15">
      <c r="A344" s="132" t="s">
        <v>247</v>
      </c>
      <c r="B344" s="132" t="s">
        <v>709</v>
      </c>
      <c r="C344" s="132" t="s">
        <v>1969</v>
      </c>
      <c r="D344" s="132" t="s">
        <v>2084</v>
      </c>
    </row>
    <row r="345" spans="1:4" x14ac:dyDescent="0.15">
      <c r="A345" s="132"/>
      <c r="B345" s="132"/>
      <c r="C345" s="132"/>
      <c r="D345" s="132" t="s">
        <v>1068</v>
      </c>
    </row>
    <row r="346" spans="1:4" x14ac:dyDescent="0.15">
      <c r="A346" s="132" t="s">
        <v>728</v>
      </c>
      <c r="B346" s="132" t="s">
        <v>729</v>
      </c>
      <c r="C346" s="132" t="s">
        <v>1969</v>
      </c>
      <c r="D346" s="132" t="s">
        <v>2084</v>
      </c>
    </row>
    <row r="347" spans="1:4" x14ac:dyDescent="0.15">
      <c r="A347" s="132"/>
      <c r="B347" s="132"/>
      <c r="C347" s="132"/>
      <c r="D347" s="132" t="s">
        <v>1068</v>
      </c>
    </row>
    <row r="348" spans="1:4" x14ac:dyDescent="0.15">
      <c r="A348" s="132"/>
      <c r="B348" s="132"/>
      <c r="C348" s="132"/>
      <c r="D348" s="132" t="s">
        <v>2088</v>
      </c>
    </row>
    <row r="349" spans="1:4" x14ac:dyDescent="0.15">
      <c r="A349" s="132" t="s">
        <v>457</v>
      </c>
      <c r="B349" s="132" t="s">
        <v>458</v>
      </c>
      <c r="C349" s="132" t="s">
        <v>1969</v>
      </c>
      <c r="D349" s="132" t="s">
        <v>1068</v>
      </c>
    </row>
    <row r="350" spans="1:4" x14ac:dyDescent="0.15">
      <c r="A350" s="132" t="s">
        <v>1023</v>
      </c>
      <c r="B350" s="132" t="s">
        <v>1340</v>
      </c>
      <c r="C350" s="132" t="s">
        <v>1969</v>
      </c>
      <c r="D350" s="132" t="s">
        <v>1068</v>
      </c>
    </row>
    <row r="351" spans="1:4" x14ac:dyDescent="0.15">
      <c r="A351" s="132"/>
      <c r="B351" s="132"/>
      <c r="C351" s="132"/>
      <c r="D351" s="132" t="s">
        <v>2088</v>
      </c>
    </row>
    <row r="352" spans="1:4" x14ac:dyDescent="0.15">
      <c r="A352" s="132" t="s">
        <v>730</v>
      </c>
      <c r="B352" s="132" t="s">
        <v>731</v>
      </c>
      <c r="C352" s="132" t="s">
        <v>1969</v>
      </c>
      <c r="D352" s="132" t="s">
        <v>2084</v>
      </c>
    </row>
    <row r="353" spans="1:4" x14ac:dyDescent="0.15">
      <c r="A353" s="132"/>
      <c r="B353" s="132"/>
      <c r="C353" s="132"/>
      <c r="D353" s="132" t="s">
        <v>1068</v>
      </c>
    </row>
    <row r="354" spans="1:4" x14ac:dyDescent="0.15">
      <c r="A354" s="132" t="s">
        <v>732</v>
      </c>
      <c r="B354" s="132" t="s">
        <v>733</v>
      </c>
      <c r="C354" s="132" t="s">
        <v>1969</v>
      </c>
      <c r="D354" s="132" t="s">
        <v>2084</v>
      </c>
    </row>
    <row r="355" spans="1:4" x14ac:dyDescent="0.15">
      <c r="A355" s="132"/>
      <c r="B355" s="132"/>
      <c r="C355" s="132"/>
      <c r="D355" s="132" t="s">
        <v>1068</v>
      </c>
    </row>
    <row r="356" spans="1:4" x14ac:dyDescent="0.15">
      <c r="A356" s="132" t="s">
        <v>1964</v>
      </c>
      <c r="B356" s="132" t="s">
        <v>737</v>
      </c>
      <c r="C356" s="132" t="s">
        <v>1969</v>
      </c>
      <c r="D356" s="132" t="s">
        <v>2084</v>
      </c>
    </row>
    <row r="357" spans="1:4" x14ac:dyDescent="0.15">
      <c r="A357" s="132"/>
      <c r="B357" s="132"/>
      <c r="C357" s="132"/>
      <c r="D357" s="132" t="s">
        <v>1068</v>
      </c>
    </row>
    <row r="358" spans="1:4" x14ac:dyDescent="0.15">
      <c r="A358" s="132" t="s">
        <v>219</v>
      </c>
      <c r="B358" s="132" t="s">
        <v>220</v>
      </c>
      <c r="C358" s="132" t="s">
        <v>1969</v>
      </c>
      <c r="D358" s="132" t="s">
        <v>1068</v>
      </c>
    </row>
    <row r="359" spans="1:4" x14ac:dyDescent="0.15">
      <c r="A359" s="132" t="s">
        <v>221</v>
      </c>
      <c r="B359" s="132" t="s">
        <v>222</v>
      </c>
      <c r="C359" s="132" t="s">
        <v>1969</v>
      </c>
      <c r="D359" s="132" t="s">
        <v>1068</v>
      </c>
    </row>
    <row r="360" spans="1:4" x14ac:dyDescent="0.15">
      <c r="A360" s="132" t="s">
        <v>734</v>
      </c>
      <c r="B360" s="132" t="s">
        <v>735</v>
      </c>
      <c r="C360" s="132" t="s">
        <v>1969</v>
      </c>
      <c r="D360" s="132" t="s">
        <v>1068</v>
      </c>
    </row>
    <row r="361" spans="1:4" x14ac:dyDescent="0.15">
      <c r="A361" s="132" t="s">
        <v>811</v>
      </c>
      <c r="B361" s="132" t="s">
        <v>819</v>
      </c>
      <c r="C361" s="132" t="s">
        <v>1969</v>
      </c>
      <c r="D361" s="132" t="s">
        <v>1068</v>
      </c>
    </row>
    <row r="362" spans="1:4" x14ac:dyDescent="0.15">
      <c r="A362" s="132" t="s">
        <v>1855</v>
      </c>
      <c r="B362" s="132" t="s">
        <v>1856</v>
      </c>
      <c r="C362" s="132" t="s">
        <v>1969</v>
      </c>
      <c r="D362" s="132" t="s">
        <v>1068</v>
      </c>
    </row>
    <row r="363" spans="1:4" x14ac:dyDescent="0.15">
      <c r="A363" s="132" t="s">
        <v>1606</v>
      </c>
      <c r="B363" s="132" t="s">
        <v>1312</v>
      </c>
      <c r="C363" s="132" t="s">
        <v>1969</v>
      </c>
      <c r="D363" s="132" t="s">
        <v>1068</v>
      </c>
    </row>
    <row r="364" spans="1:4" x14ac:dyDescent="0.15">
      <c r="A364" s="132" t="s">
        <v>1958</v>
      </c>
      <c r="B364" s="132" t="s">
        <v>738</v>
      </c>
      <c r="C364" s="132" t="s">
        <v>1969</v>
      </c>
      <c r="D364" s="132" t="s">
        <v>1068</v>
      </c>
    </row>
    <row r="365" spans="1:4" x14ac:dyDescent="0.15">
      <c r="A365" s="132"/>
      <c r="B365" s="132"/>
      <c r="C365" s="132"/>
      <c r="D365" s="132" t="s">
        <v>2085</v>
      </c>
    </row>
    <row r="366" spans="1:4" x14ac:dyDescent="0.15">
      <c r="A366" s="132" t="s">
        <v>1327</v>
      </c>
      <c r="B366" s="132" t="s">
        <v>1956</v>
      </c>
      <c r="C366" s="132" t="s">
        <v>1969</v>
      </c>
      <c r="D366" s="132" t="s">
        <v>1068</v>
      </c>
    </row>
    <row r="367" spans="1:4" x14ac:dyDescent="0.15">
      <c r="A367" s="132" t="s">
        <v>384</v>
      </c>
      <c r="B367" s="132" t="s">
        <v>984</v>
      </c>
      <c r="C367" s="132" t="s">
        <v>1969</v>
      </c>
      <c r="D367" s="132" t="s">
        <v>1068</v>
      </c>
    </row>
    <row r="368" spans="1:4" x14ac:dyDescent="0.15">
      <c r="A368" s="132" t="s">
        <v>376</v>
      </c>
      <c r="B368" s="132" t="s">
        <v>865</v>
      </c>
      <c r="C368" s="132" t="s">
        <v>1969</v>
      </c>
      <c r="D368" s="132" t="s">
        <v>1068</v>
      </c>
    </row>
    <row r="369" spans="1:4" x14ac:dyDescent="0.15">
      <c r="A369" s="132" t="s">
        <v>1974</v>
      </c>
      <c r="B369" s="132" t="s">
        <v>1145</v>
      </c>
      <c r="C369" s="132" t="s">
        <v>1969</v>
      </c>
      <c r="D369" s="132" t="s">
        <v>1068</v>
      </c>
    </row>
    <row r="370" spans="1:4" x14ac:dyDescent="0.15">
      <c r="A370" s="132" t="s">
        <v>783</v>
      </c>
      <c r="B370" s="132" t="s">
        <v>784</v>
      </c>
      <c r="C370" s="132" t="s">
        <v>1969</v>
      </c>
      <c r="D370" s="132" t="s">
        <v>2084</v>
      </c>
    </row>
    <row r="371" spans="1:4" x14ac:dyDescent="0.15">
      <c r="A371" s="132"/>
      <c r="B371" s="133"/>
      <c r="C371" s="133"/>
      <c r="D371" s="133" t="s">
        <v>1068</v>
      </c>
    </row>
    <row r="372" spans="1:4" x14ac:dyDescent="0.15">
      <c r="A372" s="132" t="s">
        <v>1947</v>
      </c>
      <c r="B372" s="132" t="s">
        <v>1948</v>
      </c>
      <c r="C372" s="132" t="s">
        <v>1969</v>
      </c>
      <c r="D372" s="132" t="s">
        <v>1068</v>
      </c>
    </row>
    <row r="373" spans="1:4" x14ac:dyDescent="0.15">
      <c r="A373" s="132" t="s">
        <v>900</v>
      </c>
      <c r="B373" s="132" t="s">
        <v>901</v>
      </c>
      <c r="C373" s="132" t="s">
        <v>1969</v>
      </c>
      <c r="D373" s="132" t="s">
        <v>1068</v>
      </c>
    </row>
    <row r="374" spans="1:4" x14ac:dyDescent="0.15">
      <c r="A374" s="132" t="s">
        <v>785</v>
      </c>
      <c r="B374" s="132" t="s">
        <v>786</v>
      </c>
      <c r="C374" s="132" t="s">
        <v>1969</v>
      </c>
      <c r="D374" s="132" t="s">
        <v>1068</v>
      </c>
    </row>
    <row r="375" spans="1:4" x14ac:dyDescent="0.15">
      <c r="A375" s="132" t="s">
        <v>898</v>
      </c>
      <c r="B375" s="132" t="s">
        <v>899</v>
      </c>
      <c r="C375" s="132" t="s">
        <v>1969</v>
      </c>
      <c r="D375" s="132" t="s">
        <v>1068</v>
      </c>
    </row>
    <row r="376" spans="1:4" x14ac:dyDescent="0.15">
      <c r="A376" s="132" t="s">
        <v>1393</v>
      </c>
      <c r="B376" s="132" t="s">
        <v>787</v>
      </c>
      <c r="C376" s="132" t="s">
        <v>1969</v>
      </c>
      <c r="D376" s="132" t="s">
        <v>1068</v>
      </c>
    </row>
    <row r="377" spans="1:4" x14ac:dyDescent="0.15">
      <c r="A377" s="132" t="s">
        <v>1389</v>
      </c>
      <c r="B377" s="132" t="s">
        <v>788</v>
      </c>
      <c r="C377" s="132" t="s">
        <v>1969</v>
      </c>
      <c r="D377" s="132" t="s">
        <v>1068</v>
      </c>
    </row>
    <row r="378" spans="1:4" x14ac:dyDescent="0.15">
      <c r="A378" s="132" t="s">
        <v>1385</v>
      </c>
      <c r="B378" s="132" t="s">
        <v>789</v>
      </c>
      <c r="C378" s="132" t="s">
        <v>1969</v>
      </c>
      <c r="D378" s="132" t="s">
        <v>1068</v>
      </c>
    </row>
    <row r="379" spans="1:4" x14ac:dyDescent="0.15">
      <c r="A379" s="132" t="s">
        <v>1390</v>
      </c>
      <c r="B379" s="132" t="s">
        <v>790</v>
      </c>
      <c r="C379" s="132" t="s">
        <v>1969</v>
      </c>
      <c r="D379" s="132" t="s">
        <v>1068</v>
      </c>
    </row>
    <row r="380" spans="1:4" x14ac:dyDescent="0.15">
      <c r="A380" s="132" t="s">
        <v>1391</v>
      </c>
      <c r="B380" s="132" t="s">
        <v>791</v>
      </c>
      <c r="C380" s="132" t="s">
        <v>1969</v>
      </c>
      <c r="D380" s="132" t="s">
        <v>1068</v>
      </c>
    </row>
    <row r="381" spans="1:4" x14ac:dyDescent="0.15">
      <c r="A381" s="132" t="s">
        <v>1386</v>
      </c>
      <c r="B381" s="132" t="s">
        <v>792</v>
      </c>
      <c r="C381" s="132" t="s">
        <v>1969</v>
      </c>
      <c r="D381" s="132" t="s">
        <v>1068</v>
      </c>
    </row>
    <row r="382" spans="1:4" x14ac:dyDescent="0.15">
      <c r="A382" s="132" t="s">
        <v>1387</v>
      </c>
      <c r="B382" s="132" t="s">
        <v>793</v>
      </c>
      <c r="C382" s="132" t="s">
        <v>1969</v>
      </c>
      <c r="D382" s="132" t="s">
        <v>1068</v>
      </c>
    </row>
    <row r="383" spans="1:4" x14ac:dyDescent="0.15">
      <c r="A383" s="132" t="s">
        <v>1388</v>
      </c>
      <c r="B383" s="132" t="s">
        <v>794</v>
      </c>
      <c r="C383" s="132" t="s">
        <v>1969</v>
      </c>
      <c r="D383" s="132" t="s">
        <v>1068</v>
      </c>
    </row>
    <row r="384" spans="1:4" x14ac:dyDescent="0.15">
      <c r="A384" s="132" t="s">
        <v>1113</v>
      </c>
      <c r="B384" s="132" t="s">
        <v>1114</v>
      </c>
      <c r="C384" s="132" t="s">
        <v>1969</v>
      </c>
      <c r="D384" s="132" t="s">
        <v>1068</v>
      </c>
    </row>
    <row r="385" spans="1:4" x14ac:dyDescent="0.15">
      <c r="A385" s="132" t="s">
        <v>1384</v>
      </c>
      <c r="B385" s="132" t="s">
        <v>795</v>
      </c>
      <c r="C385" s="132" t="s">
        <v>1969</v>
      </c>
      <c r="D385" s="132" t="s">
        <v>1068</v>
      </c>
    </row>
    <row r="386" spans="1:4" x14ac:dyDescent="0.15">
      <c r="A386" s="132" t="s">
        <v>1028</v>
      </c>
      <c r="B386" s="132" t="s">
        <v>1029</v>
      </c>
      <c r="C386" s="132" t="s">
        <v>1969</v>
      </c>
      <c r="D386" s="132" t="s">
        <v>1068</v>
      </c>
    </row>
    <row r="387" spans="1:4" x14ac:dyDescent="0.15">
      <c r="A387" s="132" t="s">
        <v>1133</v>
      </c>
      <c r="B387" s="132" t="s">
        <v>1134</v>
      </c>
      <c r="C387" s="132" t="s">
        <v>1969</v>
      </c>
      <c r="D387" s="132" t="s">
        <v>1068</v>
      </c>
    </row>
    <row r="388" spans="1:4" x14ac:dyDescent="0.15">
      <c r="A388" s="132" t="s">
        <v>1131</v>
      </c>
      <c r="B388" s="132" t="s">
        <v>1132</v>
      </c>
      <c r="C388" s="132" t="s">
        <v>1969</v>
      </c>
      <c r="D388" s="132" t="s">
        <v>1068</v>
      </c>
    </row>
    <row r="389" spans="1:4" x14ac:dyDescent="0.15">
      <c r="A389" s="132" t="s">
        <v>397</v>
      </c>
      <c r="B389" s="132" t="s">
        <v>903</v>
      </c>
      <c r="C389" s="132" t="s">
        <v>1969</v>
      </c>
      <c r="D389" s="132" t="s">
        <v>1068</v>
      </c>
    </row>
    <row r="390" spans="1:4" x14ac:dyDescent="0.15">
      <c r="A390" s="132" t="s">
        <v>1392</v>
      </c>
      <c r="B390" s="132" t="s">
        <v>796</v>
      </c>
      <c r="C390" s="132" t="s">
        <v>1969</v>
      </c>
      <c r="D390" s="132" t="s">
        <v>1068</v>
      </c>
    </row>
    <row r="391" spans="1:4" x14ac:dyDescent="0.15">
      <c r="A391" s="132" t="s">
        <v>797</v>
      </c>
      <c r="B391" s="132" t="s">
        <v>798</v>
      </c>
      <c r="C391" s="132" t="s">
        <v>1969</v>
      </c>
      <c r="D391" s="132" t="s">
        <v>1068</v>
      </c>
    </row>
    <row r="392" spans="1:4" x14ac:dyDescent="0.15">
      <c r="A392" s="132" t="s">
        <v>530</v>
      </c>
      <c r="B392" s="132" t="s">
        <v>799</v>
      </c>
      <c r="C392" s="132" t="s">
        <v>1969</v>
      </c>
      <c r="D392" s="132" t="s">
        <v>1068</v>
      </c>
    </row>
    <row r="393" spans="1:4" x14ac:dyDescent="0.15">
      <c r="A393" s="132" t="s">
        <v>800</v>
      </c>
      <c r="B393" s="132" t="s">
        <v>801</v>
      </c>
      <c r="C393" s="132" t="s">
        <v>1969</v>
      </c>
      <c r="D393" s="132" t="s">
        <v>1068</v>
      </c>
    </row>
    <row r="394" spans="1:4" x14ac:dyDescent="0.15">
      <c r="A394" s="132" t="s">
        <v>531</v>
      </c>
      <c r="B394" s="132" t="s">
        <v>802</v>
      </c>
      <c r="C394" s="132" t="s">
        <v>1969</v>
      </c>
      <c r="D394" s="132" t="s">
        <v>1068</v>
      </c>
    </row>
    <row r="395" spans="1:4" x14ac:dyDescent="0.15">
      <c r="A395" s="132" t="s">
        <v>543</v>
      </c>
      <c r="B395" s="132" t="s">
        <v>1396</v>
      </c>
      <c r="C395" s="132" t="s">
        <v>1969</v>
      </c>
      <c r="D395" s="132" t="s">
        <v>1068</v>
      </c>
    </row>
    <row r="396" spans="1:4" x14ac:dyDescent="0.15">
      <c r="A396" s="132" t="s">
        <v>542</v>
      </c>
      <c r="B396" s="132" t="s">
        <v>1397</v>
      </c>
      <c r="C396" s="132" t="s">
        <v>1969</v>
      </c>
      <c r="D396" s="132" t="s">
        <v>1068</v>
      </c>
    </row>
    <row r="397" spans="1:4" x14ac:dyDescent="0.15">
      <c r="A397" s="132" t="s">
        <v>1071</v>
      </c>
      <c r="B397" s="132" t="s">
        <v>1404</v>
      </c>
      <c r="C397" s="132" t="s">
        <v>1969</v>
      </c>
      <c r="D397" s="132" t="s">
        <v>1068</v>
      </c>
    </row>
    <row r="398" spans="1:4" x14ac:dyDescent="0.15">
      <c r="A398" s="132" t="s">
        <v>803</v>
      </c>
      <c r="B398" s="132" t="s">
        <v>850</v>
      </c>
      <c r="C398" s="132" t="s">
        <v>1969</v>
      </c>
      <c r="D398" s="132" t="s">
        <v>1068</v>
      </c>
    </row>
    <row r="399" spans="1:4" x14ac:dyDescent="0.15">
      <c r="A399" s="132" t="s">
        <v>540</v>
      </c>
      <c r="B399" s="132" t="s">
        <v>851</v>
      </c>
      <c r="C399" s="132" t="s">
        <v>1969</v>
      </c>
      <c r="D399" s="132" t="s">
        <v>1068</v>
      </c>
    </row>
    <row r="400" spans="1:4" x14ac:dyDescent="0.15">
      <c r="A400" s="132" t="s">
        <v>1402</v>
      </c>
      <c r="B400" s="132" t="s">
        <v>1403</v>
      </c>
      <c r="C400" s="132" t="s">
        <v>1969</v>
      </c>
      <c r="D400" s="132" t="s">
        <v>1068</v>
      </c>
    </row>
    <row r="401" spans="1:4" x14ac:dyDescent="0.15">
      <c r="A401" s="132" t="s">
        <v>534</v>
      </c>
      <c r="B401" s="132" t="s">
        <v>1957</v>
      </c>
      <c r="C401" s="132" t="s">
        <v>1969</v>
      </c>
      <c r="D401" s="132" t="s">
        <v>1068</v>
      </c>
    </row>
    <row r="402" spans="1:4" x14ac:dyDescent="0.15">
      <c r="A402" s="132" t="s">
        <v>550</v>
      </c>
      <c r="B402" s="132" t="s">
        <v>852</v>
      </c>
      <c r="C402" s="132" t="s">
        <v>1969</v>
      </c>
      <c r="D402" s="132" t="s">
        <v>2084</v>
      </c>
    </row>
    <row r="403" spans="1:4" x14ac:dyDescent="0.15">
      <c r="A403" s="132"/>
      <c r="B403" s="132"/>
      <c r="C403" s="132"/>
      <c r="D403" s="132" t="s">
        <v>1068</v>
      </c>
    </row>
    <row r="404" spans="1:4" x14ac:dyDescent="0.15">
      <c r="A404" s="132" t="s">
        <v>445</v>
      </c>
      <c r="B404" s="132" t="s">
        <v>446</v>
      </c>
      <c r="C404" s="132" t="s">
        <v>1969</v>
      </c>
      <c r="D404" s="132" t="s">
        <v>1068</v>
      </c>
    </row>
    <row r="405" spans="1:4" x14ac:dyDescent="0.15">
      <c r="A405" s="132" t="s">
        <v>853</v>
      </c>
      <c r="B405" s="132" t="s">
        <v>854</v>
      </c>
      <c r="C405" s="132" t="s">
        <v>1969</v>
      </c>
      <c r="D405" s="132" t="s">
        <v>2084</v>
      </c>
    </row>
    <row r="406" spans="1:4" x14ac:dyDescent="0.15">
      <c r="A406" s="132"/>
      <c r="B406" s="132"/>
      <c r="C406" s="132"/>
      <c r="D406" s="132" t="s">
        <v>1068</v>
      </c>
    </row>
    <row r="407" spans="1:4" x14ac:dyDescent="0.15">
      <c r="A407" s="132" t="s">
        <v>1777</v>
      </c>
      <c r="B407" s="132" t="s">
        <v>1778</v>
      </c>
      <c r="C407" s="132" t="s">
        <v>1969</v>
      </c>
      <c r="D407" s="132" t="s">
        <v>2084</v>
      </c>
    </row>
    <row r="408" spans="1:4" x14ac:dyDescent="0.15">
      <c r="A408" s="132"/>
      <c r="B408" s="132"/>
      <c r="C408" s="132"/>
      <c r="D408" s="132" t="s">
        <v>1068</v>
      </c>
    </row>
    <row r="409" spans="1:4" x14ac:dyDescent="0.15">
      <c r="A409" s="132" t="s">
        <v>855</v>
      </c>
      <c r="B409" s="132" t="s">
        <v>856</v>
      </c>
      <c r="C409" s="132" t="s">
        <v>1969</v>
      </c>
      <c r="D409" s="132" t="s">
        <v>2084</v>
      </c>
    </row>
    <row r="410" spans="1:4" x14ac:dyDescent="0.15">
      <c r="A410" s="132"/>
      <c r="B410" s="132"/>
      <c r="C410" s="132"/>
      <c r="D410" s="132" t="s">
        <v>1068</v>
      </c>
    </row>
    <row r="411" spans="1:4" x14ac:dyDescent="0.15">
      <c r="A411" s="132" t="s">
        <v>223</v>
      </c>
      <c r="B411" s="132" t="s">
        <v>224</v>
      </c>
      <c r="C411" s="132" t="s">
        <v>1969</v>
      </c>
      <c r="D411" s="132" t="s">
        <v>2084</v>
      </c>
    </row>
    <row r="412" spans="1:4" x14ac:dyDescent="0.15">
      <c r="A412" s="132"/>
      <c r="B412" s="132"/>
      <c r="C412" s="132"/>
      <c r="D412" s="132" t="s">
        <v>1068</v>
      </c>
    </row>
    <row r="413" spans="1:4" x14ac:dyDescent="0.15">
      <c r="A413" s="132" t="s">
        <v>857</v>
      </c>
      <c r="B413" s="132" t="s">
        <v>858</v>
      </c>
      <c r="C413" s="132" t="s">
        <v>1969</v>
      </c>
      <c r="D413" s="132" t="s">
        <v>2084</v>
      </c>
    </row>
    <row r="414" spans="1:4" x14ac:dyDescent="0.15">
      <c r="A414" s="132"/>
      <c r="B414" s="132"/>
      <c r="C414" s="132"/>
      <c r="D414" s="132" t="s">
        <v>1068</v>
      </c>
    </row>
    <row r="415" spans="1:4" x14ac:dyDescent="0.15">
      <c r="A415" s="132" t="s">
        <v>859</v>
      </c>
      <c r="B415" s="132" t="s">
        <v>860</v>
      </c>
      <c r="C415" s="132" t="s">
        <v>1969</v>
      </c>
      <c r="D415" s="132" t="s">
        <v>2084</v>
      </c>
    </row>
    <row r="416" spans="1:4" x14ac:dyDescent="0.15">
      <c r="A416" s="132"/>
      <c r="B416" s="132"/>
      <c r="C416" s="132"/>
      <c r="D416" s="132" t="s">
        <v>1068</v>
      </c>
    </row>
    <row r="417" spans="1:4" x14ac:dyDescent="0.15">
      <c r="A417" s="132" t="s">
        <v>861</v>
      </c>
      <c r="B417" s="132" t="s">
        <v>862</v>
      </c>
      <c r="C417" s="132" t="s">
        <v>1969</v>
      </c>
      <c r="D417" s="132" t="s">
        <v>1068</v>
      </c>
    </row>
    <row r="418" spans="1:4" x14ac:dyDescent="0.15">
      <c r="A418" s="132" t="s">
        <v>863</v>
      </c>
      <c r="B418" s="132" t="s">
        <v>864</v>
      </c>
      <c r="C418" s="132" t="s">
        <v>1969</v>
      </c>
      <c r="D418" s="132" t="s">
        <v>2084</v>
      </c>
    </row>
    <row r="419" spans="1:4" x14ac:dyDescent="0.15">
      <c r="A419" s="132"/>
      <c r="B419" s="132"/>
      <c r="C419" s="132"/>
      <c r="D419" s="132" t="s">
        <v>1068</v>
      </c>
    </row>
    <row r="420" spans="1:4" x14ac:dyDescent="0.15">
      <c r="A420" s="132" t="s">
        <v>1167</v>
      </c>
      <c r="B420" s="132" t="s">
        <v>1168</v>
      </c>
      <c r="C420" s="132" t="s">
        <v>1969</v>
      </c>
      <c r="D420" s="132" t="s">
        <v>2084</v>
      </c>
    </row>
    <row r="421" spans="1:4" x14ac:dyDescent="0.15">
      <c r="A421" s="132"/>
      <c r="B421" s="132"/>
      <c r="C421" s="132"/>
      <c r="D421" s="132" t="s">
        <v>1068</v>
      </c>
    </row>
    <row r="422" spans="1:4" x14ac:dyDescent="0.15">
      <c r="A422" s="132" t="s">
        <v>1169</v>
      </c>
      <c r="B422" s="132" t="s">
        <v>1170</v>
      </c>
      <c r="C422" s="132" t="s">
        <v>1969</v>
      </c>
      <c r="D422" s="132" t="s">
        <v>2084</v>
      </c>
    </row>
    <row r="423" spans="1:4" x14ac:dyDescent="0.15">
      <c r="A423" s="132"/>
      <c r="B423" s="132"/>
      <c r="C423" s="132"/>
      <c r="D423" s="132" t="s">
        <v>1068</v>
      </c>
    </row>
    <row r="424" spans="1:4" x14ac:dyDescent="0.15">
      <c r="A424" s="132" t="s">
        <v>1171</v>
      </c>
      <c r="B424" s="132" t="s">
        <v>1172</v>
      </c>
      <c r="C424" s="132" t="s">
        <v>1969</v>
      </c>
      <c r="D424" s="132" t="s">
        <v>1070</v>
      </c>
    </row>
    <row r="425" spans="1:4" x14ac:dyDescent="0.15">
      <c r="A425" s="132"/>
      <c r="B425" s="132"/>
      <c r="C425" s="132"/>
      <c r="D425" s="132" t="s">
        <v>2084</v>
      </c>
    </row>
    <row r="426" spans="1:4" x14ac:dyDescent="0.15">
      <c r="A426" s="132"/>
      <c r="B426" s="133"/>
      <c r="C426" s="132"/>
      <c r="D426" s="132" t="s">
        <v>1068</v>
      </c>
    </row>
    <row r="427" spans="1:4" x14ac:dyDescent="0.15">
      <c r="A427" s="132" t="s">
        <v>225</v>
      </c>
      <c r="B427" s="138" t="s">
        <v>226</v>
      </c>
      <c r="C427" s="132" t="s">
        <v>1969</v>
      </c>
      <c r="D427" s="132" t="s">
        <v>1068</v>
      </c>
    </row>
    <row r="428" spans="1:4" x14ac:dyDescent="0.15">
      <c r="A428" s="132" t="s">
        <v>804</v>
      </c>
      <c r="B428" s="132" t="s">
        <v>812</v>
      </c>
      <c r="C428" s="132" t="s">
        <v>1969</v>
      </c>
      <c r="D428" s="132" t="s">
        <v>1068</v>
      </c>
    </row>
    <row r="429" spans="1:4" x14ac:dyDescent="0.15">
      <c r="A429" s="132" t="s">
        <v>1173</v>
      </c>
      <c r="B429" s="132" t="s">
        <v>1174</v>
      </c>
      <c r="C429" s="132" t="s">
        <v>1969</v>
      </c>
      <c r="D429" s="132" t="s">
        <v>1070</v>
      </c>
    </row>
    <row r="430" spans="1:4" x14ac:dyDescent="0.15">
      <c r="A430" s="132"/>
      <c r="B430" s="132"/>
      <c r="C430" s="132"/>
      <c r="D430" s="132" t="s">
        <v>2084</v>
      </c>
    </row>
    <row r="431" spans="1:4" x14ac:dyDescent="0.15">
      <c r="A431" s="132"/>
      <c r="B431" s="132"/>
      <c r="C431" s="132"/>
      <c r="D431" s="132" t="s">
        <v>1068</v>
      </c>
    </row>
    <row r="432" spans="1:4" x14ac:dyDescent="0.15">
      <c r="A432" s="132"/>
      <c r="B432" s="132"/>
      <c r="C432" s="132"/>
      <c r="D432" s="132" t="s">
        <v>2085</v>
      </c>
    </row>
    <row r="433" spans="1:4" x14ac:dyDescent="0.15">
      <c r="A433" s="132" t="s">
        <v>1175</v>
      </c>
      <c r="B433" s="132" t="s">
        <v>1176</v>
      </c>
      <c r="C433" s="132" t="s">
        <v>1969</v>
      </c>
      <c r="D433" s="132" t="s">
        <v>2084</v>
      </c>
    </row>
    <row r="434" spans="1:4" x14ac:dyDescent="0.15">
      <c r="A434" s="132"/>
      <c r="B434" s="132"/>
      <c r="C434" s="132"/>
      <c r="D434" s="132" t="s">
        <v>1068</v>
      </c>
    </row>
    <row r="435" spans="1:4" x14ac:dyDescent="0.15">
      <c r="A435" s="132" t="s">
        <v>228</v>
      </c>
      <c r="B435" s="132" t="s">
        <v>229</v>
      </c>
      <c r="C435" s="132" t="s">
        <v>1969</v>
      </c>
      <c r="D435" s="132" t="s">
        <v>1068</v>
      </c>
    </row>
    <row r="436" spans="1:4" x14ac:dyDescent="0.15">
      <c r="A436" s="132" t="s">
        <v>1775</v>
      </c>
      <c r="B436" s="132" t="s">
        <v>1776</v>
      </c>
      <c r="C436" s="132" t="s">
        <v>1969</v>
      </c>
      <c r="D436" s="132" t="s">
        <v>2084</v>
      </c>
    </row>
    <row r="437" spans="1:4" x14ac:dyDescent="0.15">
      <c r="A437" s="132"/>
      <c r="B437" s="132"/>
      <c r="C437" s="132"/>
      <c r="D437" s="132" t="s">
        <v>1068</v>
      </c>
    </row>
    <row r="438" spans="1:4" x14ac:dyDescent="0.15">
      <c r="A438" s="132" t="s">
        <v>378</v>
      </c>
      <c r="B438" s="132" t="s">
        <v>1160</v>
      </c>
      <c r="C438" s="132" t="s">
        <v>1969</v>
      </c>
      <c r="D438" s="132" t="s">
        <v>1068</v>
      </c>
    </row>
    <row r="439" spans="1:4" x14ac:dyDescent="0.15">
      <c r="A439" s="132" t="s">
        <v>1258</v>
      </c>
      <c r="B439" s="132" t="s">
        <v>1259</v>
      </c>
      <c r="C439" s="132" t="s">
        <v>1969</v>
      </c>
      <c r="D439" s="132" t="s">
        <v>2084</v>
      </c>
    </row>
    <row r="440" spans="1:4" x14ac:dyDescent="0.15">
      <c r="A440" s="132"/>
      <c r="B440" s="132"/>
      <c r="C440" s="132"/>
      <c r="D440" s="132" t="s">
        <v>1068</v>
      </c>
    </row>
    <row r="441" spans="1:4" x14ac:dyDescent="0.15">
      <c r="A441" s="132"/>
      <c r="B441" s="132"/>
      <c r="C441" s="132"/>
      <c r="D441" s="132" t="s">
        <v>2085</v>
      </c>
    </row>
    <row r="442" spans="1:4" x14ac:dyDescent="0.15">
      <c r="A442" s="132" t="s">
        <v>1260</v>
      </c>
      <c r="B442" s="132" t="s">
        <v>1261</v>
      </c>
      <c r="C442" s="132" t="s">
        <v>1969</v>
      </c>
      <c r="D442" s="132" t="s">
        <v>2084</v>
      </c>
    </row>
    <row r="443" spans="1:4" x14ac:dyDescent="0.15">
      <c r="A443" s="132"/>
      <c r="B443" s="132"/>
      <c r="C443" s="132"/>
      <c r="D443" s="132" t="s">
        <v>1068</v>
      </c>
    </row>
    <row r="444" spans="1:4" x14ac:dyDescent="0.15">
      <c r="A444" s="132" t="s">
        <v>1262</v>
      </c>
      <c r="B444" s="132" t="s">
        <v>1263</v>
      </c>
      <c r="C444" s="132" t="s">
        <v>1969</v>
      </c>
      <c r="D444" s="132" t="s">
        <v>1070</v>
      </c>
    </row>
    <row r="445" spans="1:4" x14ac:dyDescent="0.15">
      <c r="A445" s="132"/>
      <c r="B445" s="132"/>
      <c r="C445" s="132"/>
      <c r="D445" s="132" t="s">
        <v>2084</v>
      </c>
    </row>
    <row r="446" spans="1:4" x14ac:dyDescent="0.15">
      <c r="A446" s="132"/>
      <c r="B446" s="132"/>
      <c r="C446" s="132"/>
      <c r="D446" s="132" t="s">
        <v>1068</v>
      </c>
    </row>
    <row r="447" spans="1:4" x14ac:dyDescent="0.15">
      <c r="A447" s="132"/>
      <c r="B447" s="132"/>
      <c r="C447" s="132"/>
      <c r="D447" s="132" t="s">
        <v>2085</v>
      </c>
    </row>
    <row r="448" spans="1:4" x14ac:dyDescent="0.15">
      <c r="A448" s="132" t="s">
        <v>1264</v>
      </c>
      <c r="B448" s="132" t="s">
        <v>1265</v>
      </c>
      <c r="C448" s="132" t="s">
        <v>1969</v>
      </c>
      <c r="D448" s="132" t="s">
        <v>1070</v>
      </c>
    </row>
    <row r="449" spans="1:4" x14ac:dyDescent="0.15">
      <c r="A449" s="132"/>
      <c r="B449" s="132"/>
      <c r="C449" s="132"/>
      <c r="D449" s="132" t="s">
        <v>2084</v>
      </c>
    </row>
    <row r="450" spans="1:4" x14ac:dyDescent="0.15">
      <c r="A450" s="132"/>
      <c r="B450" s="132"/>
      <c r="C450" s="132"/>
      <c r="D450" s="132" t="s">
        <v>1068</v>
      </c>
    </row>
    <row r="451" spans="1:4" x14ac:dyDescent="0.15">
      <c r="A451" s="132" t="s">
        <v>897</v>
      </c>
      <c r="B451" s="132" t="s">
        <v>1743</v>
      </c>
      <c r="C451" s="132" t="s">
        <v>1969</v>
      </c>
      <c r="D451" s="132" t="s">
        <v>1068</v>
      </c>
    </row>
    <row r="452" spans="1:4" x14ac:dyDescent="0.15">
      <c r="A452" s="132" t="s">
        <v>573</v>
      </c>
      <c r="B452" s="132" t="s">
        <v>585</v>
      </c>
      <c r="C452" s="132" t="s">
        <v>1969</v>
      </c>
      <c r="D452" s="132" t="s">
        <v>1068</v>
      </c>
    </row>
    <row r="453" spans="1:4" x14ac:dyDescent="0.15">
      <c r="A453" s="132"/>
      <c r="B453" s="132"/>
      <c r="C453" s="132"/>
      <c r="D453" s="132" t="s">
        <v>2087</v>
      </c>
    </row>
    <row r="454" spans="1:4" x14ac:dyDescent="0.15">
      <c r="A454" s="132" t="s">
        <v>532</v>
      </c>
      <c r="B454" s="132" t="s">
        <v>1273</v>
      </c>
      <c r="C454" s="132" t="s">
        <v>1969</v>
      </c>
      <c r="D454" s="132" t="s">
        <v>2084</v>
      </c>
    </row>
    <row r="455" spans="1:4" x14ac:dyDescent="0.15">
      <c r="A455" s="132"/>
      <c r="B455" s="132"/>
      <c r="C455" s="132"/>
      <c r="D455" s="132" t="s">
        <v>1068</v>
      </c>
    </row>
    <row r="456" spans="1:4" x14ac:dyDescent="0.15">
      <c r="A456" s="132" t="s">
        <v>1713</v>
      </c>
      <c r="B456" s="132" t="s">
        <v>1718</v>
      </c>
      <c r="C456" s="132" t="s">
        <v>1969</v>
      </c>
      <c r="D456" s="132" t="s">
        <v>1068</v>
      </c>
    </row>
    <row r="457" spans="1:4" x14ac:dyDescent="0.15">
      <c r="A457" s="132" t="s">
        <v>449</v>
      </c>
      <c r="B457" s="132" t="s">
        <v>450</v>
      </c>
      <c r="C457" s="132" t="s">
        <v>1969</v>
      </c>
      <c r="D457" s="132" t="s">
        <v>1068</v>
      </c>
    </row>
    <row r="458" spans="1:4" x14ac:dyDescent="0.15">
      <c r="A458" s="132" t="s">
        <v>452</v>
      </c>
      <c r="B458" s="132" t="s">
        <v>453</v>
      </c>
      <c r="C458" s="132" t="s">
        <v>1969</v>
      </c>
      <c r="D458" s="132" t="s">
        <v>1068</v>
      </c>
    </row>
    <row r="459" spans="1:4" x14ac:dyDescent="0.15">
      <c r="A459" s="132" t="s">
        <v>230</v>
      </c>
      <c r="B459" s="132" t="s">
        <v>231</v>
      </c>
      <c r="C459" s="132" t="s">
        <v>1969</v>
      </c>
      <c r="D459" s="132" t="s">
        <v>2084</v>
      </c>
    </row>
    <row r="460" spans="1:4" x14ac:dyDescent="0.15">
      <c r="A460" s="132"/>
      <c r="B460" s="132"/>
      <c r="C460" s="132"/>
      <c r="D460" s="132" t="s">
        <v>1068</v>
      </c>
    </row>
    <row r="461" spans="1:4" x14ac:dyDescent="0.15">
      <c r="A461" s="132" t="s">
        <v>1021</v>
      </c>
      <c r="B461" s="133" t="s">
        <v>1022</v>
      </c>
      <c r="C461" s="133" t="s">
        <v>1969</v>
      </c>
      <c r="D461" s="133" t="s">
        <v>2084</v>
      </c>
    </row>
    <row r="462" spans="1:4" x14ac:dyDescent="0.15">
      <c r="A462" s="132"/>
      <c r="B462" s="132"/>
      <c r="C462" s="132"/>
      <c r="D462" s="132" t="s">
        <v>1068</v>
      </c>
    </row>
    <row r="463" spans="1:4" x14ac:dyDescent="0.15">
      <c r="A463" s="132" t="s">
        <v>1266</v>
      </c>
      <c r="B463" s="132" t="s">
        <v>1267</v>
      </c>
      <c r="C463" s="132" t="s">
        <v>1969</v>
      </c>
      <c r="D463" s="132" t="s">
        <v>2084</v>
      </c>
    </row>
    <row r="464" spans="1:4" x14ac:dyDescent="0.15">
      <c r="A464" s="132"/>
      <c r="B464" s="132"/>
      <c r="C464" s="132"/>
      <c r="D464" s="132" t="s">
        <v>1068</v>
      </c>
    </row>
    <row r="465" spans="1:4" x14ac:dyDescent="0.15">
      <c r="A465" s="132" t="s">
        <v>533</v>
      </c>
      <c r="B465" s="132" t="s">
        <v>1268</v>
      </c>
      <c r="C465" s="132" t="s">
        <v>1969</v>
      </c>
      <c r="D465" s="132" t="s">
        <v>2084</v>
      </c>
    </row>
    <row r="466" spans="1:4" x14ac:dyDescent="0.15">
      <c r="A466" s="132"/>
      <c r="B466" s="132"/>
      <c r="C466" s="132"/>
      <c r="D466" s="132" t="s">
        <v>1068</v>
      </c>
    </row>
    <row r="467" spans="1:4" x14ac:dyDescent="0.15">
      <c r="A467" s="132" t="s">
        <v>1015</v>
      </c>
      <c r="B467" s="132" t="s">
        <v>1016</v>
      </c>
      <c r="C467" s="132" t="s">
        <v>1969</v>
      </c>
      <c r="D467" s="132" t="s">
        <v>1068</v>
      </c>
    </row>
    <row r="468" spans="1:4" x14ac:dyDescent="0.15">
      <c r="A468" s="132" t="s">
        <v>1269</v>
      </c>
      <c r="B468" s="132" t="s">
        <v>1270</v>
      </c>
      <c r="C468" s="132" t="s">
        <v>1969</v>
      </c>
      <c r="D468" s="132" t="s">
        <v>2084</v>
      </c>
    </row>
    <row r="469" spans="1:4" x14ac:dyDescent="0.15">
      <c r="A469" s="132"/>
      <c r="B469" s="132"/>
      <c r="C469" s="132"/>
      <c r="D469" s="132" t="s">
        <v>1068</v>
      </c>
    </row>
    <row r="470" spans="1:4" x14ac:dyDescent="0.15">
      <c r="A470" s="132" t="s">
        <v>1019</v>
      </c>
      <c r="B470" s="132" t="s">
        <v>1020</v>
      </c>
      <c r="C470" s="132" t="s">
        <v>1969</v>
      </c>
      <c r="D470" s="132" t="s">
        <v>1068</v>
      </c>
    </row>
    <row r="471" spans="1:4" x14ac:dyDescent="0.15">
      <c r="A471" s="132" t="s">
        <v>1271</v>
      </c>
      <c r="B471" s="132" t="s">
        <v>1272</v>
      </c>
      <c r="C471" s="132" t="s">
        <v>1969</v>
      </c>
      <c r="D471" s="132" t="s">
        <v>1068</v>
      </c>
    </row>
    <row r="472" spans="1:4" x14ac:dyDescent="0.15">
      <c r="A472" s="132" t="s">
        <v>982</v>
      </c>
      <c r="B472" s="132" t="s">
        <v>985</v>
      </c>
      <c r="C472" s="132" t="s">
        <v>1969</v>
      </c>
      <c r="D472" s="132" t="s">
        <v>1068</v>
      </c>
    </row>
    <row r="473" spans="1:4" x14ac:dyDescent="0.15">
      <c r="A473" s="132" t="s">
        <v>1274</v>
      </c>
      <c r="B473" s="132" t="s">
        <v>1275</v>
      </c>
      <c r="C473" s="132" t="s">
        <v>1969</v>
      </c>
      <c r="D473" s="132" t="s">
        <v>1070</v>
      </c>
    </row>
    <row r="474" spans="1:4" x14ac:dyDescent="0.15">
      <c r="A474" s="132"/>
      <c r="B474" s="132"/>
      <c r="C474" s="132"/>
      <c r="D474" s="132" t="s">
        <v>2084</v>
      </c>
    </row>
    <row r="475" spans="1:4" x14ac:dyDescent="0.15">
      <c r="A475" s="132"/>
      <c r="B475" s="132"/>
      <c r="C475" s="132"/>
      <c r="D475" s="132" t="s">
        <v>1068</v>
      </c>
    </row>
    <row r="476" spans="1:4" x14ac:dyDescent="0.15">
      <c r="A476" s="132"/>
      <c r="B476" s="132"/>
      <c r="C476" s="132"/>
      <c r="D476" s="132" t="s">
        <v>2088</v>
      </c>
    </row>
    <row r="477" spans="1:4" x14ac:dyDescent="0.15">
      <c r="A477" s="132" t="s">
        <v>443</v>
      </c>
      <c r="B477" s="132" t="s">
        <v>444</v>
      </c>
      <c r="C477" s="132" t="s">
        <v>1969</v>
      </c>
      <c r="D477" s="132" t="s">
        <v>1068</v>
      </c>
    </row>
    <row r="478" spans="1:4" x14ac:dyDescent="0.15">
      <c r="A478" s="132" t="s">
        <v>1276</v>
      </c>
      <c r="B478" s="132" t="s">
        <v>1277</v>
      </c>
      <c r="C478" s="132" t="s">
        <v>1969</v>
      </c>
      <c r="D478" s="132" t="s">
        <v>2084</v>
      </c>
    </row>
    <row r="479" spans="1:4" x14ac:dyDescent="0.15">
      <c r="A479" s="132"/>
      <c r="B479" s="132"/>
      <c r="C479" s="132"/>
      <c r="D479" s="132" t="s">
        <v>1068</v>
      </c>
    </row>
    <row r="480" spans="1:4" x14ac:dyDescent="0.15">
      <c r="A480" s="132"/>
      <c r="B480" s="132"/>
      <c r="C480" s="132"/>
      <c r="D480" s="132" t="s">
        <v>1035</v>
      </c>
    </row>
    <row r="481" spans="1:4" x14ac:dyDescent="0.15">
      <c r="A481" s="132"/>
      <c r="B481" s="132"/>
      <c r="C481" s="132"/>
      <c r="D481" s="132" t="s">
        <v>2087</v>
      </c>
    </row>
    <row r="482" spans="1:4" x14ac:dyDescent="0.15">
      <c r="A482" s="132"/>
      <c r="B482" s="132"/>
      <c r="C482" s="132"/>
      <c r="D482" s="132" t="s">
        <v>2085</v>
      </c>
    </row>
    <row r="483" spans="1:4" x14ac:dyDescent="0.15">
      <c r="A483" s="132"/>
      <c r="B483" s="132"/>
      <c r="C483" s="132"/>
      <c r="D483" s="132" t="s">
        <v>2088</v>
      </c>
    </row>
    <row r="484" spans="1:4" x14ac:dyDescent="0.15">
      <c r="A484" s="132"/>
      <c r="B484" s="132"/>
      <c r="C484" s="132"/>
      <c r="D484" s="132" t="s">
        <v>1069</v>
      </c>
    </row>
    <row r="485" spans="1:4" x14ac:dyDescent="0.15">
      <c r="A485" s="132" t="s">
        <v>1278</v>
      </c>
      <c r="B485" s="132" t="s">
        <v>1279</v>
      </c>
      <c r="C485" s="132" t="s">
        <v>1969</v>
      </c>
      <c r="D485" s="132" t="s">
        <v>2084</v>
      </c>
    </row>
    <row r="486" spans="1:4" x14ac:dyDescent="0.15">
      <c r="A486" s="132"/>
      <c r="B486" s="132"/>
      <c r="C486" s="132"/>
      <c r="D486" s="132" t="s">
        <v>1068</v>
      </c>
    </row>
    <row r="487" spans="1:4" x14ac:dyDescent="0.15">
      <c r="A487" s="132" t="s">
        <v>1280</v>
      </c>
      <c r="B487" s="132" t="s">
        <v>1282</v>
      </c>
      <c r="C487" s="132" t="s">
        <v>1969</v>
      </c>
      <c r="D487" s="132" t="s">
        <v>1070</v>
      </c>
    </row>
    <row r="488" spans="1:4" x14ac:dyDescent="0.15">
      <c r="A488" s="132"/>
      <c r="B488" s="132"/>
      <c r="C488" s="132"/>
      <c r="D488" s="132" t="s">
        <v>2084</v>
      </c>
    </row>
    <row r="489" spans="1:4" x14ac:dyDescent="0.15">
      <c r="A489" s="132"/>
      <c r="B489" s="132"/>
      <c r="C489" s="132"/>
      <c r="D489" s="132" t="s">
        <v>1068</v>
      </c>
    </row>
    <row r="490" spans="1:4" x14ac:dyDescent="0.15">
      <c r="A490" s="132"/>
      <c r="B490" s="132"/>
      <c r="C490" s="132"/>
      <c r="D490" s="132" t="s">
        <v>2086</v>
      </c>
    </row>
    <row r="491" spans="1:4" x14ac:dyDescent="0.15">
      <c r="A491" s="132" t="s">
        <v>1072</v>
      </c>
      <c r="B491" s="132" t="s">
        <v>942</v>
      </c>
      <c r="C491" s="132" t="s">
        <v>1969</v>
      </c>
      <c r="D491" s="132" t="s">
        <v>1068</v>
      </c>
    </row>
    <row r="492" spans="1:4" x14ac:dyDescent="0.15">
      <c r="A492" s="132" t="s">
        <v>1512</v>
      </c>
      <c r="B492" s="132" t="s">
        <v>1513</v>
      </c>
      <c r="C492" s="132" t="s">
        <v>1969</v>
      </c>
      <c r="D492" s="132" t="s">
        <v>1068</v>
      </c>
    </row>
    <row r="493" spans="1:4" x14ac:dyDescent="0.15">
      <c r="A493" s="132" t="s">
        <v>1510</v>
      </c>
      <c r="B493" s="132" t="s">
        <v>1511</v>
      </c>
      <c r="C493" s="132" t="s">
        <v>1969</v>
      </c>
      <c r="D493" s="132" t="s">
        <v>1068</v>
      </c>
    </row>
    <row r="494" spans="1:4" x14ac:dyDescent="0.15">
      <c r="A494" s="132" t="s">
        <v>1585</v>
      </c>
      <c r="B494" s="133" t="s">
        <v>710</v>
      </c>
      <c r="C494" s="132" t="s">
        <v>1969</v>
      </c>
      <c r="D494" s="132" t="s">
        <v>2084</v>
      </c>
    </row>
    <row r="495" spans="1:4" x14ac:dyDescent="0.15">
      <c r="A495" s="132"/>
      <c r="B495" s="138"/>
      <c r="C495" s="132"/>
      <c r="D495" s="132" t="s">
        <v>1068</v>
      </c>
    </row>
    <row r="496" spans="1:4" x14ac:dyDescent="0.15">
      <c r="A496" s="132"/>
      <c r="B496" s="132"/>
      <c r="C496" s="132"/>
      <c r="D496" s="132" t="s">
        <v>1035</v>
      </c>
    </row>
    <row r="497" spans="1:4" x14ac:dyDescent="0.15">
      <c r="A497" s="132" t="s">
        <v>1586</v>
      </c>
      <c r="B497" s="132" t="s">
        <v>711</v>
      </c>
      <c r="C497" s="132" t="s">
        <v>1969</v>
      </c>
      <c r="D497" s="132" t="s">
        <v>2084</v>
      </c>
    </row>
    <row r="498" spans="1:4" x14ac:dyDescent="0.15">
      <c r="A498" s="132"/>
      <c r="B498" s="132"/>
      <c r="C498" s="132"/>
      <c r="D498" s="132" t="s">
        <v>1068</v>
      </c>
    </row>
    <row r="499" spans="1:4" x14ac:dyDescent="0.15">
      <c r="A499" s="132" t="s">
        <v>1587</v>
      </c>
      <c r="B499" s="132" t="s">
        <v>712</v>
      </c>
      <c r="C499" s="132" t="s">
        <v>1969</v>
      </c>
      <c r="D499" s="132" t="s">
        <v>2084</v>
      </c>
    </row>
    <row r="500" spans="1:4" x14ac:dyDescent="0.15">
      <c r="A500" s="132"/>
      <c r="B500" s="132"/>
      <c r="C500" s="132"/>
      <c r="D500" s="132" t="s">
        <v>1068</v>
      </c>
    </row>
    <row r="501" spans="1:4" x14ac:dyDescent="0.15">
      <c r="A501" s="132" t="s">
        <v>1588</v>
      </c>
      <c r="B501" s="132" t="s">
        <v>1848</v>
      </c>
      <c r="C501" s="132" t="s">
        <v>1969</v>
      </c>
      <c r="D501" s="132" t="s">
        <v>1068</v>
      </c>
    </row>
    <row r="502" spans="1:4" x14ac:dyDescent="0.15">
      <c r="A502" s="132" t="s">
        <v>1589</v>
      </c>
      <c r="B502" s="132" t="s">
        <v>1774</v>
      </c>
      <c r="C502" s="132" t="s">
        <v>1969</v>
      </c>
      <c r="D502" s="132" t="s">
        <v>2084</v>
      </c>
    </row>
    <row r="503" spans="1:4" x14ac:dyDescent="0.15">
      <c r="A503" s="132"/>
      <c r="B503" s="132"/>
      <c r="C503" s="132"/>
      <c r="D503" s="132" t="s">
        <v>1068</v>
      </c>
    </row>
    <row r="504" spans="1:4" x14ac:dyDescent="0.15">
      <c r="A504" s="132" t="s">
        <v>1590</v>
      </c>
      <c r="B504" s="132" t="s">
        <v>713</v>
      </c>
      <c r="C504" s="132" t="s">
        <v>1969</v>
      </c>
      <c r="D504" s="132" t="s">
        <v>2084</v>
      </c>
    </row>
    <row r="505" spans="1:4" x14ac:dyDescent="0.15">
      <c r="A505" s="132"/>
      <c r="B505" s="132"/>
      <c r="C505" s="132"/>
      <c r="D505" s="132" t="s">
        <v>1068</v>
      </c>
    </row>
    <row r="506" spans="1:4" x14ac:dyDescent="0.15">
      <c r="A506" s="132" t="s">
        <v>1591</v>
      </c>
      <c r="B506" s="132" t="s">
        <v>714</v>
      </c>
      <c r="C506" s="132" t="s">
        <v>1969</v>
      </c>
      <c r="D506" s="132" t="s">
        <v>2084</v>
      </c>
    </row>
    <row r="507" spans="1:4" x14ac:dyDescent="0.15">
      <c r="A507" s="132"/>
      <c r="B507" s="132"/>
      <c r="C507" s="132"/>
      <c r="D507" s="132" t="s">
        <v>1068</v>
      </c>
    </row>
    <row r="508" spans="1:4" x14ac:dyDescent="0.15">
      <c r="A508" s="132" t="s">
        <v>1592</v>
      </c>
      <c r="B508" s="132" t="s">
        <v>715</v>
      </c>
      <c r="C508" s="132" t="s">
        <v>1969</v>
      </c>
      <c r="D508" s="132" t="s">
        <v>1068</v>
      </c>
    </row>
    <row r="509" spans="1:4" x14ac:dyDescent="0.15">
      <c r="A509" s="132" t="s">
        <v>1593</v>
      </c>
      <c r="B509" s="132" t="s">
        <v>716</v>
      </c>
      <c r="C509" s="132" t="s">
        <v>1969</v>
      </c>
      <c r="D509" s="132" t="s">
        <v>2084</v>
      </c>
    </row>
    <row r="510" spans="1:4" x14ac:dyDescent="0.15">
      <c r="A510" s="132"/>
      <c r="B510" s="132"/>
      <c r="C510" s="132"/>
      <c r="D510" s="132" t="s">
        <v>1068</v>
      </c>
    </row>
    <row r="511" spans="1:4" x14ac:dyDescent="0.15">
      <c r="A511" s="132" t="s">
        <v>1594</v>
      </c>
      <c r="B511" s="132" t="s">
        <v>1850</v>
      </c>
      <c r="C511" s="132" t="s">
        <v>1969</v>
      </c>
      <c r="D511" s="132" t="s">
        <v>1068</v>
      </c>
    </row>
    <row r="512" spans="1:4" x14ac:dyDescent="0.15">
      <c r="A512" s="132" t="s">
        <v>1595</v>
      </c>
      <c r="B512" s="132" t="s">
        <v>717</v>
      </c>
      <c r="C512" s="132" t="s">
        <v>1969</v>
      </c>
      <c r="D512" s="132" t="s">
        <v>2084</v>
      </c>
    </row>
    <row r="513" spans="1:4" x14ac:dyDescent="0.15">
      <c r="A513" s="132"/>
      <c r="B513" s="132"/>
      <c r="C513" s="132"/>
      <c r="D513" s="132" t="s">
        <v>1068</v>
      </c>
    </row>
    <row r="514" spans="1:4" x14ac:dyDescent="0.15">
      <c r="A514" s="132" t="s">
        <v>1596</v>
      </c>
      <c r="B514" s="132" t="s">
        <v>1851</v>
      </c>
      <c r="C514" s="132" t="s">
        <v>1969</v>
      </c>
      <c r="D514" s="132" t="s">
        <v>1068</v>
      </c>
    </row>
    <row r="515" spans="1:4" x14ac:dyDescent="0.15">
      <c r="A515" s="132" t="s">
        <v>1597</v>
      </c>
      <c r="B515" s="132" t="s">
        <v>719</v>
      </c>
      <c r="C515" s="132" t="s">
        <v>1969</v>
      </c>
      <c r="D515" s="132" t="s">
        <v>2084</v>
      </c>
    </row>
    <row r="516" spans="1:4" x14ac:dyDescent="0.15">
      <c r="A516" s="132"/>
      <c r="B516" s="132"/>
      <c r="C516" s="132"/>
      <c r="D516" s="132" t="s">
        <v>1068</v>
      </c>
    </row>
    <row r="517" spans="1:4" x14ac:dyDescent="0.15">
      <c r="A517" s="132"/>
      <c r="B517" s="132"/>
      <c r="C517" s="132"/>
      <c r="D517" s="132" t="s">
        <v>1035</v>
      </c>
    </row>
    <row r="518" spans="1:4" x14ac:dyDescent="0.15">
      <c r="A518" s="132" t="s">
        <v>1598</v>
      </c>
      <c r="B518" s="132" t="s">
        <v>718</v>
      </c>
      <c r="C518" s="132" t="s">
        <v>1969</v>
      </c>
      <c r="D518" s="132" t="s">
        <v>1068</v>
      </c>
    </row>
    <row r="519" spans="1:4" x14ac:dyDescent="0.15">
      <c r="A519" s="132" t="s">
        <v>1599</v>
      </c>
      <c r="B519" s="132" t="s">
        <v>720</v>
      </c>
      <c r="C519" s="132" t="s">
        <v>1969</v>
      </c>
      <c r="D519" s="132" t="s">
        <v>2084</v>
      </c>
    </row>
    <row r="520" spans="1:4" x14ac:dyDescent="0.15">
      <c r="A520" s="132"/>
      <c r="B520" s="132"/>
      <c r="C520" s="132"/>
      <c r="D520" s="132" t="s">
        <v>1068</v>
      </c>
    </row>
    <row r="521" spans="1:4" x14ac:dyDescent="0.15">
      <c r="A521" s="132" t="s">
        <v>1600</v>
      </c>
      <c r="B521" s="132" t="s">
        <v>721</v>
      </c>
      <c r="C521" s="132" t="s">
        <v>1969</v>
      </c>
      <c r="D521" s="132" t="s">
        <v>1068</v>
      </c>
    </row>
    <row r="522" spans="1:4" x14ac:dyDescent="0.15">
      <c r="A522" s="132" t="s">
        <v>1601</v>
      </c>
      <c r="B522" s="132" t="s">
        <v>722</v>
      </c>
      <c r="C522" s="132" t="s">
        <v>1969</v>
      </c>
      <c r="D522" s="132" t="s">
        <v>2084</v>
      </c>
    </row>
    <row r="523" spans="1:4" x14ac:dyDescent="0.15">
      <c r="A523" s="132"/>
      <c r="B523" s="132"/>
      <c r="C523" s="132"/>
      <c r="D523" s="132" t="s">
        <v>1068</v>
      </c>
    </row>
    <row r="524" spans="1:4" x14ac:dyDescent="0.15">
      <c r="A524" s="132" t="s">
        <v>1602</v>
      </c>
      <c r="B524" s="132" t="s">
        <v>723</v>
      </c>
      <c r="C524" s="132" t="s">
        <v>1969</v>
      </c>
      <c r="D524" s="132" t="s">
        <v>1068</v>
      </c>
    </row>
    <row r="525" spans="1:4" x14ac:dyDescent="0.15">
      <c r="A525" s="132" t="s">
        <v>1603</v>
      </c>
      <c r="B525" s="132" t="s">
        <v>724</v>
      </c>
      <c r="C525" s="132" t="s">
        <v>1969</v>
      </c>
      <c r="D525" s="132" t="s">
        <v>2084</v>
      </c>
    </row>
    <row r="526" spans="1:4" x14ac:dyDescent="0.15">
      <c r="A526" s="132"/>
      <c r="B526" s="132"/>
      <c r="C526" s="132"/>
      <c r="D526" s="132" t="s">
        <v>1068</v>
      </c>
    </row>
    <row r="527" spans="1:4" x14ac:dyDescent="0.15">
      <c r="A527" s="132" t="s">
        <v>1604</v>
      </c>
      <c r="B527" s="132" t="s">
        <v>1849</v>
      </c>
      <c r="C527" s="132" t="s">
        <v>1969</v>
      </c>
      <c r="D527" s="132" t="s">
        <v>1068</v>
      </c>
    </row>
    <row r="528" spans="1:4" x14ac:dyDescent="0.15">
      <c r="A528" s="132" t="s">
        <v>807</v>
      </c>
      <c r="B528" s="132" t="s">
        <v>815</v>
      </c>
      <c r="C528" s="132" t="s">
        <v>1969</v>
      </c>
      <c r="D528" s="132" t="s">
        <v>1068</v>
      </c>
    </row>
    <row r="529" spans="1:4" x14ac:dyDescent="0.15">
      <c r="A529" s="132" t="s">
        <v>1605</v>
      </c>
      <c r="B529" s="133" t="s">
        <v>725</v>
      </c>
      <c r="C529" s="133" t="s">
        <v>1969</v>
      </c>
      <c r="D529" s="133" t="s">
        <v>2084</v>
      </c>
    </row>
    <row r="530" spans="1:4" x14ac:dyDescent="0.15">
      <c r="A530" s="132"/>
      <c r="B530" s="132"/>
      <c r="C530" s="132"/>
      <c r="D530" s="132" t="s">
        <v>1068</v>
      </c>
    </row>
    <row r="531" spans="1:4" x14ac:dyDescent="0.15">
      <c r="A531" s="132" t="s">
        <v>549</v>
      </c>
      <c r="B531" s="132" t="s">
        <v>1293</v>
      </c>
      <c r="C531" s="132" t="s">
        <v>200</v>
      </c>
      <c r="D531" s="132" t="s">
        <v>1073</v>
      </c>
    </row>
    <row r="532" spans="1:4" x14ac:dyDescent="0.15">
      <c r="A532" s="132" t="s">
        <v>547</v>
      </c>
      <c r="B532" s="132" t="s">
        <v>1294</v>
      </c>
      <c r="C532" s="132" t="s">
        <v>200</v>
      </c>
      <c r="D532" s="132" t="s">
        <v>1073</v>
      </c>
    </row>
    <row r="533" spans="1:4" x14ac:dyDescent="0.15">
      <c r="A533" s="132" t="s">
        <v>1284</v>
      </c>
      <c r="B533" s="132" t="s">
        <v>1285</v>
      </c>
      <c r="C533" s="132" t="s">
        <v>200</v>
      </c>
      <c r="D533" s="132" t="s">
        <v>1070</v>
      </c>
    </row>
    <row r="534" spans="1:4" x14ac:dyDescent="0.15">
      <c r="A534" s="132"/>
      <c r="B534" s="132"/>
      <c r="C534" s="132"/>
      <c r="D534" s="132" t="s">
        <v>2085</v>
      </c>
    </row>
    <row r="535" spans="1:4" x14ac:dyDescent="0.15">
      <c r="A535" s="132" t="s">
        <v>251</v>
      </c>
      <c r="B535" s="132" t="s">
        <v>1400</v>
      </c>
      <c r="C535" s="132" t="s">
        <v>200</v>
      </c>
      <c r="D535" s="132" t="s">
        <v>1075</v>
      </c>
    </row>
    <row r="536" spans="1:4" x14ac:dyDescent="0.15">
      <c r="A536" s="132"/>
      <c r="B536" s="132"/>
      <c r="C536" s="132"/>
      <c r="D536" s="132" t="s">
        <v>2087</v>
      </c>
    </row>
    <row r="537" spans="1:4" x14ac:dyDescent="0.15">
      <c r="A537" s="132" t="s">
        <v>252</v>
      </c>
      <c r="B537" s="132" t="s">
        <v>1949</v>
      </c>
      <c r="C537" s="132" t="s">
        <v>200</v>
      </c>
      <c r="D537" s="132" t="s">
        <v>1075</v>
      </c>
    </row>
    <row r="538" spans="1:4" x14ac:dyDescent="0.15">
      <c r="A538" s="132"/>
      <c r="B538" s="132"/>
      <c r="C538" s="132"/>
      <c r="D538" s="132" t="s">
        <v>2087</v>
      </c>
    </row>
    <row r="539" spans="1:4" x14ac:dyDescent="0.15">
      <c r="A539" s="132" t="s">
        <v>253</v>
      </c>
      <c r="B539" s="132" t="s">
        <v>1398</v>
      </c>
      <c r="C539" s="132" t="s">
        <v>200</v>
      </c>
      <c r="D539" s="132" t="s">
        <v>1075</v>
      </c>
    </row>
    <row r="540" spans="1:4" x14ac:dyDescent="0.15">
      <c r="A540" s="132"/>
      <c r="B540" s="132"/>
      <c r="C540" s="132"/>
      <c r="D540" s="132" t="s">
        <v>2084</v>
      </c>
    </row>
    <row r="541" spans="1:4" x14ac:dyDescent="0.15">
      <c r="A541" s="132"/>
      <c r="B541" s="132"/>
      <c r="C541" s="132"/>
      <c r="D541" s="132" t="s">
        <v>2087</v>
      </c>
    </row>
    <row r="542" spans="1:4" x14ac:dyDescent="0.15">
      <c r="A542" s="132"/>
      <c r="B542" s="132"/>
      <c r="C542" s="132"/>
      <c r="D542" s="132" t="s">
        <v>2088</v>
      </c>
    </row>
    <row r="543" spans="1:4" x14ac:dyDescent="0.15">
      <c r="A543" s="132" t="s">
        <v>1286</v>
      </c>
      <c r="B543" s="132" t="s">
        <v>1287</v>
      </c>
      <c r="C543" s="132" t="s">
        <v>200</v>
      </c>
      <c r="D543" s="132" t="s">
        <v>1070</v>
      </c>
    </row>
    <row r="544" spans="1:4" x14ac:dyDescent="0.15">
      <c r="A544" s="132"/>
      <c r="B544" s="132"/>
      <c r="C544" s="132"/>
      <c r="D544" s="132" t="s">
        <v>2086</v>
      </c>
    </row>
    <row r="545" spans="1:4" x14ac:dyDescent="0.15">
      <c r="A545" s="132"/>
      <c r="B545" s="132"/>
      <c r="C545" s="132"/>
      <c r="D545" s="132" t="s">
        <v>1076</v>
      </c>
    </row>
    <row r="546" spans="1:4" x14ac:dyDescent="0.15">
      <c r="A546" s="132" t="s">
        <v>1288</v>
      </c>
      <c r="B546" s="132" t="s">
        <v>1289</v>
      </c>
      <c r="C546" s="132" t="s">
        <v>200</v>
      </c>
      <c r="D546" s="132" t="s">
        <v>2086</v>
      </c>
    </row>
    <row r="547" spans="1:4" x14ac:dyDescent="0.15">
      <c r="A547" s="132"/>
      <c r="B547" s="132"/>
      <c r="C547" s="132"/>
      <c r="D547" s="132" t="s">
        <v>1076</v>
      </c>
    </row>
    <row r="548" spans="1:4" x14ac:dyDescent="0.15">
      <c r="A548" s="132" t="s">
        <v>1291</v>
      </c>
      <c r="B548" s="132" t="s">
        <v>1292</v>
      </c>
      <c r="C548" s="132" t="s">
        <v>200</v>
      </c>
      <c r="D548" s="132" t="s">
        <v>1070</v>
      </c>
    </row>
    <row r="549" spans="1:4" x14ac:dyDescent="0.15">
      <c r="A549" s="132"/>
      <c r="B549" s="132"/>
      <c r="C549" s="132"/>
      <c r="D549" s="132" t="s">
        <v>2086</v>
      </c>
    </row>
    <row r="550" spans="1:4" x14ac:dyDescent="0.15">
      <c r="A550" s="132"/>
      <c r="B550" s="132"/>
      <c r="C550" s="132"/>
      <c r="D550" s="132" t="s">
        <v>1076</v>
      </c>
    </row>
    <row r="551" spans="1:4" x14ac:dyDescent="0.15">
      <c r="A551" s="132" t="s">
        <v>369</v>
      </c>
      <c r="B551" s="132" t="s">
        <v>1283</v>
      </c>
      <c r="C551" s="132" t="s">
        <v>200</v>
      </c>
      <c r="D551" s="132" t="s">
        <v>1076</v>
      </c>
    </row>
    <row r="552" spans="1:4" x14ac:dyDescent="0.15">
      <c r="A552" s="132" t="s">
        <v>1854</v>
      </c>
      <c r="B552" s="132" t="s">
        <v>1319</v>
      </c>
      <c r="C552" s="132" t="s">
        <v>200</v>
      </c>
      <c r="D552" s="132" t="s">
        <v>1075</v>
      </c>
    </row>
    <row r="553" spans="1:4" x14ac:dyDescent="0.15">
      <c r="A553" s="132" t="s">
        <v>1629</v>
      </c>
      <c r="B553" s="133" t="s">
        <v>1320</v>
      </c>
      <c r="C553" s="132" t="s">
        <v>200</v>
      </c>
      <c r="D553" s="132" t="s">
        <v>1075</v>
      </c>
    </row>
    <row r="554" spans="1:4" x14ac:dyDescent="0.15">
      <c r="A554" s="132"/>
      <c r="B554" s="138"/>
      <c r="C554" s="132"/>
      <c r="D554" s="132" t="s">
        <v>2084</v>
      </c>
    </row>
    <row r="555" spans="1:4" x14ac:dyDescent="0.15">
      <c r="A555" s="132" t="s">
        <v>896</v>
      </c>
      <c r="B555" s="132" t="s">
        <v>1290</v>
      </c>
      <c r="C555" s="132" t="s">
        <v>200</v>
      </c>
      <c r="D555" s="132" t="s">
        <v>1070</v>
      </c>
    </row>
    <row r="556" spans="1:4" x14ac:dyDescent="0.15">
      <c r="A556" s="132"/>
      <c r="B556" s="132"/>
      <c r="C556" s="132"/>
      <c r="D556" s="132" t="s">
        <v>2086</v>
      </c>
    </row>
    <row r="557" spans="1:4" x14ac:dyDescent="0.15">
      <c r="A557" s="132" t="s">
        <v>1295</v>
      </c>
      <c r="B557" s="132" t="s">
        <v>1296</v>
      </c>
      <c r="C557" s="132" t="s">
        <v>200</v>
      </c>
      <c r="D557" s="132" t="s">
        <v>1074</v>
      </c>
    </row>
    <row r="558" spans="1:4" x14ac:dyDescent="0.15">
      <c r="A558" s="145" t="s">
        <v>1852</v>
      </c>
      <c r="B558" s="145" t="s">
        <v>1401</v>
      </c>
      <c r="C558" s="145" t="s">
        <v>200</v>
      </c>
      <c r="D558" s="145" t="s">
        <v>1075</v>
      </c>
    </row>
    <row r="559" spans="1:4" x14ac:dyDescent="0.15">
      <c r="A559" s="145"/>
      <c r="B559" s="145"/>
      <c r="C559" s="145"/>
      <c r="D559" s="145" t="s">
        <v>2087</v>
      </c>
    </row>
    <row r="560" spans="1:4" x14ac:dyDescent="0.15">
      <c r="A560" s="145" t="s">
        <v>1853</v>
      </c>
      <c r="B560" s="145" t="s">
        <v>1950</v>
      </c>
      <c r="C560" s="145" t="s">
        <v>200</v>
      </c>
      <c r="D560" s="145" t="s">
        <v>1075</v>
      </c>
    </row>
    <row r="561" spans="1:4" x14ac:dyDescent="0.15">
      <c r="A561" s="145"/>
      <c r="B561" s="145"/>
      <c r="C561" s="145"/>
      <c r="D561" s="145" t="s">
        <v>2087</v>
      </c>
    </row>
    <row r="562" spans="1:4" x14ac:dyDescent="0.15">
      <c r="A562" s="132" t="s">
        <v>387</v>
      </c>
      <c r="B562" s="132" t="s">
        <v>1318</v>
      </c>
      <c r="C562" s="132" t="s">
        <v>200</v>
      </c>
      <c r="D562" s="132" t="s">
        <v>1075</v>
      </c>
    </row>
    <row r="563" spans="1:4" x14ac:dyDescent="0.15">
      <c r="A563" s="132" t="s">
        <v>388</v>
      </c>
      <c r="B563" s="132" t="s">
        <v>1399</v>
      </c>
      <c r="C563" s="132" t="s">
        <v>200</v>
      </c>
      <c r="D563" s="132" t="s">
        <v>1075</v>
      </c>
    </row>
    <row r="564" spans="1:4" x14ac:dyDescent="0.15">
      <c r="A564" s="132" t="s">
        <v>1297</v>
      </c>
      <c r="B564" s="132" t="s">
        <v>1298</v>
      </c>
      <c r="C564" s="132" t="s">
        <v>201</v>
      </c>
      <c r="D564" s="132" t="s">
        <v>2084</v>
      </c>
    </row>
    <row r="565" spans="1:4" x14ac:dyDescent="0.15">
      <c r="A565" s="132"/>
      <c r="B565" s="132"/>
      <c r="C565" s="132"/>
      <c r="D565" s="132" t="s">
        <v>1035</v>
      </c>
    </row>
    <row r="566" spans="1:4" x14ac:dyDescent="0.15">
      <c r="A566" s="132" t="s">
        <v>535</v>
      </c>
      <c r="B566" s="132" t="s">
        <v>1316</v>
      </c>
      <c r="C566" s="132" t="s">
        <v>201</v>
      </c>
      <c r="D566" s="132" t="s">
        <v>2084</v>
      </c>
    </row>
    <row r="567" spans="1:4" x14ac:dyDescent="0.15">
      <c r="A567" s="132"/>
      <c r="B567" s="132"/>
      <c r="C567" s="132"/>
      <c r="D567" s="132" t="s">
        <v>1035</v>
      </c>
    </row>
    <row r="568" spans="1:4" x14ac:dyDescent="0.15">
      <c r="A568" s="132" t="s">
        <v>1146</v>
      </c>
      <c r="B568" s="132" t="s">
        <v>1147</v>
      </c>
      <c r="C568" s="132" t="s">
        <v>201</v>
      </c>
      <c r="D568" s="132" t="s">
        <v>2084</v>
      </c>
    </row>
    <row r="569" spans="1:4" x14ac:dyDescent="0.15">
      <c r="A569" s="132"/>
      <c r="B569" s="132"/>
      <c r="C569" s="132"/>
      <c r="D569" s="132" t="s">
        <v>1035</v>
      </c>
    </row>
    <row r="570" spans="1:4" x14ac:dyDescent="0.15">
      <c r="A570" s="132" t="s">
        <v>86</v>
      </c>
      <c r="B570" s="132" t="s">
        <v>87</v>
      </c>
      <c r="C570" s="132" t="s">
        <v>201</v>
      </c>
      <c r="D570" s="132" t="s">
        <v>2084</v>
      </c>
    </row>
    <row r="571" spans="1:4" x14ac:dyDescent="0.15">
      <c r="A571" s="132"/>
      <c r="B571" s="132"/>
      <c r="C571" s="132"/>
      <c r="D571" s="132" t="s">
        <v>1035</v>
      </c>
    </row>
    <row r="572" spans="1:4" x14ac:dyDescent="0.15">
      <c r="A572" s="132" t="s">
        <v>88</v>
      </c>
      <c r="B572" s="132" t="s">
        <v>89</v>
      </c>
      <c r="C572" s="132" t="s">
        <v>201</v>
      </c>
      <c r="D572" s="132" t="s">
        <v>2084</v>
      </c>
    </row>
    <row r="573" spans="1:4" x14ac:dyDescent="0.15">
      <c r="A573" s="132"/>
      <c r="B573" s="132"/>
      <c r="C573" s="132"/>
      <c r="D573" s="132" t="s">
        <v>1035</v>
      </c>
    </row>
    <row r="574" spans="1:4" x14ac:dyDescent="0.15">
      <c r="A574" s="132" t="s">
        <v>90</v>
      </c>
      <c r="B574" s="132" t="s">
        <v>91</v>
      </c>
      <c r="C574" s="132" t="s">
        <v>201</v>
      </c>
      <c r="D574" s="132" t="s">
        <v>2084</v>
      </c>
    </row>
    <row r="575" spans="1:4" x14ac:dyDescent="0.15">
      <c r="A575" s="132"/>
      <c r="B575" s="132"/>
      <c r="C575" s="132"/>
      <c r="D575" s="132" t="s">
        <v>1035</v>
      </c>
    </row>
    <row r="576" spans="1:4" x14ac:dyDescent="0.15">
      <c r="A576" s="132" t="s">
        <v>92</v>
      </c>
      <c r="B576" s="132" t="s">
        <v>93</v>
      </c>
      <c r="C576" s="132" t="s">
        <v>201</v>
      </c>
      <c r="D576" s="132" t="s">
        <v>2084</v>
      </c>
    </row>
    <row r="577" spans="1:4" x14ac:dyDescent="0.15">
      <c r="A577" s="132"/>
      <c r="B577" s="132"/>
      <c r="C577" s="132"/>
      <c r="D577" s="132" t="s">
        <v>1035</v>
      </c>
    </row>
    <row r="578" spans="1:4" x14ac:dyDescent="0.15">
      <c r="A578" s="132" t="s">
        <v>1630</v>
      </c>
      <c r="B578" s="132" t="s">
        <v>606</v>
      </c>
      <c r="C578" s="132" t="s">
        <v>201</v>
      </c>
      <c r="D578" s="132" t="s">
        <v>2084</v>
      </c>
    </row>
    <row r="579" spans="1:4" x14ac:dyDescent="0.15">
      <c r="A579" s="132"/>
      <c r="B579" s="132"/>
      <c r="C579" s="132"/>
      <c r="D579" s="132" t="s">
        <v>1035</v>
      </c>
    </row>
    <row r="580" spans="1:4" x14ac:dyDescent="0.15">
      <c r="A580" s="132" t="s">
        <v>1631</v>
      </c>
      <c r="B580" s="132" t="s">
        <v>610</v>
      </c>
      <c r="C580" s="132" t="s">
        <v>201</v>
      </c>
      <c r="D580" s="132" t="s">
        <v>2084</v>
      </c>
    </row>
    <row r="581" spans="1:4" x14ac:dyDescent="0.15">
      <c r="A581" s="132"/>
      <c r="B581" s="132"/>
      <c r="C581" s="132"/>
      <c r="D581" s="132" t="s">
        <v>1035</v>
      </c>
    </row>
    <row r="582" spans="1:4" x14ac:dyDescent="0.15">
      <c r="A582" s="132" t="s">
        <v>1632</v>
      </c>
      <c r="B582" s="132" t="s">
        <v>607</v>
      </c>
      <c r="C582" s="132" t="s">
        <v>201</v>
      </c>
      <c r="D582" s="132" t="s">
        <v>2084</v>
      </c>
    </row>
    <row r="583" spans="1:4" x14ac:dyDescent="0.15">
      <c r="A583" s="132"/>
      <c r="B583" s="132"/>
      <c r="C583" s="132"/>
      <c r="D583" s="132" t="s">
        <v>1035</v>
      </c>
    </row>
    <row r="584" spans="1:4" x14ac:dyDescent="0.15">
      <c r="A584" s="132" t="s">
        <v>1633</v>
      </c>
      <c r="B584" s="132" t="s">
        <v>608</v>
      </c>
      <c r="C584" s="132" t="s">
        <v>201</v>
      </c>
      <c r="D584" s="132" t="s">
        <v>2084</v>
      </c>
    </row>
    <row r="585" spans="1:4" x14ac:dyDescent="0.15">
      <c r="A585" s="132"/>
      <c r="B585" s="132"/>
      <c r="C585" s="132"/>
      <c r="D585" s="132" t="s">
        <v>1035</v>
      </c>
    </row>
    <row r="586" spans="1:4" x14ac:dyDescent="0.15">
      <c r="A586" s="132" t="s">
        <v>1634</v>
      </c>
      <c r="B586" s="132" t="s">
        <v>609</v>
      </c>
      <c r="C586" s="132" t="s">
        <v>201</v>
      </c>
      <c r="D586" s="132" t="s">
        <v>2084</v>
      </c>
    </row>
    <row r="587" spans="1:4" x14ac:dyDescent="0.15">
      <c r="A587" s="132"/>
      <c r="B587" s="132"/>
      <c r="C587" s="132"/>
      <c r="D587" s="132" t="s">
        <v>1035</v>
      </c>
    </row>
    <row r="588" spans="1:4" x14ac:dyDescent="0.15">
      <c r="A588" s="132" t="s">
        <v>1635</v>
      </c>
      <c r="B588" s="132" t="s">
        <v>611</v>
      </c>
      <c r="C588" s="132" t="s">
        <v>201</v>
      </c>
      <c r="D588" s="132" t="s">
        <v>2084</v>
      </c>
    </row>
    <row r="589" spans="1:4" x14ac:dyDescent="0.15">
      <c r="A589" s="132"/>
      <c r="B589" s="132"/>
      <c r="C589" s="132"/>
      <c r="D589" s="132" t="s">
        <v>1035</v>
      </c>
    </row>
    <row r="590" spans="1:4" x14ac:dyDescent="0.15">
      <c r="A590" s="132" t="s">
        <v>373</v>
      </c>
      <c r="B590" s="132" t="s">
        <v>1299</v>
      </c>
      <c r="C590" s="132" t="s">
        <v>201</v>
      </c>
      <c r="D590" s="132" t="s">
        <v>2084</v>
      </c>
    </row>
    <row r="591" spans="1:4" x14ac:dyDescent="0.15">
      <c r="A591" s="132"/>
      <c r="B591" s="132"/>
      <c r="C591" s="132"/>
      <c r="D591" s="132" t="s">
        <v>1035</v>
      </c>
    </row>
    <row r="592" spans="1:4" x14ac:dyDescent="0.15">
      <c r="A592" s="132"/>
      <c r="B592" s="132"/>
      <c r="C592" s="132"/>
      <c r="D592" s="132" t="s">
        <v>2087</v>
      </c>
    </row>
    <row r="593" spans="1:4" x14ac:dyDescent="0.15">
      <c r="A593" s="132" t="s">
        <v>393</v>
      </c>
      <c r="B593" s="132" t="s">
        <v>1329</v>
      </c>
      <c r="C593" s="132" t="s">
        <v>201</v>
      </c>
      <c r="D593" s="132" t="s">
        <v>1035</v>
      </c>
    </row>
    <row r="594" spans="1:4" x14ac:dyDescent="0.15">
      <c r="A594" s="132"/>
      <c r="B594" s="132"/>
      <c r="C594" s="132"/>
      <c r="D594" s="132" t="s">
        <v>2087</v>
      </c>
    </row>
    <row r="595" spans="1:4" x14ac:dyDescent="0.15">
      <c r="A595" s="132" t="s">
        <v>374</v>
      </c>
      <c r="B595" s="132" t="s">
        <v>1317</v>
      </c>
      <c r="C595" s="132" t="s">
        <v>201</v>
      </c>
      <c r="D595" s="132" t="s">
        <v>2084</v>
      </c>
    </row>
    <row r="596" spans="1:4" x14ac:dyDescent="0.15">
      <c r="A596" s="132"/>
      <c r="B596" s="132"/>
      <c r="C596" s="132"/>
      <c r="D596" s="132" t="s">
        <v>1035</v>
      </c>
    </row>
    <row r="597" spans="1:4" x14ac:dyDescent="0.15">
      <c r="A597" s="132" t="s">
        <v>904</v>
      </c>
      <c r="B597" s="132" t="s">
        <v>905</v>
      </c>
      <c r="C597" s="132" t="s">
        <v>201</v>
      </c>
      <c r="D597" s="132" t="s">
        <v>1035</v>
      </c>
    </row>
    <row r="598" spans="1:4" x14ac:dyDescent="0.15">
      <c r="A598" s="132" t="s">
        <v>1506</v>
      </c>
      <c r="B598" s="132" t="s">
        <v>1507</v>
      </c>
      <c r="C598" s="132" t="s">
        <v>201</v>
      </c>
      <c r="D598" s="132" t="s">
        <v>1035</v>
      </c>
    </row>
    <row r="599" spans="1:4" x14ac:dyDescent="0.15">
      <c r="A599" s="132" t="s">
        <v>571</v>
      </c>
      <c r="B599" s="132" t="s">
        <v>583</v>
      </c>
      <c r="C599" s="132" t="s">
        <v>201</v>
      </c>
      <c r="D599" s="132" t="s">
        <v>2084</v>
      </c>
    </row>
    <row r="600" spans="1:4" x14ac:dyDescent="0.15">
      <c r="A600" s="132"/>
      <c r="B600" s="132"/>
      <c r="C600" s="132"/>
      <c r="D600" s="132" t="s">
        <v>1035</v>
      </c>
    </row>
    <row r="601" spans="1:4" x14ac:dyDescent="0.15">
      <c r="A601" s="132" t="s">
        <v>570</v>
      </c>
      <c r="B601" s="132" t="s">
        <v>582</v>
      </c>
      <c r="C601" s="132" t="s">
        <v>201</v>
      </c>
      <c r="D601" s="132" t="s">
        <v>2084</v>
      </c>
    </row>
    <row r="602" spans="1:4" x14ac:dyDescent="0.15">
      <c r="A602" s="132"/>
      <c r="B602" s="132"/>
      <c r="C602" s="132"/>
      <c r="D602" s="132" t="s">
        <v>1035</v>
      </c>
    </row>
    <row r="603" spans="1:4" x14ac:dyDescent="0.15">
      <c r="A603" s="132" t="s">
        <v>569</v>
      </c>
      <c r="B603" s="132" t="s">
        <v>581</v>
      </c>
      <c r="C603" s="132" t="s">
        <v>201</v>
      </c>
      <c r="D603" s="132" t="s">
        <v>2084</v>
      </c>
    </row>
    <row r="604" spans="1:4" x14ac:dyDescent="0.15">
      <c r="A604" s="132"/>
      <c r="B604" s="132"/>
      <c r="C604" s="132"/>
      <c r="D604" s="132" t="s">
        <v>1035</v>
      </c>
    </row>
    <row r="605" spans="1:4" x14ac:dyDescent="0.15">
      <c r="A605" s="132" t="s">
        <v>568</v>
      </c>
      <c r="B605" s="132" t="s">
        <v>580</v>
      </c>
      <c r="C605" s="132" t="s">
        <v>201</v>
      </c>
      <c r="D605" s="132" t="s">
        <v>2084</v>
      </c>
    </row>
    <row r="606" spans="1:4" x14ac:dyDescent="0.15">
      <c r="A606" s="132"/>
      <c r="B606" s="132"/>
      <c r="C606" s="132"/>
      <c r="D606" s="132" t="s">
        <v>1035</v>
      </c>
    </row>
    <row r="607" spans="1:4" x14ac:dyDescent="0.15">
      <c r="A607" s="132" t="s">
        <v>567</v>
      </c>
      <c r="B607" s="132" t="s">
        <v>579</v>
      </c>
      <c r="C607" s="132" t="s">
        <v>201</v>
      </c>
      <c r="D607" s="132" t="s">
        <v>2084</v>
      </c>
    </row>
    <row r="608" spans="1:4" x14ac:dyDescent="0.15">
      <c r="A608" s="132"/>
      <c r="B608" s="133"/>
      <c r="C608" s="132"/>
      <c r="D608" s="132" t="s">
        <v>1035</v>
      </c>
    </row>
    <row r="609" spans="1:4" x14ac:dyDescent="0.15">
      <c r="A609" s="132" t="s">
        <v>566</v>
      </c>
      <c r="B609" s="138" t="s">
        <v>578</v>
      </c>
      <c r="C609" s="132" t="s">
        <v>201</v>
      </c>
      <c r="D609" s="132" t="s">
        <v>2084</v>
      </c>
    </row>
    <row r="610" spans="1:4" x14ac:dyDescent="0.15">
      <c r="A610" s="132"/>
      <c r="B610" s="132"/>
      <c r="C610" s="132"/>
      <c r="D610" s="132" t="s">
        <v>1035</v>
      </c>
    </row>
    <row r="611" spans="1:4" x14ac:dyDescent="0.15">
      <c r="A611" s="132" t="s">
        <v>894</v>
      </c>
      <c r="B611" s="132" t="s">
        <v>895</v>
      </c>
      <c r="C611" s="132" t="s">
        <v>201</v>
      </c>
      <c r="D611" s="132" t="s">
        <v>2084</v>
      </c>
    </row>
    <row r="612" spans="1:4" x14ac:dyDescent="0.15">
      <c r="A612" s="132"/>
      <c r="B612" s="132"/>
      <c r="C612" s="132"/>
      <c r="D612" s="132" t="s">
        <v>1035</v>
      </c>
    </row>
    <row r="613" spans="1:4" x14ac:dyDescent="0.15">
      <c r="A613" s="132" t="s">
        <v>1911</v>
      </c>
      <c r="B613" s="132" t="s">
        <v>1903</v>
      </c>
      <c r="C613" s="132" t="s">
        <v>201</v>
      </c>
      <c r="D613" s="132" t="s">
        <v>2084</v>
      </c>
    </row>
    <row r="614" spans="1:4" x14ac:dyDescent="0.15">
      <c r="A614" s="132"/>
      <c r="B614" s="132"/>
      <c r="C614" s="132"/>
      <c r="D614" s="132" t="s">
        <v>1035</v>
      </c>
    </row>
    <row r="615" spans="1:4" x14ac:dyDescent="0.15">
      <c r="A615" s="132" t="s">
        <v>1910</v>
      </c>
      <c r="B615" s="132" t="s">
        <v>1902</v>
      </c>
      <c r="C615" s="132" t="s">
        <v>201</v>
      </c>
      <c r="D615" s="132" t="s">
        <v>1035</v>
      </c>
    </row>
    <row r="616" spans="1:4" x14ac:dyDescent="0.15">
      <c r="A616" s="132" t="s">
        <v>593</v>
      </c>
      <c r="B616" s="132" t="s">
        <v>594</v>
      </c>
      <c r="C616" s="132" t="s">
        <v>201</v>
      </c>
      <c r="D616" s="132" t="s">
        <v>1035</v>
      </c>
    </row>
    <row r="617" spans="1:4" x14ac:dyDescent="0.15">
      <c r="A617" s="132" t="s">
        <v>1136</v>
      </c>
      <c r="B617" s="132" t="s">
        <v>1137</v>
      </c>
      <c r="C617" s="132" t="s">
        <v>201</v>
      </c>
      <c r="D617" s="132" t="s">
        <v>1035</v>
      </c>
    </row>
    <row r="618" spans="1:4" x14ac:dyDescent="0.15">
      <c r="A618" s="132" t="s">
        <v>595</v>
      </c>
      <c r="B618" s="132" t="s">
        <v>596</v>
      </c>
      <c r="C618" s="132" t="s">
        <v>201</v>
      </c>
      <c r="D618" s="132" t="s">
        <v>1035</v>
      </c>
    </row>
    <row r="619" spans="1:4" x14ac:dyDescent="0.15">
      <c r="A619" s="132" t="s">
        <v>597</v>
      </c>
      <c r="B619" s="132" t="s">
        <v>598</v>
      </c>
      <c r="C619" s="132" t="s">
        <v>201</v>
      </c>
      <c r="D619" s="132" t="s">
        <v>1035</v>
      </c>
    </row>
    <row r="620" spans="1:4" x14ac:dyDescent="0.15">
      <c r="A620" s="132" t="s">
        <v>1024</v>
      </c>
      <c r="B620" s="132" t="s">
        <v>1025</v>
      </c>
      <c r="C620" s="132" t="s">
        <v>201</v>
      </c>
      <c r="D620" s="132" t="s">
        <v>1035</v>
      </c>
    </row>
    <row r="621" spans="1:4" x14ac:dyDescent="0.15">
      <c r="A621" s="132" t="s">
        <v>599</v>
      </c>
      <c r="B621" s="132" t="s">
        <v>600</v>
      </c>
      <c r="C621" s="132" t="s">
        <v>201</v>
      </c>
      <c r="D621" s="132" t="s">
        <v>1035</v>
      </c>
    </row>
    <row r="622" spans="1:4" x14ac:dyDescent="0.15">
      <c r="A622" s="132" t="s">
        <v>601</v>
      </c>
      <c r="B622" s="132" t="s">
        <v>602</v>
      </c>
      <c r="C622" s="132" t="s">
        <v>201</v>
      </c>
      <c r="D622" s="132" t="s">
        <v>1035</v>
      </c>
    </row>
    <row r="623" spans="1:4" x14ac:dyDescent="0.15">
      <c r="A623" s="132" t="s">
        <v>1138</v>
      </c>
      <c r="B623" s="132" t="s">
        <v>1139</v>
      </c>
      <c r="C623" s="132" t="s">
        <v>201</v>
      </c>
      <c r="D623" s="132" t="s">
        <v>2084</v>
      </c>
    </row>
    <row r="624" spans="1:4" x14ac:dyDescent="0.15">
      <c r="A624" s="132"/>
      <c r="B624" s="132"/>
      <c r="C624" s="132"/>
      <c r="D624" s="132" t="s">
        <v>1035</v>
      </c>
    </row>
    <row r="625" spans="1:4" x14ac:dyDescent="0.15">
      <c r="A625" s="132" t="s">
        <v>603</v>
      </c>
      <c r="B625" s="132" t="s">
        <v>604</v>
      </c>
      <c r="C625" s="132" t="s">
        <v>201</v>
      </c>
      <c r="D625" s="132" t="s">
        <v>1035</v>
      </c>
    </row>
    <row r="626" spans="1:4" x14ac:dyDescent="0.15">
      <c r="A626" s="132" t="s">
        <v>377</v>
      </c>
      <c r="B626" s="132" t="s">
        <v>1159</v>
      </c>
      <c r="C626" s="132" t="s">
        <v>201</v>
      </c>
      <c r="D626" s="132" t="s">
        <v>1035</v>
      </c>
    </row>
    <row r="627" spans="1:4" x14ac:dyDescent="0.15">
      <c r="A627" s="132" t="s">
        <v>372</v>
      </c>
      <c r="B627" s="132" t="s">
        <v>1300</v>
      </c>
      <c r="C627" s="132" t="s">
        <v>201</v>
      </c>
      <c r="D627" s="132" t="s">
        <v>2084</v>
      </c>
    </row>
    <row r="628" spans="1:4" x14ac:dyDescent="0.15">
      <c r="A628" s="132"/>
      <c r="B628" s="132"/>
      <c r="C628" s="132"/>
      <c r="D628" s="132" t="s">
        <v>1035</v>
      </c>
    </row>
    <row r="629" spans="1:4" x14ac:dyDescent="0.15">
      <c r="A629" s="132" t="s">
        <v>370</v>
      </c>
      <c r="B629" s="132" t="s">
        <v>1301</v>
      </c>
      <c r="C629" s="132" t="s">
        <v>201</v>
      </c>
      <c r="D629" s="132" t="s">
        <v>2084</v>
      </c>
    </row>
    <row r="630" spans="1:4" x14ac:dyDescent="0.15">
      <c r="A630" s="132"/>
      <c r="B630" s="132"/>
      <c r="C630" s="132"/>
      <c r="D630" s="132" t="s">
        <v>1035</v>
      </c>
    </row>
    <row r="631" spans="1:4" x14ac:dyDescent="0.15">
      <c r="A631" s="132" t="s">
        <v>371</v>
      </c>
      <c r="B631" s="132" t="s">
        <v>1302</v>
      </c>
      <c r="C631" s="132" t="s">
        <v>201</v>
      </c>
      <c r="D631" s="132" t="s">
        <v>2084</v>
      </c>
    </row>
    <row r="632" spans="1:4" x14ac:dyDescent="0.15">
      <c r="A632" s="132"/>
      <c r="B632" s="132"/>
      <c r="C632" s="132"/>
      <c r="D632" s="132" t="s">
        <v>1035</v>
      </c>
    </row>
    <row r="633" spans="1:4" x14ac:dyDescent="0.15">
      <c r="A633" s="132" t="s">
        <v>754</v>
      </c>
      <c r="B633" s="132" t="s">
        <v>1804</v>
      </c>
      <c r="C633" s="132" t="s">
        <v>202</v>
      </c>
      <c r="D633" s="132" t="s">
        <v>2084</v>
      </c>
    </row>
    <row r="634" spans="1:4" x14ac:dyDescent="0.15">
      <c r="A634" s="132"/>
      <c r="B634" s="132"/>
      <c r="C634" s="132"/>
      <c r="D634" s="132" t="s">
        <v>2086</v>
      </c>
    </row>
    <row r="635" spans="1:4" x14ac:dyDescent="0.15">
      <c r="A635" s="132"/>
      <c r="B635" s="132"/>
      <c r="C635" s="132"/>
      <c r="D635" s="132" t="s">
        <v>1076</v>
      </c>
    </row>
    <row r="636" spans="1:4" x14ac:dyDescent="0.15">
      <c r="A636" s="132" t="s">
        <v>755</v>
      </c>
      <c r="B636" s="132" t="s">
        <v>1806</v>
      </c>
      <c r="C636" s="132" t="s">
        <v>202</v>
      </c>
      <c r="D636" s="132" t="s">
        <v>2084</v>
      </c>
    </row>
    <row r="637" spans="1:4" x14ac:dyDescent="0.15">
      <c r="A637" s="132"/>
      <c r="B637" s="132"/>
      <c r="C637" s="132"/>
      <c r="D637" s="132" t="s">
        <v>2086</v>
      </c>
    </row>
    <row r="638" spans="1:4" x14ac:dyDescent="0.15">
      <c r="A638" s="132"/>
      <c r="B638" s="132"/>
      <c r="C638" s="132"/>
      <c r="D638" s="132" t="s">
        <v>1076</v>
      </c>
    </row>
    <row r="639" spans="1:4" x14ac:dyDescent="0.15">
      <c r="A639" s="132" t="s">
        <v>385</v>
      </c>
      <c r="B639" s="132" t="s">
        <v>1805</v>
      </c>
      <c r="C639" s="132" t="s">
        <v>202</v>
      </c>
      <c r="D639" s="132" t="s">
        <v>2084</v>
      </c>
    </row>
    <row r="640" spans="1:4" x14ac:dyDescent="0.15">
      <c r="A640" s="132"/>
      <c r="B640" s="132"/>
      <c r="C640" s="132"/>
      <c r="D640" s="132" t="s">
        <v>2086</v>
      </c>
    </row>
    <row r="641" spans="1:4" x14ac:dyDescent="0.15">
      <c r="A641" s="132"/>
      <c r="B641" s="132"/>
      <c r="C641" s="132"/>
      <c r="D641" s="132" t="s">
        <v>1076</v>
      </c>
    </row>
    <row r="642" spans="1:4" x14ac:dyDescent="0.15">
      <c r="A642" s="132" t="s">
        <v>386</v>
      </c>
      <c r="B642" s="133" t="s">
        <v>1807</v>
      </c>
      <c r="C642" s="133" t="s">
        <v>202</v>
      </c>
      <c r="D642" s="133" t="s">
        <v>2084</v>
      </c>
    </row>
    <row r="643" spans="1:4" x14ac:dyDescent="0.15">
      <c r="A643" s="132"/>
      <c r="B643" s="132"/>
      <c r="C643" s="132"/>
      <c r="D643" s="132" t="s">
        <v>2086</v>
      </c>
    </row>
    <row r="644" spans="1:4" x14ac:dyDescent="0.15">
      <c r="A644" s="132"/>
      <c r="B644" s="132"/>
      <c r="C644" s="132"/>
      <c r="D644" s="132" t="s">
        <v>1076</v>
      </c>
    </row>
    <row r="645" spans="1:4" x14ac:dyDescent="0.15">
      <c r="A645" s="132" t="s">
        <v>544</v>
      </c>
      <c r="B645" s="132" t="s">
        <v>1747</v>
      </c>
      <c r="C645" s="132" t="s">
        <v>202</v>
      </c>
      <c r="D645" s="132" t="s">
        <v>2084</v>
      </c>
    </row>
    <row r="646" spans="1:4" x14ac:dyDescent="0.15">
      <c r="A646" s="132"/>
      <c r="B646" s="132"/>
      <c r="C646" s="132"/>
      <c r="D646" s="132" t="s">
        <v>1076</v>
      </c>
    </row>
    <row r="647" spans="1:4" x14ac:dyDescent="0.15">
      <c r="A647" s="132" t="s">
        <v>232</v>
      </c>
      <c r="B647" s="132" t="s">
        <v>233</v>
      </c>
      <c r="C647" s="132" t="s">
        <v>202</v>
      </c>
      <c r="D647" s="132" t="s">
        <v>2084</v>
      </c>
    </row>
    <row r="648" spans="1:4" x14ac:dyDescent="0.15">
      <c r="A648" s="132"/>
      <c r="B648" s="132"/>
      <c r="C648" s="132"/>
      <c r="D648" s="132" t="s">
        <v>1076</v>
      </c>
    </row>
    <row r="649" spans="1:4" x14ac:dyDescent="0.15">
      <c r="A649" s="132" t="s">
        <v>1636</v>
      </c>
      <c r="B649" s="132" t="s">
        <v>592</v>
      </c>
      <c r="C649" s="132" t="s">
        <v>202</v>
      </c>
      <c r="D649" s="132" t="s">
        <v>2084</v>
      </c>
    </row>
    <row r="650" spans="1:4" x14ac:dyDescent="0.15">
      <c r="A650" s="132"/>
      <c r="B650" s="132"/>
      <c r="C650" s="132"/>
      <c r="D650" s="132" t="s">
        <v>1076</v>
      </c>
    </row>
    <row r="651" spans="1:4" x14ac:dyDescent="0.15">
      <c r="A651" s="132" t="s">
        <v>234</v>
      </c>
      <c r="B651" s="132" t="s">
        <v>235</v>
      </c>
      <c r="C651" s="132" t="s">
        <v>202</v>
      </c>
      <c r="D651" s="132" t="s">
        <v>2084</v>
      </c>
    </row>
    <row r="652" spans="1:4" x14ac:dyDescent="0.15">
      <c r="A652" s="132"/>
      <c r="B652" s="132"/>
      <c r="C652" s="132"/>
      <c r="D652" s="132" t="s">
        <v>1076</v>
      </c>
    </row>
    <row r="653" spans="1:4" x14ac:dyDescent="0.15">
      <c r="A653" s="132" t="s">
        <v>236</v>
      </c>
      <c r="B653" s="132" t="s">
        <v>237</v>
      </c>
      <c r="C653" s="132" t="s">
        <v>202</v>
      </c>
      <c r="D653" s="132" t="s">
        <v>2084</v>
      </c>
    </row>
    <row r="654" spans="1:4" x14ac:dyDescent="0.15">
      <c r="A654" s="132"/>
      <c r="B654" s="132"/>
      <c r="C654" s="132"/>
      <c r="D654" s="132" t="s">
        <v>1076</v>
      </c>
    </row>
    <row r="655" spans="1:4" x14ac:dyDescent="0.15">
      <c r="A655" s="132" t="s">
        <v>238</v>
      </c>
      <c r="B655" s="132" t="s">
        <v>261</v>
      </c>
      <c r="C655" s="132" t="s">
        <v>202</v>
      </c>
      <c r="D655" s="132" t="s">
        <v>2085</v>
      </c>
    </row>
    <row r="656" spans="1:4" x14ac:dyDescent="0.15">
      <c r="A656" s="132"/>
      <c r="B656" s="132"/>
      <c r="C656" s="132"/>
      <c r="D656" s="132" t="s">
        <v>1076</v>
      </c>
    </row>
    <row r="657" spans="1:4" x14ac:dyDescent="0.15">
      <c r="A657" s="132" t="s">
        <v>546</v>
      </c>
      <c r="B657" s="132" t="s">
        <v>1748</v>
      </c>
      <c r="C657" s="132" t="s">
        <v>202</v>
      </c>
      <c r="D657" s="132" t="s">
        <v>2084</v>
      </c>
    </row>
    <row r="658" spans="1:4" x14ac:dyDescent="0.15">
      <c r="A658" s="132"/>
      <c r="B658" s="132"/>
      <c r="C658" s="132"/>
      <c r="D658" s="132" t="s">
        <v>2085</v>
      </c>
    </row>
    <row r="659" spans="1:4" x14ac:dyDescent="0.15">
      <c r="A659" s="132"/>
      <c r="B659" s="132"/>
      <c r="C659" s="132"/>
      <c r="D659" s="132" t="s">
        <v>1076</v>
      </c>
    </row>
    <row r="660" spans="1:4" x14ac:dyDescent="0.15">
      <c r="A660" s="132" t="s">
        <v>538</v>
      </c>
      <c r="B660" s="132" t="s">
        <v>1749</v>
      </c>
      <c r="C660" s="132" t="s">
        <v>202</v>
      </c>
      <c r="D660" s="132" t="s">
        <v>2084</v>
      </c>
    </row>
    <row r="661" spans="1:4" x14ac:dyDescent="0.15">
      <c r="A661" s="132"/>
      <c r="B661" s="132"/>
      <c r="C661" s="132"/>
      <c r="D661" s="132" t="s">
        <v>2087</v>
      </c>
    </row>
    <row r="662" spans="1:4" x14ac:dyDescent="0.15">
      <c r="A662" s="132"/>
      <c r="B662" s="132"/>
      <c r="C662" s="132"/>
      <c r="D662" s="132" t="s">
        <v>2085</v>
      </c>
    </row>
    <row r="663" spans="1:4" x14ac:dyDescent="0.15">
      <c r="A663" s="132"/>
      <c r="B663" s="132"/>
      <c r="C663" s="132"/>
      <c r="D663" s="132" t="s">
        <v>2086</v>
      </c>
    </row>
    <row r="664" spans="1:4" x14ac:dyDescent="0.15">
      <c r="A664" s="132"/>
      <c r="B664" s="132"/>
      <c r="C664" s="132"/>
      <c r="D664" s="132" t="s">
        <v>1076</v>
      </c>
    </row>
    <row r="665" spans="1:4" x14ac:dyDescent="0.15">
      <c r="A665" s="132" t="s">
        <v>545</v>
      </c>
      <c r="B665" s="132" t="s">
        <v>1746</v>
      </c>
      <c r="C665" s="132" t="s">
        <v>202</v>
      </c>
      <c r="D665" s="132" t="s">
        <v>2084</v>
      </c>
    </row>
    <row r="666" spans="1:4" x14ac:dyDescent="0.15">
      <c r="A666" s="132"/>
      <c r="B666" s="132"/>
      <c r="C666" s="132"/>
      <c r="D666" s="132" t="s">
        <v>1076</v>
      </c>
    </row>
    <row r="667" spans="1:4" x14ac:dyDescent="0.15">
      <c r="A667" s="132" t="s">
        <v>756</v>
      </c>
      <c r="B667" s="132" t="s">
        <v>1745</v>
      </c>
      <c r="C667" s="132" t="s">
        <v>202</v>
      </c>
      <c r="D667" s="132" t="s">
        <v>2084</v>
      </c>
    </row>
    <row r="668" spans="1:4" x14ac:dyDescent="0.15">
      <c r="A668" s="132"/>
      <c r="B668" s="132"/>
      <c r="C668" s="132"/>
      <c r="D668" s="132" t="s">
        <v>1076</v>
      </c>
    </row>
    <row r="669" spans="1:4" x14ac:dyDescent="0.15">
      <c r="A669" s="132" t="s">
        <v>548</v>
      </c>
      <c r="B669" s="132" t="s">
        <v>1744</v>
      </c>
      <c r="C669" s="132" t="s">
        <v>202</v>
      </c>
      <c r="D669" s="132" t="s">
        <v>2084</v>
      </c>
    </row>
    <row r="670" spans="1:4" x14ac:dyDescent="0.15">
      <c r="A670" s="132"/>
      <c r="B670" s="132"/>
      <c r="C670" s="132"/>
      <c r="D670" s="132" t="s">
        <v>1076</v>
      </c>
    </row>
    <row r="671" spans="1:4" x14ac:dyDescent="0.15">
      <c r="A671" s="132" t="s">
        <v>844</v>
      </c>
      <c r="B671" s="132" t="s">
        <v>845</v>
      </c>
      <c r="C671" s="132" t="s">
        <v>848</v>
      </c>
      <c r="D671" s="132" t="s">
        <v>2086</v>
      </c>
    </row>
    <row r="672" spans="1:4" x14ac:dyDescent="0.15">
      <c r="A672" s="132" t="s">
        <v>1123</v>
      </c>
      <c r="B672" s="132" t="s">
        <v>1124</v>
      </c>
      <c r="C672" s="132" t="s">
        <v>1135</v>
      </c>
      <c r="D672" s="132" t="s">
        <v>1034</v>
      </c>
    </row>
    <row r="673" spans="1:4" x14ac:dyDescent="0.15">
      <c r="A673" s="132" t="s">
        <v>1030</v>
      </c>
      <c r="B673" s="132" t="s">
        <v>1031</v>
      </c>
      <c r="C673" s="132" t="s">
        <v>1135</v>
      </c>
      <c r="D673" s="132" t="s">
        <v>1034</v>
      </c>
    </row>
    <row r="674" spans="1:4" x14ac:dyDescent="0.15">
      <c r="A674" s="132" t="s">
        <v>1099</v>
      </c>
      <c r="B674" s="132" t="s">
        <v>1100</v>
      </c>
      <c r="C674" s="132" t="s">
        <v>1135</v>
      </c>
      <c r="D674" s="132" t="s">
        <v>1034</v>
      </c>
    </row>
    <row r="675" spans="1:4" x14ac:dyDescent="0.15">
      <c r="A675" s="132" t="s">
        <v>1121</v>
      </c>
      <c r="B675" s="133" t="s">
        <v>1122</v>
      </c>
      <c r="C675" s="132" t="s">
        <v>1135</v>
      </c>
      <c r="D675" s="132" t="s">
        <v>1034</v>
      </c>
    </row>
    <row r="676" spans="1:4" x14ac:dyDescent="0.15">
      <c r="A676" s="132" t="s">
        <v>1105</v>
      </c>
      <c r="B676" s="132" t="s">
        <v>1106</v>
      </c>
      <c r="C676" s="132" t="s">
        <v>1135</v>
      </c>
      <c r="D676" s="132" t="s">
        <v>1034</v>
      </c>
    </row>
    <row r="677" spans="1:4" x14ac:dyDescent="0.15">
      <c r="A677" s="132" t="s">
        <v>1103</v>
      </c>
      <c r="B677" s="132" t="s">
        <v>1104</v>
      </c>
      <c r="C677" s="132" t="s">
        <v>1135</v>
      </c>
      <c r="D677" s="132" t="s">
        <v>1034</v>
      </c>
    </row>
    <row r="678" spans="1:4" x14ac:dyDescent="0.15">
      <c r="A678" s="132" t="s">
        <v>1129</v>
      </c>
      <c r="B678" s="132" t="s">
        <v>1130</v>
      </c>
      <c r="C678" s="132" t="s">
        <v>1135</v>
      </c>
      <c r="D678" s="132" t="s">
        <v>1034</v>
      </c>
    </row>
    <row r="679" spans="1:4" x14ac:dyDescent="0.15">
      <c r="A679" s="132" t="s">
        <v>1111</v>
      </c>
      <c r="B679" s="132" t="s">
        <v>1112</v>
      </c>
      <c r="C679" s="132" t="s">
        <v>1135</v>
      </c>
      <c r="D679" s="132" t="s">
        <v>1034</v>
      </c>
    </row>
    <row r="680" spans="1:4" x14ac:dyDescent="0.15">
      <c r="A680" s="132" t="s">
        <v>1101</v>
      </c>
      <c r="B680" s="132" t="s">
        <v>1102</v>
      </c>
      <c r="C680" s="132" t="s">
        <v>1135</v>
      </c>
      <c r="D680" s="132" t="s">
        <v>1034</v>
      </c>
    </row>
    <row r="681" spans="1:4" x14ac:dyDescent="0.15">
      <c r="A681" s="132" t="s">
        <v>1865</v>
      </c>
      <c r="B681" s="132" t="s">
        <v>1866</v>
      </c>
      <c r="C681" s="132" t="s">
        <v>203</v>
      </c>
      <c r="D681" s="132" t="s">
        <v>2091</v>
      </c>
    </row>
    <row r="682" spans="1:4" x14ac:dyDescent="0.15">
      <c r="A682" s="132"/>
      <c r="B682" s="132"/>
      <c r="C682" s="132"/>
      <c r="D682" s="132" t="s">
        <v>2084</v>
      </c>
    </row>
    <row r="683" spans="1:4" x14ac:dyDescent="0.15">
      <c r="A683" s="132"/>
      <c r="B683" s="132"/>
      <c r="C683" s="132"/>
      <c r="D683" s="132" t="s">
        <v>1035</v>
      </c>
    </row>
    <row r="684" spans="1:4" x14ac:dyDescent="0.15">
      <c r="A684" s="132" t="s">
        <v>1638</v>
      </c>
      <c r="B684" s="132" t="s">
        <v>1305</v>
      </c>
      <c r="C684" s="132" t="s">
        <v>203</v>
      </c>
      <c r="D684" s="132" t="s">
        <v>1076</v>
      </c>
    </row>
    <row r="685" spans="1:4" x14ac:dyDescent="0.15">
      <c r="A685" s="132" t="s">
        <v>1640</v>
      </c>
      <c r="B685" s="132" t="s">
        <v>1307</v>
      </c>
      <c r="C685" s="132" t="s">
        <v>203</v>
      </c>
      <c r="D685" s="132" t="s">
        <v>1070</v>
      </c>
    </row>
    <row r="686" spans="1:4" x14ac:dyDescent="0.15">
      <c r="A686" s="132"/>
      <c r="B686" s="132"/>
      <c r="C686" s="132"/>
      <c r="D686" s="132" t="s">
        <v>2085</v>
      </c>
    </row>
    <row r="687" spans="1:4" x14ac:dyDescent="0.15">
      <c r="A687" s="132"/>
      <c r="B687" s="132"/>
      <c r="C687" s="132"/>
      <c r="D687" s="132" t="s">
        <v>1076</v>
      </c>
    </row>
    <row r="688" spans="1:4" x14ac:dyDescent="0.15">
      <c r="A688" s="132" t="s">
        <v>380</v>
      </c>
      <c r="B688" s="132" t="s">
        <v>557</v>
      </c>
      <c r="C688" s="132" t="s">
        <v>203</v>
      </c>
      <c r="D688" s="132" t="s">
        <v>1076</v>
      </c>
    </row>
    <row r="689" spans="1:4" x14ac:dyDescent="0.15">
      <c r="A689" s="132" t="s">
        <v>396</v>
      </c>
      <c r="B689" s="132" t="s">
        <v>1330</v>
      </c>
      <c r="C689" s="132" t="s">
        <v>203</v>
      </c>
      <c r="D689" s="132" t="s">
        <v>1076</v>
      </c>
    </row>
    <row r="690" spans="1:4" x14ac:dyDescent="0.15">
      <c r="A690" s="132" t="s">
        <v>382</v>
      </c>
      <c r="B690" s="132" t="s">
        <v>559</v>
      </c>
      <c r="C690" s="132" t="s">
        <v>203</v>
      </c>
      <c r="D690" s="132" t="s">
        <v>2085</v>
      </c>
    </row>
    <row r="691" spans="1:4" x14ac:dyDescent="0.15">
      <c r="A691" s="132"/>
      <c r="B691" s="132"/>
      <c r="C691" s="132"/>
      <c r="D691" s="132" t="s">
        <v>1076</v>
      </c>
    </row>
    <row r="692" spans="1:4" x14ac:dyDescent="0.15">
      <c r="A692" s="132" t="s">
        <v>394</v>
      </c>
      <c r="B692" s="132" t="s">
        <v>1331</v>
      </c>
      <c r="C692" s="132" t="s">
        <v>203</v>
      </c>
      <c r="D692" s="132" t="s">
        <v>1076</v>
      </c>
    </row>
    <row r="693" spans="1:4" x14ac:dyDescent="0.15">
      <c r="A693" s="132" t="s">
        <v>395</v>
      </c>
      <c r="B693" s="132" t="s">
        <v>1332</v>
      </c>
      <c r="C693" s="132" t="s">
        <v>203</v>
      </c>
      <c r="D693" s="132" t="s">
        <v>1076</v>
      </c>
    </row>
    <row r="694" spans="1:4" x14ac:dyDescent="0.15">
      <c r="A694" s="132" t="s">
        <v>375</v>
      </c>
      <c r="B694" s="132" t="s">
        <v>587</v>
      </c>
      <c r="C694" s="132" t="s">
        <v>203</v>
      </c>
      <c r="D694" s="132" t="s">
        <v>1076</v>
      </c>
    </row>
    <row r="695" spans="1:4" x14ac:dyDescent="0.15">
      <c r="A695" s="132" t="s">
        <v>391</v>
      </c>
      <c r="B695" s="132" t="s">
        <v>1358</v>
      </c>
      <c r="C695" s="132" t="s">
        <v>203</v>
      </c>
      <c r="D695" s="132" t="s">
        <v>2084</v>
      </c>
    </row>
    <row r="696" spans="1:4" x14ac:dyDescent="0.15">
      <c r="A696" s="132"/>
      <c r="B696" s="132"/>
      <c r="C696" s="132"/>
      <c r="D696" s="132" t="s">
        <v>1076</v>
      </c>
    </row>
    <row r="697" spans="1:4" x14ac:dyDescent="0.15">
      <c r="A697" s="132" t="s">
        <v>365</v>
      </c>
      <c r="B697" s="132" t="s">
        <v>1310</v>
      </c>
      <c r="C697" s="132" t="s">
        <v>203</v>
      </c>
      <c r="D697" s="132" t="s">
        <v>2091</v>
      </c>
    </row>
    <row r="698" spans="1:4" x14ac:dyDescent="0.15">
      <c r="A698" s="132"/>
      <c r="B698" s="132"/>
      <c r="C698" s="132"/>
      <c r="D698" s="132" t="s">
        <v>1070</v>
      </c>
    </row>
    <row r="699" spans="1:4" x14ac:dyDescent="0.15">
      <c r="A699" s="132"/>
      <c r="B699" s="132"/>
      <c r="C699" s="132"/>
      <c r="D699" s="132" t="s">
        <v>2084</v>
      </c>
    </row>
    <row r="700" spans="1:4" x14ac:dyDescent="0.15">
      <c r="A700" s="132"/>
      <c r="B700" s="132"/>
      <c r="C700" s="132"/>
      <c r="D700" s="132" t="s">
        <v>1076</v>
      </c>
    </row>
    <row r="701" spans="1:4" x14ac:dyDescent="0.15">
      <c r="A701" s="132" t="s">
        <v>366</v>
      </c>
      <c r="B701" s="132" t="s">
        <v>1311</v>
      </c>
      <c r="C701" s="132" t="s">
        <v>203</v>
      </c>
      <c r="D701" s="132" t="s">
        <v>2091</v>
      </c>
    </row>
    <row r="702" spans="1:4" x14ac:dyDescent="0.15">
      <c r="A702" s="132"/>
      <c r="B702" s="132"/>
      <c r="C702" s="132"/>
      <c r="D702" s="132" t="s">
        <v>1070</v>
      </c>
    </row>
    <row r="703" spans="1:4" x14ac:dyDescent="0.15">
      <c r="A703" s="132"/>
      <c r="B703" s="132"/>
      <c r="C703" s="132"/>
      <c r="D703" s="132" t="s">
        <v>2084</v>
      </c>
    </row>
    <row r="704" spans="1:4" x14ac:dyDescent="0.15">
      <c r="A704" s="132"/>
      <c r="B704" s="132"/>
      <c r="C704" s="132"/>
      <c r="D704" s="132" t="s">
        <v>1076</v>
      </c>
    </row>
    <row r="705" spans="1:4" x14ac:dyDescent="0.15">
      <c r="A705" s="132" t="s">
        <v>392</v>
      </c>
      <c r="B705" s="132" t="s">
        <v>1359</v>
      </c>
      <c r="C705" s="132" t="s">
        <v>203</v>
      </c>
      <c r="D705" s="132" t="s">
        <v>2084</v>
      </c>
    </row>
    <row r="706" spans="1:4" x14ac:dyDescent="0.15">
      <c r="A706" s="132"/>
      <c r="B706" s="132"/>
      <c r="C706" s="132"/>
      <c r="D706" s="132" t="s">
        <v>1076</v>
      </c>
    </row>
    <row r="707" spans="1:4" x14ac:dyDescent="0.15">
      <c r="A707" s="132" t="s">
        <v>367</v>
      </c>
      <c r="B707" s="132" t="s">
        <v>1863</v>
      </c>
      <c r="C707" s="132" t="s">
        <v>203</v>
      </c>
      <c r="D707" s="132" t="s">
        <v>2091</v>
      </c>
    </row>
    <row r="708" spans="1:4" x14ac:dyDescent="0.15">
      <c r="A708" s="132"/>
      <c r="B708" s="132"/>
      <c r="C708" s="132"/>
      <c r="D708" s="132" t="s">
        <v>1070</v>
      </c>
    </row>
    <row r="709" spans="1:4" x14ac:dyDescent="0.15">
      <c r="A709" s="132"/>
      <c r="B709" s="132"/>
      <c r="C709" s="132"/>
      <c r="D709" s="132" t="s">
        <v>2084</v>
      </c>
    </row>
    <row r="710" spans="1:4" x14ac:dyDescent="0.15">
      <c r="A710" s="132"/>
      <c r="B710" s="133"/>
      <c r="C710" s="133"/>
      <c r="D710" s="133" t="s">
        <v>1076</v>
      </c>
    </row>
    <row r="711" spans="1:4" x14ac:dyDescent="0.15">
      <c r="A711" s="132" t="s">
        <v>335</v>
      </c>
      <c r="B711" s="132" t="s">
        <v>1864</v>
      </c>
      <c r="C711" s="132" t="s">
        <v>203</v>
      </c>
      <c r="D711" s="132" t="s">
        <v>1076</v>
      </c>
    </row>
    <row r="712" spans="1:4" x14ac:dyDescent="0.15">
      <c r="A712" s="132" t="s">
        <v>1641</v>
      </c>
      <c r="B712" s="132" t="s">
        <v>1344</v>
      </c>
      <c r="C712" s="132" t="s">
        <v>203</v>
      </c>
      <c r="D712" s="132" t="s">
        <v>2084</v>
      </c>
    </row>
    <row r="713" spans="1:4" x14ac:dyDescent="0.15">
      <c r="A713" s="132"/>
      <c r="B713" s="132"/>
      <c r="C713" s="132"/>
      <c r="D713" s="132" t="s">
        <v>1076</v>
      </c>
    </row>
    <row r="714" spans="1:4" x14ac:dyDescent="0.15">
      <c r="A714" s="132" t="s">
        <v>381</v>
      </c>
      <c r="B714" s="132" t="s">
        <v>558</v>
      </c>
      <c r="C714" s="132" t="s">
        <v>203</v>
      </c>
      <c r="D714" s="132" t="s">
        <v>2084</v>
      </c>
    </row>
    <row r="715" spans="1:4" x14ac:dyDescent="0.15">
      <c r="A715" s="132"/>
      <c r="B715" s="132"/>
      <c r="C715" s="132"/>
      <c r="D715" s="132" t="s">
        <v>1076</v>
      </c>
    </row>
    <row r="716" spans="1:4" x14ac:dyDescent="0.15">
      <c r="A716" s="132" t="s">
        <v>1650</v>
      </c>
      <c r="B716" s="132" t="s">
        <v>590</v>
      </c>
      <c r="C716" s="132" t="s">
        <v>203</v>
      </c>
      <c r="D716" s="132" t="s">
        <v>1076</v>
      </c>
    </row>
    <row r="717" spans="1:4" x14ac:dyDescent="0.15">
      <c r="A717" s="132" t="s">
        <v>1639</v>
      </c>
      <c r="B717" s="132" t="s">
        <v>1306</v>
      </c>
      <c r="C717" s="132" t="s">
        <v>203</v>
      </c>
      <c r="D717" s="132" t="s">
        <v>1070</v>
      </c>
    </row>
    <row r="718" spans="1:4" x14ac:dyDescent="0.15">
      <c r="A718" s="132"/>
      <c r="B718" s="132"/>
      <c r="C718" s="132"/>
      <c r="D718" s="132" t="s">
        <v>2085</v>
      </c>
    </row>
    <row r="719" spans="1:4" x14ac:dyDescent="0.15">
      <c r="A719" s="132"/>
      <c r="B719" s="132"/>
      <c r="C719" s="132"/>
      <c r="D719" s="132" t="s">
        <v>1076</v>
      </c>
    </row>
    <row r="720" spans="1:4" x14ac:dyDescent="0.15">
      <c r="A720" s="132" t="s">
        <v>361</v>
      </c>
      <c r="B720" s="132" t="s">
        <v>1309</v>
      </c>
      <c r="C720" s="132" t="s">
        <v>203</v>
      </c>
      <c r="D720" s="132" t="s">
        <v>2091</v>
      </c>
    </row>
    <row r="721" spans="1:4" x14ac:dyDescent="0.15">
      <c r="A721" s="132"/>
      <c r="B721" s="132"/>
      <c r="C721" s="132"/>
      <c r="D721" s="132" t="s">
        <v>1070</v>
      </c>
    </row>
    <row r="722" spans="1:4" x14ac:dyDescent="0.15">
      <c r="A722" s="132"/>
      <c r="B722" s="132"/>
      <c r="C722" s="132"/>
      <c r="D722" s="132" t="s">
        <v>2084</v>
      </c>
    </row>
    <row r="723" spans="1:4" x14ac:dyDescent="0.15">
      <c r="A723" s="132"/>
      <c r="B723" s="132"/>
      <c r="C723" s="132"/>
      <c r="D723" s="132" t="s">
        <v>1076</v>
      </c>
    </row>
    <row r="724" spans="1:4" x14ac:dyDescent="0.15">
      <c r="A724" s="132" t="s">
        <v>560</v>
      </c>
      <c r="B724" s="132" t="s">
        <v>561</v>
      </c>
      <c r="C724" s="132" t="s">
        <v>203</v>
      </c>
      <c r="D724" s="132" t="s">
        <v>1076</v>
      </c>
    </row>
    <row r="725" spans="1:4" x14ac:dyDescent="0.15">
      <c r="A725" s="132" t="s">
        <v>1867</v>
      </c>
      <c r="B725" s="132" t="s">
        <v>1868</v>
      </c>
      <c r="C725" s="132" t="s">
        <v>203</v>
      </c>
      <c r="D725" s="132" t="s">
        <v>2091</v>
      </c>
    </row>
    <row r="726" spans="1:4" x14ac:dyDescent="0.15">
      <c r="A726" s="132"/>
      <c r="B726" s="132"/>
      <c r="C726" s="132"/>
      <c r="D726" s="132" t="s">
        <v>2084</v>
      </c>
    </row>
    <row r="727" spans="1:4" x14ac:dyDescent="0.15">
      <c r="A727" s="132"/>
      <c r="B727" s="132"/>
      <c r="C727" s="132"/>
      <c r="D727" s="132" t="s">
        <v>1035</v>
      </c>
    </row>
    <row r="728" spans="1:4" x14ac:dyDescent="0.15">
      <c r="A728" s="132"/>
      <c r="B728" s="132"/>
      <c r="C728" s="132"/>
      <c r="D728" s="132" t="s">
        <v>2087</v>
      </c>
    </row>
    <row r="729" spans="1:4" x14ac:dyDescent="0.15">
      <c r="A729" s="132"/>
      <c r="B729" s="132"/>
      <c r="C729" s="132"/>
      <c r="D729" s="132" t="s">
        <v>2085</v>
      </c>
    </row>
    <row r="730" spans="1:4" x14ac:dyDescent="0.15">
      <c r="A730" s="132"/>
      <c r="B730" s="132"/>
      <c r="C730" s="132"/>
      <c r="D730" s="132" t="s">
        <v>2088</v>
      </c>
    </row>
    <row r="731" spans="1:4" x14ac:dyDescent="0.15">
      <c r="A731" s="132"/>
      <c r="B731" s="132"/>
      <c r="C731" s="132"/>
      <c r="D731" s="132" t="s">
        <v>1033</v>
      </c>
    </row>
    <row r="732" spans="1:4" x14ac:dyDescent="0.15">
      <c r="A732" s="132"/>
      <c r="B732" s="132"/>
      <c r="C732" s="132"/>
      <c r="D732" s="132" t="s">
        <v>1069</v>
      </c>
    </row>
    <row r="733" spans="1:4" x14ac:dyDescent="0.15">
      <c r="A733" s="132" t="s">
        <v>1869</v>
      </c>
      <c r="B733" s="132" t="s">
        <v>1870</v>
      </c>
      <c r="C733" s="132" t="s">
        <v>203</v>
      </c>
      <c r="D733" s="132" t="s">
        <v>2091</v>
      </c>
    </row>
    <row r="734" spans="1:4" x14ac:dyDescent="0.15">
      <c r="A734" s="132"/>
      <c r="B734" s="132"/>
      <c r="C734" s="132"/>
      <c r="D734" s="132" t="s">
        <v>2084</v>
      </c>
    </row>
    <row r="735" spans="1:4" x14ac:dyDescent="0.15">
      <c r="A735" s="132"/>
      <c r="B735" s="132"/>
      <c r="C735" s="132"/>
      <c r="D735" s="132" t="s">
        <v>1035</v>
      </c>
    </row>
    <row r="736" spans="1:4" x14ac:dyDescent="0.15">
      <c r="A736" s="132" t="s">
        <v>536</v>
      </c>
      <c r="B736" s="132" t="s">
        <v>1871</v>
      </c>
      <c r="C736" s="132" t="s">
        <v>203</v>
      </c>
      <c r="D736" s="132" t="s">
        <v>2091</v>
      </c>
    </row>
    <row r="737" spans="1:4" x14ac:dyDescent="0.15">
      <c r="A737" s="132"/>
      <c r="B737" s="132"/>
      <c r="C737" s="132"/>
      <c r="D737" s="132" t="s">
        <v>2084</v>
      </c>
    </row>
    <row r="738" spans="1:4" x14ac:dyDescent="0.15">
      <c r="A738" s="132" t="s">
        <v>1642</v>
      </c>
      <c r="B738" s="132" t="s">
        <v>1872</v>
      </c>
      <c r="C738" s="132" t="s">
        <v>203</v>
      </c>
      <c r="D738" s="132" t="s">
        <v>1070</v>
      </c>
    </row>
    <row r="739" spans="1:4" x14ac:dyDescent="0.15">
      <c r="A739" s="132"/>
      <c r="B739" s="132"/>
      <c r="C739" s="132"/>
      <c r="D739" s="132" t="s">
        <v>2084</v>
      </c>
    </row>
    <row r="740" spans="1:4" x14ac:dyDescent="0.15">
      <c r="A740" s="132"/>
      <c r="B740" s="132"/>
      <c r="C740" s="132"/>
      <c r="D740" s="132" t="s">
        <v>1076</v>
      </c>
    </row>
    <row r="741" spans="1:4" x14ac:dyDescent="0.15">
      <c r="A741" s="132" t="s">
        <v>1873</v>
      </c>
      <c r="B741" s="132" t="s">
        <v>1874</v>
      </c>
      <c r="C741" s="132" t="s">
        <v>203</v>
      </c>
      <c r="D741" s="132" t="s">
        <v>2091</v>
      </c>
    </row>
    <row r="742" spans="1:4" x14ac:dyDescent="0.15">
      <c r="A742" s="132"/>
      <c r="B742" s="132"/>
      <c r="C742" s="132"/>
      <c r="D742" s="132" t="s">
        <v>2084</v>
      </c>
    </row>
    <row r="743" spans="1:4" x14ac:dyDescent="0.15">
      <c r="A743" s="132"/>
      <c r="B743" s="132"/>
      <c r="C743" s="132"/>
      <c r="D743" s="132" t="s">
        <v>1035</v>
      </c>
    </row>
    <row r="744" spans="1:4" x14ac:dyDescent="0.15">
      <c r="A744" s="132" t="s">
        <v>1888</v>
      </c>
      <c r="B744" s="132" t="s">
        <v>1889</v>
      </c>
      <c r="C744" s="132" t="s">
        <v>203</v>
      </c>
      <c r="D744" s="132" t="s">
        <v>2091</v>
      </c>
    </row>
    <row r="745" spans="1:4" x14ac:dyDescent="0.15">
      <c r="A745" s="132"/>
      <c r="B745" s="132"/>
      <c r="C745" s="132"/>
      <c r="D745" s="132" t="s">
        <v>2084</v>
      </c>
    </row>
    <row r="746" spans="1:4" x14ac:dyDescent="0.15">
      <c r="A746" s="132"/>
      <c r="B746" s="132"/>
      <c r="C746" s="132"/>
      <c r="D746" s="132" t="s">
        <v>1035</v>
      </c>
    </row>
    <row r="747" spans="1:4" x14ac:dyDescent="0.15">
      <c r="A747" s="132" t="s">
        <v>1890</v>
      </c>
      <c r="B747" s="132" t="s">
        <v>1891</v>
      </c>
      <c r="C747" s="132" t="s">
        <v>203</v>
      </c>
      <c r="D747" s="132" t="s">
        <v>2091</v>
      </c>
    </row>
    <row r="748" spans="1:4" x14ac:dyDescent="0.15">
      <c r="A748" s="132"/>
      <c r="B748" s="132"/>
      <c r="C748" s="132"/>
      <c r="D748" s="132" t="s">
        <v>2084</v>
      </c>
    </row>
    <row r="749" spans="1:4" x14ac:dyDescent="0.15">
      <c r="A749" s="132"/>
      <c r="B749" s="132"/>
      <c r="C749" s="132"/>
      <c r="D749" s="132" t="s">
        <v>1035</v>
      </c>
    </row>
    <row r="750" spans="1:4" x14ac:dyDescent="0.15">
      <c r="A750" s="132"/>
      <c r="B750" s="132"/>
      <c r="C750" s="132"/>
      <c r="D750" s="132" t="s">
        <v>2087</v>
      </c>
    </row>
    <row r="751" spans="1:4" x14ac:dyDescent="0.15">
      <c r="A751" s="132" t="s">
        <v>285</v>
      </c>
      <c r="B751" s="132" t="s">
        <v>286</v>
      </c>
      <c r="C751" s="132" t="s">
        <v>203</v>
      </c>
      <c r="D751" s="132" t="s">
        <v>2091</v>
      </c>
    </row>
    <row r="752" spans="1:4" x14ac:dyDescent="0.15">
      <c r="A752" s="132"/>
      <c r="B752" s="132"/>
      <c r="C752" s="132"/>
      <c r="D752" s="132" t="s">
        <v>2084</v>
      </c>
    </row>
    <row r="753" spans="1:4" x14ac:dyDescent="0.15">
      <c r="A753" s="132"/>
      <c r="B753" s="132"/>
      <c r="C753" s="132"/>
      <c r="D753" s="132" t="s">
        <v>1035</v>
      </c>
    </row>
    <row r="754" spans="1:4" x14ac:dyDescent="0.15">
      <c r="A754" s="132" t="s">
        <v>1649</v>
      </c>
      <c r="B754" s="132" t="s">
        <v>287</v>
      </c>
      <c r="C754" s="132" t="s">
        <v>203</v>
      </c>
      <c r="D754" s="132" t="s">
        <v>2091</v>
      </c>
    </row>
    <row r="755" spans="1:4" x14ac:dyDescent="0.15">
      <c r="A755" s="132" t="s">
        <v>288</v>
      </c>
      <c r="B755" s="132" t="s">
        <v>289</v>
      </c>
      <c r="C755" s="132" t="s">
        <v>203</v>
      </c>
      <c r="D755" s="132" t="s">
        <v>2091</v>
      </c>
    </row>
    <row r="756" spans="1:4" x14ac:dyDescent="0.15">
      <c r="A756" s="132"/>
      <c r="B756" s="132"/>
      <c r="C756" s="132"/>
      <c r="D756" s="132" t="s">
        <v>2084</v>
      </c>
    </row>
    <row r="757" spans="1:4" x14ac:dyDescent="0.15">
      <c r="A757" s="132"/>
      <c r="B757" s="132"/>
      <c r="C757" s="132"/>
      <c r="D757" s="132" t="s">
        <v>1035</v>
      </c>
    </row>
    <row r="758" spans="1:4" x14ac:dyDescent="0.15">
      <c r="A758" s="132" t="s">
        <v>290</v>
      </c>
      <c r="B758" s="132" t="s">
        <v>291</v>
      </c>
      <c r="C758" s="132" t="s">
        <v>203</v>
      </c>
      <c r="D758" s="132" t="s">
        <v>2091</v>
      </c>
    </row>
    <row r="759" spans="1:4" x14ac:dyDescent="0.15">
      <c r="A759" s="132"/>
      <c r="B759" s="132"/>
      <c r="C759" s="132"/>
      <c r="D759" s="132" t="s">
        <v>2084</v>
      </c>
    </row>
    <row r="760" spans="1:4" x14ac:dyDescent="0.15">
      <c r="A760" s="132"/>
      <c r="B760" s="132"/>
      <c r="C760" s="132"/>
      <c r="D760" s="132" t="s">
        <v>1035</v>
      </c>
    </row>
    <row r="761" spans="1:4" x14ac:dyDescent="0.15">
      <c r="A761" s="132" t="s">
        <v>292</v>
      </c>
      <c r="B761" s="132" t="s">
        <v>293</v>
      </c>
      <c r="C761" s="132" t="s">
        <v>203</v>
      </c>
      <c r="D761" s="132" t="s">
        <v>2091</v>
      </c>
    </row>
    <row r="762" spans="1:4" x14ac:dyDescent="0.15">
      <c r="A762" s="132"/>
      <c r="B762" s="132"/>
      <c r="C762" s="132"/>
      <c r="D762" s="132" t="s">
        <v>2084</v>
      </c>
    </row>
    <row r="763" spans="1:4" x14ac:dyDescent="0.15">
      <c r="A763" s="132"/>
      <c r="B763" s="132"/>
      <c r="C763" s="132"/>
      <c r="D763" s="132" t="s">
        <v>1035</v>
      </c>
    </row>
    <row r="764" spans="1:4" x14ac:dyDescent="0.15">
      <c r="A764" s="132" t="s">
        <v>294</v>
      </c>
      <c r="B764" s="132" t="s">
        <v>295</v>
      </c>
      <c r="C764" s="132" t="s">
        <v>203</v>
      </c>
      <c r="D764" s="132" t="s">
        <v>2091</v>
      </c>
    </row>
    <row r="765" spans="1:4" x14ac:dyDescent="0.15">
      <c r="A765" s="132"/>
      <c r="B765" s="132"/>
      <c r="C765" s="132"/>
      <c r="D765" s="132" t="s">
        <v>2084</v>
      </c>
    </row>
    <row r="766" spans="1:4" x14ac:dyDescent="0.15">
      <c r="A766" s="132"/>
      <c r="B766" s="132"/>
      <c r="C766" s="132"/>
      <c r="D766" s="132" t="s">
        <v>1035</v>
      </c>
    </row>
    <row r="767" spans="1:4" x14ac:dyDescent="0.15">
      <c r="A767" s="132" t="s">
        <v>296</v>
      </c>
      <c r="B767" s="132" t="s">
        <v>297</v>
      </c>
      <c r="C767" s="132" t="s">
        <v>203</v>
      </c>
      <c r="D767" s="132" t="s">
        <v>2091</v>
      </c>
    </row>
    <row r="768" spans="1:4" x14ac:dyDescent="0.15">
      <c r="A768" s="132"/>
      <c r="B768" s="132"/>
      <c r="C768" s="132"/>
      <c r="D768" s="132" t="s">
        <v>2084</v>
      </c>
    </row>
    <row r="769" spans="1:4" x14ac:dyDescent="0.15">
      <c r="A769" s="132"/>
      <c r="B769" s="132"/>
      <c r="C769" s="132"/>
      <c r="D769" s="132" t="s">
        <v>1035</v>
      </c>
    </row>
    <row r="770" spans="1:4" x14ac:dyDescent="0.15">
      <c r="A770" s="132" t="s">
        <v>298</v>
      </c>
      <c r="B770" s="132" t="s">
        <v>299</v>
      </c>
      <c r="C770" s="132" t="s">
        <v>203</v>
      </c>
      <c r="D770" s="132" t="s">
        <v>2091</v>
      </c>
    </row>
    <row r="771" spans="1:4" x14ac:dyDescent="0.15">
      <c r="A771" s="132"/>
      <c r="B771" s="132"/>
      <c r="C771" s="132"/>
      <c r="D771" s="132" t="s">
        <v>2084</v>
      </c>
    </row>
    <row r="772" spans="1:4" x14ac:dyDescent="0.15">
      <c r="A772" s="132" t="s">
        <v>1013</v>
      </c>
      <c r="B772" s="132" t="s">
        <v>1014</v>
      </c>
      <c r="C772" s="132" t="s">
        <v>203</v>
      </c>
      <c r="D772" s="132" t="s">
        <v>2091</v>
      </c>
    </row>
    <row r="773" spans="1:4" x14ac:dyDescent="0.15">
      <c r="A773" s="132"/>
      <c r="B773" s="132"/>
      <c r="C773" s="132"/>
      <c r="D773" s="132" t="s">
        <v>2084</v>
      </c>
    </row>
    <row r="774" spans="1:4" x14ac:dyDescent="0.15">
      <c r="A774" s="132"/>
      <c r="B774" s="132"/>
      <c r="C774" s="132"/>
      <c r="D774" s="132" t="s">
        <v>1035</v>
      </c>
    </row>
    <row r="775" spans="1:4" x14ac:dyDescent="0.15">
      <c r="A775" s="132" t="s">
        <v>300</v>
      </c>
      <c r="B775" s="132" t="s">
        <v>301</v>
      </c>
      <c r="C775" s="132" t="s">
        <v>203</v>
      </c>
      <c r="D775" s="132" t="s">
        <v>1076</v>
      </c>
    </row>
    <row r="776" spans="1:4" x14ac:dyDescent="0.15">
      <c r="A776" s="132" t="s">
        <v>331</v>
      </c>
      <c r="B776" s="132" t="s">
        <v>1875</v>
      </c>
      <c r="C776" s="132" t="s">
        <v>203</v>
      </c>
      <c r="D776" s="132" t="s">
        <v>2091</v>
      </c>
    </row>
    <row r="777" spans="1:4" x14ac:dyDescent="0.15">
      <c r="A777" s="132"/>
      <c r="B777" s="132"/>
      <c r="C777" s="132"/>
      <c r="D777" s="132" t="s">
        <v>2084</v>
      </c>
    </row>
    <row r="778" spans="1:4" x14ac:dyDescent="0.15">
      <c r="A778" s="132"/>
      <c r="B778" s="132"/>
      <c r="C778" s="132"/>
      <c r="D778" s="132" t="s">
        <v>1035</v>
      </c>
    </row>
    <row r="779" spans="1:4" x14ac:dyDescent="0.15">
      <c r="A779" s="132" t="s">
        <v>256</v>
      </c>
      <c r="B779" s="132" t="s">
        <v>1876</v>
      </c>
      <c r="C779" s="132" t="s">
        <v>203</v>
      </c>
      <c r="D779" s="132" t="s">
        <v>2091</v>
      </c>
    </row>
    <row r="780" spans="1:4" x14ac:dyDescent="0.15">
      <c r="A780" s="132"/>
      <c r="B780" s="132"/>
      <c r="C780" s="132"/>
      <c r="D780" s="132" t="s">
        <v>1070</v>
      </c>
    </row>
    <row r="781" spans="1:4" x14ac:dyDescent="0.15">
      <c r="A781" s="132"/>
      <c r="B781" s="132"/>
      <c r="C781" s="132"/>
      <c r="D781" s="132" t="s">
        <v>2084</v>
      </c>
    </row>
    <row r="782" spans="1:4" x14ac:dyDescent="0.15">
      <c r="A782" s="132"/>
      <c r="B782" s="132"/>
      <c r="C782" s="132"/>
      <c r="D782" s="132" t="s">
        <v>2087</v>
      </c>
    </row>
    <row r="783" spans="1:4" x14ac:dyDescent="0.15">
      <c r="A783" s="132"/>
      <c r="B783" s="132"/>
      <c r="C783" s="132"/>
      <c r="D783" s="132" t="s">
        <v>2085</v>
      </c>
    </row>
    <row r="784" spans="1:4" x14ac:dyDescent="0.15">
      <c r="A784" s="132"/>
      <c r="B784" s="133"/>
      <c r="C784" s="132"/>
      <c r="D784" s="132" t="s">
        <v>2088</v>
      </c>
    </row>
    <row r="785" spans="1:4" x14ac:dyDescent="0.15">
      <c r="A785" s="132"/>
      <c r="B785" s="138"/>
      <c r="C785" s="132"/>
      <c r="D785" s="132" t="s">
        <v>1076</v>
      </c>
    </row>
    <row r="786" spans="1:4" x14ac:dyDescent="0.15">
      <c r="A786" s="132"/>
      <c r="B786" s="132"/>
      <c r="C786" s="132"/>
      <c r="D786" s="132" t="s">
        <v>1069</v>
      </c>
    </row>
    <row r="787" spans="1:4" x14ac:dyDescent="0.15">
      <c r="A787" s="132" t="s">
        <v>257</v>
      </c>
      <c r="B787" s="132" t="s">
        <v>2144</v>
      </c>
      <c r="C787" s="132" t="s">
        <v>203</v>
      </c>
      <c r="D787" s="132" t="s">
        <v>1076</v>
      </c>
    </row>
    <row r="788" spans="1:4" x14ac:dyDescent="0.15">
      <c r="A788" s="132" t="s">
        <v>302</v>
      </c>
      <c r="B788" s="132" t="s">
        <v>1877</v>
      </c>
      <c r="C788" s="132" t="s">
        <v>203</v>
      </c>
      <c r="D788" s="132" t="s">
        <v>1075</v>
      </c>
    </row>
    <row r="789" spans="1:4" x14ac:dyDescent="0.15">
      <c r="A789" s="132"/>
      <c r="B789" s="132"/>
      <c r="C789" s="132"/>
      <c r="D789" s="132" t="s">
        <v>2091</v>
      </c>
    </row>
    <row r="790" spans="1:4" x14ac:dyDescent="0.15">
      <c r="A790" s="132"/>
      <c r="B790" s="132"/>
      <c r="C790" s="132"/>
      <c r="D790" s="132" t="s">
        <v>2084</v>
      </c>
    </row>
    <row r="791" spans="1:4" x14ac:dyDescent="0.15">
      <c r="A791" s="132"/>
      <c r="B791" s="132"/>
      <c r="C791" s="132"/>
      <c r="D791" s="132" t="s">
        <v>1035</v>
      </c>
    </row>
    <row r="792" spans="1:4" x14ac:dyDescent="0.15">
      <c r="A792" s="132"/>
      <c r="B792" s="132"/>
      <c r="C792" s="132"/>
      <c r="D792" s="132" t="s">
        <v>2087</v>
      </c>
    </row>
    <row r="793" spans="1:4" x14ac:dyDescent="0.15">
      <c r="A793" s="132"/>
      <c r="B793" s="132"/>
      <c r="C793" s="132"/>
      <c r="D793" s="132" t="s">
        <v>2085</v>
      </c>
    </row>
    <row r="794" spans="1:4" x14ac:dyDescent="0.15">
      <c r="A794" s="132"/>
      <c r="B794" s="132"/>
      <c r="C794" s="132"/>
      <c r="D794" s="132" t="s">
        <v>2088</v>
      </c>
    </row>
    <row r="795" spans="1:4" x14ac:dyDescent="0.15">
      <c r="A795" s="132"/>
      <c r="B795" s="132"/>
      <c r="C795" s="132"/>
      <c r="D795" s="132" t="s">
        <v>1033</v>
      </c>
    </row>
    <row r="796" spans="1:4" x14ac:dyDescent="0.15">
      <c r="A796" s="132"/>
      <c r="B796" s="132"/>
      <c r="C796" s="132"/>
      <c r="D796" s="132" t="s">
        <v>1069</v>
      </c>
    </row>
    <row r="797" spans="1:4" x14ac:dyDescent="0.15">
      <c r="A797" s="132" t="s">
        <v>304</v>
      </c>
      <c r="B797" s="132" t="s">
        <v>1878</v>
      </c>
      <c r="C797" s="132" t="s">
        <v>203</v>
      </c>
      <c r="D797" s="132" t="s">
        <v>2091</v>
      </c>
    </row>
    <row r="798" spans="1:4" x14ac:dyDescent="0.15">
      <c r="A798" s="132"/>
      <c r="B798" s="132"/>
      <c r="C798" s="132"/>
      <c r="D798" s="132" t="s">
        <v>2084</v>
      </c>
    </row>
    <row r="799" spans="1:4" x14ac:dyDescent="0.15">
      <c r="A799" s="132"/>
      <c r="B799" s="132"/>
      <c r="C799" s="132"/>
      <c r="D799" s="132" t="s">
        <v>1035</v>
      </c>
    </row>
    <row r="800" spans="1:4" x14ac:dyDescent="0.15">
      <c r="A800" s="132" t="s">
        <v>305</v>
      </c>
      <c r="B800" s="132" t="s">
        <v>1880</v>
      </c>
      <c r="C800" s="132" t="s">
        <v>203</v>
      </c>
      <c r="D800" s="132" t="s">
        <v>2091</v>
      </c>
    </row>
    <row r="801" spans="1:4" x14ac:dyDescent="0.15">
      <c r="A801" s="132"/>
      <c r="B801" s="132"/>
      <c r="C801" s="132"/>
      <c r="D801" s="132" t="s">
        <v>2084</v>
      </c>
    </row>
    <row r="802" spans="1:4" x14ac:dyDescent="0.15">
      <c r="A802" s="132"/>
      <c r="B802" s="132"/>
      <c r="C802" s="132"/>
      <c r="D802" s="132" t="s">
        <v>1035</v>
      </c>
    </row>
    <row r="803" spans="1:4" x14ac:dyDescent="0.15">
      <c r="A803" s="132" t="s">
        <v>1644</v>
      </c>
      <c r="B803" s="132" t="s">
        <v>1881</v>
      </c>
      <c r="C803" s="132" t="s">
        <v>203</v>
      </c>
      <c r="D803" s="132" t="s">
        <v>1070</v>
      </c>
    </row>
    <row r="804" spans="1:4" x14ac:dyDescent="0.15">
      <c r="A804" s="132"/>
      <c r="B804" s="132"/>
      <c r="C804" s="132"/>
      <c r="D804" s="132" t="s">
        <v>2084</v>
      </c>
    </row>
    <row r="805" spans="1:4" x14ac:dyDescent="0.15">
      <c r="A805" s="132"/>
      <c r="B805" s="132"/>
      <c r="C805" s="132"/>
      <c r="D805" s="132" t="s">
        <v>1076</v>
      </c>
    </row>
    <row r="806" spans="1:4" x14ac:dyDescent="0.15">
      <c r="A806" s="132" t="s">
        <v>1645</v>
      </c>
      <c r="B806" s="132" t="s">
        <v>1882</v>
      </c>
      <c r="C806" s="132" t="s">
        <v>203</v>
      </c>
      <c r="D806" s="132" t="s">
        <v>1070</v>
      </c>
    </row>
    <row r="807" spans="1:4" x14ac:dyDescent="0.15">
      <c r="A807" s="132"/>
      <c r="B807" s="132"/>
      <c r="C807" s="132"/>
      <c r="D807" s="132" t="s">
        <v>2084</v>
      </c>
    </row>
    <row r="808" spans="1:4" x14ac:dyDescent="0.15">
      <c r="A808" s="132"/>
      <c r="B808" s="132"/>
      <c r="C808" s="132"/>
      <c r="D808" s="132" t="s">
        <v>1076</v>
      </c>
    </row>
    <row r="809" spans="1:4" x14ac:dyDescent="0.15">
      <c r="A809" s="132" t="s">
        <v>332</v>
      </c>
      <c r="B809" s="132" t="s">
        <v>1883</v>
      </c>
      <c r="C809" s="132" t="s">
        <v>203</v>
      </c>
      <c r="D809" s="132" t="s">
        <v>2091</v>
      </c>
    </row>
    <row r="810" spans="1:4" x14ac:dyDescent="0.15">
      <c r="A810" s="132"/>
      <c r="B810" s="132"/>
      <c r="C810" s="132"/>
      <c r="D810" s="132" t="s">
        <v>2084</v>
      </c>
    </row>
    <row r="811" spans="1:4" x14ac:dyDescent="0.15">
      <c r="A811" s="132"/>
      <c r="B811" s="132"/>
      <c r="C811" s="132"/>
      <c r="D811" s="132" t="s">
        <v>1035</v>
      </c>
    </row>
    <row r="812" spans="1:4" x14ac:dyDescent="0.15">
      <c r="A812" s="132" t="s">
        <v>1646</v>
      </c>
      <c r="B812" s="132" t="s">
        <v>1884</v>
      </c>
      <c r="C812" s="132" t="s">
        <v>203</v>
      </c>
      <c r="D812" s="132" t="s">
        <v>1070</v>
      </c>
    </row>
    <row r="813" spans="1:4" x14ac:dyDescent="0.15">
      <c r="A813" s="132"/>
      <c r="B813" s="132"/>
      <c r="C813" s="132"/>
      <c r="D813" s="132" t="s">
        <v>2084</v>
      </c>
    </row>
    <row r="814" spans="1:4" x14ac:dyDescent="0.15">
      <c r="A814" s="132"/>
      <c r="B814" s="132"/>
      <c r="C814" s="132"/>
      <c r="D814" s="132" t="s">
        <v>1076</v>
      </c>
    </row>
    <row r="815" spans="1:4" x14ac:dyDescent="0.15">
      <c r="A815" s="132" t="s">
        <v>354</v>
      </c>
      <c r="B815" s="132" t="s">
        <v>1885</v>
      </c>
      <c r="C815" s="132" t="s">
        <v>203</v>
      </c>
      <c r="D815" s="132" t="s">
        <v>2091</v>
      </c>
    </row>
    <row r="816" spans="1:4" x14ac:dyDescent="0.15">
      <c r="A816" s="132"/>
      <c r="B816" s="132"/>
      <c r="C816" s="132"/>
      <c r="D816" s="132" t="s">
        <v>1070</v>
      </c>
    </row>
    <row r="817" spans="1:4" x14ac:dyDescent="0.15">
      <c r="A817" s="132"/>
      <c r="B817" s="132"/>
      <c r="C817" s="132"/>
      <c r="D817" s="132" t="s">
        <v>2084</v>
      </c>
    </row>
    <row r="818" spans="1:4" x14ac:dyDescent="0.15">
      <c r="A818" s="132"/>
      <c r="B818" s="132"/>
      <c r="C818" s="132"/>
      <c r="D818" s="132" t="s">
        <v>1035</v>
      </c>
    </row>
    <row r="819" spans="1:4" x14ac:dyDescent="0.15">
      <c r="A819" s="132" t="s">
        <v>306</v>
      </c>
      <c r="B819" s="133" t="s">
        <v>1731</v>
      </c>
      <c r="C819" s="133" t="s">
        <v>203</v>
      </c>
      <c r="D819" s="133" t="s">
        <v>2091</v>
      </c>
    </row>
    <row r="820" spans="1:4" x14ac:dyDescent="0.15">
      <c r="A820" s="132"/>
      <c r="B820" s="132"/>
      <c r="C820" s="132"/>
      <c r="D820" s="132" t="s">
        <v>2084</v>
      </c>
    </row>
    <row r="821" spans="1:4" x14ac:dyDescent="0.15">
      <c r="A821" s="132"/>
      <c r="B821" s="132"/>
      <c r="C821" s="132"/>
      <c r="D821" s="132" t="s">
        <v>1035</v>
      </c>
    </row>
    <row r="822" spans="1:4" x14ac:dyDescent="0.15">
      <c r="A822" s="132" t="s">
        <v>307</v>
      </c>
      <c r="B822" s="132" t="s">
        <v>1886</v>
      </c>
      <c r="C822" s="132" t="s">
        <v>203</v>
      </c>
      <c r="D822" s="132" t="s">
        <v>2091</v>
      </c>
    </row>
    <row r="823" spans="1:4" x14ac:dyDescent="0.15">
      <c r="A823" s="132"/>
      <c r="B823" s="132"/>
      <c r="C823" s="132"/>
      <c r="D823" s="132" t="s">
        <v>2084</v>
      </c>
    </row>
    <row r="824" spans="1:4" x14ac:dyDescent="0.15">
      <c r="A824" s="132"/>
      <c r="B824" s="132"/>
      <c r="C824" s="132"/>
      <c r="D824" s="132" t="s">
        <v>1035</v>
      </c>
    </row>
    <row r="825" spans="1:4" x14ac:dyDescent="0.15">
      <c r="A825" s="132" t="s">
        <v>1643</v>
      </c>
      <c r="B825" s="132" t="s">
        <v>1879</v>
      </c>
      <c r="C825" s="132" t="s">
        <v>203</v>
      </c>
      <c r="D825" s="132" t="s">
        <v>1070</v>
      </c>
    </row>
    <row r="826" spans="1:4" x14ac:dyDescent="0.15">
      <c r="A826" s="132"/>
      <c r="B826" s="132"/>
      <c r="C826" s="132"/>
      <c r="D826" s="132" t="s">
        <v>1076</v>
      </c>
    </row>
    <row r="827" spans="1:4" x14ac:dyDescent="0.15">
      <c r="A827" s="132" t="s">
        <v>1647</v>
      </c>
      <c r="B827" s="132" t="s">
        <v>1887</v>
      </c>
      <c r="C827" s="132" t="s">
        <v>203</v>
      </c>
      <c r="D827" s="132" t="s">
        <v>1070</v>
      </c>
    </row>
    <row r="828" spans="1:4" x14ac:dyDescent="0.15">
      <c r="A828" s="132"/>
      <c r="B828" s="132"/>
      <c r="C828" s="132"/>
      <c r="D828" s="132" t="s">
        <v>1076</v>
      </c>
    </row>
    <row r="829" spans="1:4" x14ac:dyDescent="0.15">
      <c r="A829" s="132" t="s">
        <v>402</v>
      </c>
      <c r="B829" s="132" t="s">
        <v>403</v>
      </c>
      <c r="C829" s="132" t="s">
        <v>203</v>
      </c>
      <c r="D829" s="132" t="s">
        <v>2091</v>
      </c>
    </row>
    <row r="830" spans="1:4" x14ac:dyDescent="0.15">
      <c r="A830" s="132"/>
      <c r="B830" s="132"/>
      <c r="C830" s="132"/>
      <c r="D830" s="132" t="s">
        <v>2084</v>
      </c>
    </row>
    <row r="831" spans="1:4" x14ac:dyDescent="0.15">
      <c r="A831" s="132"/>
      <c r="B831" s="132"/>
      <c r="C831" s="132"/>
      <c r="D831" s="132" t="s">
        <v>1035</v>
      </c>
    </row>
    <row r="832" spans="1:4" x14ac:dyDescent="0.15">
      <c r="A832" s="132" t="s">
        <v>404</v>
      </c>
      <c r="B832" s="132" t="s">
        <v>405</v>
      </c>
      <c r="C832" s="132" t="s">
        <v>203</v>
      </c>
      <c r="D832" s="132" t="s">
        <v>2084</v>
      </c>
    </row>
    <row r="833" spans="1:4" x14ac:dyDescent="0.15">
      <c r="A833" s="132"/>
      <c r="B833" s="132"/>
      <c r="C833" s="132"/>
      <c r="D833" s="132" t="s">
        <v>1076</v>
      </c>
    </row>
    <row r="834" spans="1:4" x14ac:dyDescent="0.15">
      <c r="A834" s="132" t="s">
        <v>1407</v>
      </c>
      <c r="B834" s="132" t="s">
        <v>419</v>
      </c>
      <c r="C834" s="132" t="s">
        <v>203</v>
      </c>
      <c r="D834" s="132" t="s">
        <v>2091</v>
      </c>
    </row>
    <row r="835" spans="1:4" x14ac:dyDescent="0.15">
      <c r="A835" s="132"/>
      <c r="B835" s="132"/>
      <c r="C835" s="132"/>
      <c r="D835" s="132" t="s">
        <v>1070</v>
      </c>
    </row>
    <row r="836" spans="1:4" x14ac:dyDescent="0.15">
      <c r="A836" s="132"/>
      <c r="B836" s="132"/>
      <c r="C836" s="132"/>
      <c r="D836" s="132" t="s">
        <v>1076</v>
      </c>
    </row>
    <row r="837" spans="1:4" x14ac:dyDescent="0.15">
      <c r="A837" s="132"/>
      <c r="B837" s="132"/>
      <c r="C837" s="132"/>
      <c r="D837" s="132" t="s">
        <v>1033</v>
      </c>
    </row>
    <row r="838" spans="1:4" x14ac:dyDescent="0.15">
      <c r="A838" s="132" t="s">
        <v>406</v>
      </c>
      <c r="B838" s="132" t="s">
        <v>407</v>
      </c>
      <c r="C838" s="132" t="s">
        <v>203</v>
      </c>
      <c r="D838" s="132" t="s">
        <v>1070</v>
      </c>
    </row>
    <row r="839" spans="1:4" x14ac:dyDescent="0.15">
      <c r="A839" s="132"/>
      <c r="B839" s="132"/>
      <c r="C839" s="132"/>
      <c r="D839" s="132" t="s">
        <v>1076</v>
      </c>
    </row>
    <row r="840" spans="1:4" x14ac:dyDescent="0.15">
      <c r="A840" s="132" t="s">
        <v>1341</v>
      </c>
      <c r="B840" s="132" t="s">
        <v>408</v>
      </c>
      <c r="C840" s="132" t="s">
        <v>203</v>
      </c>
      <c r="D840" s="132" t="s">
        <v>1070</v>
      </c>
    </row>
    <row r="841" spans="1:4" x14ac:dyDescent="0.15">
      <c r="A841" s="132"/>
      <c r="B841" s="132"/>
      <c r="C841" s="132"/>
      <c r="D841" s="132" t="s">
        <v>2084</v>
      </c>
    </row>
    <row r="842" spans="1:4" x14ac:dyDescent="0.15">
      <c r="A842" s="132"/>
      <c r="B842" s="132"/>
      <c r="C842" s="132"/>
      <c r="D842" s="132" t="s">
        <v>1076</v>
      </c>
    </row>
    <row r="843" spans="1:4" x14ac:dyDescent="0.15">
      <c r="A843" s="132" t="s">
        <v>409</v>
      </c>
      <c r="B843" s="132" t="s">
        <v>410</v>
      </c>
      <c r="C843" s="132" t="s">
        <v>203</v>
      </c>
      <c r="D843" s="132" t="s">
        <v>1070</v>
      </c>
    </row>
    <row r="844" spans="1:4" x14ac:dyDescent="0.15">
      <c r="A844" s="132"/>
      <c r="B844" s="132"/>
      <c r="C844" s="132"/>
      <c r="D844" s="132" t="s">
        <v>2084</v>
      </c>
    </row>
    <row r="845" spans="1:4" x14ac:dyDescent="0.15">
      <c r="A845" s="132"/>
      <c r="B845" s="132"/>
      <c r="C845" s="132"/>
      <c r="D845" s="132" t="s">
        <v>1076</v>
      </c>
    </row>
    <row r="846" spans="1:4" x14ac:dyDescent="0.15">
      <c r="A846" s="132" t="s">
        <v>411</v>
      </c>
      <c r="B846" s="132" t="s">
        <v>412</v>
      </c>
      <c r="C846" s="132" t="s">
        <v>203</v>
      </c>
      <c r="D846" s="132" t="s">
        <v>1070</v>
      </c>
    </row>
    <row r="847" spans="1:4" x14ac:dyDescent="0.15">
      <c r="A847" s="132"/>
      <c r="B847" s="132"/>
      <c r="C847" s="132"/>
      <c r="D847" s="132" t="s">
        <v>2084</v>
      </c>
    </row>
    <row r="848" spans="1:4" x14ac:dyDescent="0.15">
      <c r="A848" s="132"/>
      <c r="B848" s="132"/>
      <c r="C848" s="132"/>
      <c r="D848" s="132" t="s">
        <v>1076</v>
      </c>
    </row>
    <row r="849" spans="1:4" x14ac:dyDescent="0.15">
      <c r="A849" s="132" t="s">
        <v>413</v>
      </c>
      <c r="B849" s="132" t="s">
        <v>414</v>
      </c>
      <c r="C849" s="132" t="s">
        <v>203</v>
      </c>
      <c r="D849" s="132" t="s">
        <v>1070</v>
      </c>
    </row>
    <row r="850" spans="1:4" x14ac:dyDescent="0.15">
      <c r="A850" s="132"/>
      <c r="B850" s="132"/>
      <c r="C850" s="132"/>
      <c r="D850" s="132" t="s">
        <v>2084</v>
      </c>
    </row>
    <row r="851" spans="1:4" x14ac:dyDescent="0.15">
      <c r="A851" s="132"/>
      <c r="B851" s="132"/>
      <c r="C851" s="132"/>
      <c r="D851" s="132" t="s">
        <v>1076</v>
      </c>
    </row>
    <row r="852" spans="1:4" x14ac:dyDescent="0.15">
      <c r="A852" s="132" t="s">
        <v>415</v>
      </c>
      <c r="B852" s="133" t="s">
        <v>418</v>
      </c>
      <c r="C852" s="132" t="s">
        <v>203</v>
      </c>
      <c r="D852" s="132" t="s">
        <v>2091</v>
      </c>
    </row>
    <row r="853" spans="1:4" x14ac:dyDescent="0.15">
      <c r="A853" s="132"/>
      <c r="B853" s="138"/>
      <c r="C853" s="132"/>
      <c r="D853" s="132" t="s">
        <v>1070</v>
      </c>
    </row>
    <row r="854" spans="1:4" x14ac:dyDescent="0.15">
      <c r="A854" s="132"/>
      <c r="B854" s="132"/>
      <c r="C854" s="132"/>
      <c r="D854" s="132" t="s">
        <v>1076</v>
      </c>
    </row>
    <row r="855" spans="1:4" x14ac:dyDescent="0.15">
      <c r="A855" s="132" t="s">
        <v>420</v>
      </c>
      <c r="B855" s="132" t="s">
        <v>421</v>
      </c>
      <c r="C855" s="132" t="s">
        <v>203</v>
      </c>
      <c r="D855" s="132" t="s">
        <v>1070</v>
      </c>
    </row>
    <row r="856" spans="1:4" x14ac:dyDescent="0.15">
      <c r="A856" s="132"/>
      <c r="B856" s="132"/>
      <c r="C856" s="132"/>
      <c r="D856" s="132" t="s">
        <v>1076</v>
      </c>
    </row>
    <row r="857" spans="1:4" x14ac:dyDescent="0.15">
      <c r="A857" s="132" t="s">
        <v>422</v>
      </c>
      <c r="B857" s="132" t="s">
        <v>423</v>
      </c>
      <c r="C857" s="132" t="s">
        <v>203</v>
      </c>
      <c r="D857" s="132" t="s">
        <v>1070</v>
      </c>
    </row>
    <row r="858" spans="1:4" x14ac:dyDescent="0.15">
      <c r="A858" s="132"/>
      <c r="B858" s="132"/>
      <c r="C858" s="132"/>
      <c r="D858" s="132" t="s">
        <v>1076</v>
      </c>
    </row>
    <row r="859" spans="1:4" x14ac:dyDescent="0.15">
      <c r="A859" s="132" t="s">
        <v>574</v>
      </c>
      <c r="B859" s="132" t="s">
        <v>586</v>
      </c>
      <c r="C859" s="132" t="s">
        <v>203</v>
      </c>
      <c r="D859" s="132" t="s">
        <v>1076</v>
      </c>
    </row>
    <row r="860" spans="1:4" x14ac:dyDescent="0.15">
      <c r="A860" s="132" t="s">
        <v>1637</v>
      </c>
      <c r="B860" s="132" t="s">
        <v>1304</v>
      </c>
      <c r="C860" s="132" t="s">
        <v>203</v>
      </c>
      <c r="D860" s="132" t="s">
        <v>1076</v>
      </c>
    </row>
    <row r="861" spans="1:4" x14ac:dyDescent="0.15">
      <c r="A861" s="132" t="s">
        <v>355</v>
      </c>
      <c r="B861" s="132" t="s">
        <v>1303</v>
      </c>
      <c r="C861" s="132" t="s">
        <v>203</v>
      </c>
      <c r="D861" s="132" t="s">
        <v>2091</v>
      </c>
    </row>
    <row r="862" spans="1:4" x14ac:dyDescent="0.15">
      <c r="A862" s="132"/>
      <c r="B862" s="132"/>
      <c r="C862" s="132"/>
      <c r="D862" s="132" t="s">
        <v>2084</v>
      </c>
    </row>
    <row r="863" spans="1:4" x14ac:dyDescent="0.15">
      <c r="A863" s="132" t="s">
        <v>357</v>
      </c>
      <c r="B863" s="132" t="s">
        <v>424</v>
      </c>
      <c r="C863" s="132" t="s">
        <v>203</v>
      </c>
      <c r="D863" s="132" t="s">
        <v>2091</v>
      </c>
    </row>
    <row r="864" spans="1:4" x14ac:dyDescent="0.15">
      <c r="A864" s="132"/>
      <c r="B864" s="132"/>
      <c r="C864" s="132"/>
      <c r="D864" s="132" t="s">
        <v>2084</v>
      </c>
    </row>
    <row r="865" spans="1:4" x14ac:dyDescent="0.15">
      <c r="A865" s="132" t="s">
        <v>358</v>
      </c>
      <c r="B865" s="132" t="s">
        <v>425</v>
      </c>
      <c r="C865" s="132" t="s">
        <v>203</v>
      </c>
      <c r="D865" s="132" t="s">
        <v>2091</v>
      </c>
    </row>
    <row r="866" spans="1:4" x14ac:dyDescent="0.15">
      <c r="A866" s="132"/>
      <c r="B866" s="132"/>
      <c r="C866" s="132"/>
      <c r="D866" s="132" t="s">
        <v>2084</v>
      </c>
    </row>
    <row r="867" spans="1:4" x14ac:dyDescent="0.15">
      <c r="A867" s="132" t="s">
        <v>359</v>
      </c>
      <c r="B867" s="132" t="s">
        <v>426</v>
      </c>
      <c r="C867" s="132" t="s">
        <v>203</v>
      </c>
      <c r="D867" s="132" t="s">
        <v>2091</v>
      </c>
    </row>
    <row r="868" spans="1:4" x14ac:dyDescent="0.15">
      <c r="A868" s="132"/>
      <c r="B868" s="132"/>
      <c r="C868" s="132"/>
      <c r="D868" s="132" t="s">
        <v>2084</v>
      </c>
    </row>
    <row r="869" spans="1:4" x14ac:dyDescent="0.15">
      <c r="A869" s="132" t="s">
        <v>360</v>
      </c>
      <c r="B869" s="132" t="s">
        <v>427</v>
      </c>
      <c r="C869" s="132" t="s">
        <v>203</v>
      </c>
      <c r="D869" s="132" t="s">
        <v>2091</v>
      </c>
    </row>
    <row r="870" spans="1:4" x14ac:dyDescent="0.15">
      <c r="A870" s="132"/>
      <c r="B870" s="132"/>
      <c r="C870" s="132"/>
      <c r="D870" s="132" t="s">
        <v>2084</v>
      </c>
    </row>
    <row r="871" spans="1:4" x14ac:dyDescent="0.15">
      <c r="A871" s="132" t="s">
        <v>326</v>
      </c>
      <c r="B871" s="132" t="s">
        <v>1308</v>
      </c>
      <c r="C871" s="132" t="s">
        <v>203</v>
      </c>
      <c r="D871" s="132" t="s">
        <v>2085</v>
      </c>
    </row>
    <row r="872" spans="1:4" x14ac:dyDescent="0.15">
      <c r="A872" s="132"/>
      <c r="B872" s="132"/>
      <c r="C872" s="132"/>
      <c r="D872" s="132" t="s">
        <v>1076</v>
      </c>
    </row>
    <row r="873" spans="1:4" x14ac:dyDescent="0.15">
      <c r="A873" s="132" t="s">
        <v>1406</v>
      </c>
      <c r="B873" s="132" t="s">
        <v>846</v>
      </c>
      <c r="C873" s="132" t="s">
        <v>203</v>
      </c>
      <c r="D873" s="132" t="s">
        <v>1076</v>
      </c>
    </row>
    <row r="874" spans="1:4" x14ac:dyDescent="0.15">
      <c r="A874" s="132" t="s">
        <v>428</v>
      </c>
      <c r="B874" s="132" t="s">
        <v>429</v>
      </c>
      <c r="C874" s="132" t="s">
        <v>203</v>
      </c>
      <c r="D874" s="132" t="s">
        <v>2091</v>
      </c>
    </row>
    <row r="875" spans="1:4" x14ac:dyDescent="0.15">
      <c r="A875" s="132"/>
      <c r="B875" s="132"/>
      <c r="C875" s="132"/>
      <c r="D875" s="132" t="s">
        <v>2084</v>
      </c>
    </row>
    <row r="876" spans="1:4" x14ac:dyDescent="0.15">
      <c r="A876" s="132"/>
      <c r="B876" s="132"/>
      <c r="C876" s="132"/>
      <c r="D876" s="132" t="s">
        <v>1035</v>
      </c>
    </row>
    <row r="877" spans="1:4" x14ac:dyDescent="0.15">
      <c r="A877" s="132"/>
      <c r="B877" s="132"/>
      <c r="C877" s="132"/>
      <c r="D877" s="132" t="s">
        <v>2086</v>
      </c>
    </row>
    <row r="878" spans="1:4" x14ac:dyDescent="0.15">
      <c r="A878" s="132" t="s">
        <v>556</v>
      </c>
      <c r="B878" s="132" t="s">
        <v>439</v>
      </c>
      <c r="C878" s="132" t="s">
        <v>203</v>
      </c>
      <c r="D878" s="132" t="s">
        <v>2091</v>
      </c>
    </row>
    <row r="879" spans="1:4" x14ac:dyDescent="0.15">
      <c r="A879" s="132"/>
      <c r="B879" s="132"/>
      <c r="C879" s="132"/>
      <c r="D879" s="132" t="s">
        <v>1070</v>
      </c>
    </row>
    <row r="880" spans="1:4" x14ac:dyDescent="0.15">
      <c r="A880" s="132"/>
      <c r="B880" s="132"/>
      <c r="C880" s="132"/>
      <c r="D880" s="132" t="s">
        <v>2084</v>
      </c>
    </row>
    <row r="881" spans="1:4" x14ac:dyDescent="0.15">
      <c r="A881" s="132"/>
      <c r="B881" s="132"/>
      <c r="C881" s="132"/>
      <c r="D881" s="132" t="s">
        <v>1076</v>
      </c>
    </row>
    <row r="882" spans="1:4" x14ac:dyDescent="0.15">
      <c r="A882" s="132" t="s">
        <v>575</v>
      </c>
      <c r="B882" s="132" t="s">
        <v>588</v>
      </c>
      <c r="C882" s="132" t="s">
        <v>203</v>
      </c>
      <c r="D882" s="132" t="s">
        <v>1076</v>
      </c>
    </row>
    <row r="883" spans="1:4" x14ac:dyDescent="0.15">
      <c r="A883" s="132" t="s">
        <v>1206</v>
      </c>
      <c r="B883" s="132" t="s">
        <v>1207</v>
      </c>
      <c r="C883" s="132" t="s">
        <v>203</v>
      </c>
      <c r="D883" s="132" t="s">
        <v>2084</v>
      </c>
    </row>
    <row r="884" spans="1:4" x14ac:dyDescent="0.15">
      <c r="A884" s="132"/>
      <c r="B884" s="132"/>
      <c r="C884" s="132"/>
      <c r="D884" s="132" t="s">
        <v>1076</v>
      </c>
    </row>
    <row r="885" spans="1:4" x14ac:dyDescent="0.15">
      <c r="A885" s="132" t="s">
        <v>430</v>
      </c>
      <c r="B885" s="132" t="s">
        <v>431</v>
      </c>
      <c r="C885" s="132" t="s">
        <v>203</v>
      </c>
      <c r="D885" s="132" t="s">
        <v>1070</v>
      </c>
    </row>
    <row r="886" spans="1:4" x14ac:dyDescent="0.15">
      <c r="A886" s="132"/>
      <c r="B886" s="132"/>
      <c r="C886" s="132"/>
      <c r="D886" s="132" t="s">
        <v>2084</v>
      </c>
    </row>
    <row r="887" spans="1:4" x14ac:dyDescent="0.15">
      <c r="A887" s="132"/>
      <c r="B887" s="133"/>
      <c r="C887" s="133"/>
      <c r="D887" s="133" t="s">
        <v>1076</v>
      </c>
    </row>
    <row r="888" spans="1:4" x14ac:dyDescent="0.15">
      <c r="A888" s="132" t="s">
        <v>1570</v>
      </c>
      <c r="B888" s="132" t="s">
        <v>1245</v>
      </c>
      <c r="C888" s="132" t="s">
        <v>203</v>
      </c>
      <c r="D888" s="132" t="s">
        <v>2084</v>
      </c>
    </row>
    <row r="889" spans="1:4" x14ac:dyDescent="0.15">
      <c r="A889" s="132"/>
      <c r="B889" s="132"/>
      <c r="C889" s="132"/>
      <c r="D889" s="132" t="s">
        <v>1076</v>
      </c>
    </row>
    <row r="890" spans="1:4" x14ac:dyDescent="0.15">
      <c r="A890" s="132" t="s">
        <v>553</v>
      </c>
      <c r="B890" s="132" t="s">
        <v>432</v>
      </c>
      <c r="C890" s="132" t="s">
        <v>203</v>
      </c>
      <c r="D890" s="132" t="s">
        <v>1070</v>
      </c>
    </row>
    <row r="891" spans="1:4" x14ac:dyDescent="0.15">
      <c r="A891" s="132"/>
      <c r="B891" s="132"/>
      <c r="C891" s="132"/>
      <c r="D891" s="132" t="s">
        <v>2084</v>
      </c>
    </row>
    <row r="892" spans="1:4" x14ac:dyDescent="0.15">
      <c r="A892" s="132"/>
      <c r="B892" s="132"/>
      <c r="C892" s="132"/>
      <c r="D892" s="132" t="s">
        <v>1076</v>
      </c>
    </row>
    <row r="893" spans="1:4" x14ac:dyDescent="0.15">
      <c r="A893" s="132" t="s">
        <v>433</v>
      </c>
      <c r="B893" s="132" t="s">
        <v>434</v>
      </c>
      <c r="C893" s="132" t="s">
        <v>203</v>
      </c>
      <c r="D893" s="132" t="s">
        <v>2091</v>
      </c>
    </row>
    <row r="894" spans="1:4" x14ac:dyDescent="0.15">
      <c r="A894" s="132"/>
      <c r="B894" s="132"/>
      <c r="C894" s="132"/>
      <c r="D894" s="132" t="s">
        <v>1070</v>
      </c>
    </row>
    <row r="895" spans="1:4" x14ac:dyDescent="0.15">
      <c r="A895" s="132"/>
      <c r="B895" s="132"/>
      <c r="C895" s="132"/>
      <c r="D895" s="132" t="s">
        <v>2084</v>
      </c>
    </row>
    <row r="896" spans="1:4" x14ac:dyDescent="0.15">
      <c r="A896" s="132"/>
      <c r="B896" s="132"/>
      <c r="C896" s="132"/>
      <c r="D896" s="132" t="s">
        <v>1076</v>
      </c>
    </row>
    <row r="897" spans="1:4" x14ac:dyDescent="0.15">
      <c r="A897" s="132"/>
      <c r="B897" s="132"/>
      <c r="C897" s="132"/>
      <c r="D897" s="132" t="s">
        <v>1033</v>
      </c>
    </row>
    <row r="898" spans="1:4" x14ac:dyDescent="0.15">
      <c r="A898" s="132" t="s">
        <v>390</v>
      </c>
      <c r="B898" s="132" t="s">
        <v>1345</v>
      </c>
      <c r="C898" s="132" t="s">
        <v>203</v>
      </c>
      <c r="D898" s="132" t="s">
        <v>1076</v>
      </c>
    </row>
    <row r="899" spans="1:4" x14ac:dyDescent="0.15">
      <c r="A899" s="132" t="s">
        <v>1354</v>
      </c>
      <c r="B899" s="132" t="s">
        <v>1355</v>
      </c>
      <c r="C899" s="132" t="s">
        <v>203</v>
      </c>
      <c r="D899" s="132" t="s">
        <v>1076</v>
      </c>
    </row>
    <row r="900" spans="1:4" x14ac:dyDescent="0.15">
      <c r="A900" s="132" t="s">
        <v>435</v>
      </c>
      <c r="B900" s="132" t="s">
        <v>436</v>
      </c>
      <c r="C900" s="132" t="s">
        <v>203</v>
      </c>
      <c r="D900" s="132" t="s">
        <v>2084</v>
      </c>
    </row>
    <row r="901" spans="1:4" x14ac:dyDescent="0.15">
      <c r="A901" s="132"/>
      <c r="B901" s="132"/>
      <c r="C901" s="132"/>
      <c r="D901" s="132" t="s">
        <v>1076</v>
      </c>
    </row>
    <row r="902" spans="1:4" x14ac:dyDescent="0.15">
      <c r="A902" s="132"/>
      <c r="B902" s="132"/>
      <c r="C902" s="132"/>
      <c r="D902" s="132" t="s">
        <v>1033</v>
      </c>
    </row>
    <row r="903" spans="1:4" x14ac:dyDescent="0.15">
      <c r="A903" s="132" t="s">
        <v>1350</v>
      </c>
      <c r="B903" s="132" t="s">
        <v>1351</v>
      </c>
      <c r="C903" s="132" t="s">
        <v>203</v>
      </c>
      <c r="D903" s="132" t="s">
        <v>1076</v>
      </c>
    </row>
    <row r="904" spans="1:4" x14ac:dyDescent="0.15">
      <c r="A904" s="132" t="s">
        <v>437</v>
      </c>
      <c r="B904" s="132" t="s">
        <v>438</v>
      </c>
      <c r="C904" s="132" t="s">
        <v>203</v>
      </c>
      <c r="D904" s="132" t="s">
        <v>1070</v>
      </c>
    </row>
    <row r="905" spans="1:4" x14ac:dyDescent="0.15">
      <c r="A905" s="132"/>
      <c r="B905" s="132"/>
      <c r="C905" s="132"/>
      <c r="D905" s="132" t="s">
        <v>2084</v>
      </c>
    </row>
    <row r="906" spans="1:4" x14ac:dyDescent="0.15">
      <c r="A906" s="132"/>
      <c r="B906" s="132"/>
      <c r="C906" s="132"/>
      <c r="D906" s="132" t="s">
        <v>1076</v>
      </c>
    </row>
    <row r="907" spans="1:4" x14ac:dyDescent="0.15">
      <c r="A907" s="132" t="s">
        <v>562</v>
      </c>
      <c r="B907" s="132" t="s">
        <v>563</v>
      </c>
      <c r="C907" s="132" t="s">
        <v>203</v>
      </c>
      <c r="D907" s="132" t="s">
        <v>1076</v>
      </c>
    </row>
    <row r="908" spans="1:4" x14ac:dyDescent="0.15">
      <c r="A908" s="132" t="s">
        <v>440</v>
      </c>
      <c r="B908" s="132" t="s">
        <v>441</v>
      </c>
      <c r="C908" s="132" t="s">
        <v>203</v>
      </c>
      <c r="D908" s="132" t="s">
        <v>2091</v>
      </c>
    </row>
    <row r="909" spans="1:4" x14ac:dyDescent="0.15">
      <c r="A909" s="132"/>
      <c r="B909" s="132"/>
      <c r="C909" s="132"/>
      <c r="D909" s="132" t="s">
        <v>1070</v>
      </c>
    </row>
    <row r="910" spans="1:4" x14ac:dyDescent="0.15">
      <c r="A910" s="132"/>
      <c r="B910" s="132"/>
      <c r="C910" s="132"/>
      <c r="D910" s="132" t="s">
        <v>2084</v>
      </c>
    </row>
    <row r="911" spans="1:4" x14ac:dyDescent="0.15">
      <c r="A911" s="132"/>
      <c r="B911" s="132"/>
      <c r="C911" s="132"/>
      <c r="D911" s="132" t="s">
        <v>2085</v>
      </c>
    </row>
    <row r="912" spans="1:4" x14ac:dyDescent="0.15">
      <c r="A912" s="132"/>
      <c r="B912" s="132"/>
      <c r="C912" s="132"/>
      <c r="D912" s="132" t="s">
        <v>1076</v>
      </c>
    </row>
    <row r="913" spans="1:4" x14ac:dyDescent="0.15">
      <c r="A913" s="132" t="s">
        <v>1346</v>
      </c>
      <c r="B913" s="132" t="s">
        <v>1347</v>
      </c>
      <c r="C913" s="132" t="s">
        <v>203</v>
      </c>
      <c r="D913" s="132" t="s">
        <v>1076</v>
      </c>
    </row>
    <row r="914" spans="1:4" x14ac:dyDescent="0.15">
      <c r="A914" s="132" t="s">
        <v>50</v>
      </c>
      <c r="B914" s="132" t="s">
        <v>51</v>
      </c>
      <c r="C914" s="132" t="s">
        <v>203</v>
      </c>
      <c r="D914" s="132" t="s">
        <v>1076</v>
      </c>
    </row>
    <row r="915" spans="1:4" x14ac:dyDescent="0.15">
      <c r="A915" s="132" t="s">
        <v>576</v>
      </c>
      <c r="B915" s="132" t="s">
        <v>591</v>
      </c>
      <c r="C915" s="132" t="s">
        <v>203</v>
      </c>
      <c r="D915" s="132" t="s">
        <v>2084</v>
      </c>
    </row>
    <row r="916" spans="1:4" x14ac:dyDescent="0.15">
      <c r="A916" s="132"/>
      <c r="B916" s="132"/>
      <c r="C916" s="132"/>
      <c r="D916" s="132" t="s">
        <v>1076</v>
      </c>
    </row>
    <row r="917" spans="1:4" x14ac:dyDescent="0.15">
      <c r="A917" s="132" t="s">
        <v>442</v>
      </c>
      <c r="B917" s="132" t="s">
        <v>1692</v>
      </c>
      <c r="C917" s="132" t="s">
        <v>203</v>
      </c>
      <c r="D917" s="132" t="s">
        <v>1070</v>
      </c>
    </row>
    <row r="918" spans="1:4" x14ac:dyDescent="0.15">
      <c r="A918" s="132"/>
      <c r="B918" s="132"/>
      <c r="C918" s="132"/>
      <c r="D918" s="132" t="s">
        <v>1076</v>
      </c>
    </row>
    <row r="919" spans="1:4" x14ac:dyDescent="0.15">
      <c r="A919" s="132" t="s">
        <v>1693</v>
      </c>
      <c r="B919" s="132" t="s">
        <v>1694</v>
      </c>
      <c r="C919" s="132" t="s">
        <v>203</v>
      </c>
      <c r="D919" s="132" t="s">
        <v>2084</v>
      </c>
    </row>
    <row r="920" spans="1:4" x14ac:dyDescent="0.15">
      <c r="A920" s="132"/>
      <c r="B920" s="133"/>
      <c r="C920" s="132"/>
      <c r="D920" s="132" t="s">
        <v>1076</v>
      </c>
    </row>
    <row r="921" spans="1:4" x14ac:dyDescent="0.15">
      <c r="A921" s="132" t="s">
        <v>1951</v>
      </c>
      <c r="B921" s="138" t="s">
        <v>1695</v>
      </c>
      <c r="C921" s="132" t="s">
        <v>203</v>
      </c>
      <c r="D921" s="132" t="s">
        <v>1070</v>
      </c>
    </row>
    <row r="922" spans="1:4" x14ac:dyDescent="0.15">
      <c r="A922" s="132"/>
      <c r="B922" s="132"/>
      <c r="C922" s="132"/>
      <c r="D922" s="132" t="s">
        <v>2084</v>
      </c>
    </row>
    <row r="923" spans="1:4" x14ac:dyDescent="0.15">
      <c r="A923" s="132"/>
      <c r="B923" s="132"/>
      <c r="C923" s="132"/>
      <c r="D923" s="132" t="s">
        <v>2085</v>
      </c>
    </row>
    <row r="924" spans="1:4" x14ac:dyDescent="0.15">
      <c r="A924" s="132"/>
      <c r="B924" s="132"/>
      <c r="C924" s="132"/>
      <c r="D924" s="132" t="s">
        <v>1076</v>
      </c>
    </row>
    <row r="925" spans="1:4" x14ac:dyDescent="0.15">
      <c r="A925" s="132" t="s">
        <v>1356</v>
      </c>
      <c r="B925" s="132" t="s">
        <v>1357</v>
      </c>
      <c r="C925" s="132" t="s">
        <v>203</v>
      </c>
      <c r="D925" s="132" t="s">
        <v>2084</v>
      </c>
    </row>
    <row r="926" spans="1:4" x14ac:dyDescent="0.15">
      <c r="A926" s="132"/>
      <c r="B926" s="132"/>
      <c r="C926" s="132"/>
      <c r="D926" s="132" t="s">
        <v>1076</v>
      </c>
    </row>
    <row r="927" spans="1:4" x14ac:dyDescent="0.15">
      <c r="A927" s="132" t="s">
        <v>103</v>
      </c>
      <c r="B927" s="132" t="s">
        <v>104</v>
      </c>
      <c r="C927" s="132" t="s">
        <v>203</v>
      </c>
      <c r="D927" s="132" t="s">
        <v>1076</v>
      </c>
    </row>
    <row r="928" spans="1:4" x14ac:dyDescent="0.15">
      <c r="A928" s="132" t="s">
        <v>1232</v>
      </c>
      <c r="B928" s="132" t="s">
        <v>1244</v>
      </c>
      <c r="C928" s="132" t="s">
        <v>203</v>
      </c>
      <c r="D928" s="132" t="s">
        <v>2084</v>
      </c>
    </row>
    <row r="929" spans="1:4" x14ac:dyDescent="0.15">
      <c r="A929" s="132"/>
      <c r="B929" s="132"/>
      <c r="C929" s="132"/>
      <c r="D929" s="132" t="s">
        <v>1076</v>
      </c>
    </row>
    <row r="930" spans="1:4" x14ac:dyDescent="0.15">
      <c r="A930" s="132" t="s">
        <v>1696</v>
      </c>
      <c r="B930" s="132" t="s">
        <v>1697</v>
      </c>
      <c r="C930" s="132" t="s">
        <v>203</v>
      </c>
      <c r="D930" s="132" t="s">
        <v>1070</v>
      </c>
    </row>
    <row r="931" spans="1:4" x14ac:dyDescent="0.15">
      <c r="A931" s="132"/>
      <c r="B931" s="132"/>
      <c r="C931" s="132"/>
      <c r="D931" s="132" t="s">
        <v>2084</v>
      </c>
    </row>
    <row r="932" spans="1:4" x14ac:dyDescent="0.15">
      <c r="A932" s="132"/>
      <c r="B932" s="132"/>
      <c r="C932" s="132"/>
      <c r="D932" s="132" t="s">
        <v>1076</v>
      </c>
    </row>
    <row r="933" spans="1:4" x14ac:dyDescent="0.15">
      <c r="A933" s="132" t="s">
        <v>1698</v>
      </c>
      <c r="B933" s="132" t="s">
        <v>1699</v>
      </c>
      <c r="C933" s="132" t="s">
        <v>203</v>
      </c>
      <c r="D933" s="132" t="s">
        <v>1070</v>
      </c>
    </row>
    <row r="934" spans="1:4" x14ac:dyDescent="0.15">
      <c r="A934" s="132"/>
      <c r="B934" s="132"/>
      <c r="C934" s="132"/>
      <c r="D934" s="132" t="s">
        <v>2084</v>
      </c>
    </row>
    <row r="935" spans="1:4" x14ac:dyDescent="0.15">
      <c r="A935" s="132"/>
      <c r="B935" s="132"/>
      <c r="C935" s="132"/>
      <c r="D935" s="132" t="s">
        <v>1076</v>
      </c>
    </row>
    <row r="936" spans="1:4" x14ac:dyDescent="0.15">
      <c r="A936" s="132" t="s">
        <v>1700</v>
      </c>
      <c r="B936" s="132" t="s">
        <v>1701</v>
      </c>
      <c r="C936" s="132" t="s">
        <v>203</v>
      </c>
      <c r="D936" s="132" t="s">
        <v>1076</v>
      </c>
    </row>
    <row r="937" spans="1:4" x14ac:dyDescent="0.15">
      <c r="A937" s="132" t="s">
        <v>72</v>
      </c>
      <c r="B937" s="132" t="s">
        <v>73</v>
      </c>
      <c r="C937" s="132" t="s">
        <v>203</v>
      </c>
      <c r="D937" s="132" t="s">
        <v>1076</v>
      </c>
    </row>
    <row r="938" spans="1:4" x14ac:dyDescent="0.15">
      <c r="A938" s="132" t="s">
        <v>1702</v>
      </c>
      <c r="B938" s="132" t="s">
        <v>1703</v>
      </c>
      <c r="C938" s="132" t="s">
        <v>203</v>
      </c>
      <c r="D938" s="132" t="s">
        <v>2091</v>
      </c>
    </row>
    <row r="939" spans="1:4" x14ac:dyDescent="0.15">
      <c r="A939" s="132"/>
      <c r="B939" s="132"/>
      <c r="C939" s="132"/>
      <c r="D939" s="132" t="s">
        <v>1070</v>
      </c>
    </row>
    <row r="940" spans="1:4" x14ac:dyDescent="0.15">
      <c r="A940" s="132"/>
      <c r="B940" s="132"/>
      <c r="C940" s="132"/>
      <c r="D940" s="132" t="s">
        <v>2084</v>
      </c>
    </row>
    <row r="941" spans="1:4" x14ac:dyDescent="0.15">
      <c r="A941" s="132"/>
      <c r="B941" s="132"/>
      <c r="C941" s="132"/>
      <c r="D941" s="132" t="s">
        <v>1076</v>
      </c>
    </row>
    <row r="942" spans="1:4" x14ac:dyDescent="0.15">
      <c r="A942" s="132" t="s">
        <v>1352</v>
      </c>
      <c r="B942" s="132" t="s">
        <v>1353</v>
      </c>
      <c r="C942" s="132" t="s">
        <v>203</v>
      </c>
      <c r="D942" s="132" t="s">
        <v>1076</v>
      </c>
    </row>
    <row r="943" spans="1:4" x14ac:dyDescent="0.15">
      <c r="A943" s="132" t="s">
        <v>1651</v>
      </c>
      <c r="B943" s="132" t="s">
        <v>1704</v>
      </c>
      <c r="C943" s="132" t="s">
        <v>203</v>
      </c>
      <c r="D943" s="132" t="s">
        <v>1076</v>
      </c>
    </row>
    <row r="944" spans="1:4" x14ac:dyDescent="0.15">
      <c r="A944" s="132" t="s">
        <v>105</v>
      </c>
      <c r="B944" s="132" t="s">
        <v>106</v>
      </c>
      <c r="C944" s="132" t="s">
        <v>203</v>
      </c>
      <c r="D944" s="132" t="s">
        <v>1076</v>
      </c>
    </row>
    <row r="945" spans="1:4" x14ac:dyDescent="0.15">
      <c r="A945" s="132" t="s">
        <v>1333</v>
      </c>
      <c r="B945" s="132" t="s">
        <v>1705</v>
      </c>
      <c r="C945" s="132" t="s">
        <v>203</v>
      </c>
      <c r="D945" s="132" t="s">
        <v>2091</v>
      </c>
    </row>
    <row r="946" spans="1:4" x14ac:dyDescent="0.15">
      <c r="A946" s="132"/>
      <c r="B946" s="132"/>
      <c r="C946" s="132"/>
      <c r="D946" s="132" t="s">
        <v>2084</v>
      </c>
    </row>
    <row r="947" spans="1:4" x14ac:dyDescent="0.15">
      <c r="A947" s="132"/>
      <c r="B947" s="132"/>
      <c r="C947" s="132"/>
      <c r="D947" s="132" t="s">
        <v>1035</v>
      </c>
    </row>
    <row r="948" spans="1:4" x14ac:dyDescent="0.15">
      <c r="A948" s="132"/>
      <c r="B948" s="132"/>
      <c r="C948" s="132"/>
      <c r="D948" s="132" t="s">
        <v>2087</v>
      </c>
    </row>
    <row r="949" spans="1:4" x14ac:dyDescent="0.15">
      <c r="A949" s="132"/>
      <c r="B949" s="132"/>
      <c r="C949" s="132"/>
      <c r="D949" s="132" t="s">
        <v>2088</v>
      </c>
    </row>
    <row r="950" spans="1:4" x14ac:dyDescent="0.15">
      <c r="A950" s="132" t="s">
        <v>1959</v>
      </c>
      <c r="B950" s="132" t="s">
        <v>1706</v>
      </c>
      <c r="C950" s="132" t="s">
        <v>203</v>
      </c>
      <c r="D950" s="132" t="s">
        <v>2091</v>
      </c>
    </row>
    <row r="951" spans="1:4" x14ac:dyDescent="0.15">
      <c r="A951" s="132"/>
      <c r="B951" s="132"/>
      <c r="C951" s="132"/>
      <c r="D951" s="132" t="s">
        <v>1070</v>
      </c>
    </row>
    <row r="952" spans="1:4" x14ac:dyDescent="0.15">
      <c r="A952" s="132"/>
      <c r="B952" s="132"/>
      <c r="C952" s="132"/>
      <c r="D952" s="132" t="s">
        <v>2084</v>
      </c>
    </row>
    <row r="953" spans="1:4" x14ac:dyDescent="0.15">
      <c r="A953" s="132"/>
      <c r="B953" s="132"/>
      <c r="C953" s="132"/>
      <c r="D953" s="132" t="s">
        <v>1035</v>
      </c>
    </row>
    <row r="954" spans="1:4" x14ac:dyDescent="0.15">
      <c r="A954" s="132"/>
      <c r="B954" s="132"/>
      <c r="C954" s="132"/>
      <c r="D954" s="132" t="s">
        <v>2085</v>
      </c>
    </row>
    <row r="955" spans="1:4" x14ac:dyDescent="0.15">
      <c r="A955" s="132" t="s">
        <v>1707</v>
      </c>
      <c r="B955" s="133" t="s">
        <v>1708</v>
      </c>
      <c r="C955" s="133" t="s">
        <v>203</v>
      </c>
      <c r="D955" s="133" t="s">
        <v>2091</v>
      </c>
    </row>
    <row r="956" spans="1:4" x14ac:dyDescent="0.15">
      <c r="A956" s="132"/>
      <c r="B956" s="132"/>
      <c r="C956" s="132"/>
      <c r="D956" s="132" t="s">
        <v>1070</v>
      </c>
    </row>
    <row r="957" spans="1:4" x14ac:dyDescent="0.15">
      <c r="A957" s="132"/>
      <c r="B957" s="132"/>
      <c r="C957" s="132"/>
      <c r="D957" s="132" t="s">
        <v>2084</v>
      </c>
    </row>
    <row r="958" spans="1:4" x14ac:dyDescent="0.15">
      <c r="A958" s="132"/>
      <c r="B958" s="132"/>
      <c r="C958" s="132"/>
      <c r="D958" s="132" t="s">
        <v>1035</v>
      </c>
    </row>
    <row r="959" spans="1:4" x14ac:dyDescent="0.15">
      <c r="A959" s="132"/>
      <c r="B959" s="132"/>
      <c r="C959" s="132"/>
      <c r="D959" s="132" t="s">
        <v>2087</v>
      </c>
    </row>
    <row r="960" spans="1:4" x14ac:dyDescent="0.15">
      <c r="A960" s="132"/>
      <c r="B960" s="132"/>
      <c r="C960" s="132"/>
      <c r="D960" s="132" t="s">
        <v>2085</v>
      </c>
    </row>
    <row r="961" spans="1:4" x14ac:dyDescent="0.15">
      <c r="A961" s="132"/>
      <c r="B961" s="132"/>
      <c r="C961" s="132"/>
      <c r="D961" s="132" t="s">
        <v>2088</v>
      </c>
    </row>
    <row r="962" spans="1:4" x14ac:dyDescent="0.15">
      <c r="A962" s="132"/>
      <c r="B962" s="132"/>
      <c r="C962" s="132"/>
      <c r="D962" s="132" t="s">
        <v>1076</v>
      </c>
    </row>
    <row r="963" spans="1:4" x14ac:dyDescent="0.15">
      <c r="A963" s="132" t="s">
        <v>1348</v>
      </c>
      <c r="B963" s="132" t="s">
        <v>1349</v>
      </c>
      <c r="C963" s="132" t="s">
        <v>203</v>
      </c>
      <c r="D963" s="132" t="s">
        <v>2084</v>
      </c>
    </row>
    <row r="964" spans="1:4" x14ac:dyDescent="0.15">
      <c r="A964" s="132"/>
      <c r="B964" s="132"/>
      <c r="C964" s="132"/>
      <c r="D964" s="132" t="s">
        <v>1076</v>
      </c>
    </row>
    <row r="965" spans="1:4" x14ac:dyDescent="0.15">
      <c r="A965" s="132" t="s">
        <v>48</v>
      </c>
      <c r="B965" s="132" t="s">
        <v>49</v>
      </c>
      <c r="C965" s="132" t="s">
        <v>203</v>
      </c>
      <c r="D965" s="132" t="s">
        <v>2084</v>
      </c>
    </row>
    <row r="966" spans="1:4" x14ac:dyDescent="0.15">
      <c r="A966" s="132"/>
      <c r="B966" s="132"/>
      <c r="C966" s="132"/>
      <c r="D966" s="132" t="s">
        <v>1076</v>
      </c>
    </row>
    <row r="967" spans="1:4" x14ac:dyDescent="0.15">
      <c r="A967" s="132" t="s">
        <v>78</v>
      </c>
      <c r="B967" s="132" t="s">
        <v>79</v>
      </c>
      <c r="C967" s="132" t="s">
        <v>203</v>
      </c>
      <c r="D967" s="132" t="s">
        <v>1076</v>
      </c>
    </row>
    <row r="968" spans="1:4" x14ac:dyDescent="0.15">
      <c r="A968" s="132" t="s">
        <v>691</v>
      </c>
      <c r="B968" s="132" t="s">
        <v>589</v>
      </c>
      <c r="C968" s="132" t="s">
        <v>203</v>
      </c>
      <c r="D968" s="132" t="s">
        <v>1076</v>
      </c>
    </row>
    <row r="969" spans="1:4" x14ac:dyDescent="0.15">
      <c r="A969" s="132" t="s">
        <v>1709</v>
      </c>
      <c r="B969" s="132" t="s">
        <v>1710</v>
      </c>
      <c r="C969" s="132" t="s">
        <v>203</v>
      </c>
      <c r="D969" s="132" t="s">
        <v>2084</v>
      </c>
    </row>
    <row r="970" spans="1:4" x14ac:dyDescent="0.15">
      <c r="A970" s="132"/>
      <c r="B970" s="132"/>
      <c r="C970" s="132"/>
      <c r="D970" s="132" t="s">
        <v>1076</v>
      </c>
    </row>
    <row r="971" spans="1:4" x14ac:dyDescent="0.15">
      <c r="A971" s="132" t="s">
        <v>541</v>
      </c>
      <c r="B971" s="132" t="s">
        <v>1711</v>
      </c>
      <c r="C971" s="132" t="s">
        <v>203</v>
      </c>
      <c r="D971" s="132" t="s">
        <v>1076</v>
      </c>
    </row>
    <row r="972" spans="1:4" x14ac:dyDescent="0.15">
      <c r="A972" s="132" t="s">
        <v>1712</v>
      </c>
      <c r="B972" s="132" t="s">
        <v>1724</v>
      </c>
      <c r="C972" s="132" t="s">
        <v>203</v>
      </c>
      <c r="D972" s="132" t="s">
        <v>1076</v>
      </c>
    </row>
    <row r="973" spans="1:4" x14ac:dyDescent="0.15">
      <c r="A973" s="132" t="s">
        <v>1725</v>
      </c>
      <c r="B973" s="132" t="s">
        <v>1726</v>
      </c>
      <c r="C973" s="132" t="s">
        <v>203</v>
      </c>
      <c r="D973" s="132" t="s">
        <v>1076</v>
      </c>
    </row>
    <row r="974" spans="1:4" x14ac:dyDescent="0.15">
      <c r="A974" s="132" t="s">
        <v>577</v>
      </c>
      <c r="B974" s="132" t="s">
        <v>605</v>
      </c>
      <c r="C974" s="132" t="s">
        <v>203</v>
      </c>
      <c r="D974" s="132" t="s">
        <v>1076</v>
      </c>
    </row>
    <row r="975" spans="1:4" x14ac:dyDescent="0.15">
      <c r="A975" s="132" t="s">
        <v>1727</v>
      </c>
      <c r="B975" s="132" t="s">
        <v>1728</v>
      </c>
      <c r="C975" s="132" t="s">
        <v>203</v>
      </c>
      <c r="D975" s="132" t="s">
        <v>2091</v>
      </c>
    </row>
    <row r="976" spans="1:4" x14ac:dyDescent="0.15">
      <c r="A976" s="132"/>
      <c r="B976" s="132"/>
      <c r="C976" s="132"/>
      <c r="D976" s="132" t="s">
        <v>2084</v>
      </c>
    </row>
    <row r="977" spans="1:4" x14ac:dyDescent="0.15">
      <c r="A977" s="132"/>
      <c r="B977" s="132"/>
      <c r="C977" s="132"/>
      <c r="D977" s="132" t="s">
        <v>1035</v>
      </c>
    </row>
    <row r="978" spans="1:4" x14ac:dyDescent="0.15">
      <c r="A978" s="132" t="s">
        <v>303</v>
      </c>
      <c r="B978" s="132" t="s">
        <v>1893</v>
      </c>
      <c r="C978" s="132" t="s">
        <v>203</v>
      </c>
      <c r="D978" s="132" t="s">
        <v>2091</v>
      </c>
    </row>
    <row r="979" spans="1:4" x14ac:dyDescent="0.15">
      <c r="A979" s="132"/>
      <c r="B979" s="132"/>
      <c r="C979" s="132"/>
      <c r="D979" s="132" t="s">
        <v>2084</v>
      </c>
    </row>
    <row r="980" spans="1:4" x14ac:dyDescent="0.15">
      <c r="A980" s="132"/>
      <c r="B980" s="132"/>
      <c r="C980" s="132"/>
      <c r="D980" s="132" t="s">
        <v>1035</v>
      </c>
    </row>
    <row r="981" spans="1:4" x14ac:dyDescent="0.15">
      <c r="A981" s="132"/>
      <c r="B981" s="132"/>
      <c r="C981" s="132"/>
      <c r="D981" s="132" t="s">
        <v>2087</v>
      </c>
    </row>
    <row r="982" spans="1:4" x14ac:dyDescent="0.15">
      <c r="A982" s="132"/>
      <c r="B982" s="132"/>
      <c r="C982" s="132"/>
      <c r="D982" s="132" t="s">
        <v>2085</v>
      </c>
    </row>
    <row r="983" spans="1:4" x14ac:dyDescent="0.15">
      <c r="A983" s="132"/>
      <c r="B983" s="132"/>
      <c r="C983" s="132"/>
      <c r="D983" s="132" t="s">
        <v>1971</v>
      </c>
    </row>
    <row r="984" spans="1:4" x14ac:dyDescent="0.15">
      <c r="A984" s="132" t="s">
        <v>363</v>
      </c>
      <c r="B984" s="132" t="s">
        <v>278</v>
      </c>
      <c r="C984" s="132" t="s">
        <v>203</v>
      </c>
      <c r="D984" s="132" t="s">
        <v>2091</v>
      </c>
    </row>
    <row r="985" spans="1:4" x14ac:dyDescent="0.15">
      <c r="A985" s="132"/>
      <c r="B985" s="132"/>
      <c r="C985" s="132"/>
      <c r="D985" s="132" t="s">
        <v>2084</v>
      </c>
    </row>
    <row r="986" spans="1:4" x14ac:dyDescent="0.15">
      <c r="A986" s="132" t="s">
        <v>364</v>
      </c>
      <c r="B986" s="132" t="s">
        <v>279</v>
      </c>
      <c r="C986" s="132" t="s">
        <v>203</v>
      </c>
      <c r="D986" s="132" t="s">
        <v>2091</v>
      </c>
    </row>
    <row r="987" spans="1:4" x14ac:dyDescent="0.15">
      <c r="A987" s="132"/>
      <c r="B987" s="132"/>
      <c r="C987" s="132"/>
      <c r="D987" s="132" t="s">
        <v>2084</v>
      </c>
    </row>
    <row r="988" spans="1:4" x14ac:dyDescent="0.15">
      <c r="A988" s="132" t="s">
        <v>333</v>
      </c>
      <c r="B988" s="133" t="s">
        <v>280</v>
      </c>
      <c r="C988" s="132" t="s">
        <v>203</v>
      </c>
      <c r="D988" s="132" t="s">
        <v>2091</v>
      </c>
    </row>
    <row r="989" spans="1:4" x14ac:dyDescent="0.15">
      <c r="A989" s="132"/>
      <c r="B989" s="138"/>
      <c r="C989" s="132"/>
      <c r="D989" s="132" t="s">
        <v>1070</v>
      </c>
    </row>
    <row r="990" spans="1:4" x14ac:dyDescent="0.15">
      <c r="A990" s="132"/>
      <c r="B990" s="132"/>
      <c r="C990" s="132"/>
      <c r="D990" s="132" t="s">
        <v>2084</v>
      </c>
    </row>
    <row r="991" spans="1:4" x14ac:dyDescent="0.15">
      <c r="A991" s="132"/>
      <c r="B991" s="132"/>
      <c r="C991" s="132"/>
      <c r="D991" s="132" t="s">
        <v>1035</v>
      </c>
    </row>
    <row r="992" spans="1:4" x14ac:dyDescent="0.15">
      <c r="A992" s="132" t="s">
        <v>1648</v>
      </c>
      <c r="B992" s="132" t="s">
        <v>1892</v>
      </c>
      <c r="C992" s="132" t="s">
        <v>203</v>
      </c>
      <c r="D992" s="132" t="s">
        <v>2091</v>
      </c>
    </row>
    <row r="993" spans="1:4" x14ac:dyDescent="0.15">
      <c r="A993" s="132"/>
      <c r="B993" s="132"/>
      <c r="C993" s="132"/>
      <c r="D993" s="132" t="s">
        <v>1070</v>
      </c>
    </row>
    <row r="994" spans="1:4" x14ac:dyDescent="0.15">
      <c r="A994" s="132"/>
      <c r="B994" s="132"/>
      <c r="C994" s="132"/>
      <c r="D994" s="132" t="s">
        <v>2084</v>
      </c>
    </row>
    <row r="995" spans="1:4" x14ac:dyDescent="0.15">
      <c r="A995" s="132"/>
      <c r="B995" s="132"/>
      <c r="C995" s="132"/>
      <c r="D995" s="132" t="s">
        <v>2087</v>
      </c>
    </row>
    <row r="996" spans="1:4" x14ac:dyDescent="0.15">
      <c r="A996" s="132"/>
      <c r="B996" s="132"/>
      <c r="C996" s="132"/>
      <c r="D996" s="132" t="s">
        <v>2085</v>
      </c>
    </row>
    <row r="997" spans="1:4" x14ac:dyDescent="0.15">
      <c r="A997" s="132"/>
      <c r="B997" s="132"/>
      <c r="C997" s="132"/>
      <c r="D997" s="132" t="s">
        <v>1076</v>
      </c>
    </row>
    <row r="998" spans="1:4" x14ac:dyDescent="0.15">
      <c r="A998" s="132" t="s">
        <v>327</v>
      </c>
      <c r="B998" s="132" t="s">
        <v>1894</v>
      </c>
      <c r="C998" s="132" t="s">
        <v>203</v>
      </c>
      <c r="D998" s="132" t="s">
        <v>2091</v>
      </c>
    </row>
    <row r="999" spans="1:4" x14ac:dyDescent="0.15">
      <c r="A999" s="132"/>
      <c r="B999" s="132"/>
      <c r="C999" s="132"/>
      <c r="D999" s="132" t="s">
        <v>2084</v>
      </c>
    </row>
    <row r="1000" spans="1:4" x14ac:dyDescent="0.15">
      <c r="A1000" s="132"/>
      <c r="B1000" s="132"/>
      <c r="C1000" s="132"/>
      <c r="D1000" s="132" t="s">
        <v>1035</v>
      </c>
    </row>
    <row r="1001" spans="1:4" x14ac:dyDescent="0.15">
      <c r="A1001" s="132"/>
      <c r="B1001" s="132"/>
      <c r="C1001" s="132"/>
      <c r="D1001" s="132" t="s">
        <v>1971</v>
      </c>
    </row>
    <row r="1002" spans="1:4" x14ac:dyDescent="0.15">
      <c r="A1002" s="132" t="s">
        <v>312</v>
      </c>
      <c r="B1002" s="132" t="s">
        <v>1895</v>
      </c>
      <c r="C1002" s="132" t="s">
        <v>203</v>
      </c>
      <c r="D1002" s="132" t="s">
        <v>2091</v>
      </c>
    </row>
    <row r="1003" spans="1:4" x14ac:dyDescent="0.15">
      <c r="A1003" s="132"/>
      <c r="B1003" s="132"/>
      <c r="C1003" s="132"/>
      <c r="D1003" s="132" t="s">
        <v>2084</v>
      </c>
    </row>
    <row r="1004" spans="1:4" x14ac:dyDescent="0.15">
      <c r="A1004" s="132"/>
      <c r="B1004" s="132"/>
      <c r="C1004" s="132"/>
      <c r="D1004" s="132" t="s">
        <v>1035</v>
      </c>
    </row>
    <row r="1005" spans="1:4" x14ac:dyDescent="0.15">
      <c r="A1005" s="132" t="s">
        <v>308</v>
      </c>
      <c r="B1005" s="132" t="s">
        <v>1897</v>
      </c>
      <c r="C1005" s="132" t="s">
        <v>203</v>
      </c>
      <c r="D1005" s="132" t="s">
        <v>2091</v>
      </c>
    </row>
    <row r="1006" spans="1:4" x14ac:dyDescent="0.15">
      <c r="A1006" s="132"/>
      <c r="B1006" s="132"/>
      <c r="C1006" s="132"/>
      <c r="D1006" s="132" t="s">
        <v>2084</v>
      </c>
    </row>
    <row r="1007" spans="1:4" x14ac:dyDescent="0.15">
      <c r="A1007" s="132"/>
      <c r="B1007" s="132"/>
      <c r="C1007" s="132"/>
      <c r="D1007" s="132" t="s">
        <v>1035</v>
      </c>
    </row>
    <row r="1008" spans="1:4" x14ac:dyDescent="0.15">
      <c r="A1008" s="132"/>
      <c r="B1008" s="132"/>
      <c r="C1008" s="132"/>
      <c r="D1008" s="132" t="s">
        <v>1033</v>
      </c>
    </row>
    <row r="1009" spans="1:4" x14ac:dyDescent="0.15">
      <c r="A1009" s="132"/>
      <c r="B1009" s="132"/>
      <c r="C1009" s="132"/>
      <c r="D1009" s="132" t="s">
        <v>1971</v>
      </c>
    </row>
    <row r="1010" spans="1:4" x14ac:dyDescent="0.15">
      <c r="A1010" s="132" t="s">
        <v>313</v>
      </c>
      <c r="B1010" s="132" t="s">
        <v>1899</v>
      </c>
      <c r="C1010" s="132" t="s">
        <v>203</v>
      </c>
      <c r="D1010" s="132" t="s">
        <v>2091</v>
      </c>
    </row>
    <row r="1011" spans="1:4" x14ac:dyDescent="0.15">
      <c r="A1011" s="132"/>
      <c r="B1011" s="132"/>
      <c r="C1011" s="132"/>
      <c r="D1011" s="132" t="s">
        <v>2084</v>
      </c>
    </row>
    <row r="1012" spans="1:4" x14ac:dyDescent="0.15">
      <c r="A1012" s="132"/>
      <c r="B1012" s="132"/>
      <c r="C1012" s="132"/>
      <c r="D1012" s="132" t="s">
        <v>1035</v>
      </c>
    </row>
    <row r="1013" spans="1:4" x14ac:dyDescent="0.15">
      <c r="A1013" s="132"/>
      <c r="B1013" s="132"/>
      <c r="C1013" s="132"/>
      <c r="D1013" s="132" t="s">
        <v>1033</v>
      </c>
    </row>
    <row r="1014" spans="1:4" x14ac:dyDescent="0.15">
      <c r="A1014" s="132" t="s">
        <v>314</v>
      </c>
      <c r="B1014" s="132" t="s">
        <v>1901</v>
      </c>
      <c r="C1014" s="132" t="s">
        <v>203</v>
      </c>
      <c r="D1014" s="132" t="s">
        <v>2091</v>
      </c>
    </row>
    <row r="1015" spans="1:4" x14ac:dyDescent="0.15">
      <c r="A1015" s="132"/>
      <c r="B1015" s="132"/>
      <c r="C1015" s="132"/>
      <c r="D1015" s="132" t="s">
        <v>2084</v>
      </c>
    </row>
    <row r="1016" spans="1:4" x14ac:dyDescent="0.15">
      <c r="A1016" s="132"/>
      <c r="B1016" s="132"/>
      <c r="C1016" s="132"/>
      <c r="D1016" s="132" t="s">
        <v>1035</v>
      </c>
    </row>
    <row r="1017" spans="1:4" x14ac:dyDescent="0.15">
      <c r="A1017" s="132" t="s">
        <v>315</v>
      </c>
      <c r="B1017" s="132" t="s">
        <v>1409</v>
      </c>
      <c r="C1017" s="132" t="s">
        <v>203</v>
      </c>
      <c r="D1017" s="132" t="s">
        <v>2091</v>
      </c>
    </row>
    <row r="1018" spans="1:4" x14ac:dyDescent="0.15">
      <c r="A1018" s="132"/>
      <c r="B1018" s="132"/>
      <c r="C1018" s="132"/>
      <c r="D1018" s="132" t="s">
        <v>2084</v>
      </c>
    </row>
    <row r="1019" spans="1:4" x14ac:dyDescent="0.15">
      <c r="A1019" s="132"/>
      <c r="B1019" s="132"/>
      <c r="C1019" s="132"/>
      <c r="D1019" s="132" t="s">
        <v>1035</v>
      </c>
    </row>
    <row r="1020" spans="1:4" x14ac:dyDescent="0.15">
      <c r="A1020" s="132" t="s">
        <v>316</v>
      </c>
      <c r="B1020" s="132" t="s">
        <v>1483</v>
      </c>
      <c r="C1020" s="132" t="s">
        <v>203</v>
      </c>
      <c r="D1020" s="132" t="s">
        <v>2091</v>
      </c>
    </row>
    <row r="1021" spans="1:4" x14ac:dyDescent="0.15">
      <c r="A1021" s="132"/>
      <c r="B1021" s="132"/>
      <c r="C1021" s="132"/>
      <c r="D1021" s="132" t="s">
        <v>2084</v>
      </c>
    </row>
    <row r="1022" spans="1:4" x14ac:dyDescent="0.15">
      <c r="A1022" s="132"/>
      <c r="B1022" s="132"/>
      <c r="C1022" s="132"/>
      <c r="D1022" s="132" t="s">
        <v>1035</v>
      </c>
    </row>
    <row r="1023" spans="1:4" x14ac:dyDescent="0.15">
      <c r="A1023" s="132" t="s">
        <v>317</v>
      </c>
      <c r="B1023" s="132" t="s">
        <v>1485</v>
      </c>
      <c r="C1023" s="132" t="s">
        <v>203</v>
      </c>
      <c r="D1023" s="132" t="s">
        <v>2091</v>
      </c>
    </row>
    <row r="1024" spans="1:4" x14ac:dyDescent="0.15">
      <c r="A1024" s="132"/>
      <c r="B1024" s="132"/>
      <c r="C1024" s="132"/>
      <c r="D1024" s="132" t="s">
        <v>2084</v>
      </c>
    </row>
    <row r="1025" spans="1:4" x14ac:dyDescent="0.15">
      <c r="A1025" s="132"/>
      <c r="B1025" s="132"/>
      <c r="C1025" s="132"/>
      <c r="D1025" s="132" t="s">
        <v>1035</v>
      </c>
    </row>
    <row r="1026" spans="1:4" x14ac:dyDescent="0.15">
      <c r="A1026" s="132"/>
      <c r="B1026" s="132"/>
      <c r="C1026" s="132"/>
      <c r="D1026" s="132" t="s">
        <v>1971</v>
      </c>
    </row>
    <row r="1027" spans="1:4" x14ac:dyDescent="0.15">
      <c r="A1027" s="132" t="s">
        <v>309</v>
      </c>
      <c r="B1027" s="132" t="s">
        <v>1487</v>
      </c>
      <c r="C1027" s="132" t="s">
        <v>203</v>
      </c>
      <c r="D1027" s="132" t="s">
        <v>2091</v>
      </c>
    </row>
    <row r="1028" spans="1:4" x14ac:dyDescent="0.15">
      <c r="A1028" s="132"/>
      <c r="B1028" s="132"/>
      <c r="C1028" s="132"/>
      <c r="D1028" s="132" t="s">
        <v>2084</v>
      </c>
    </row>
    <row r="1029" spans="1:4" x14ac:dyDescent="0.15">
      <c r="A1029" s="132"/>
      <c r="B1029" s="132"/>
      <c r="C1029" s="132"/>
      <c r="D1029" s="132" t="s">
        <v>1035</v>
      </c>
    </row>
    <row r="1030" spans="1:4" x14ac:dyDescent="0.15">
      <c r="A1030" s="132"/>
      <c r="B1030" s="132"/>
      <c r="C1030" s="132"/>
      <c r="D1030" s="132" t="s">
        <v>1033</v>
      </c>
    </row>
    <row r="1031" spans="1:4" x14ac:dyDescent="0.15">
      <c r="A1031" s="132"/>
      <c r="B1031" s="132"/>
      <c r="C1031" s="132"/>
      <c r="D1031" s="132" t="s">
        <v>1971</v>
      </c>
    </row>
    <row r="1032" spans="1:4" x14ac:dyDescent="0.15">
      <c r="A1032" s="132" t="s">
        <v>318</v>
      </c>
      <c r="B1032" s="132" t="s">
        <v>1489</v>
      </c>
      <c r="C1032" s="132" t="s">
        <v>203</v>
      </c>
      <c r="D1032" s="132" t="s">
        <v>2091</v>
      </c>
    </row>
    <row r="1033" spans="1:4" x14ac:dyDescent="0.15">
      <c r="A1033" s="132"/>
      <c r="B1033" s="132"/>
      <c r="C1033" s="132"/>
      <c r="D1033" s="132" t="s">
        <v>2084</v>
      </c>
    </row>
    <row r="1034" spans="1:4" x14ac:dyDescent="0.15">
      <c r="A1034" s="132"/>
      <c r="B1034" s="132"/>
      <c r="C1034" s="132"/>
      <c r="D1034" s="132" t="s">
        <v>1035</v>
      </c>
    </row>
    <row r="1035" spans="1:4" x14ac:dyDescent="0.15">
      <c r="A1035" s="132" t="s">
        <v>319</v>
      </c>
      <c r="B1035" s="132" t="s">
        <v>1491</v>
      </c>
      <c r="C1035" s="132" t="s">
        <v>203</v>
      </c>
      <c r="D1035" s="132" t="s">
        <v>2091</v>
      </c>
    </row>
    <row r="1036" spans="1:4" x14ac:dyDescent="0.15">
      <c r="A1036" s="132"/>
      <c r="B1036" s="132"/>
      <c r="C1036" s="132"/>
      <c r="D1036" s="132" t="s">
        <v>2084</v>
      </c>
    </row>
    <row r="1037" spans="1:4" x14ac:dyDescent="0.15">
      <c r="A1037" s="132"/>
      <c r="B1037" s="132"/>
      <c r="C1037" s="132"/>
      <c r="D1037" s="132" t="s">
        <v>1035</v>
      </c>
    </row>
    <row r="1038" spans="1:4" x14ac:dyDescent="0.15">
      <c r="A1038" s="132"/>
      <c r="B1038" s="132"/>
      <c r="C1038" s="132"/>
      <c r="D1038" s="132" t="s">
        <v>1971</v>
      </c>
    </row>
    <row r="1039" spans="1:4" x14ac:dyDescent="0.15">
      <c r="A1039" s="132" t="s">
        <v>320</v>
      </c>
      <c r="B1039" s="132" t="s">
        <v>1493</v>
      </c>
      <c r="C1039" s="132" t="s">
        <v>203</v>
      </c>
      <c r="D1039" s="132" t="s">
        <v>2091</v>
      </c>
    </row>
    <row r="1040" spans="1:4" x14ac:dyDescent="0.15">
      <c r="A1040" s="132"/>
      <c r="B1040" s="132"/>
      <c r="C1040" s="132"/>
      <c r="D1040" s="132" t="s">
        <v>2084</v>
      </c>
    </row>
    <row r="1041" spans="1:4" x14ac:dyDescent="0.15">
      <c r="A1041" s="132"/>
      <c r="B1041" s="132"/>
      <c r="C1041" s="132"/>
      <c r="D1041" s="132" t="s">
        <v>1035</v>
      </c>
    </row>
    <row r="1042" spans="1:4" x14ac:dyDescent="0.15">
      <c r="A1042" s="132" t="s">
        <v>321</v>
      </c>
      <c r="B1042" s="132" t="s">
        <v>1495</v>
      </c>
      <c r="C1042" s="132" t="s">
        <v>203</v>
      </c>
      <c r="D1042" s="132" t="s">
        <v>2091</v>
      </c>
    </row>
    <row r="1043" spans="1:4" x14ac:dyDescent="0.15">
      <c r="A1043" s="132"/>
      <c r="B1043" s="132"/>
      <c r="C1043" s="132"/>
      <c r="D1043" s="132" t="s">
        <v>2084</v>
      </c>
    </row>
    <row r="1044" spans="1:4" x14ac:dyDescent="0.15">
      <c r="A1044" s="132"/>
      <c r="B1044" s="132"/>
      <c r="C1044" s="132"/>
      <c r="D1044" s="132" t="s">
        <v>1035</v>
      </c>
    </row>
    <row r="1045" spans="1:4" x14ac:dyDescent="0.15">
      <c r="A1045" s="132"/>
      <c r="B1045" s="132"/>
      <c r="C1045" s="132"/>
      <c r="D1045" s="132" t="s">
        <v>1033</v>
      </c>
    </row>
    <row r="1046" spans="1:4" x14ac:dyDescent="0.15">
      <c r="A1046" s="132"/>
      <c r="B1046" s="132"/>
      <c r="C1046" s="132"/>
      <c r="D1046" s="132" t="s">
        <v>1971</v>
      </c>
    </row>
    <row r="1047" spans="1:4" x14ac:dyDescent="0.15">
      <c r="A1047" s="132" t="s">
        <v>322</v>
      </c>
      <c r="B1047" s="133" t="s">
        <v>1497</v>
      </c>
      <c r="C1047" s="132" t="s">
        <v>203</v>
      </c>
      <c r="D1047" s="132" t="s">
        <v>2091</v>
      </c>
    </row>
    <row r="1048" spans="1:4" x14ac:dyDescent="0.15">
      <c r="A1048" s="132"/>
      <c r="B1048" s="138"/>
      <c r="C1048" s="132"/>
      <c r="D1048" s="132" t="s">
        <v>2084</v>
      </c>
    </row>
    <row r="1049" spans="1:4" x14ac:dyDescent="0.15">
      <c r="A1049" s="132"/>
      <c r="B1049" s="132"/>
      <c r="C1049" s="132"/>
      <c r="D1049" s="132" t="s">
        <v>1035</v>
      </c>
    </row>
    <row r="1050" spans="1:4" x14ac:dyDescent="0.15">
      <c r="A1050" s="132" t="s">
        <v>1965</v>
      </c>
      <c r="B1050" s="132" t="s">
        <v>1499</v>
      </c>
      <c r="C1050" s="132" t="s">
        <v>203</v>
      </c>
      <c r="D1050" s="132" t="s">
        <v>2091</v>
      </c>
    </row>
    <row r="1051" spans="1:4" x14ac:dyDescent="0.15">
      <c r="A1051" s="132"/>
      <c r="B1051" s="132"/>
      <c r="C1051" s="132"/>
      <c r="D1051" s="132" t="s">
        <v>2084</v>
      </c>
    </row>
    <row r="1052" spans="1:4" x14ac:dyDescent="0.15">
      <c r="A1052" s="132"/>
      <c r="B1052" s="132"/>
      <c r="C1052" s="132"/>
      <c r="D1052" s="132" t="s">
        <v>1035</v>
      </c>
    </row>
    <row r="1053" spans="1:4" x14ac:dyDescent="0.15">
      <c r="A1053" s="132" t="s">
        <v>323</v>
      </c>
      <c r="B1053" s="132" t="s">
        <v>268</v>
      </c>
      <c r="C1053" s="132" t="s">
        <v>203</v>
      </c>
      <c r="D1053" s="132" t="s">
        <v>2091</v>
      </c>
    </row>
    <row r="1054" spans="1:4" x14ac:dyDescent="0.15">
      <c r="A1054" s="132"/>
      <c r="B1054" s="132"/>
      <c r="C1054" s="132"/>
      <c r="D1054" s="132" t="s">
        <v>2084</v>
      </c>
    </row>
    <row r="1055" spans="1:4" x14ac:dyDescent="0.15">
      <c r="A1055" s="132"/>
      <c r="B1055" s="132"/>
      <c r="C1055" s="132"/>
      <c r="D1055" s="132" t="s">
        <v>1035</v>
      </c>
    </row>
    <row r="1056" spans="1:4" x14ac:dyDescent="0.15">
      <c r="A1056" s="132" t="s">
        <v>310</v>
      </c>
      <c r="B1056" s="132" t="s">
        <v>270</v>
      </c>
      <c r="C1056" s="132" t="s">
        <v>203</v>
      </c>
      <c r="D1056" s="132" t="s">
        <v>2091</v>
      </c>
    </row>
    <row r="1057" spans="1:4" x14ac:dyDescent="0.15">
      <c r="A1057" s="132"/>
      <c r="B1057" s="132"/>
      <c r="C1057" s="132"/>
      <c r="D1057" s="132" t="s">
        <v>2084</v>
      </c>
    </row>
    <row r="1058" spans="1:4" x14ac:dyDescent="0.15">
      <c r="A1058" s="132"/>
      <c r="B1058" s="132"/>
      <c r="C1058" s="132"/>
      <c r="D1058" s="132" t="s">
        <v>1035</v>
      </c>
    </row>
    <row r="1059" spans="1:4" x14ac:dyDescent="0.15">
      <c r="A1059" s="132" t="s">
        <v>311</v>
      </c>
      <c r="B1059" s="132" t="s">
        <v>272</v>
      </c>
      <c r="C1059" s="132" t="s">
        <v>203</v>
      </c>
      <c r="D1059" s="132" t="s">
        <v>2091</v>
      </c>
    </row>
    <row r="1060" spans="1:4" x14ac:dyDescent="0.15">
      <c r="A1060" s="132"/>
      <c r="B1060" s="132"/>
      <c r="C1060" s="132"/>
      <c r="D1060" s="132" t="s">
        <v>2084</v>
      </c>
    </row>
    <row r="1061" spans="1:4" x14ac:dyDescent="0.15">
      <c r="A1061" s="132"/>
      <c r="B1061" s="132"/>
      <c r="C1061" s="132"/>
      <c r="D1061" s="132" t="s">
        <v>1035</v>
      </c>
    </row>
    <row r="1062" spans="1:4" x14ac:dyDescent="0.15">
      <c r="A1062" s="132"/>
      <c r="B1062" s="132"/>
      <c r="C1062" s="132"/>
      <c r="D1062" s="132" t="s">
        <v>1033</v>
      </c>
    </row>
    <row r="1063" spans="1:4" x14ac:dyDescent="0.15">
      <c r="A1063" s="132"/>
      <c r="B1063" s="132"/>
      <c r="C1063" s="132"/>
      <c r="D1063" s="132" t="s">
        <v>1971</v>
      </c>
    </row>
    <row r="1064" spans="1:4" x14ac:dyDescent="0.15">
      <c r="A1064" s="132" t="s">
        <v>324</v>
      </c>
      <c r="B1064" s="132" t="s">
        <v>274</v>
      </c>
      <c r="C1064" s="132" t="s">
        <v>203</v>
      </c>
      <c r="D1064" s="132" t="s">
        <v>2091</v>
      </c>
    </row>
    <row r="1065" spans="1:4" x14ac:dyDescent="0.15">
      <c r="A1065" s="132"/>
      <c r="B1065" s="132"/>
      <c r="C1065" s="132"/>
      <c r="D1065" s="132" t="s">
        <v>2084</v>
      </c>
    </row>
    <row r="1066" spans="1:4" x14ac:dyDescent="0.15">
      <c r="A1066" s="132"/>
      <c r="B1066" s="132"/>
      <c r="C1066" s="132"/>
      <c r="D1066" s="132" t="s">
        <v>1035</v>
      </c>
    </row>
    <row r="1067" spans="1:4" x14ac:dyDescent="0.15">
      <c r="A1067" s="132" t="s">
        <v>325</v>
      </c>
      <c r="B1067" s="132" t="s">
        <v>276</v>
      </c>
      <c r="C1067" s="132" t="s">
        <v>203</v>
      </c>
      <c r="D1067" s="132" t="s">
        <v>2091</v>
      </c>
    </row>
    <row r="1068" spans="1:4" x14ac:dyDescent="0.15">
      <c r="A1068" s="132"/>
      <c r="B1068" s="132"/>
      <c r="C1068" s="132"/>
      <c r="D1068" s="132" t="s">
        <v>2084</v>
      </c>
    </row>
    <row r="1069" spans="1:4" x14ac:dyDescent="0.15">
      <c r="A1069" s="132"/>
      <c r="B1069" s="132"/>
      <c r="C1069" s="132"/>
      <c r="D1069" s="132" t="s">
        <v>1035</v>
      </c>
    </row>
    <row r="1070" spans="1:4" x14ac:dyDescent="0.15">
      <c r="A1070" s="132"/>
      <c r="B1070" s="132"/>
      <c r="C1070" s="132"/>
      <c r="D1070" s="132" t="s">
        <v>1971</v>
      </c>
    </row>
    <row r="1071" spans="1:4" x14ac:dyDescent="0.15">
      <c r="A1071" s="132" t="s">
        <v>328</v>
      </c>
      <c r="B1071" s="132" t="s">
        <v>282</v>
      </c>
      <c r="C1071" s="132" t="s">
        <v>203</v>
      </c>
      <c r="D1071" s="132" t="s">
        <v>2091</v>
      </c>
    </row>
    <row r="1072" spans="1:4" x14ac:dyDescent="0.15">
      <c r="A1072" s="132"/>
      <c r="B1072" s="132"/>
      <c r="C1072" s="132"/>
      <c r="D1072" s="132" t="s">
        <v>2084</v>
      </c>
    </row>
    <row r="1073" spans="1:4" x14ac:dyDescent="0.15">
      <c r="A1073" s="132"/>
      <c r="B1073" s="132"/>
      <c r="C1073" s="132"/>
      <c r="D1073" s="132" t="s">
        <v>1035</v>
      </c>
    </row>
    <row r="1074" spans="1:4" x14ac:dyDescent="0.15">
      <c r="A1074" s="132" t="s">
        <v>329</v>
      </c>
      <c r="B1074" s="132" t="s">
        <v>283</v>
      </c>
      <c r="C1074" s="132" t="s">
        <v>203</v>
      </c>
      <c r="D1074" s="132" t="s">
        <v>2091</v>
      </c>
    </row>
    <row r="1075" spans="1:4" x14ac:dyDescent="0.15">
      <c r="A1075" s="132"/>
      <c r="B1075" s="132"/>
      <c r="C1075" s="132"/>
      <c r="D1075" s="132" t="s">
        <v>2084</v>
      </c>
    </row>
    <row r="1076" spans="1:4" x14ac:dyDescent="0.15">
      <c r="A1076" s="132"/>
      <c r="B1076" s="132"/>
      <c r="C1076" s="132"/>
      <c r="D1076" s="132" t="s">
        <v>1035</v>
      </c>
    </row>
    <row r="1077" spans="1:4" x14ac:dyDescent="0.15">
      <c r="A1077" s="132" t="s">
        <v>334</v>
      </c>
      <c r="B1077" s="132" t="s">
        <v>281</v>
      </c>
      <c r="C1077" s="132" t="s">
        <v>203</v>
      </c>
      <c r="D1077" s="132" t="s">
        <v>2091</v>
      </c>
    </row>
    <row r="1078" spans="1:4" x14ac:dyDescent="0.15">
      <c r="A1078" s="132"/>
      <c r="B1078" s="132"/>
      <c r="C1078" s="132"/>
      <c r="D1078" s="132" t="s">
        <v>2084</v>
      </c>
    </row>
    <row r="1079" spans="1:4" x14ac:dyDescent="0.15">
      <c r="A1079" s="132"/>
      <c r="B1079" s="132"/>
      <c r="C1079" s="132"/>
      <c r="D1079" s="132" t="s">
        <v>1035</v>
      </c>
    </row>
    <row r="1080" spans="1:4" x14ac:dyDescent="0.15">
      <c r="A1080" s="132" t="s">
        <v>330</v>
      </c>
      <c r="B1080" s="132" t="s">
        <v>284</v>
      </c>
      <c r="C1080" s="132" t="s">
        <v>203</v>
      </c>
      <c r="D1080" s="132" t="s">
        <v>2091</v>
      </c>
    </row>
    <row r="1081" spans="1:4" x14ac:dyDescent="0.15">
      <c r="A1081" s="132"/>
      <c r="B1081" s="132"/>
      <c r="C1081" s="132"/>
      <c r="D1081" s="132" t="s">
        <v>2084</v>
      </c>
    </row>
    <row r="1082" spans="1:4" x14ac:dyDescent="0.15">
      <c r="A1082" s="132"/>
      <c r="B1082" s="133"/>
      <c r="C1082" s="133"/>
      <c r="D1082" s="133" t="s">
        <v>1035</v>
      </c>
    </row>
    <row r="1083" spans="1:4" x14ac:dyDescent="0.15">
      <c r="A1083" s="132" t="s">
        <v>389</v>
      </c>
      <c r="B1083" s="132" t="s">
        <v>554</v>
      </c>
      <c r="C1083" s="132" t="s">
        <v>203</v>
      </c>
      <c r="D1083" s="132" t="s">
        <v>2091</v>
      </c>
    </row>
    <row r="1084" spans="1:4" x14ac:dyDescent="0.15">
      <c r="A1084" s="132"/>
      <c r="B1084" s="132"/>
      <c r="C1084" s="132"/>
      <c r="D1084" s="132" t="s">
        <v>2084</v>
      </c>
    </row>
    <row r="1085" spans="1:4" x14ac:dyDescent="0.15">
      <c r="A1085" s="132" t="s">
        <v>1729</v>
      </c>
      <c r="B1085" s="132" t="s">
        <v>1730</v>
      </c>
      <c r="C1085" s="132" t="s">
        <v>203</v>
      </c>
      <c r="D1085" s="132" t="s">
        <v>2091</v>
      </c>
    </row>
    <row r="1086" spans="1:4" x14ac:dyDescent="0.15">
      <c r="A1086" s="132"/>
      <c r="B1086" s="132"/>
      <c r="C1086" s="132"/>
      <c r="D1086" s="132" t="s">
        <v>2084</v>
      </c>
    </row>
    <row r="1087" spans="1:4" x14ac:dyDescent="0.15">
      <c r="A1087" s="132"/>
      <c r="B1087" s="132"/>
      <c r="C1087" s="132"/>
      <c r="D1087" s="132" t="s">
        <v>1035</v>
      </c>
    </row>
    <row r="1088" spans="1:4" x14ac:dyDescent="0.15">
      <c r="A1088" s="132" t="s">
        <v>1334</v>
      </c>
      <c r="B1088" s="132" t="s">
        <v>1732</v>
      </c>
      <c r="C1088" s="132" t="s">
        <v>204</v>
      </c>
      <c r="D1088" s="132" t="s">
        <v>2091</v>
      </c>
    </row>
    <row r="1089" spans="1:4" x14ac:dyDescent="0.15">
      <c r="A1089" s="132"/>
      <c r="B1089" s="132"/>
      <c r="C1089" s="132"/>
      <c r="D1089" s="132" t="s">
        <v>1070</v>
      </c>
    </row>
    <row r="1090" spans="1:4" x14ac:dyDescent="0.15">
      <c r="A1090" s="132"/>
      <c r="B1090" s="132"/>
      <c r="C1090" s="132"/>
      <c r="D1090" s="132" t="s">
        <v>2084</v>
      </c>
    </row>
    <row r="1091" spans="1:4" x14ac:dyDescent="0.15">
      <c r="A1091" s="132"/>
      <c r="B1091" s="132"/>
      <c r="C1091" s="132"/>
      <c r="D1091" s="132" t="s">
        <v>1033</v>
      </c>
    </row>
    <row r="1092" spans="1:4" x14ac:dyDescent="0.15">
      <c r="A1092" s="132" t="s">
        <v>757</v>
      </c>
      <c r="B1092" s="132" t="s">
        <v>1734</v>
      </c>
      <c r="C1092" s="132" t="s">
        <v>204</v>
      </c>
      <c r="D1092" s="132" t="s">
        <v>2091</v>
      </c>
    </row>
    <row r="1093" spans="1:4" x14ac:dyDescent="0.15">
      <c r="A1093" s="132"/>
      <c r="B1093" s="132"/>
      <c r="C1093" s="132"/>
      <c r="D1093" s="132" t="s">
        <v>1070</v>
      </c>
    </row>
    <row r="1094" spans="1:4" x14ac:dyDescent="0.15">
      <c r="A1094" s="132"/>
      <c r="B1094" s="132"/>
      <c r="C1094" s="132"/>
      <c r="D1094" s="132" t="s">
        <v>2084</v>
      </c>
    </row>
    <row r="1095" spans="1:4" x14ac:dyDescent="0.15">
      <c r="A1095" s="132"/>
      <c r="B1095" s="132"/>
      <c r="C1095" s="132"/>
      <c r="D1095" s="132" t="s">
        <v>1033</v>
      </c>
    </row>
    <row r="1096" spans="1:4" x14ac:dyDescent="0.15">
      <c r="A1096" s="132" t="s">
        <v>1735</v>
      </c>
      <c r="B1096" s="132" t="s">
        <v>1736</v>
      </c>
      <c r="C1096" s="132" t="s">
        <v>204</v>
      </c>
      <c r="D1096" s="132" t="s">
        <v>1070</v>
      </c>
    </row>
    <row r="1097" spans="1:4" x14ac:dyDescent="0.15">
      <c r="A1097" s="132"/>
      <c r="B1097" s="132"/>
      <c r="C1097" s="132"/>
      <c r="D1097" s="132" t="s">
        <v>2086</v>
      </c>
    </row>
    <row r="1098" spans="1:4" x14ac:dyDescent="0.15">
      <c r="A1098" s="132"/>
      <c r="B1098" s="132"/>
      <c r="C1098" s="132"/>
      <c r="D1098" s="132" t="s">
        <v>1033</v>
      </c>
    </row>
    <row r="1099" spans="1:4" x14ac:dyDescent="0.15">
      <c r="A1099" s="132" t="s">
        <v>1737</v>
      </c>
      <c r="B1099" s="132" t="s">
        <v>1738</v>
      </c>
      <c r="C1099" s="132" t="s">
        <v>204</v>
      </c>
      <c r="D1099" s="132" t="s">
        <v>1070</v>
      </c>
    </row>
    <row r="1100" spans="1:4" x14ac:dyDescent="0.15">
      <c r="A1100" s="132"/>
      <c r="B1100" s="132"/>
      <c r="C1100" s="132"/>
      <c r="D1100" s="132" t="s">
        <v>2085</v>
      </c>
    </row>
    <row r="1101" spans="1:4" x14ac:dyDescent="0.15">
      <c r="A1101" s="132"/>
      <c r="B1101" s="132"/>
      <c r="C1101" s="132"/>
      <c r="D1101" s="132" t="s">
        <v>2086</v>
      </c>
    </row>
    <row r="1102" spans="1:4" x14ac:dyDescent="0.15">
      <c r="A1102" s="132"/>
      <c r="B1102" s="132"/>
      <c r="C1102" s="132"/>
      <c r="D1102" s="132" t="s">
        <v>1033</v>
      </c>
    </row>
    <row r="1103" spans="1:4" x14ac:dyDescent="0.15">
      <c r="A1103" s="132" t="s">
        <v>2143</v>
      </c>
      <c r="B1103" s="132" t="s">
        <v>2147</v>
      </c>
      <c r="C1103" s="132" t="s">
        <v>204</v>
      </c>
      <c r="D1103" s="132" t="s">
        <v>2084</v>
      </c>
    </row>
    <row r="1104" spans="1:4" x14ac:dyDescent="0.15">
      <c r="A1104" s="132"/>
      <c r="B1104" s="132"/>
      <c r="C1104" s="132"/>
      <c r="D1104" s="132" t="s">
        <v>1033</v>
      </c>
    </row>
    <row r="1105" spans="1:4" x14ac:dyDescent="0.15">
      <c r="A1105" s="132" t="s">
        <v>2142</v>
      </c>
      <c r="B1105" s="132" t="s">
        <v>2146</v>
      </c>
      <c r="C1105" s="132" t="s">
        <v>204</v>
      </c>
      <c r="D1105" s="132" t="s">
        <v>1033</v>
      </c>
    </row>
    <row r="1106" spans="1:4" x14ac:dyDescent="0.15">
      <c r="A1106" s="132" t="s">
        <v>1739</v>
      </c>
      <c r="B1106" s="132" t="s">
        <v>1740</v>
      </c>
      <c r="C1106" s="132" t="s">
        <v>204</v>
      </c>
      <c r="D1106" s="132" t="s">
        <v>1070</v>
      </c>
    </row>
    <row r="1107" spans="1:4" x14ac:dyDescent="0.15">
      <c r="A1107" s="132"/>
      <c r="B1107" s="132"/>
      <c r="C1107" s="132"/>
      <c r="D1107" s="132" t="s">
        <v>2084</v>
      </c>
    </row>
    <row r="1108" spans="1:4" x14ac:dyDescent="0.15">
      <c r="A1108" s="132"/>
      <c r="B1108" s="132"/>
      <c r="C1108" s="132"/>
      <c r="D1108" s="132" t="s">
        <v>2087</v>
      </c>
    </row>
    <row r="1109" spans="1:4" x14ac:dyDescent="0.15">
      <c r="A1109" s="132"/>
      <c r="B1109" s="132"/>
      <c r="C1109" s="132"/>
      <c r="D1109" s="132" t="s">
        <v>2085</v>
      </c>
    </row>
    <row r="1110" spans="1:4" x14ac:dyDescent="0.15">
      <c r="A1110" s="132"/>
      <c r="B1110" s="132"/>
      <c r="C1110" s="132"/>
      <c r="D1110" s="132" t="s">
        <v>2088</v>
      </c>
    </row>
    <row r="1111" spans="1:4" x14ac:dyDescent="0.15">
      <c r="A1111" s="132"/>
      <c r="B1111" s="132"/>
      <c r="C1111" s="132"/>
      <c r="D1111" s="132" t="s">
        <v>1033</v>
      </c>
    </row>
    <row r="1112" spans="1:4" x14ac:dyDescent="0.15">
      <c r="A1112" s="132" t="s">
        <v>1741</v>
      </c>
      <c r="B1112" s="132" t="s">
        <v>1742</v>
      </c>
      <c r="C1112" s="132" t="s">
        <v>204</v>
      </c>
      <c r="D1112" s="132" t="s">
        <v>1070</v>
      </c>
    </row>
    <row r="1113" spans="1:4" x14ac:dyDescent="0.15">
      <c r="A1113" s="132"/>
      <c r="B1113" s="132"/>
      <c r="C1113" s="132"/>
      <c r="D1113" s="132" t="s">
        <v>1033</v>
      </c>
    </row>
    <row r="1114" spans="1:4" x14ac:dyDescent="0.15">
      <c r="A1114" s="132" t="s">
        <v>537</v>
      </c>
      <c r="B1114" s="132" t="s">
        <v>1808</v>
      </c>
      <c r="C1114" s="132" t="s">
        <v>204</v>
      </c>
      <c r="D1114" s="132" t="s">
        <v>1033</v>
      </c>
    </row>
    <row r="1115" spans="1:4" x14ac:dyDescent="0.15">
      <c r="A1115" s="132" t="s">
        <v>1673</v>
      </c>
      <c r="B1115" s="133" t="s">
        <v>1830</v>
      </c>
      <c r="C1115" s="132" t="s">
        <v>204</v>
      </c>
      <c r="D1115" s="132" t="s">
        <v>1070</v>
      </c>
    </row>
    <row r="1116" spans="1:4" x14ac:dyDescent="0.15">
      <c r="A1116" s="132"/>
      <c r="B1116" s="132"/>
      <c r="C1116" s="132"/>
      <c r="D1116" s="132" t="s">
        <v>2084</v>
      </c>
    </row>
    <row r="1117" spans="1:4" x14ac:dyDescent="0.15">
      <c r="A1117" s="132"/>
      <c r="B1117" s="132"/>
      <c r="C1117" s="132"/>
      <c r="D1117" s="132" t="s">
        <v>2087</v>
      </c>
    </row>
    <row r="1118" spans="1:4" x14ac:dyDescent="0.15">
      <c r="A1118" s="132"/>
      <c r="B1118" s="132"/>
      <c r="C1118" s="132"/>
      <c r="D1118" s="132" t="s">
        <v>2088</v>
      </c>
    </row>
    <row r="1119" spans="1:4" x14ac:dyDescent="0.15">
      <c r="A1119" s="132"/>
      <c r="B1119" s="132"/>
      <c r="C1119" s="132"/>
      <c r="D1119" s="132" t="s">
        <v>1033</v>
      </c>
    </row>
    <row r="1120" spans="1:4" x14ac:dyDescent="0.15">
      <c r="A1120" s="132" t="s">
        <v>1831</v>
      </c>
      <c r="B1120" s="132" t="s">
        <v>1832</v>
      </c>
      <c r="C1120" s="132" t="s">
        <v>204</v>
      </c>
      <c r="D1120" s="132" t="s">
        <v>1070</v>
      </c>
    </row>
    <row r="1121" spans="1:4" x14ac:dyDescent="0.15">
      <c r="A1121" s="132"/>
      <c r="B1121" s="132"/>
      <c r="C1121" s="132"/>
      <c r="D1121" s="132" t="s">
        <v>2084</v>
      </c>
    </row>
    <row r="1122" spans="1:4" x14ac:dyDescent="0.15">
      <c r="A1122" s="132"/>
      <c r="B1122" s="132"/>
      <c r="C1122" s="132"/>
      <c r="D1122" s="132" t="s">
        <v>1033</v>
      </c>
    </row>
    <row r="1123" spans="1:4" x14ac:dyDescent="0.15">
      <c r="A1123" s="132" t="s">
        <v>368</v>
      </c>
      <c r="B1123" s="132" t="s">
        <v>1833</v>
      </c>
      <c r="C1123" s="132" t="s">
        <v>204</v>
      </c>
      <c r="D1123" s="132" t="s">
        <v>1033</v>
      </c>
    </row>
    <row r="1124" spans="1:4" x14ac:dyDescent="0.15">
      <c r="A1124" s="132" t="s">
        <v>401</v>
      </c>
      <c r="B1124" s="132" t="s">
        <v>951</v>
      </c>
      <c r="C1124" s="132" t="s">
        <v>204</v>
      </c>
      <c r="D1124" s="132" t="s">
        <v>1033</v>
      </c>
    </row>
    <row r="1125" spans="1:4" x14ac:dyDescent="0.15">
      <c r="A1125" s="132" t="s">
        <v>383</v>
      </c>
      <c r="B1125" s="132" t="s">
        <v>1166</v>
      </c>
      <c r="C1125" s="132" t="s">
        <v>204</v>
      </c>
      <c r="D1125" s="132" t="s">
        <v>1033</v>
      </c>
    </row>
    <row r="1126" spans="1:4" x14ac:dyDescent="0.15">
      <c r="A1126" s="132" t="s">
        <v>1652</v>
      </c>
      <c r="B1126" s="132" t="s">
        <v>1809</v>
      </c>
      <c r="C1126" s="132" t="s">
        <v>204</v>
      </c>
      <c r="D1126" s="132" t="s">
        <v>1070</v>
      </c>
    </row>
    <row r="1127" spans="1:4" x14ac:dyDescent="0.15">
      <c r="A1127" s="132"/>
      <c r="B1127" s="132"/>
      <c r="C1127" s="132"/>
      <c r="D1127" s="132" t="s">
        <v>2084</v>
      </c>
    </row>
    <row r="1128" spans="1:4" x14ac:dyDescent="0.15">
      <c r="A1128" s="132"/>
      <c r="B1128" s="132"/>
      <c r="C1128" s="132"/>
      <c r="D1128" s="132" t="s">
        <v>2087</v>
      </c>
    </row>
    <row r="1129" spans="1:4" x14ac:dyDescent="0.15">
      <c r="A1129" s="132"/>
      <c r="B1129" s="132"/>
      <c r="C1129" s="132"/>
      <c r="D1129" s="132" t="s">
        <v>2085</v>
      </c>
    </row>
    <row r="1130" spans="1:4" x14ac:dyDescent="0.15">
      <c r="A1130" s="132"/>
      <c r="B1130" s="132"/>
      <c r="C1130" s="132"/>
      <c r="D1130" s="132" t="s">
        <v>2088</v>
      </c>
    </row>
    <row r="1131" spans="1:4" x14ac:dyDescent="0.15">
      <c r="A1131" s="132"/>
      <c r="B1131" s="132"/>
      <c r="C1131" s="132"/>
      <c r="D1131" s="132" t="s">
        <v>1033</v>
      </c>
    </row>
    <row r="1132" spans="1:4" x14ac:dyDescent="0.15">
      <c r="A1132" s="132" t="s">
        <v>1653</v>
      </c>
      <c r="B1132" s="132" t="s">
        <v>1810</v>
      </c>
      <c r="C1132" s="132" t="s">
        <v>204</v>
      </c>
      <c r="D1132" s="132" t="s">
        <v>1033</v>
      </c>
    </row>
    <row r="1133" spans="1:4" x14ac:dyDescent="0.15">
      <c r="A1133" s="132" t="s">
        <v>1966</v>
      </c>
      <c r="B1133" s="132" t="s">
        <v>1962</v>
      </c>
      <c r="C1133" s="132" t="s">
        <v>204</v>
      </c>
      <c r="D1133" s="132" t="s">
        <v>2084</v>
      </c>
    </row>
    <row r="1134" spans="1:4" x14ac:dyDescent="0.15">
      <c r="A1134" s="132"/>
      <c r="B1134" s="132"/>
      <c r="C1134" s="132"/>
      <c r="D1134" s="132" t="s">
        <v>2087</v>
      </c>
    </row>
    <row r="1135" spans="1:4" x14ac:dyDescent="0.15">
      <c r="A1135" s="132"/>
      <c r="B1135" s="132"/>
      <c r="C1135" s="132"/>
      <c r="D1135" s="132" t="s">
        <v>2085</v>
      </c>
    </row>
    <row r="1136" spans="1:4" x14ac:dyDescent="0.15">
      <c r="A1136" s="132"/>
      <c r="B1136" s="132"/>
      <c r="C1136" s="132"/>
      <c r="D1136" s="132" t="s">
        <v>2088</v>
      </c>
    </row>
    <row r="1137" spans="1:4" x14ac:dyDescent="0.15">
      <c r="A1137" s="132"/>
      <c r="B1137" s="132"/>
      <c r="C1137" s="132"/>
      <c r="D1137" s="132" t="s">
        <v>1076</v>
      </c>
    </row>
    <row r="1138" spans="1:4" x14ac:dyDescent="0.15">
      <c r="A1138" s="132" t="s">
        <v>758</v>
      </c>
      <c r="B1138" s="132" t="s">
        <v>873</v>
      </c>
      <c r="C1138" s="132" t="s">
        <v>204</v>
      </c>
      <c r="D1138" s="132" t="s">
        <v>2084</v>
      </c>
    </row>
    <row r="1139" spans="1:4" x14ac:dyDescent="0.15">
      <c r="A1139" s="132"/>
      <c r="B1139" s="132"/>
      <c r="C1139" s="132"/>
      <c r="D1139" s="132" t="s">
        <v>2087</v>
      </c>
    </row>
    <row r="1140" spans="1:4" x14ac:dyDescent="0.15">
      <c r="A1140" s="132"/>
      <c r="B1140" s="132"/>
      <c r="C1140" s="132"/>
      <c r="D1140" s="132" t="s">
        <v>2088</v>
      </c>
    </row>
    <row r="1141" spans="1:4" x14ac:dyDescent="0.15">
      <c r="A1141" s="132"/>
      <c r="B1141" s="132"/>
      <c r="C1141" s="132"/>
      <c r="D1141" s="132" t="s">
        <v>1033</v>
      </c>
    </row>
    <row r="1142" spans="1:4" x14ac:dyDescent="0.15">
      <c r="A1142" s="132" t="s">
        <v>1967</v>
      </c>
      <c r="B1142" s="132" t="s">
        <v>1963</v>
      </c>
      <c r="C1142" s="132" t="s">
        <v>204</v>
      </c>
      <c r="D1142" s="132" t="s">
        <v>2087</v>
      </c>
    </row>
    <row r="1143" spans="1:4" x14ac:dyDescent="0.15">
      <c r="A1143" s="132"/>
      <c r="B1143" s="132"/>
      <c r="C1143" s="132"/>
      <c r="D1143" s="132" t="s">
        <v>2085</v>
      </c>
    </row>
    <row r="1144" spans="1:4" x14ac:dyDescent="0.15">
      <c r="A1144" s="132"/>
      <c r="B1144" s="132"/>
      <c r="C1144" s="132"/>
      <c r="D1144" s="132" t="s">
        <v>1076</v>
      </c>
    </row>
    <row r="1145" spans="1:4" x14ac:dyDescent="0.15">
      <c r="A1145" s="132" t="s">
        <v>2141</v>
      </c>
      <c r="B1145" s="132" t="s">
        <v>2145</v>
      </c>
      <c r="C1145" s="132" t="s">
        <v>204</v>
      </c>
      <c r="D1145" s="132" t="s">
        <v>1033</v>
      </c>
    </row>
    <row r="1146" spans="1:4" x14ac:dyDescent="0.15">
      <c r="A1146" s="132" t="s">
        <v>1834</v>
      </c>
      <c r="B1146" s="132" t="s">
        <v>1835</v>
      </c>
      <c r="C1146" s="132" t="s">
        <v>204</v>
      </c>
      <c r="D1146" s="132" t="s">
        <v>1070</v>
      </c>
    </row>
    <row r="1147" spans="1:4" x14ac:dyDescent="0.15">
      <c r="A1147" s="132"/>
      <c r="B1147" s="132"/>
      <c r="C1147" s="132"/>
      <c r="D1147" s="132" t="s">
        <v>2084</v>
      </c>
    </row>
    <row r="1148" spans="1:4" x14ac:dyDescent="0.15">
      <c r="A1148" s="132"/>
      <c r="B1148" s="132"/>
      <c r="C1148" s="132"/>
      <c r="D1148" s="132" t="s">
        <v>1033</v>
      </c>
    </row>
    <row r="1149" spans="1:4" x14ac:dyDescent="0.15">
      <c r="A1149" s="132" t="s">
        <v>1836</v>
      </c>
      <c r="B1149" s="132" t="s">
        <v>1837</v>
      </c>
      <c r="C1149" s="132" t="s">
        <v>204</v>
      </c>
      <c r="D1149" s="132" t="s">
        <v>1070</v>
      </c>
    </row>
    <row r="1150" spans="1:4" x14ac:dyDescent="0.15">
      <c r="A1150" s="132"/>
      <c r="B1150" s="133"/>
      <c r="C1150" s="133"/>
      <c r="D1150" s="133" t="s">
        <v>2084</v>
      </c>
    </row>
    <row r="1151" spans="1:4" x14ac:dyDescent="0.15">
      <c r="A1151" s="132"/>
      <c r="B1151" s="132"/>
      <c r="C1151" s="132"/>
      <c r="D1151" s="132" t="s">
        <v>2085</v>
      </c>
    </row>
    <row r="1152" spans="1:4" x14ac:dyDescent="0.15">
      <c r="A1152" s="132"/>
      <c r="B1152" s="132"/>
      <c r="C1152" s="132"/>
      <c r="D1152" s="132" t="s">
        <v>1033</v>
      </c>
    </row>
    <row r="1153" spans="1:4" x14ac:dyDescent="0.15">
      <c r="A1153" s="132" t="s">
        <v>1838</v>
      </c>
      <c r="B1153" s="132" t="s">
        <v>1839</v>
      </c>
      <c r="C1153" s="132" t="s">
        <v>204</v>
      </c>
      <c r="D1153" s="132" t="s">
        <v>2084</v>
      </c>
    </row>
    <row r="1154" spans="1:4" x14ac:dyDescent="0.15">
      <c r="A1154" s="132"/>
      <c r="B1154" s="132"/>
      <c r="C1154" s="132"/>
      <c r="D1154" s="132" t="s">
        <v>1033</v>
      </c>
    </row>
    <row r="1155" spans="1:4" x14ac:dyDescent="0.15">
      <c r="A1155" s="132" t="s">
        <v>1840</v>
      </c>
      <c r="B1155" s="132" t="s">
        <v>1841</v>
      </c>
      <c r="C1155" s="132" t="s">
        <v>204</v>
      </c>
      <c r="D1155" s="132" t="s">
        <v>1070</v>
      </c>
    </row>
    <row r="1156" spans="1:4" x14ac:dyDescent="0.15">
      <c r="A1156" s="132"/>
      <c r="B1156" s="132"/>
      <c r="C1156" s="132"/>
      <c r="D1156" s="132" t="s">
        <v>2084</v>
      </c>
    </row>
    <row r="1157" spans="1:4" x14ac:dyDescent="0.15">
      <c r="A1157" s="132"/>
      <c r="B1157" s="132"/>
      <c r="C1157" s="132"/>
      <c r="D1157" s="132" t="s">
        <v>2085</v>
      </c>
    </row>
    <row r="1158" spans="1:4" x14ac:dyDescent="0.15">
      <c r="A1158" s="132"/>
      <c r="B1158" s="132"/>
      <c r="C1158" s="132"/>
      <c r="D1158" s="132" t="s">
        <v>1033</v>
      </c>
    </row>
    <row r="1159" spans="1:4" x14ac:dyDescent="0.15">
      <c r="A1159" s="132" t="s">
        <v>1842</v>
      </c>
      <c r="B1159" s="132" t="s">
        <v>1843</v>
      </c>
      <c r="C1159" s="132" t="s">
        <v>204</v>
      </c>
      <c r="D1159" s="132" t="s">
        <v>2084</v>
      </c>
    </row>
    <row r="1160" spans="1:4" x14ac:dyDescent="0.15">
      <c r="A1160" s="132"/>
      <c r="B1160" s="132"/>
      <c r="C1160" s="132"/>
      <c r="D1160" s="132" t="s">
        <v>1033</v>
      </c>
    </row>
    <row r="1161" spans="1:4" x14ac:dyDescent="0.15">
      <c r="A1161" s="132" t="s">
        <v>1844</v>
      </c>
      <c r="B1161" s="132" t="s">
        <v>1845</v>
      </c>
      <c r="C1161" s="132" t="s">
        <v>204</v>
      </c>
      <c r="D1161" s="132" t="s">
        <v>2084</v>
      </c>
    </row>
    <row r="1162" spans="1:4" x14ac:dyDescent="0.15">
      <c r="A1162" s="132"/>
      <c r="B1162" s="132"/>
      <c r="C1162" s="132"/>
      <c r="D1162" s="132" t="s">
        <v>1033</v>
      </c>
    </row>
    <row r="1163" spans="1:4" x14ac:dyDescent="0.15">
      <c r="A1163" s="132" t="s">
        <v>952</v>
      </c>
      <c r="B1163" s="132" t="s">
        <v>953</v>
      </c>
      <c r="C1163" s="132" t="s">
        <v>204</v>
      </c>
      <c r="D1163" s="132" t="s">
        <v>2084</v>
      </c>
    </row>
    <row r="1164" spans="1:4" x14ac:dyDescent="0.15">
      <c r="A1164" s="132"/>
      <c r="B1164" s="132"/>
      <c r="C1164" s="132"/>
      <c r="D1164" s="132" t="s">
        <v>1033</v>
      </c>
    </row>
    <row r="1165" spans="1:4" x14ac:dyDescent="0.15">
      <c r="A1165" s="132" t="s">
        <v>1846</v>
      </c>
      <c r="B1165" s="132" t="s">
        <v>1847</v>
      </c>
      <c r="C1165" s="132" t="s">
        <v>204</v>
      </c>
      <c r="D1165" s="132" t="s">
        <v>1033</v>
      </c>
    </row>
    <row r="1166" spans="1:4" x14ac:dyDescent="0.15">
      <c r="A1166" s="132" t="s">
        <v>1857</v>
      </c>
      <c r="B1166" s="132" t="s">
        <v>1858</v>
      </c>
      <c r="C1166" s="132" t="s">
        <v>204</v>
      </c>
      <c r="D1166" s="132" t="s">
        <v>1070</v>
      </c>
    </row>
    <row r="1167" spans="1:4" x14ac:dyDescent="0.15">
      <c r="A1167" s="132"/>
      <c r="B1167" s="132"/>
      <c r="C1167" s="132"/>
      <c r="D1167" s="132" t="s">
        <v>2084</v>
      </c>
    </row>
    <row r="1168" spans="1:4" x14ac:dyDescent="0.15">
      <c r="A1168" s="132"/>
      <c r="B1168" s="132"/>
      <c r="C1168" s="132"/>
      <c r="D1168" s="132" t="s">
        <v>1033</v>
      </c>
    </row>
    <row r="1169" spans="1:4" x14ac:dyDescent="0.15">
      <c r="A1169" s="132" t="s">
        <v>1859</v>
      </c>
      <c r="B1169" s="132" t="s">
        <v>1860</v>
      </c>
      <c r="C1169" s="132" t="s">
        <v>204</v>
      </c>
      <c r="D1169" s="132" t="s">
        <v>1033</v>
      </c>
    </row>
    <row r="1170" spans="1:4" x14ac:dyDescent="0.15">
      <c r="A1170" s="132" t="s">
        <v>1861</v>
      </c>
      <c r="B1170" s="132" t="s">
        <v>1862</v>
      </c>
      <c r="C1170" s="132" t="s">
        <v>204</v>
      </c>
      <c r="D1170" s="132" t="s">
        <v>2084</v>
      </c>
    </row>
    <row r="1171" spans="1:4" x14ac:dyDescent="0.15">
      <c r="A1171" s="132"/>
      <c r="B1171" s="132"/>
      <c r="C1171" s="132"/>
      <c r="D1171" s="132" t="s">
        <v>1033</v>
      </c>
    </row>
    <row r="1172" spans="1:4" x14ac:dyDescent="0.15">
      <c r="A1172" s="132" t="s">
        <v>866</v>
      </c>
      <c r="B1172" s="132" t="s">
        <v>867</v>
      </c>
      <c r="C1172" s="132" t="s">
        <v>204</v>
      </c>
      <c r="D1172" s="132" t="s">
        <v>1033</v>
      </c>
    </row>
    <row r="1173" spans="1:4" x14ac:dyDescent="0.15">
      <c r="A1173" s="132" t="s">
        <v>868</v>
      </c>
      <c r="B1173" s="132" t="s">
        <v>869</v>
      </c>
      <c r="C1173" s="132" t="s">
        <v>204</v>
      </c>
      <c r="D1173" s="132" t="s">
        <v>1070</v>
      </c>
    </row>
    <row r="1174" spans="1:4" x14ac:dyDescent="0.15">
      <c r="A1174" s="132"/>
      <c r="B1174" s="132"/>
      <c r="C1174" s="132"/>
      <c r="D1174" s="132" t="s">
        <v>2084</v>
      </c>
    </row>
    <row r="1175" spans="1:4" x14ac:dyDescent="0.15">
      <c r="A1175" s="132"/>
      <c r="B1175" s="132"/>
      <c r="C1175" s="132"/>
      <c r="D1175" s="132" t="s">
        <v>1033</v>
      </c>
    </row>
    <row r="1176" spans="1:4" x14ac:dyDescent="0.15">
      <c r="A1176" s="132" t="s">
        <v>1504</v>
      </c>
      <c r="B1176" s="132" t="s">
        <v>1505</v>
      </c>
      <c r="C1176" s="132" t="s">
        <v>204</v>
      </c>
      <c r="D1176" s="132" t="s">
        <v>1033</v>
      </c>
    </row>
    <row r="1177" spans="1:4" x14ac:dyDescent="0.15">
      <c r="A1177" s="132" t="s">
        <v>1335</v>
      </c>
      <c r="B1177" s="132" t="s">
        <v>870</v>
      </c>
      <c r="C1177" s="132" t="s">
        <v>204</v>
      </c>
      <c r="D1177" s="132" t="s">
        <v>2091</v>
      </c>
    </row>
    <row r="1178" spans="1:4" x14ac:dyDescent="0.15">
      <c r="A1178" s="132"/>
      <c r="B1178" s="132"/>
      <c r="C1178" s="132"/>
      <c r="D1178" s="132" t="s">
        <v>1070</v>
      </c>
    </row>
    <row r="1179" spans="1:4" x14ac:dyDescent="0.15">
      <c r="A1179" s="132"/>
      <c r="B1179" s="132"/>
      <c r="C1179" s="132"/>
      <c r="D1179" s="132" t="s">
        <v>2084</v>
      </c>
    </row>
    <row r="1180" spans="1:4" x14ac:dyDescent="0.15">
      <c r="A1180" s="132"/>
      <c r="B1180" s="132"/>
      <c r="C1180" s="132"/>
      <c r="D1180" s="132" t="s">
        <v>2085</v>
      </c>
    </row>
    <row r="1181" spans="1:4" x14ac:dyDescent="0.15">
      <c r="A1181" s="132"/>
      <c r="B1181" s="132"/>
      <c r="C1181" s="132"/>
      <c r="D1181" s="132" t="s">
        <v>1033</v>
      </c>
    </row>
    <row r="1182" spans="1:4" x14ac:dyDescent="0.15">
      <c r="A1182" s="132" t="s">
        <v>871</v>
      </c>
      <c r="B1182" s="132" t="s">
        <v>872</v>
      </c>
      <c r="C1182" s="132" t="s">
        <v>204</v>
      </c>
      <c r="D1182" s="132" t="s">
        <v>1070</v>
      </c>
    </row>
    <row r="1183" spans="1:4" x14ac:dyDescent="0.15">
      <c r="A1183" s="132"/>
      <c r="B1183" s="132"/>
      <c r="C1183" s="132"/>
      <c r="D1183" s="132" t="s">
        <v>2084</v>
      </c>
    </row>
    <row r="1184" spans="1:4" x14ac:dyDescent="0.15">
      <c r="A1184" s="132"/>
      <c r="B1184" s="132"/>
      <c r="C1184" s="132"/>
      <c r="D1184" s="132" t="s">
        <v>2087</v>
      </c>
    </row>
    <row r="1185" spans="1:4" x14ac:dyDescent="0.15">
      <c r="A1185" s="132"/>
      <c r="B1185" s="132"/>
      <c r="C1185" s="132"/>
      <c r="D1185" s="132" t="s">
        <v>2085</v>
      </c>
    </row>
    <row r="1186" spans="1:4" x14ac:dyDescent="0.15">
      <c r="A1186" s="132"/>
      <c r="B1186" s="132"/>
      <c r="C1186" s="132"/>
      <c r="D1186" s="132" t="s">
        <v>2088</v>
      </c>
    </row>
    <row r="1187" spans="1:4" x14ac:dyDescent="0.15">
      <c r="A1187" s="132"/>
      <c r="B1187" s="132"/>
      <c r="C1187" s="132"/>
      <c r="D1187" s="132" t="s">
        <v>1033</v>
      </c>
    </row>
    <row r="1188" spans="1:4" x14ac:dyDescent="0.15">
      <c r="A1188" s="132" t="s">
        <v>943</v>
      </c>
      <c r="B1188" s="132" t="s">
        <v>944</v>
      </c>
      <c r="C1188" s="132" t="s">
        <v>204</v>
      </c>
      <c r="D1188" s="132" t="s">
        <v>1033</v>
      </c>
    </row>
    <row r="1189" spans="1:4" x14ac:dyDescent="0.15">
      <c r="A1189" s="132" t="s">
        <v>529</v>
      </c>
      <c r="B1189" s="133" t="s">
        <v>874</v>
      </c>
      <c r="C1189" s="132" t="s">
        <v>204</v>
      </c>
      <c r="D1189" s="132" t="s">
        <v>1070</v>
      </c>
    </row>
    <row r="1190" spans="1:4" x14ac:dyDescent="0.15">
      <c r="A1190" s="132"/>
      <c r="B1190" s="138"/>
      <c r="C1190" s="132"/>
      <c r="D1190" s="132" t="s">
        <v>1033</v>
      </c>
    </row>
    <row r="1191" spans="1:4" x14ac:dyDescent="0.15">
      <c r="A1191" s="132" t="s">
        <v>416</v>
      </c>
      <c r="B1191" s="132" t="s">
        <v>417</v>
      </c>
      <c r="C1191" s="132" t="s">
        <v>204</v>
      </c>
      <c r="D1191" s="132" t="s">
        <v>1033</v>
      </c>
    </row>
    <row r="1192" spans="1:4" x14ac:dyDescent="0.15">
      <c r="A1192" s="132" t="s">
        <v>966</v>
      </c>
      <c r="B1192" s="132" t="s">
        <v>967</v>
      </c>
      <c r="C1192" s="132" t="s">
        <v>204</v>
      </c>
      <c r="D1192" s="132" t="s">
        <v>1033</v>
      </c>
    </row>
    <row r="1193" spans="1:4" x14ac:dyDescent="0.15">
      <c r="A1193" s="132" t="s">
        <v>968</v>
      </c>
      <c r="B1193" s="132" t="s">
        <v>969</v>
      </c>
      <c r="C1193" s="132" t="s">
        <v>204</v>
      </c>
      <c r="D1193" s="132" t="s">
        <v>2091</v>
      </c>
    </row>
    <row r="1194" spans="1:4" x14ac:dyDescent="0.15">
      <c r="A1194" s="132"/>
      <c r="B1194" s="132"/>
      <c r="C1194" s="132"/>
      <c r="D1194" s="132" t="s">
        <v>2084</v>
      </c>
    </row>
    <row r="1195" spans="1:4" x14ac:dyDescent="0.15">
      <c r="A1195" s="132"/>
      <c r="B1195" s="132"/>
      <c r="C1195" s="132"/>
      <c r="D1195" s="132" t="s">
        <v>1033</v>
      </c>
    </row>
    <row r="1196" spans="1:4" x14ac:dyDescent="0.15">
      <c r="A1196" s="132" t="s">
        <v>1394</v>
      </c>
      <c r="B1196" s="132" t="s">
        <v>1952</v>
      </c>
      <c r="C1196" s="132" t="s">
        <v>204</v>
      </c>
      <c r="D1196" s="132" t="s">
        <v>2084</v>
      </c>
    </row>
    <row r="1197" spans="1:4" x14ac:dyDescent="0.15">
      <c r="A1197" s="132"/>
      <c r="B1197" s="132"/>
      <c r="C1197" s="132"/>
      <c r="D1197" s="132" t="s">
        <v>2085</v>
      </c>
    </row>
    <row r="1198" spans="1:4" x14ac:dyDescent="0.15">
      <c r="A1198" s="132"/>
      <c r="B1198" s="132"/>
      <c r="C1198" s="132"/>
      <c r="D1198" s="132" t="s">
        <v>1033</v>
      </c>
    </row>
    <row r="1199" spans="1:4" x14ac:dyDescent="0.15">
      <c r="A1199" s="132" t="s">
        <v>970</v>
      </c>
      <c r="B1199" s="132" t="s">
        <v>971</v>
      </c>
      <c r="C1199" s="132" t="s">
        <v>204</v>
      </c>
      <c r="D1199" s="132" t="s">
        <v>1070</v>
      </c>
    </row>
    <row r="1200" spans="1:4" x14ac:dyDescent="0.15">
      <c r="A1200" s="132"/>
      <c r="B1200" s="132"/>
      <c r="C1200" s="132"/>
      <c r="D1200" s="132" t="s">
        <v>2085</v>
      </c>
    </row>
    <row r="1201" spans="1:4" x14ac:dyDescent="0.15">
      <c r="A1201" s="132"/>
      <c r="B1201" s="132"/>
      <c r="C1201" s="132"/>
      <c r="D1201" s="132" t="s">
        <v>1033</v>
      </c>
    </row>
    <row r="1202" spans="1:4" x14ac:dyDescent="0.15">
      <c r="A1202" s="132" t="s">
        <v>972</v>
      </c>
      <c r="B1202" s="132" t="s">
        <v>973</v>
      </c>
      <c r="C1202" s="132" t="s">
        <v>204</v>
      </c>
      <c r="D1202" s="132" t="s">
        <v>1070</v>
      </c>
    </row>
    <row r="1203" spans="1:4" x14ac:dyDescent="0.15">
      <c r="A1203" s="132"/>
      <c r="B1203" s="132"/>
      <c r="C1203" s="132"/>
      <c r="D1203" s="132" t="s">
        <v>2085</v>
      </c>
    </row>
    <row r="1204" spans="1:4" x14ac:dyDescent="0.15">
      <c r="A1204" s="132"/>
      <c r="B1204" s="132"/>
      <c r="C1204" s="132"/>
      <c r="D1204" s="132" t="s">
        <v>1033</v>
      </c>
    </row>
    <row r="1205" spans="1:4" x14ac:dyDescent="0.15">
      <c r="A1205" s="132" t="s">
        <v>974</v>
      </c>
      <c r="B1205" s="132" t="s">
        <v>975</v>
      </c>
      <c r="C1205" s="132" t="s">
        <v>204</v>
      </c>
      <c r="D1205" s="132" t="s">
        <v>1070</v>
      </c>
    </row>
    <row r="1206" spans="1:4" x14ac:dyDescent="0.15">
      <c r="A1206" s="132"/>
      <c r="B1206" s="132"/>
      <c r="C1206" s="132"/>
      <c r="D1206" s="132" t="s">
        <v>2085</v>
      </c>
    </row>
    <row r="1207" spans="1:4" x14ac:dyDescent="0.15">
      <c r="A1207" s="132"/>
      <c r="B1207" s="132"/>
      <c r="C1207" s="132"/>
      <c r="D1207" s="132" t="s">
        <v>1033</v>
      </c>
    </row>
    <row r="1208" spans="1:4" x14ac:dyDescent="0.15">
      <c r="A1208" s="132" t="s">
        <v>976</v>
      </c>
      <c r="B1208" s="132" t="s">
        <v>977</v>
      </c>
      <c r="C1208" s="132" t="s">
        <v>204</v>
      </c>
      <c r="D1208" s="132" t="s">
        <v>1070</v>
      </c>
    </row>
    <row r="1209" spans="1:4" x14ac:dyDescent="0.15">
      <c r="A1209" s="132"/>
      <c r="B1209" s="132"/>
      <c r="C1209" s="132"/>
      <c r="D1209" s="132" t="s">
        <v>1033</v>
      </c>
    </row>
    <row r="1210" spans="1:4" x14ac:dyDescent="0.15">
      <c r="A1210" s="132" t="s">
        <v>945</v>
      </c>
      <c r="B1210" s="132" t="s">
        <v>946</v>
      </c>
      <c r="C1210" s="132" t="s">
        <v>204</v>
      </c>
      <c r="D1210" s="132" t="s">
        <v>1033</v>
      </c>
    </row>
    <row r="1211" spans="1:4" x14ac:dyDescent="0.15">
      <c r="A1211" s="132" t="s">
        <v>978</v>
      </c>
      <c r="B1211" s="132" t="s">
        <v>979</v>
      </c>
      <c r="C1211" s="132" t="s">
        <v>204</v>
      </c>
      <c r="D1211" s="132" t="s">
        <v>2084</v>
      </c>
    </row>
    <row r="1212" spans="1:4" x14ac:dyDescent="0.15">
      <c r="A1212" s="132"/>
      <c r="B1212" s="132"/>
      <c r="C1212" s="132"/>
      <c r="D1212" s="132" t="s">
        <v>1033</v>
      </c>
    </row>
    <row r="1213" spans="1:4" x14ac:dyDescent="0.15">
      <c r="A1213" s="132" t="s">
        <v>980</v>
      </c>
      <c r="B1213" s="132" t="s">
        <v>981</v>
      </c>
      <c r="C1213" s="132" t="s">
        <v>204</v>
      </c>
      <c r="D1213" s="132" t="s">
        <v>2091</v>
      </c>
    </row>
    <row r="1214" spans="1:4" x14ac:dyDescent="0.15">
      <c r="A1214" s="132"/>
      <c r="B1214" s="132"/>
      <c r="C1214" s="132"/>
      <c r="D1214" s="132" t="s">
        <v>1070</v>
      </c>
    </row>
    <row r="1215" spans="1:4" x14ac:dyDescent="0.15">
      <c r="A1215" s="132"/>
      <c r="B1215" s="132"/>
      <c r="C1215" s="132"/>
      <c r="D1215" s="132" t="s">
        <v>2084</v>
      </c>
    </row>
    <row r="1216" spans="1:4" x14ac:dyDescent="0.15">
      <c r="A1216" s="132" t="s">
        <v>1004</v>
      </c>
      <c r="B1216" s="132" t="s">
        <v>1005</v>
      </c>
      <c r="C1216" s="132" t="s">
        <v>204</v>
      </c>
      <c r="D1216" s="132" t="s">
        <v>1070</v>
      </c>
    </row>
    <row r="1217" spans="1:4" x14ac:dyDescent="0.15">
      <c r="A1217" s="132"/>
      <c r="B1217" s="132"/>
      <c r="C1217" s="132"/>
      <c r="D1217" s="132" t="s">
        <v>2084</v>
      </c>
    </row>
    <row r="1218" spans="1:4" x14ac:dyDescent="0.15">
      <c r="A1218" s="132"/>
      <c r="B1218" s="132"/>
      <c r="C1218" s="132"/>
      <c r="D1218" s="132" t="s">
        <v>1033</v>
      </c>
    </row>
    <row r="1219" spans="1:4" x14ac:dyDescent="0.15">
      <c r="A1219" s="132" t="s">
        <v>1343</v>
      </c>
      <c r="B1219" s="132" t="s">
        <v>1953</v>
      </c>
      <c r="C1219" s="132" t="s">
        <v>204</v>
      </c>
      <c r="D1219" s="132" t="s">
        <v>1033</v>
      </c>
    </row>
    <row r="1220" spans="1:4" x14ac:dyDescent="0.15">
      <c r="A1220" s="132" t="s">
        <v>1946</v>
      </c>
      <c r="B1220" s="132" t="s">
        <v>1954</v>
      </c>
      <c r="C1220" s="132" t="s">
        <v>204</v>
      </c>
      <c r="D1220" s="132" t="s">
        <v>2084</v>
      </c>
    </row>
    <row r="1221" spans="1:4" x14ac:dyDescent="0.15">
      <c r="A1221" s="132"/>
      <c r="B1221" s="132"/>
      <c r="C1221" s="132"/>
      <c r="D1221" s="132" t="s">
        <v>1033</v>
      </c>
    </row>
    <row r="1222" spans="1:4" x14ac:dyDescent="0.15">
      <c r="A1222" s="132" t="s">
        <v>1007</v>
      </c>
      <c r="B1222" s="132" t="s">
        <v>1008</v>
      </c>
      <c r="C1222" s="132" t="s">
        <v>204</v>
      </c>
      <c r="D1222" s="132" t="s">
        <v>2091</v>
      </c>
    </row>
    <row r="1223" spans="1:4" x14ac:dyDescent="0.15">
      <c r="A1223" s="132"/>
      <c r="B1223" s="132"/>
      <c r="C1223" s="132"/>
      <c r="D1223" s="132" t="s">
        <v>1070</v>
      </c>
    </row>
    <row r="1224" spans="1:4" x14ac:dyDescent="0.15">
      <c r="A1224" s="132"/>
      <c r="B1224" s="133"/>
      <c r="C1224" s="133"/>
      <c r="D1224" s="133" t="s">
        <v>2084</v>
      </c>
    </row>
    <row r="1225" spans="1:4" x14ac:dyDescent="0.15">
      <c r="A1225" s="132"/>
      <c r="B1225" s="132"/>
      <c r="C1225" s="132"/>
      <c r="D1225" s="132" t="s">
        <v>2085</v>
      </c>
    </row>
    <row r="1226" spans="1:4" x14ac:dyDescent="0.15">
      <c r="A1226" s="132"/>
      <c r="B1226" s="132"/>
      <c r="C1226" s="132"/>
      <c r="D1226" s="132" t="s">
        <v>1033</v>
      </c>
    </row>
    <row r="1227" spans="1:4" x14ac:dyDescent="0.15">
      <c r="A1227" s="132" t="s">
        <v>947</v>
      </c>
      <c r="B1227" s="132" t="s">
        <v>948</v>
      </c>
      <c r="C1227" s="132" t="s">
        <v>204</v>
      </c>
      <c r="D1227" s="132" t="s">
        <v>1033</v>
      </c>
    </row>
    <row r="1228" spans="1:4" x14ac:dyDescent="0.15">
      <c r="A1228" s="132" t="s">
        <v>1009</v>
      </c>
      <c r="B1228" s="132" t="s">
        <v>1010</v>
      </c>
      <c r="C1228" s="132" t="s">
        <v>204</v>
      </c>
      <c r="D1228" s="132" t="s">
        <v>2091</v>
      </c>
    </row>
    <row r="1229" spans="1:4" x14ac:dyDescent="0.15">
      <c r="A1229" s="132"/>
      <c r="B1229" s="132"/>
      <c r="C1229" s="132"/>
      <c r="D1229" s="132" t="s">
        <v>1070</v>
      </c>
    </row>
    <row r="1230" spans="1:4" x14ac:dyDescent="0.15">
      <c r="A1230" s="132"/>
      <c r="B1230" s="132"/>
      <c r="C1230" s="132"/>
      <c r="D1230" s="132" t="s">
        <v>2084</v>
      </c>
    </row>
    <row r="1231" spans="1:4" x14ac:dyDescent="0.15">
      <c r="A1231" s="132"/>
      <c r="B1231" s="132"/>
      <c r="C1231" s="132"/>
      <c r="D1231" s="132" t="s">
        <v>2085</v>
      </c>
    </row>
    <row r="1232" spans="1:4" x14ac:dyDescent="0.15">
      <c r="A1232" s="132"/>
      <c r="B1232" s="132"/>
      <c r="C1232" s="132"/>
      <c r="D1232" s="132" t="s">
        <v>1033</v>
      </c>
    </row>
    <row r="1233" spans="1:4" x14ac:dyDescent="0.15">
      <c r="A1233" s="132" t="s">
        <v>1234</v>
      </c>
      <c r="B1233" s="132" t="s">
        <v>1247</v>
      </c>
      <c r="C1233" s="132" t="s">
        <v>204</v>
      </c>
      <c r="D1233" s="132" t="s">
        <v>1033</v>
      </c>
    </row>
    <row r="1234" spans="1:4" x14ac:dyDescent="0.15">
      <c r="A1234" s="132" t="s">
        <v>1235</v>
      </c>
      <c r="B1234" s="132" t="s">
        <v>1248</v>
      </c>
      <c r="C1234" s="132" t="s">
        <v>204</v>
      </c>
      <c r="D1234" s="132" t="s">
        <v>1033</v>
      </c>
    </row>
    <row r="1235" spans="1:4" x14ac:dyDescent="0.15">
      <c r="A1235" s="132" t="s">
        <v>1236</v>
      </c>
      <c r="B1235" s="132" t="s">
        <v>1249</v>
      </c>
      <c r="C1235" s="132" t="s">
        <v>204</v>
      </c>
      <c r="D1235" s="132" t="s">
        <v>1033</v>
      </c>
    </row>
    <row r="1236" spans="1:4" x14ac:dyDescent="0.15">
      <c r="A1236" s="132" t="s">
        <v>1237</v>
      </c>
      <c r="B1236" s="132" t="s">
        <v>1250</v>
      </c>
      <c r="C1236" s="132" t="s">
        <v>204</v>
      </c>
      <c r="D1236" s="132" t="s">
        <v>1033</v>
      </c>
    </row>
    <row r="1237" spans="1:4" x14ac:dyDescent="0.15">
      <c r="A1237" s="132" t="s">
        <v>1238</v>
      </c>
      <c r="B1237" s="132" t="s">
        <v>1251</v>
      </c>
      <c r="C1237" s="132" t="s">
        <v>204</v>
      </c>
      <c r="D1237" s="132" t="s">
        <v>1033</v>
      </c>
    </row>
    <row r="1238" spans="1:4" x14ac:dyDescent="0.15">
      <c r="A1238" s="132" t="s">
        <v>1239</v>
      </c>
      <c r="B1238" s="132" t="s">
        <v>1252</v>
      </c>
      <c r="C1238" s="132" t="s">
        <v>204</v>
      </c>
      <c r="D1238" s="132" t="s">
        <v>1033</v>
      </c>
    </row>
    <row r="1239" spans="1:4" x14ac:dyDescent="0.15">
      <c r="A1239" s="132" t="s">
        <v>1225</v>
      </c>
      <c r="B1239" s="132" t="s">
        <v>1226</v>
      </c>
      <c r="C1239" s="132" t="s">
        <v>204</v>
      </c>
      <c r="D1239" s="132" t="s">
        <v>1033</v>
      </c>
    </row>
    <row r="1240" spans="1:4" x14ac:dyDescent="0.15">
      <c r="A1240" s="132" t="s">
        <v>1240</v>
      </c>
      <c r="B1240" s="132" t="s">
        <v>1253</v>
      </c>
      <c r="C1240" s="132" t="s">
        <v>204</v>
      </c>
      <c r="D1240" s="132" t="s">
        <v>1033</v>
      </c>
    </row>
    <row r="1241" spans="1:4" x14ac:dyDescent="0.15">
      <c r="A1241" s="132" t="s">
        <v>949</v>
      </c>
      <c r="B1241" s="132" t="s">
        <v>950</v>
      </c>
      <c r="C1241" s="132" t="s">
        <v>204</v>
      </c>
      <c r="D1241" s="132" t="s">
        <v>1033</v>
      </c>
    </row>
    <row r="1242" spans="1:4" x14ac:dyDescent="0.15">
      <c r="A1242" s="132" t="s">
        <v>1220</v>
      </c>
      <c r="B1242" s="132" t="s">
        <v>1221</v>
      </c>
      <c r="C1242" s="132" t="s">
        <v>204</v>
      </c>
      <c r="D1242" s="132" t="s">
        <v>1033</v>
      </c>
    </row>
    <row r="1243" spans="1:4" x14ac:dyDescent="0.15">
      <c r="A1243" s="132" t="s">
        <v>1233</v>
      </c>
      <c r="B1243" s="132" t="s">
        <v>1246</v>
      </c>
      <c r="C1243" s="132" t="s">
        <v>204</v>
      </c>
      <c r="D1243" s="132" t="s">
        <v>1033</v>
      </c>
    </row>
    <row r="1244" spans="1:4" x14ac:dyDescent="0.15">
      <c r="A1244" s="132" t="s">
        <v>1336</v>
      </c>
      <c r="B1244" s="132" t="s">
        <v>1006</v>
      </c>
      <c r="C1244" s="132" t="s">
        <v>204</v>
      </c>
      <c r="D1244" s="132" t="s">
        <v>1070</v>
      </c>
    </row>
    <row r="1245" spans="1:4" x14ac:dyDescent="0.15">
      <c r="A1245" s="132"/>
      <c r="B1245" s="132"/>
      <c r="C1245" s="132"/>
      <c r="D1245" s="132" t="s">
        <v>2084</v>
      </c>
    </row>
    <row r="1246" spans="1:4" x14ac:dyDescent="0.15">
      <c r="A1246" s="132"/>
      <c r="B1246" s="132"/>
      <c r="C1246" s="132"/>
      <c r="D1246" s="132" t="s">
        <v>2087</v>
      </c>
    </row>
    <row r="1247" spans="1:4" x14ac:dyDescent="0.15">
      <c r="A1247" s="132"/>
      <c r="B1247" s="132"/>
      <c r="C1247" s="132"/>
      <c r="D1247" s="132" t="s">
        <v>2085</v>
      </c>
    </row>
    <row r="1248" spans="1:4" x14ac:dyDescent="0.15">
      <c r="A1248" s="132"/>
      <c r="B1248" s="132"/>
      <c r="C1248" s="132"/>
      <c r="D1248" s="132" t="s">
        <v>2088</v>
      </c>
    </row>
    <row r="1249" spans="1:4" x14ac:dyDescent="0.15">
      <c r="A1249" s="132"/>
      <c r="B1249" s="132"/>
      <c r="C1249" s="132"/>
      <c r="D1249" s="132" t="s">
        <v>1033</v>
      </c>
    </row>
    <row r="1250" spans="1:4" x14ac:dyDescent="0.15">
      <c r="A1250" s="132" t="s">
        <v>1011</v>
      </c>
      <c r="B1250" s="132" t="s">
        <v>1012</v>
      </c>
      <c r="C1250" s="132" t="s">
        <v>204</v>
      </c>
      <c r="D1250" s="132" t="s">
        <v>2084</v>
      </c>
    </row>
    <row r="1251" spans="1:4" x14ac:dyDescent="0.15">
      <c r="A1251" s="132"/>
      <c r="B1251" s="133"/>
      <c r="C1251" s="132"/>
      <c r="D1251" s="132" t="s">
        <v>1033</v>
      </c>
    </row>
    <row r="1252" spans="1:4" x14ac:dyDescent="0.15">
      <c r="A1252" s="132" t="s">
        <v>1945</v>
      </c>
      <c r="B1252" s="138" t="s">
        <v>1482</v>
      </c>
      <c r="C1252" s="132" t="s">
        <v>204</v>
      </c>
      <c r="D1252" s="132" t="s">
        <v>2084</v>
      </c>
    </row>
    <row r="1253" spans="1:4" x14ac:dyDescent="0.15">
      <c r="A1253" s="132"/>
      <c r="B1253" s="132"/>
      <c r="C1253" s="132"/>
      <c r="D1253" s="132" t="s">
        <v>1033</v>
      </c>
    </row>
    <row r="1254" spans="1:4" x14ac:dyDescent="0.15">
      <c r="A1254" s="132" t="s">
        <v>1337</v>
      </c>
      <c r="B1254" s="132" t="s">
        <v>1140</v>
      </c>
      <c r="C1254" s="132" t="s">
        <v>204</v>
      </c>
      <c r="D1254" s="132" t="s">
        <v>1033</v>
      </c>
    </row>
    <row r="1255" spans="1:4" x14ac:dyDescent="0.15">
      <c r="A1255" s="132" t="s">
        <v>1960</v>
      </c>
      <c r="B1255" s="132" t="s">
        <v>612</v>
      </c>
      <c r="C1255" s="132" t="s">
        <v>204</v>
      </c>
      <c r="D1255" s="132" t="s">
        <v>2091</v>
      </c>
    </row>
    <row r="1256" spans="1:4" x14ac:dyDescent="0.15">
      <c r="A1256" s="132"/>
      <c r="B1256" s="132"/>
      <c r="C1256" s="132"/>
      <c r="D1256" s="132" t="s">
        <v>1070</v>
      </c>
    </row>
    <row r="1257" spans="1:4" x14ac:dyDescent="0.15">
      <c r="A1257" s="132"/>
      <c r="B1257" s="132"/>
      <c r="C1257" s="132"/>
      <c r="D1257" s="132" t="s">
        <v>2084</v>
      </c>
    </row>
    <row r="1258" spans="1:4" x14ac:dyDescent="0.15">
      <c r="A1258" s="132"/>
      <c r="B1258" s="132"/>
      <c r="C1258" s="132"/>
      <c r="D1258" s="132" t="s">
        <v>2085</v>
      </c>
    </row>
    <row r="1259" spans="1:4" x14ac:dyDescent="0.15">
      <c r="A1259" s="132"/>
      <c r="B1259" s="132"/>
      <c r="C1259" s="132"/>
      <c r="D1259" s="132" t="s">
        <v>1033</v>
      </c>
    </row>
    <row r="1260" spans="1:4" x14ac:dyDescent="0.15">
      <c r="A1260" s="132" t="s">
        <v>262</v>
      </c>
      <c r="B1260" s="132" t="s">
        <v>263</v>
      </c>
      <c r="C1260" s="132" t="s">
        <v>204</v>
      </c>
      <c r="D1260" s="132" t="s">
        <v>2084</v>
      </c>
    </row>
    <row r="1261" spans="1:4" x14ac:dyDescent="0.15">
      <c r="A1261" s="132"/>
      <c r="B1261" s="132"/>
      <c r="C1261" s="132"/>
      <c r="D1261" s="132" t="s">
        <v>2088</v>
      </c>
    </row>
    <row r="1262" spans="1:4" x14ac:dyDescent="0.15">
      <c r="A1262" s="132"/>
      <c r="B1262" s="132"/>
      <c r="C1262" s="132"/>
      <c r="D1262" s="132" t="s">
        <v>1033</v>
      </c>
    </row>
    <row r="1263" spans="1:4" x14ac:dyDescent="0.15">
      <c r="A1263" s="132" t="s">
        <v>264</v>
      </c>
      <c r="B1263" s="132" t="s">
        <v>265</v>
      </c>
      <c r="C1263" s="132" t="s">
        <v>204</v>
      </c>
      <c r="D1263" s="132" t="s">
        <v>1033</v>
      </c>
    </row>
    <row r="1264" spans="1:4" x14ac:dyDescent="0.15">
      <c r="A1264" s="132" t="s">
        <v>266</v>
      </c>
      <c r="B1264" s="132" t="s">
        <v>267</v>
      </c>
      <c r="C1264" s="132" t="s">
        <v>204</v>
      </c>
      <c r="D1264" s="132" t="s">
        <v>1033</v>
      </c>
    </row>
    <row r="1265" spans="1:4" x14ac:dyDescent="0.15">
      <c r="A1265" s="132" t="s">
        <v>539</v>
      </c>
      <c r="B1265" s="132" t="s">
        <v>613</v>
      </c>
      <c r="C1265" s="132" t="s">
        <v>204</v>
      </c>
      <c r="D1265" s="132" t="s">
        <v>1033</v>
      </c>
    </row>
    <row r="1266" spans="1:4" x14ac:dyDescent="0.15">
      <c r="A1266" s="132" t="s">
        <v>1654</v>
      </c>
      <c r="B1266" s="132" t="s">
        <v>1811</v>
      </c>
      <c r="C1266" s="132" t="s">
        <v>204</v>
      </c>
      <c r="D1266" s="132" t="s">
        <v>1070</v>
      </c>
    </row>
    <row r="1267" spans="1:4" x14ac:dyDescent="0.15">
      <c r="A1267" s="132"/>
      <c r="B1267" s="132"/>
      <c r="C1267" s="132"/>
      <c r="D1267" s="132" t="s">
        <v>2084</v>
      </c>
    </row>
    <row r="1268" spans="1:4" x14ac:dyDescent="0.15">
      <c r="A1268" s="132"/>
      <c r="B1268" s="132"/>
      <c r="C1268" s="132"/>
      <c r="D1268" s="132" t="s">
        <v>1035</v>
      </c>
    </row>
    <row r="1269" spans="1:4" x14ac:dyDescent="0.15">
      <c r="A1269" s="132"/>
      <c r="B1269" s="132"/>
      <c r="C1269" s="132"/>
      <c r="D1269" s="132" t="s">
        <v>1033</v>
      </c>
    </row>
    <row r="1270" spans="1:4" x14ac:dyDescent="0.15">
      <c r="A1270" s="132" t="s">
        <v>1127</v>
      </c>
      <c r="B1270" s="132" t="s">
        <v>1128</v>
      </c>
      <c r="C1270" s="132" t="s">
        <v>204</v>
      </c>
      <c r="D1270" s="132" t="s">
        <v>1033</v>
      </c>
    </row>
    <row r="1271" spans="1:4" x14ac:dyDescent="0.15">
      <c r="A1271" s="132" t="s">
        <v>1655</v>
      </c>
      <c r="B1271" s="132" t="s">
        <v>1812</v>
      </c>
      <c r="C1271" s="132" t="s">
        <v>204</v>
      </c>
      <c r="D1271" s="132" t="s">
        <v>2091</v>
      </c>
    </row>
    <row r="1272" spans="1:4" x14ac:dyDescent="0.15">
      <c r="A1272" s="132"/>
      <c r="B1272" s="132"/>
      <c r="C1272" s="132"/>
      <c r="D1272" s="132" t="s">
        <v>1070</v>
      </c>
    </row>
    <row r="1273" spans="1:4" x14ac:dyDescent="0.15">
      <c r="A1273" s="132"/>
      <c r="B1273" s="132"/>
      <c r="C1273" s="132"/>
      <c r="D1273" s="132" t="s">
        <v>2084</v>
      </c>
    </row>
    <row r="1274" spans="1:4" x14ac:dyDescent="0.15">
      <c r="A1274" s="132"/>
      <c r="B1274" s="132"/>
      <c r="C1274" s="132"/>
      <c r="D1274" s="132" t="s">
        <v>1035</v>
      </c>
    </row>
    <row r="1275" spans="1:4" x14ac:dyDescent="0.15">
      <c r="A1275" s="132"/>
      <c r="B1275" s="132"/>
      <c r="C1275" s="132"/>
      <c r="D1275" s="132" t="s">
        <v>1033</v>
      </c>
    </row>
    <row r="1276" spans="1:4" x14ac:dyDescent="0.15">
      <c r="A1276" s="132" t="s">
        <v>1125</v>
      </c>
      <c r="B1276" s="132" t="s">
        <v>1126</v>
      </c>
      <c r="C1276" s="132" t="s">
        <v>204</v>
      </c>
      <c r="D1276" s="132" t="s">
        <v>1033</v>
      </c>
    </row>
    <row r="1277" spans="1:4" x14ac:dyDescent="0.15">
      <c r="A1277" s="132" t="s">
        <v>1656</v>
      </c>
      <c r="B1277" s="132" t="s">
        <v>1813</v>
      </c>
      <c r="C1277" s="132" t="s">
        <v>204</v>
      </c>
      <c r="D1277" s="132" t="s">
        <v>1070</v>
      </c>
    </row>
    <row r="1278" spans="1:4" x14ac:dyDescent="0.15">
      <c r="A1278" s="132"/>
      <c r="B1278" s="132"/>
      <c r="C1278" s="132"/>
      <c r="D1278" s="132" t="s">
        <v>2084</v>
      </c>
    </row>
    <row r="1279" spans="1:4" x14ac:dyDescent="0.15">
      <c r="A1279" s="132"/>
      <c r="B1279" s="132"/>
      <c r="C1279" s="132"/>
      <c r="D1279" s="132" t="s">
        <v>1033</v>
      </c>
    </row>
    <row r="1280" spans="1:4" x14ac:dyDescent="0.15">
      <c r="A1280" s="132" t="s">
        <v>1117</v>
      </c>
      <c r="B1280" s="132" t="s">
        <v>1118</v>
      </c>
      <c r="C1280" s="132" t="s">
        <v>204</v>
      </c>
      <c r="D1280" s="132" t="s">
        <v>1033</v>
      </c>
    </row>
    <row r="1281" spans="1:4" x14ac:dyDescent="0.15">
      <c r="A1281" s="132" t="s">
        <v>1657</v>
      </c>
      <c r="B1281" s="132" t="s">
        <v>1814</v>
      </c>
      <c r="C1281" s="132" t="s">
        <v>204</v>
      </c>
      <c r="D1281" s="132" t="s">
        <v>1070</v>
      </c>
    </row>
    <row r="1282" spans="1:4" x14ac:dyDescent="0.15">
      <c r="A1282" s="132"/>
      <c r="B1282" s="132"/>
      <c r="C1282" s="132"/>
      <c r="D1282" s="132" t="s">
        <v>2084</v>
      </c>
    </row>
    <row r="1283" spans="1:4" x14ac:dyDescent="0.15">
      <c r="A1283" s="132"/>
      <c r="B1283" s="132"/>
      <c r="C1283" s="132"/>
      <c r="D1283" s="132" t="s">
        <v>1033</v>
      </c>
    </row>
    <row r="1284" spans="1:4" x14ac:dyDescent="0.15">
      <c r="A1284" s="132" t="s">
        <v>1658</v>
      </c>
      <c r="B1284" s="132" t="s">
        <v>1815</v>
      </c>
      <c r="C1284" s="132" t="s">
        <v>204</v>
      </c>
      <c r="D1284" s="132" t="s">
        <v>1070</v>
      </c>
    </row>
    <row r="1285" spans="1:4" x14ac:dyDescent="0.15">
      <c r="A1285" s="132"/>
      <c r="B1285" s="132"/>
      <c r="C1285" s="132"/>
      <c r="D1285" s="132" t="s">
        <v>2084</v>
      </c>
    </row>
    <row r="1286" spans="1:4" x14ac:dyDescent="0.15">
      <c r="A1286" s="132"/>
      <c r="B1286" s="133"/>
      <c r="C1286" s="133"/>
      <c r="D1286" s="133" t="s">
        <v>1033</v>
      </c>
    </row>
    <row r="1287" spans="1:4" x14ac:dyDescent="0.15">
      <c r="A1287" s="132" t="s">
        <v>1078</v>
      </c>
      <c r="B1287" s="132" t="s">
        <v>1326</v>
      </c>
      <c r="C1287" s="132" t="s">
        <v>204</v>
      </c>
      <c r="D1287" s="132" t="s">
        <v>1033</v>
      </c>
    </row>
    <row r="1288" spans="1:4" x14ac:dyDescent="0.15">
      <c r="A1288" s="132" t="s">
        <v>1659</v>
      </c>
      <c r="B1288" s="132" t="s">
        <v>1816</v>
      </c>
      <c r="C1288" s="132" t="s">
        <v>204</v>
      </c>
      <c r="D1288" s="132" t="s">
        <v>1070</v>
      </c>
    </row>
    <row r="1289" spans="1:4" x14ac:dyDescent="0.15">
      <c r="A1289" s="132"/>
      <c r="B1289" s="132"/>
      <c r="C1289" s="132"/>
      <c r="D1289" s="132" t="s">
        <v>2084</v>
      </c>
    </row>
    <row r="1290" spans="1:4" x14ac:dyDescent="0.15">
      <c r="A1290" s="132"/>
      <c r="B1290" s="132"/>
      <c r="C1290" s="132"/>
      <c r="D1290" s="132" t="s">
        <v>1033</v>
      </c>
    </row>
    <row r="1291" spans="1:4" x14ac:dyDescent="0.15">
      <c r="A1291" s="132" t="s">
        <v>1660</v>
      </c>
      <c r="B1291" s="132" t="s">
        <v>1817</v>
      </c>
      <c r="C1291" s="132" t="s">
        <v>204</v>
      </c>
      <c r="D1291" s="132" t="s">
        <v>1070</v>
      </c>
    </row>
    <row r="1292" spans="1:4" x14ac:dyDescent="0.15">
      <c r="A1292" s="132"/>
      <c r="B1292" s="132"/>
      <c r="C1292" s="132"/>
      <c r="D1292" s="132" t="s">
        <v>2084</v>
      </c>
    </row>
    <row r="1293" spans="1:4" x14ac:dyDescent="0.15">
      <c r="A1293" s="132"/>
      <c r="B1293" s="132"/>
      <c r="C1293" s="132"/>
      <c r="D1293" s="132" t="s">
        <v>1033</v>
      </c>
    </row>
    <row r="1294" spans="1:4" x14ac:dyDescent="0.15">
      <c r="A1294" s="132" t="s">
        <v>1661</v>
      </c>
      <c r="B1294" s="132" t="s">
        <v>1818</v>
      </c>
      <c r="C1294" s="132" t="s">
        <v>204</v>
      </c>
      <c r="D1294" s="132" t="s">
        <v>1070</v>
      </c>
    </row>
    <row r="1295" spans="1:4" x14ac:dyDescent="0.15">
      <c r="A1295" s="132"/>
      <c r="B1295" s="132"/>
      <c r="C1295" s="132"/>
      <c r="D1295" s="132" t="s">
        <v>2084</v>
      </c>
    </row>
    <row r="1296" spans="1:4" x14ac:dyDescent="0.15">
      <c r="A1296" s="132"/>
      <c r="B1296" s="132"/>
      <c r="C1296" s="132"/>
      <c r="D1296" s="132" t="s">
        <v>1033</v>
      </c>
    </row>
    <row r="1297" spans="1:4" x14ac:dyDescent="0.15">
      <c r="A1297" s="132" t="s">
        <v>1662</v>
      </c>
      <c r="B1297" s="132" t="s">
        <v>1819</v>
      </c>
      <c r="C1297" s="132" t="s">
        <v>204</v>
      </c>
      <c r="D1297" s="132" t="s">
        <v>1070</v>
      </c>
    </row>
    <row r="1298" spans="1:4" x14ac:dyDescent="0.15">
      <c r="A1298" s="132"/>
      <c r="B1298" s="132"/>
      <c r="C1298" s="132"/>
      <c r="D1298" s="132" t="s">
        <v>2084</v>
      </c>
    </row>
    <row r="1299" spans="1:4" x14ac:dyDescent="0.15">
      <c r="A1299" s="132"/>
      <c r="B1299" s="132"/>
      <c r="C1299" s="132"/>
      <c r="D1299" s="132" t="s">
        <v>1033</v>
      </c>
    </row>
    <row r="1300" spans="1:4" x14ac:dyDescent="0.15">
      <c r="A1300" s="132" t="s">
        <v>1663</v>
      </c>
      <c r="B1300" s="132" t="s">
        <v>1820</v>
      </c>
      <c r="C1300" s="132" t="s">
        <v>204</v>
      </c>
      <c r="D1300" s="132" t="s">
        <v>2091</v>
      </c>
    </row>
    <row r="1301" spans="1:4" x14ac:dyDescent="0.15">
      <c r="A1301" s="132"/>
      <c r="B1301" s="132"/>
      <c r="C1301" s="132"/>
      <c r="D1301" s="132" t="s">
        <v>1070</v>
      </c>
    </row>
    <row r="1302" spans="1:4" x14ac:dyDescent="0.15">
      <c r="A1302" s="132"/>
      <c r="B1302" s="132"/>
      <c r="C1302" s="132"/>
      <c r="D1302" s="132" t="s">
        <v>2084</v>
      </c>
    </row>
    <row r="1303" spans="1:4" x14ac:dyDescent="0.15">
      <c r="A1303" s="132"/>
      <c r="B1303" s="132"/>
      <c r="C1303" s="132"/>
      <c r="D1303" s="132" t="s">
        <v>1033</v>
      </c>
    </row>
    <row r="1304" spans="1:4" x14ac:dyDescent="0.15">
      <c r="A1304" s="132" t="s">
        <v>1664</v>
      </c>
      <c r="B1304" s="132" t="s">
        <v>1821</v>
      </c>
      <c r="C1304" s="132" t="s">
        <v>204</v>
      </c>
      <c r="D1304" s="132" t="s">
        <v>1070</v>
      </c>
    </row>
    <row r="1305" spans="1:4" x14ac:dyDescent="0.15">
      <c r="A1305" s="132"/>
      <c r="B1305" s="132"/>
      <c r="C1305" s="132"/>
      <c r="D1305" s="132" t="s">
        <v>2084</v>
      </c>
    </row>
    <row r="1306" spans="1:4" x14ac:dyDescent="0.15">
      <c r="A1306" s="132"/>
      <c r="B1306" s="132"/>
      <c r="C1306" s="132"/>
      <c r="D1306" s="132" t="s">
        <v>1033</v>
      </c>
    </row>
    <row r="1307" spans="1:4" x14ac:dyDescent="0.15">
      <c r="A1307" s="132" t="s">
        <v>1665</v>
      </c>
      <c r="B1307" s="132" t="s">
        <v>1822</v>
      </c>
      <c r="C1307" s="132" t="s">
        <v>204</v>
      </c>
      <c r="D1307" s="132" t="s">
        <v>2091</v>
      </c>
    </row>
    <row r="1308" spans="1:4" x14ac:dyDescent="0.15">
      <c r="A1308" s="132"/>
      <c r="B1308" s="132"/>
      <c r="C1308" s="132"/>
      <c r="D1308" s="132" t="s">
        <v>1070</v>
      </c>
    </row>
    <row r="1309" spans="1:4" x14ac:dyDescent="0.15">
      <c r="A1309" s="132"/>
      <c r="B1309" s="132"/>
      <c r="C1309" s="132"/>
      <c r="D1309" s="132" t="s">
        <v>2084</v>
      </c>
    </row>
    <row r="1310" spans="1:4" x14ac:dyDescent="0.15">
      <c r="A1310" s="132"/>
      <c r="B1310" s="132"/>
      <c r="C1310" s="132"/>
      <c r="D1310" s="132" t="s">
        <v>1035</v>
      </c>
    </row>
    <row r="1311" spans="1:4" x14ac:dyDescent="0.15">
      <c r="A1311" s="132"/>
      <c r="B1311" s="132"/>
      <c r="C1311" s="132"/>
      <c r="D1311" s="132" t="s">
        <v>1033</v>
      </c>
    </row>
    <row r="1312" spans="1:4" x14ac:dyDescent="0.15">
      <c r="A1312" s="132" t="s">
        <v>1119</v>
      </c>
      <c r="B1312" s="132" t="s">
        <v>1120</v>
      </c>
      <c r="C1312" s="132" t="s">
        <v>204</v>
      </c>
      <c r="D1312" s="132" t="s">
        <v>1033</v>
      </c>
    </row>
    <row r="1313" spans="1:4" x14ac:dyDescent="0.15">
      <c r="A1313" s="132" t="s">
        <v>1666</v>
      </c>
      <c r="B1313" s="132" t="s">
        <v>1823</v>
      </c>
      <c r="C1313" s="132" t="s">
        <v>204</v>
      </c>
      <c r="D1313" s="132" t="s">
        <v>1070</v>
      </c>
    </row>
    <row r="1314" spans="1:4" x14ac:dyDescent="0.15">
      <c r="A1314" s="132"/>
      <c r="B1314" s="132"/>
      <c r="C1314" s="132"/>
      <c r="D1314" s="132" t="s">
        <v>2084</v>
      </c>
    </row>
    <row r="1315" spans="1:4" x14ac:dyDescent="0.15">
      <c r="A1315" s="132"/>
      <c r="B1315" s="132"/>
      <c r="C1315" s="132"/>
      <c r="D1315" s="132" t="s">
        <v>1033</v>
      </c>
    </row>
    <row r="1316" spans="1:4" x14ac:dyDescent="0.15">
      <c r="A1316" s="132" t="s">
        <v>1667</v>
      </c>
      <c r="B1316" s="132" t="s">
        <v>1824</v>
      </c>
      <c r="C1316" s="132" t="s">
        <v>204</v>
      </c>
      <c r="D1316" s="132" t="s">
        <v>1070</v>
      </c>
    </row>
    <row r="1317" spans="1:4" x14ac:dyDescent="0.15">
      <c r="A1317" s="132"/>
      <c r="B1317" s="132"/>
      <c r="C1317" s="132"/>
      <c r="D1317" s="132" t="s">
        <v>2084</v>
      </c>
    </row>
    <row r="1318" spans="1:4" x14ac:dyDescent="0.15">
      <c r="A1318" s="132"/>
      <c r="B1318" s="132"/>
      <c r="C1318" s="132"/>
      <c r="D1318" s="132" t="s">
        <v>1033</v>
      </c>
    </row>
    <row r="1319" spans="1:4" x14ac:dyDescent="0.15">
      <c r="A1319" s="132" t="s">
        <v>1668</v>
      </c>
      <c r="B1319" s="133" t="s">
        <v>1825</v>
      </c>
      <c r="C1319" s="132" t="s">
        <v>204</v>
      </c>
      <c r="D1319" s="132" t="s">
        <v>1070</v>
      </c>
    </row>
    <row r="1320" spans="1:4" x14ac:dyDescent="0.15">
      <c r="A1320" s="132"/>
      <c r="B1320" s="138"/>
      <c r="C1320" s="132"/>
      <c r="D1320" s="132" t="s">
        <v>2084</v>
      </c>
    </row>
    <row r="1321" spans="1:4" x14ac:dyDescent="0.15">
      <c r="A1321" s="132"/>
      <c r="B1321" s="132"/>
      <c r="C1321" s="132"/>
      <c r="D1321" s="132" t="s">
        <v>1033</v>
      </c>
    </row>
    <row r="1322" spans="1:4" x14ac:dyDescent="0.15">
      <c r="A1322" s="132" t="s">
        <v>1669</v>
      </c>
      <c r="B1322" s="132" t="s">
        <v>1826</v>
      </c>
      <c r="C1322" s="132" t="s">
        <v>204</v>
      </c>
      <c r="D1322" s="132" t="s">
        <v>1070</v>
      </c>
    </row>
    <row r="1323" spans="1:4" x14ac:dyDescent="0.15">
      <c r="A1323" s="132"/>
      <c r="B1323" s="132"/>
      <c r="C1323" s="132"/>
      <c r="D1323" s="132" t="s">
        <v>2084</v>
      </c>
    </row>
    <row r="1324" spans="1:4" x14ac:dyDescent="0.15">
      <c r="A1324" s="132"/>
      <c r="B1324" s="132"/>
      <c r="C1324" s="132"/>
      <c r="D1324" s="132" t="s">
        <v>1033</v>
      </c>
    </row>
    <row r="1325" spans="1:4" x14ac:dyDescent="0.15">
      <c r="A1325" s="132" t="s">
        <v>1670</v>
      </c>
      <c r="B1325" s="132" t="s">
        <v>1827</v>
      </c>
      <c r="C1325" s="132" t="s">
        <v>204</v>
      </c>
      <c r="D1325" s="132" t="s">
        <v>1070</v>
      </c>
    </row>
    <row r="1326" spans="1:4" x14ac:dyDescent="0.15">
      <c r="A1326" s="132"/>
      <c r="B1326" s="132"/>
      <c r="C1326" s="132"/>
      <c r="D1326" s="132" t="s">
        <v>2084</v>
      </c>
    </row>
    <row r="1327" spans="1:4" x14ac:dyDescent="0.15">
      <c r="A1327" s="132"/>
      <c r="B1327" s="132"/>
      <c r="C1327" s="132"/>
      <c r="D1327" s="132" t="s">
        <v>1033</v>
      </c>
    </row>
    <row r="1328" spans="1:4" x14ac:dyDescent="0.15">
      <c r="A1328" s="132" t="s">
        <v>1671</v>
      </c>
      <c r="B1328" s="132" t="s">
        <v>1828</v>
      </c>
      <c r="C1328" s="132" t="s">
        <v>204</v>
      </c>
      <c r="D1328" s="132" t="s">
        <v>1070</v>
      </c>
    </row>
    <row r="1329" spans="1:4" x14ac:dyDescent="0.15">
      <c r="A1329" s="132"/>
      <c r="B1329" s="132"/>
      <c r="C1329" s="132"/>
      <c r="D1329" s="132" t="s">
        <v>2084</v>
      </c>
    </row>
    <row r="1330" spans="1:4" x14ac:dyDescent="0.15">
      <c r="A1330" s="132"/>
      <c r="B1330" s="132"/>
      <c r="C1330" s="132"/>
      <c r="D1330" s="132" t="s">
        <v>1033</v>
      </c>
    </row>
    <row r="1331" spans="1:4" x14ac:dyDescent="0.15">
      <c r="A1331" s="132" t="s">
        <v>1672</v>
      </c>
      <c r="B1331" s="132" t="s">
        <v>1829</v>
      </c>
      <c r="C1331" s="132" t="s">
        <v>204</v>
      </c>
      <c r="D1331" s="132" t="s">
        <v>1070</v>
      </c>
    </row>
    <row r="1332" spans="1:4" x14ac:dyDescent="0.15">
      <c r="A1332" s="132"/>
      <c r="B1332" s="132"/>
      <c r="C1332" s="132"/>
      <c r="D1332" s="132" t="s">
        <v>2084</v>
      </c>
    </row>
    <row r="1333" spans="1:4" x14ac:dyDescent="0.15">
      <c r="A1333" s="132"/>
      <c r="B1333" s="132"/>
      <c r="C1333" s="132"/>
      <c r="D1333" s="132" t="s">
        <v>1033</v>
      </c>
    </row>
    <row r="1334" spans="1:4" x14ac:dyDescent="0.15">
      <c r="A1334" s="132" t="s">
        <v>499</v>
      </c>
      <c r="B1334" s="132" t="s">
        <v>614</v>
      </c>
      <c r="C1334" s="132" t="s">
        <v>204</v>
      </c>
      <c r="D1334" s="132" t="s">
        <v>1070</v>
      </c>
    </row>
    <row r="1335" spans="1:4" x14ac:dyDescent="0.15">
      <c r="A1335" s="132"/>
      <c r="B1335" s="132"/>
      <c r="C1335" s="132"/>
      <c r="D1335" s="132" t="s">
        <v>2084</v>
      </c>
    </row>
    <row r="1336" spans="1:4" x14ac:dyDescent="0.15">
      <c r="A1336" s="132"/>
      <c r="B1336" s="132"/>
      <c r="C1336" s="132"/>
      <c r="D1336" s="132" t="s">
        <v>1033</v>
      </c>
    </row>
    <row r="1337" spans="1:4" x14ac:dyDescent="0.15">
      <c r="A1337" s="132" t="s">
        <v>615</v>
      </c>
      <c r="B1337" s="132" t="s">
        <v>616</v>
      </c>
      <c r="C1337" s="132" t="s">
        <v>204</v>
      </c>
      <c r="D1337" s="132" t="s">
        <v>1033</v>
      </c>
    </row>
    <row r="1338" spans="1:4" x14ac:dyDescent="0.15">
      <c r="A1338" s="132" t="s">
        <v>906</v>
      </c>
      <c r="B1338" s="132" t="s">
        <v>907</v>
      </c>
      <c r="C1338" s="132" t="s">
        <v>1080</v>
      </c>
      <c r="D1338" s="132" t="s">
        <v>1077</v>
      </c>
    </row>
    <row r="1339" spans="1:4" x14ac:dyDescent="0.15">
      <c r="A1339" s="132"/>
      <c r="B1339" s="132"/>
      <c r="C1339" s="132"/>
      <c r="D1339" s="132" t="s">
        <v>1068</v>
      </c>
    </row>
    <row r="1340" spans="1:4" x14ac:dyDescent="0.15">
      <c r="A1340" s="132"/>
      <c r="B1340" s="132"/>
      <c r="C1340" s="132"/>
      <c r="D1340" s="132" t="s">
        <v>1073</v>
      </c>
    </row>
    <row r="1341" spans="1:4" x14ac:dyDescent="0.15">
      <c r="A1341" s="132"/>
      <c r="B1341" s="132"/>
      <c r="C1341" s="132"/>
      <c r="D1341" s="132" t="s">
        <v>1067</v>
      </c>
    </row>
    <row r="1342" spans="1:4" x14ac:dyDescent="0.15">
      <c r="A1342" s="132" t="s">
        <v>663</v>
      </c>
      <c r="B1342" s="132" t="s">
        <v>664</v>
      </c>
      <c r="C1342" s="132" t="s">
        <v>205</v>
      </c>
      <c r="D1342" s="132" t="s">
        <v>1076</v>
      </c>
    </row>
    <row r="1343" spans="1:4" x14ac:dyDescent="0.15">
      <c r="A1343" s="132" t="s">
        <v>665</v>
      </c>
      <c r="B1343" s="132" t="s">
        <v>666</v>
      </c>
      <c r="C1343" s="132" t="s">
        <v>205</v>
      </c>
      <c r="D1343" s="132" t="s">
        <v>1070</v>
      </c>
    </row>
    <row r="1344" spans="1:4" x14ac:dyDescent="0.15">
      <c r="A1344" s="132"/>
      <c r="B1344" s="132"/>
      <c r="C1344" s="132"/>
      <c r="D1344" s="132" t="s">
        <v>2087</v>
      </c>
    </row>
    <row r="1345" spans="1:4" x14ac:dyDescent="0.15">
      <c r="A1345" s="132"/>
      <c r="B1345" s="132"/>
      <c r="C1345" s="132"/>
      <c r="D1345" s="132" t="s">
        <v>2088</v>
      </c>
    </row>
    <row r="1346" spans="1:4" x14ac:dyDescent="0.15">
      <c r="A1346" s="132"/>
      <c r="B1346" s="132"/>
      <c r="C1346" s="132"/>
      <c r="D1346" s="132" t="s">
        <v>1076</v>
      </c>
    </row>
    <row r="1347" spans="1:4" x14ac:dyDescent="0.15">
      <c r="A1347" s="132" t="s">
        <v>1408</v>
      </c>
      <c r="B1347" s="132" t="s">
        <v>1405</v>
      </c>
      <c r="C1347" s="132" t="s">
        <v>205</v>
      </c>
      <c r="D1347" s="132" t="s">
        <v>1076</v>
      </c>
    </row>
    <row r="1348" spans="1:4" x14ac:dyDescent="0.15">
      <c r="A1348" s="132" t="s">
        <v>880</v>
      </c>
      <c r="B1348" s="132" t="s">
        <v>662</v>
      </c>
      <c r="C1348" s="132" t="s">
        <v>205</v>
      </c>
      <c r="D1348" s="132" t="s">
        <v>1076</v>
      </c>
    </row>
    <row r="1349" spans="1:4" x14ac:dyDescent="0.15">
      <c r="A1349" s="132" t="s">
        <v>667</v>
      </c>
      <c r="B1349" s="132" t="s">
        <v>668</v>
      </c>
      <c r="C1349" s="132" t="s">
        <v>205</v>
      </c>
      <c r="D1349" s="132" t="s">
        <v>1076</v>
      </c>
    </row>
    <row r="1350" spans="1:4" x14ac:dyDescent="0.15">
      <c r="A1350" s="132" t="s">
        <v>669</v>
      </c>
      <c r="B1350" s="132" t="s">
        <v>670</v>
      </c>
      <c r="C1350" s="132" t="s">
        <v>205</v>
      </c>
      <c r="D1350" s="132" t="s">
        <v>1076</v>
      </c>
    </row>
    <row r="1351" spans="1:4" x14ac:dyDescent="0.15">
      <c r="A1351" s="132" t="s">
        <v>893</v>
      </c>
      <c r="B1351" s="132" t="s">
        <v>661</v>
      </c>
      <c r="C1351" s="132" t="s">
        <v>205</v>
      </c>
      <c r="D1351" s="132" t="s">
        <v>1076</v>
      </c>
    </row>
    <row r="1352" spans="1:4" x14ac:dyDescent="0.15">
      <c r="A1352" s="132" t="s">
        <v>671</v>
      </c>
      <c r="B1352" s="132" t="s">
        <v>672</v>
      </c>
      <c r="C1352" s="132" t="s">
        <v>205</v>
      </c>
      <c r="D1352" s="132" t="s">
        <v>1076</v>
      </c>
    </row>
    <row r="1353" spans="1:4" x14ac:dyDescent="0.15">
      <c r="A1353" s="132" t="s">
        <v>673</v>
      </c>
      <c r="B1353" s="132" t="s">
        <v>674</v>
      </c>
      <c r="C1353" s="132" t="s">
        <v>205</v>
      </c>
      <c r="D1353" s="132" t="s">
        <v>1076</v>
      </c>
    </row>
    <row r="1354" spans="1:4" x14ac:dyDescent="0.15">
      <c r="A1354" s="132" t="s">
        <v>675</v>
      </c>
      <c r="B1354" s="133" t="s">
        <v>676</v>
      </c>
      <c r="C1354" s="133" t="s">
        <v>205</v>
      </c>
      <c r="D1354" s="133" t="s">
        <v>1076</v>
      </c>
    </row>
    <row r="1355" spans="1:4" x14ac:dyDescent="0.15">
      <c r="A1355" s="132" t="s">
        <v>677</v>
      </c>
      <c r="B1355" s="132" t="s">
        <v>678</v>
      </c>
      <c r="C1355" s="132" t="s">
        <v>205</v>
      </c>
      <c r="D1355" s="132" t="s">
        <v>1076</v>
      </c>
    </row>
    <row r="1356" spans="1:4" x14ac:dyDescent="0.15">
      <c r="A1356" s="132" t="s">
        <v>679</v>
      </c>
      <c r="B1356" s="132" t="s">
        <v>680</v>
      </c>
      <c r="C1356" s="132" t="s">
        <v>205</v>
      </c>
      <c r="D1356" s="132" t="s">
        <v>1076</v>
      </c>
    </row>
    <row r="1357" spans="1:4" x14ac:dyDescent="0.15">
      <c r="A1357" s="132" t="s">
        <v>1571</v>
      </c>
      <c r="B1357" s="132" t="s">
        <v>618</v>
      </c>
      <c r="C1357" s="132" t="s">
        <v>1573</v>
      </c>
      <c r="D1357" s="132" t="s">
        <v>1079</v>
      </c>
    </row>
    <row r="1358" spans="1:4" x14ac:dyDescent="0.15">
      <c r="A1358" s="132" t="s">
        <v>1569</v>
      </c>
      <c r="B1358" s="132" t="s">
        <v>619</v>
      </c>
      <c r="C1358" s="132" t="s">
        <v>1573</v>
      </c>
      <c r="D1358" s="132" t="s">
        <v>1079</v>
      </c>
    </row>
    <row r="1359" spans="1:4" x14ac:dyDescent="0.15">
      <c r="A1359" s="132" t="s">
        <v>1567</v>
      </c>
      <c r="B1359" s="132" t="s">
        <v>620</v>
      </c>
      <c r="C1359" s="132" t="s">
        <v>1573</v>
      </c>
      <c r="D1359" s="132" t="s">
        <v>1079</v>
      </c>
    </row>
    <row r="1360" spans="1:4" x14ac:dyDescent="0.15">
      <c r="A1360" s="132" t="s">
        <v>1566</v>
      </c>
      <c r="B1360" s="132" t="s">
        <v>621</v>
      </c>
      <c r="C1360" s="132" t="s">
        <v>1573</v>
      </c>
      <c r="D1360" s="132" t="s">
        <v>1079</v>
      </c>
    </row>
    <row r="1361" spans="1:4" x14ac:dyDescent="0.15">
      <c r="A1361" s="132" t="s">
        <v>70</v>
      </c>
      <c r="B1361" s="132" t="s">
        <v>71</v>
      </c>
      <c r="C1361" s="132" t="s">
        <v>1573</v>
      </c>
      <c r="D1361" s="132" t="s">
        <v>1079</v>
      </c>
    </row>
    <row r="1362" spans="1:4" x14ac:dyDescent="0.15">
      <c r="A1362" s="132" t="s">
        <v>84</v>
      </c>
      <c r="B1362" s="132" t="s">
        <v>85</v>
      </c>
      <c r="C1362" s="132" t="s">
        <v>1573</v>
      </c>
      <c r="D1362" s="132" t="s">
        <v>1079</v>
      </c>
    </row>
    <row r="1363" spans="1:4" x14ac:dyDescent="0.15">
      <c r="A1363" s="132" t="s">
        <v>1568</v>
      </c>
      <c r="B1363" s="132" t="s">
        <v>622</v>
      </c>
      <c r="C1363" s="132" t="s">
        <v>1573</v>
      </c>
      <c r="D1363" s="132" t="s">
        <v>1079</v>
      </c>
    </row>
    <row r="1364" spans="1:4" x14ac:dyDescent="0.15">
      <c r="A1364" s="132" t="s">
        <v>1565</v>
      </c>
      <c r="B1364" s="132" t="s">
        <v>623</v>
      </c>
      <c r="C1364" s="132" t="s">
        <v>1573</v>
      </c>
      <c r="D1364" s="132" t="s">
        <v>1079</v>
      </c>
    </row>
    <row r="1365" spans="1:4" x14ac:dyDescent="0.15">
      <c r="A1365" s="132" t="s">
        <v>80</v>
      </c>
      <c r="B1365" s="132" t="s">
        <v>81</v>
      </c>
      <c r="C1365" s="132" t="s">
        <v>1573</v>
      </c>
      <c r="D1365" s="132" t="s">
        <v>1079</v>
      </c>
    </row>
    <row r="1366" spans="1:4" x14ac:dyDescent="0.15">
      <c r="A1366" s="132" t="s">
        <v>82</v>
      </c>
      <c r="B1366" s="132" t="s">
        <v>83</v>
      </c>
      <c r="C1366" s="132" t="s">
        <v>1573</v>
      </c>
      <c r="D1366" s="132" t="s">
        <v>1079</v>
      </c>
    </row>
    <row r="1367" spans="1:4" x14ac:dyDescent="0.15">
      <c r="A1367" s="132" t="s">
        <v>95</v>
      </c>
      <c r="B1367" s="132" t="s">
        <v>96</v>
      </c>
      <c r="C1367" s="132" t="s">
        <v>1573</v>
      </c>
      <c r="D1367" s="132" t="s">
        <v>1079</v>
      </c>
    </row>
    <row r="1368" spans="1:4" x14ac:dyDescent="0.15">
      <c r="A1368" s="132" t="s">
        <v>1564</v>
      </c>
      <c r="B1368" s="132" t="s">
        <v>617</v>
      </c>
      <c r="C1368" s="132" t="s">
        <v>1573</v>
      </c>
      <c r="D1368" s="132" t="s">
        <v>1079</v>
      </c>
    </row>
    <row r="1369" spans="1:4" x14ac:dyDescent="0.15">
      <c r="A1369" s="132" t="s">
        <v>1563</v>
      </c>
      <c r="B1369" s="132" t="s">
        <v>624</v>
      </c>
      <c r="C1369" s="132" t="s">
        <v>1573</v>
      </c>
      <c r="D1369" s="132" t="s">
        <v>1079</v>
      </c>
    </row>
    <row r="1370" spans="1:4" x14ac:dyDescent="0.15">
      <c r="A1370" s="132" t="s">
        <v>1562</v>
      </c>
      <c r="B1370" s="132" t="s">
        <v>625</v>
      </c>
      <c r="C1370" s="132" t="s">
        <v>1573</v>
      </c>
      <c r="D1370" s="132" t="s">
        <v>1079</v>
      </c>
    </row>
    <row r="1371" spans="1:4" x14ac:dyDescent="0.15">
      <c r="A1371" s="132" t="s">
        <v>76</v>
      </c>
      <c r="B1371" s="132" t="s">
        <v>77</v>
      </c>
      <c r="C1371" s="132" t="s">
        <v>1573</v>
      </c>
      <c r="D1371" s="132" t="s">
        <v>1079</v>
      </c>
    </row>
    <row r="1372" spans="1:4" x14ac:dyDescent="0.15">
      <c r="A1372" s="132" t="s">
        <v>99</v>
      </c>
      <c r="B1372" s="132" t="s">
        <v>100</v>
      </c>
      <c r="C1372" s="132" t="s">
        <v>1573</v>
      </c>
      <c r="D1372" s="132" t="s">
        <v>1079</v>
      </c>
    </row>
    <row r="1373" spans="1:4" x14ac:dyDescent="0.15">
      <c r="A1373" s="132" t="s">
        <v>97</v>
      </c>
      <c r="B1373" s="132" t="s">
        <v>98</v>
      </c>
      <c r="C1373" s="132" t="s">
        <v>1573</v>
      </c>
      <c r="D1373" s="132" t="s">
        <v>1079</v>
      </c>
    </row>
    <row r="1374" spans="1:4" x14ac:dyDescent="0.15">
      <c r="A1374" s="132" t="s">
        <v>94</v>
      </c>
      <c r="B1374" s="132" t="s">
        <v>109</v>
      </c>
      <c r="C1374" s="132" t="s">
        <v>1573</v>
      </c>
      <c r="D1374" s="132" t="s">
        <v>1079</v>
      </c>
    </row>
    <row r="1375" spans="1:4" x14ac:dyDescent="0.15">
      <c r="A1375" s="132" t="s">
        <v>52</v>
      </c>
      <c r="B1375" s="132" t="s">
        <v>53</v>
      </c>
      <c r="C1375" s="132" t="s">
        <v>1573</v>
      </c>
      <c r="D1375" s="132" t="s">
        <v>1079</v>
      </c>
    </row>
    <row r="1376" spans="1:4" x14ac:dyDescent="0.15">
      <c r="A1376" s="132" t="s">
        <v>74</v>
      </c>
      <c r="B1376" s="132" t="s">
        <v>75</v>
      </c>
      <c r="C1376" s="132" t="s">
        <v>1573</v>
      </c>
      <c r="D1376" s="132" t="s">
        <v>1079</v>
      </c>
    </row>
    <row r="1377" spans="1:4" x14ac:dyDescent="0.15">
      <c r="A1377" s="132" t="s">
        <v>1572</v>
      </c>
      <c r="B1377" s="132" t="s">
        <v>660</v>
      </c>
      <c r="C1377" s="132" t="s">
        <v>1573</v>
      </c>
      <c r="D1377" s="132" t="s">
        <v>1079</v>
      </c>
    </row>
    <row r="1378" spans="1:4" x14ac:dyDescent="0.15">
      <c r="A1378" s="132" t="s">
        <v>101</v>
      </c>
      <c r="B1378" s="132" t="s">
        <v>102</v>
      </c>
      <c r="C1378" s="132" t="s">
        <v>1573</v>
      </c>
      <c r="D1378" s="132" t="s">
        <v>1079</v>
      </c>
    </row>
    <row r="1379" spans="1:4" x14ac:dyDescent="0.15">
      <c r="A1379" s="132"/>
      <c r="B1379" s="132"/>
      <c r="C1379" s="132"/>
      <c r="D1379" s="132" t="s">
        <v>2086</v>
      </c>
    </row>
    <row r="1380" spans="1:4" x14ac:dyDescent="0.15">
      <c r="A1380" s="132" t="s">
        <v>824</v>
      </c>
      <c r="B1380" s="132" t="s">
        <v>825</v>
      </c>
      <c r="C1380" s="132" t="s">
        <v>847</v>
      </c>
      <c r="D1380" s="132" t="s">
        <v>1070</v>
      </c>
    </row>
    <row r="1381" spans="1:4" x14ac:dyDescent="0.15">
      <c r="A1381" s="132"/>
      <c r="B1381" s="132"/>
      <c r="C1381" s="132"/>
      <c r="D1381" s="132" t="s">
        <v>2084</v>
      </c>
    </row>
    <row r="1382" spans="1:4" x14ac:dyDescent="0.15">
      <c r="A1382" s="132" t="s">
        <v>826</v>
      </c>
      <c r="B1382" s="132" t="s">
        <v>827</v>
      </c>
      <c r="C1382" s="132" t="s">
        <v>847</v>
      </c>
      <c r="D1382" s="132" t="s">
        <v>1070</v>
      </c>
    </row>
    <row r="1383" spans="1:4" x14ac:dyDescent="0.15">
      <c r="A1383" s="132"/>
      <c r="B1383" s="132"/>
      <c r="C1383" s="132"/>
      <c r="D1383" s="132" t="s">
        <v>2084</v>
      </c>
    </row>
    <row r="1384" spans="1:4" x14ac:dyDescent="0.15">
      <c r="A1384" s="132" t="s">
        <v>828</v>
      </c>
      <c r="B1384" s="132" t="s">
        <v>829</v>
      </c>
      <c r="C1384" s="132" t="s">
        <v>847</v>
      </c>
      <c r="D1384" s="132" t="s">
        <v>1070</v>
      </c>
    </row>
    <row r="1385" spans="1:4" x14ac:dyDescent="0.15">
      <c r="A1385" s="132"/>
      <c r="B1385" s="132"/>
      <c r="C1385" s="132"/>
      <c r="D1385" s="132" t="s">
        <v>2084</v>
      </c>
    </row>
    <row r="1386" spans="1:4" x14ac:dyDescent="0.15">
      <c r="A1386" s="132" t="s">
        <v>820</v>
      </c>
      <c r="B1386" s="132" t="s">
        <v>821</v>
      </c>
      <c r="C1386" s="132" t="s">
        <v>847</v>
      </c>
      <c r="D1386" s="132" t="s">
        <v>1070</v>
      </c>
    </row>
    <row r="1387" spans="1:4" x14ac:dyDescent="0.15">
      <c r="A1387" s="132"/>
      <c r="B1387" s="133"/>
      <c r="C1387" s="132"/>
      <c r="D1387" s="132" t="s">
        <v>2084</v>
      </c>
    </row>
    <row r="1388" spans="1:4" x14ac:dyDescent="0.15">
      <c r="A1388" s="132" t="s">
        <v>830</v>
      </c>
      <c r="B1388" s="138" t="s">
        <v>831</v>
      </c>
      <c r="C1388" s="132" t="s">
        <v>847</v>
      </c>
      <c r="D1388" s="132" t="s">
        <v>1070</v>
      </c>
    </row>
    <row r="1389" spans="1:4" x14ac:dyDescent="0.15">
      <c r="A1389" s="132"/>
      <c r="B1389" s="132"/>
      <c r="C1389" s="132"/>
      <c r="D1389" s="132" t="s">
        <v>2084</v>
      </c>
    </row>
    <row r="1390" spans="1:4" x14ac:dyDescent="0.15">
      <c r="A1390" s="132" t="s">
        <v>832</v>
      </c>
      <c r="B1390" s="132" t="s">
        <v>833</v>
      </c>
      <c r="C1390" s="132" t="s">
        <v>847</v>
      </c>
      <c r="D1390" s="132" t="s">
        <v>1070</v>
      </c>
    </row>
    <row r="1391" spans="1:4" x14ac:dyDescent="0.15">
      <c r="A1391" s="132"/>
      <c r="B1391" s="132"/>
      <c r="C1391" s="132"/>
      <c r="D1391" s="132" t="s">
        <v>2084</v>
      </c>
    </row>
    <row r="1392" spans="1:4" x14ac:dyDescent="0.15">
      <c r="A1392" s="132" t="s">
        <v>834</v>
      </c>
      <c r="B1392" s="132" t="s">
        <v>835</v>
      </c>
      <c r="C1392" s="132" t="s">
        <v>847</v>
      </c>
      <c r="D1392" s="132" t="s">
        <v>1070</v>
      </c>
    </row>
    <row r="1393" spans="1:4" x14ac:dyDescent="0.15">
      <c r="A1393" s="132"/>
      <c r="B1393" s="132"/>
      <c r="C1393" s="132"/>
      <c r="D1393" s="132" t="s">
        <v>2084</v>
      </c>
    </row>
    <row r="1394" spans="1:4" x14ac:dyDescent="0.15">
      <c r="A1394" s="132" t="s">
        <v>836</v>
      </c>
      <c r="B1394" s="132" t="s">
        <v>837</v>
      </c>
      <c r="C1394" s="132" t="s">
        <v>847</v>
      </c>
      <c r="D1394" s="132" t="s">
        <v>1070</v>
      </c>
    </row>
    <row r="1395" spans="1:4" x14ac:dyDescent="0.15">
      <c r="A1395" s="132"/>
      <c r="B1395" s="132"/>
      <c r="C1395" s="132"/>
      <c r="D1395" s="132" t="s">
        <v>2084</v>
      </c>
    </row>
    <row r="1396" spans="1:4" x14ac:dyDescent="0.15">
      <c r="A1396" s="132" t="s">
        <v>838</v>
      </c>
      <c r="B1396" s="132" t="s">
        <v>839</v>
      </c>
      <c r="C1396" s="132" t="s">
        <v>847</v>
      </c>
      <c r="D1396" s="132" t="s">
        <v>1070</v>
      </c>
    </row>
    <row r="1397" spans="1:4" x14ac:dyDescent="0.15">
      <c r="A1397" s="132"/>
      <c r="B1397" s="132"/>
      <c r="C1397" s="132"/>
      <c r="D1397" s="132" t="s">
        <v>2084</v>
      </c>
    </row>
    <row r="1398" spans="1:4" x14ac:dyDescent="0.15">
      <c r="A1398" s="132" t="s">
        <v>822</v>
      </c>
      <c r="B1398" s="132" t="s">
        <v>823</v>
      </c>
      <c r="C1398" s="132" t="s">
        <v>847</v>
      </c>
      <c r="D1398" s="132" t="s">
        <v>1070</v>
      </c>
    </row>
    <row r="1399" spans="1:4" x14ac:dyDescent="0.15">
      <c r="A1399" s="132"/>
      <c r="B1399" s="132"/>
      <c r="C1399" s="132"/>
      <c r="D1399" s="132" t="s">
        <v>2084</v>
      </c>
    </row>
    <row r="1400" spans="1:4" x14ac:dyDescent="0.15">
      <c r="A1400" s="132" t="s">
        <v>840</v>
      </c>
      <c r="B1400" s="132" t="s">
        <v>841</v>
      </c>
      <c r="C1400" s="132" t="s">
        <v>847</v>
      </c>
      <c r="D1400" s="132" t="s">
        <v>1070</v>
      </c>
    </row>
    <row r="1401" spans="1:4" x14ac:dyDescent="0.15">
      <c r="A1401" s="132"/>
      <c r="B1401" s="132"/>
      <c r="C1401" s="132"/>
      <c r="D1401" s="132" t="s">
        <v>2084</v>
      </c>
    </row>
    <row r="1402" spans="1:4" x14ac:dyDescent="0.15">
      <c r="A1402" s="132" t="s">
        <v>842</v>
      </c>
      <c r="B1402" s="132" t="s">
        <v>843</v>
      </c>
      <c r="C1402" s="132" t="s">
        <v>847</v>
      </c>
      <c r="D1402" s="132" t="s">
        <v>1070</v>
      </c>
    </row>
    <row r="1403" spans="1:4" x14ac:dyDescent="0.15">
      <c r="A1403" s="132"/>
      <c r="B1403" s="132"/>
      <c r="C1403" s="132"/>
      <c r="D1403" s="132" t="s">
        <v>2084</v>
      </c>
    </row>
    <row r="1404" spans="1:4" x14ac:dyDescent="0.15">
      <c r="A1404" s="132" t="s">
        <v>1715</v>
      </c>
      <c r="B1404" s="132" t="s">
        <v>1720</v>
      </c>
      <c r="C1404" s="132" t="s">
        <v>1970</v>
      </c>
      <c r="D1404" s="132" t="s">
        <v>2086</v>
      </c>
    </row>
    <row r="1405" spans="1:4" x14ac:dyDescent="0.15">
      <c r="A1405" s="132" t="s">
        <v>1968</v>
      </c>
      <c r="B1405" s="132" t="s">
        <v>1219</v>
      </c>
      <c r="C1405" s="132" t="s">
        <v>199</v>
      </c>
      <c r="D1405" s="132" t="s">
        <v>2086</v>
      </c>
    </row>
    <row r="1406" spans="1:4" x14ac:dyDescent="0.15">
      <c r="A1406" s="132" t="s">
        <v>473</v>
      </c>
      <c r="B1406" s="132" t="s">
        <v>474</v>
      </c>
      <c r="C1406" s="132" t="s">
        <v>199</v>
      </c>
      <c r="D1406" s="132" t="s">
        <v>2086</v>
      </c>
    </row>
    <row r="1407" spans="1:4" x14ac:dyDescent="0.15">
      <c r="A1407" s="132" t="s">
        <v>471</v>
      </c>
      <c r="B1407" s="132" t="s">
        <v>472</v>
      </c>
      <c r="C1407" s="132" t="s">
        <v>199</v>
      </c>
      <c r="D1407" s="132" t="s">
        <v>2086</v>
      </c>
    </row>
    <row r="1408" spans="1:4" x14ac:dyDescent="0.15">
      <c r="A1408" s="132" t="s">
        <v>466</v>
      </c>
      <c r="B1408" s="132" t="s">
        <v>467</v>
      </c>
      <c r="C1408" s="132" t="s">
        <v>199</v>
      </c>
      <c r="D1408" s="132" t="s">
        <v>2086</v>
      </c>
    </row>
    <row r="1409" spans="1:4" x14ac:dyDescent="0.15">
      <c r="A1409" s="132" t="s">
        <v>658</v>
      </c>
      <c r="B1409" s="132" t="s">
        <v>659</v>
      </c>
      <c r="C1409" s="132" t="s">
        <v>199</v>
      </c>
      <c r="D1409" s="132" t="s">
        <v>2084</v>
      </c>
    </row>
    <row r="1410" spans="1:4" x14ac:dyDescent="0.15">
      <c r="A1410" s="132"/>
      <c r="B1410" s="132"/>
      <c r="C1410" s="132"/>
      <c r="D1410" s="132" t="s">
        <v>2086</v>
      </c>
    </row>
    <row r="1411" spans="1:4" x14ac:dyDescent="0.15">
      <c r="A1411" s="132" t="s">
        <v>454</v>
      </c>
      <c r="B1411" s="132" t="s">
        <v>455</v>
      </c>
      <c r="C1411" s="132" t="s">
        <v>199</v>
      </c>
      <c r="D1411" s="132" t="s">
        <v>2086</v>
      </c>
    </row>
    <row r="1412" spans="1:4" x14ac:dyDescent="0.15">
      <c r="A1412" s="132" t="s">
        <v>248</v>
      </c>
      <c r="B1412" s="132" t="s">
        <v>1328</v>
      </c>
      <c r="C1412" s="132" t="s">
        <v>199</v>
      </c>
      <c r="D1412" s="132" t="s">
        <v>2084</v>
      </c>
    </row>
    <row r="1413" spans="1:4" x14ac:dyDescent="0.15">
      <c r="A1413" s="132"/>
      <c r="B1413" s="132"/>
      <c r="C1413" s="132"/>
      <c r="D1413" s="132" t="s">
        <v>2087</v>
      </c>
    </row>
    <row r="1414" spans="1:4" x14ac:dyDescent="0.15">
      <c r="A1414" s="132"/>
      <c r="B1414" s="132"/>
      <c r="C1414" s="132"/>
      <c r="D1414" s="132" t="s">
        <v>2086</v>
      </c>
    </row>
    <row r="1415" spans="1:4" x14ac:dyDescent="0.15">
      <c r="A1415" s="132" t="s">
        <v>248</v>
      </c>
      <c r="B1415" s="132" t="s">
        <v>1150</v>
      </c>
      <c r="C1415" s="132" t="s">
        <v>199</v>
      </c>
      <c r="D1415" s="132" t="s">
        <v>2084</v>
      </c>
    </row>
    <row r="1416" spans="1:4" x14ac:dyDescent="0.15">
      <c r="A1416" s="132"/>
      <c r="B1416" s="132"/>
      <c r="C1416" s="132"/>
      <c r="D1416" s="132" t="s">
        <v>2087</v>
      </c>
    </row>
    <row r="1417" spans="1:4" x14ac:dyDescent="0.15">
      <c r="A1417" s="132"/>
      <c r="B1417" s="132"/>
      <c r="C1417" s="132"/>
      <c r="D1417" s="132" t="s">
        <v>2086</v>
      </c>
    </row>
    <row r="1418" spans="1:4" x14ac:dyDescent="0.15">
      <c r="A1418" s="132" t="s">
        <v>250</v>
      </c>
      <c r="B1418" s="132" t="s">
        <v>1154</v>
      </c>
      <c r="C1418" s="132" t="s">
        <v>199</v>
      </c>
      <c r="D1418" s="132" t="s">
        <v>2086</v>
      </c>
    </row>
    <row r="1419" spans="1:4" x14ac:dyDescent="0.15">
      <c r="A1419" s="132" t="s">
        <v>1607</v>
      </c>
      <c r="B1419" s="132" t="s">
        <v>1153</v>
      </c>
      <c r="C1419" s="132" t="s">
        <v>199</v>
      </c>
      <c r="D1419" s="132" t="s">
        <v>2084</v>
      </c>
    </row>
    <row r="1420" spans="1:4" x14ac:dyDescent="0.15">
      <c r="A1420" s="132"/>
      <c r="B1420" s="132"/>
      <c r="C1420" s="132"/>
      <c r="D1420" s="132" t="s">
        <v>2087</v>
      </c>
    </row>
    <row r="1421" spans="1:4" x14ac:dyDescent="0.15">
      <c r="A1421" s="132"/>
      <c r="B1421" s="132"/>
      <c r="C1421" s="132"/>
      <c r="D1421" s="132" t="s">
        <v>2086</v>
      </c>
    </row>
    <row r="1422" spans="1:4" x14ac:dyDescent="0.15">
      <c r="A1422" s="132" t="s">
        <v>1608</v>
      </c>
      <c r="B1422" s="133" t="s">
        <v>997</v>
      </c>
      <c r="C1422" s="133" t="s">
        <v>199</v>
      </c>
      <c r="D1422" s="133" t="s">
        <v>2084</v>
      </c>
    </row>
    <row r="1423" spans="1:4" x14ac:dyDescent="0.15">
      <c r="A1423" s="132"/>
      <c r="B1423" s="132"/>
      <c r="C1423" s="132"/>
      <c r="D1423" s="132" t="s">
        <v>1035</v>
      </c>
    </row>
    <row r="1424" spans="1:4" x14ac:dyDescent="0.15">
      <c r="A1424" s="132"/>
      <c r="B1424" s="132"/>
      <c r="C1424" s="132"/>
      <c r="D1424" s="132" t="s">
        <v>2086</v>
      </c>
    </row>
    <row r="1425" spans="1:4" x14ac:dyDescent="0.15">
      <c r="A1425" s="132" t="s">
        <v>1609</v>
      </c>
      <c r="B1425" s="132" t="s">
        <v>1003</v>
      </c>
      <c r="C1425" s="132" t="s">
        <v>199</v>
      </c>
      <c r="D1425" s="132" t="s">
        <v>2084</v>
      </c>
    </row>
    <row r="1426" spans="1:4" x14ac:dyDescent="0.15">
      <c r="A1426" s="132"/>
      <c r="B1426" s="132"/>
      <c r="C1426" s="132"/>
      <c r="D1426" s="132" t="s">
        <v>2086</v>
      </c>
    </row>
    <row r="1427" spans="1:4" x14ac:dyDescent="0.15">
      <c r="A1427" s="132" t="s">
        <v>1610</v>
      </c>
      <c r="B1427" s="132" t="s">
        <v>1001</v>
      </c>
      <c r="C1427" s="132" t="s">
        <v>199</v>
      </c>
      <c r="D1427" s="132" t="s">
        <v>2084</v>
      </c>
    </row>
    <row r="1428" spans="1:4" x14ac:dyDescent="0.15">
      <c r="A1428" s="132"/>
      <c r="B1428" s="132"/>
      <c r="C1428" s="132"/>
      <c r="D1428" s="132" t="s">
        <v>2086</v>
      </c>
    </row>
    <row r="1429" spans="1:4" x14ac:dyDescent="0.15">
      <c r="A1429" s="132" t="s">
        <v>1611</v>
      </c>
      <c r="B1429" s="132" t="s">
        <v>996</v>
      </c>
      <c r="C1429" s="132" t="s">
        <v>199</v>
      </c>
      <c r="D1429" s="132" t="s">
        <v>2084</v>
      </c>
    </row>
    <row r="1430" spans="1:4" x14ac:dyDescent="0.15">
      <c r="A1430" s="132"/>
      <c r="B1430" s="132"/>
      <c r="C1430" s="132"/>
      <c r="D1430" s="132" t="s">
        <v>2086</v>
      </c>
    </row>
    <row r="1431" spans="1:4" x14ac:dyDescent="0.15">
      <c r="A1431" s="132" t="s">
        <v>1612</v>
      </c>
      <c r="B1431" s="132" t="s">
        <v>995</v>
      </c>
      <c r="C1431" s="132" t="s">
        <v>199</v>
      </c>
      <c r="D1431" s="132" t="s">
        <v>2084</v>
      </c>
    </row>
    <row r="1432" spans="1:4" x14ac:dyDescent="0.15">
      <c r="A1432" s="132"/>
      <c r="B1432" s="132"/>
      <c r="C1432" s="132"/>
      <c r="D1432" s="132" t="s">
        <v>2086</v>
      </c>
    </row>
    <row r="1433" spans="1:4" x14ac:dyDescent="0.15">
      <c r="A1433" s="132" t="s">
        <v>1613</v>
      </c>
      <c r="B1433" s="132" t="s">
        <v>994</v>
      </c>
      <c r="C1433" s="132" t="s">
        <v>199</v>
      </c>
      <c r="D1433" s="132" t="s">
        <v>2084</v>
      </c>
    </row>
    <row r="1434" spans="1:4" x14ac:dyDescent="0.15">
      <c r="A1434" s="132"/>
      <c r="B1434" s="132"/>
      <c r="C1434" s="132"/>
      <c r="D1434" s="132" t="s">
        <v>2086</v>
      </c>
    </row>
    <row r="1435" spans="1:4" x14ac:dyDescent="0.15">
      <c r="A1435" s="132" t="s">
        <v>1614</v>
      </c>
      <c r="B1435" s="132" t="s">
        <v>993</v>
      </c>
      <c r="C1435" s="132" t="s">
        <v>199</v>
      </c>
      <c r="D1435" s="132" t="s">
        <v>2084</v>
      </c>
    </row>
    <row r="1436" spans="1:4" x14ac:dyDescent="0.15">
      <c r="A1436" s="132"/>
      <c r="B1436" s="132"/>
      <c r="C1436" s="132"/>
      <c r="D1436" s="132" t="s">
        <v>2086</v>
      </c>
    </row>
    <row r="1437" spans="1:4" x14ac:dyDescent="0.15">
      <c r="A1437" s="132" t="s">
        <v>1615</v>
      </c>
      <c r="B1437" s="132" t="s">
        <v>987</v>
      </c>
      <c r="C1437" s="132" t="s">
        <v>199</v>
      </c>
      <c r="D1437" s="132" t="s">
        <v>2084</v>
      </c>
    </row>
    <row r="1438" spans="1:4" x14ac:dyDescent="0.15">
      <c r="A1438" s="132"/>
      <c r="B1438" s="132"/>
      <c r="C1438" s="132"/>
      <c r="D1438" s="132" t="s">
        <v>2086</v>
      </c>
    </row>
    <row r="1439" spans="1:4" x14ac:dyDescent="0.15">
      <c r="A1439" s="132" t="s">
        <v>1616</v>
      </c>
      <c r="B1439" s="132" t="s">
        <v>988</v>
      </c>
      <c r="C1439" s="132" t="s">
        <v>199</v>
      </c>
      <c r="D1439" s="132" t="s">
        <v>2084</v>
      </c>
    </row>
    <row r="1440" spans="1:4" x14ac:dyDescent="0.15">
      <c r="A1440" s="132"/>
      <c r="B1440" s="132"/>
      <c r="C1440" s="132"/>
      <c r="D1440" s="132" t="s">
        <v>2086</v>
      </c>
    </row>
    <row r="1441" spans="1:4" x14ac:dyDescent="0.15">
      <c r="A1441" s="132" t="s">
        <v>1617</v>
      </c>
      <c r="B1441" s="132" t="s">
        <v>999</v>
      </c>
      <c r="C1441" s="132" t="s">
        <v>199</v>
      </c>
      <c r="D1441" s="132" t="s">
        <v>2084</v>
      </c>
    </row>
    <row r="1442" spans="1:4" x14ac:dyDescent="0.15">
      <c r="A1442" s="132"/>
      <c r="B1442" s="132"/>
      <c r="C1442" s="132"/>
      <c r="D1442" s="132" t="s">
        <v>2086</v>
      </c>
    </row>
    <row r="1443" spans="1:4" x14ac:dyDescent="0.15">
      <c r="A1443" s="132" t="s">
        <v>1618</v>
      </c>
      <c r="B1443" s="132" t="s">
        <v>992</v>
      </c>
      <c r="C1443" s="132" t="s">
        <v>199</v>
      </c>
      <c r="D1443" s="132" t="s">
        <v>2084</v>
      </c>
    </row>
    <row r="1444" spans="1:4" x14ac:dyDescent="0.15">
      <c r="A1444" s="132"/>
      <c r="B1444" s="132"/>
      <c r="C1444" s="132"/>
      <c r="D1444" s="132" t="s">
        <v>2086</v>
      </c>
    </row>
    <row r="1445" spans="1:4" x14ac:dyDescent="0.15">
      <c r="A1445" s="132" t="s">
        <v>1619</v>
      </c>
      <c r="B1445" s="132" t="s">
        <v>1002</v>
      </c>
      <c r="C1445" s="132" t="s">
        <v>199</v>
      </c>
      <c r="D1445" s="132" t="s">
        <v>2084</v>
      </c>
    </row>
    <row r="1446" spans="1:4" x14ac:dyDescent="0.15">
      <c r="A1446" s="132"/>
      <c r="B1446" s="132"/>
      <c r="C1446" s="132"/>
      <c r="D1446" s="132" t="s">
        <v>2086</v>
      </c>
    </row>
    <row r="1447" spans="1:4" x14ac:dyDescent="0.15">
      <c r="A1447" s="132" t="s">
        <v>1620</v>
      </c>
      <c r="B1447" s="132" t="s">
        <v>991</v>
      </c>
      <c r="C1447" s="132" t="s">
        <v>199</v>
      </c>
      <c r="D1447" s="132" t="s">
        <v>2084</v>
      </c>
    </row>
    <row r="1448" spans="1:4" x14ac:dyDescent="0.15">
      <c r="A1448" s="132"/>
      <c r="B1448" s="132"/>
      <c r="C1448" s="132"/>
      <c r="D1448" s="132" t="s">
        <v>2086</v>
      </c>
    </row>
    <row r="1449" spans="1:4" x14ac:dyDescent="0.15">
      <c r="A1449" s="132" t="s">
        <v>1621</v>
      </c>
      <c r="B1449" s="132" t="s">
        <v>990</v>
      </c>
      <c r="C1449" s="132" t="s">
        <v>199</v>
      </c>
      <c r="D1449" s="132" t="s">
        <v>2084</v>
      </c>
    </row>
    <row r="1450" spans="1:4" x14ac:dyDescent="0.15">
      <c r="A1450" s="132"/>
      <c r="B1450" s="132"/>
      <c r="C1450" s="132"/>
      <c r="D1450" s="132" t="s">
        <v>2086</v>
      </c>
    </row>
    <row r="1451" spans="1:4" x14ac:dyDescent="0.15">
      <c r="A1451" s="132" t="s">
        <v>1622</v>
      </c>
      <c r="B1451" s="132" t="s">
        <v>1000</v>
      </c>
      <c r="C1451" s="132" t="s">
        <v>199</v>
      </c>
      <c r="D1451" s="132" t="s">
        <v>2084</v>
      </c>
    </row>
    <row r="1452" spans="1:4" x14ac:dyDescent="0.15">
      <c r="A1452" s="132"/>
      <c r="B1452" s="132"/>
      <c r="C1452" s="132"/>
      <c r="D1452" s="132" t="s">
        <v>2086</v>
      </c>
    </row>
    <row r="1453" spans="1:4" x14ac:dyDescent="0.15">
      <c r="A1453" s="132" t="s">
        <v>1623</v>
      </c>
      <c r="B1453" s="132" t="s">
        <v>989</v>
      </c>
      <c r="C1453" s="132" t="s">
        <v>199</v>
      </c>
      <c r="D1453" s="132" t="s">
        <v>2084</v>
      </c>
    </row>
    <row r="1454" spans="1:4" x14ac:dyDescent="0.15">
      <c r="A1454" s="132"/>
      <c r="B1454" s="132"/>
      <c r="C1454" s="132"/>
      <c r="D1454" s="132" t="s">
        <v>2086</v>
      </c>
    </row>
    <row r="1455" spans="1:4" x14ac:dyDescent="0.15">
      <c r="A1455" s="132" t="s">
        <v>1624</v>
      </c>
      <c r="B1455" s="133" t="s">
        <v>552</v>
      </c>
      <c r="C1455" s="132" t="s">
        <v>199</v>
      </c>
      <c r="D1455" s="132" t="s">
        <v>2084</v>
      </c>
    </row>
    <row r="1456" spans="1:4" x14ac:dyDescent="0.15">
      <c r="A1456" s="132"/>
      <c r="B1456" s="138"/>
      <c r="C1456" s="132"/>
      <c r="D1456" s="132" t="s">
        <v>2086</v>
      </c>
    </row>
    <row r="1457" spans="1:4" x14ac:dyDescent="0.15">
      <c r="A1457" s="132" t="s">
        <v>1625</v>
      </c>
      <c r="B1457" s="132" t="s">
        <v>998</v>
      </c>
      <c r="C1457" s="132" t="s">
        <v>199</v>
      </c>
      <c r="D1457" s="132" t="s">
        <v>2084</v>
      </c>
    </row>
    <row r="1458" spans="1:4" x14ac:dyDescent="0.15">
      <c r="A1458" s="132"/>
      <c r="B1458" s="132"/>
      <c r="C1458" s="132"/>
      <c r="D1458" s="132" t="s">
        <v>2086</v>
      </c>
    </row>
    <row r="1459" spans="1:4" x14ac:dyDescent="0.15">
      <c r="A1459" s="132" t="s">
        <v>1626</v>
      </c>
      <c r="B1459" s="132" t="s">
        <v>1149</v>
      </c>
      <c r="C1459" s="132" t="s">
        <v>199</v>
      </c>
      <c r="D1459" s="132" t="s">
        <v>2084</v>
      </c>
    </row>
    <row r="1460" spans="1:4" x14ac:dyDescent="0.15">
      <c r="A1460" s="132"/>
      <c r="B1460" s="132"/>
      <c r="C1460" s="132"/>
      <c r="D1460" s="132" t="s">
        <v>2086</v>
      </c>
    </row>
    <row r="1461" spans="1:4" x14ac:dyDescent="0.15">
      <c r="A1461" s="132" t="s">
        <v>1627</v>
      </c>
      <c r="B1461" s="132" t="s">
        <v>1157</v>
      </c>
      <c r="C1461" s="132" t="s">
        <v>199</v>
      </c>
      <c r="D1461" s="132" t="s">
        <v>2084</v>
      </c>
    </row>
    <row r="1462" spans="1:4" x14ac:dyDescent="0.15">
      <c r="A1462" s="132"/>
      <c r="B1462" s="132"/>
      <c r="C1462" s="132"/>
      <c r="D1462" s="132" t="s">
        <v>2086</v>
      </c>
    </row>
    <row r="1463" spans="1:4" x14ac:dyDescent="0.15">
      <c r="A1463" s="132" t="s">
        <v>1628</v>
      </c>
      <c r="B1463" s="132" t="s">
        <v>1148</v>
      </c>
      <c r="C1463" s="132" t="s">
        <v>199</v>
      </c>
      <c r="D1463" s="132" t="s">
        <v>2084</v>
      </c>
    </row>
    <row r="1464" spans="1:4" x14ac:dyDescent="0.15">
      <c r="A1464" s="132"/>
      <c r="B1464" s="132"/>
      <c r="C1464" s="132"/>
      <c r="D1464" s="132" t="s">
        <v>2086</v>
      </c>
    </row>
    <row r="1465" spans="1:4" x14ac:dyDescent="0.15">
      <c r="A1465" s="132" t="s">
        <v>759</v>
      </c>
      <c r="B1465" s="132" t="s">
        <v>760</v>
      </c>
      <c r="C1465" s="132" t="s">
        <v>199</v>
      </c>
      <c r="D1465" s="132" t="s">
        <v>2086</v>
      </c>
    </row>
    <row r="1466" spans="1:4" x14ac:dyDescent="0.15">
      <c r="A1466" s="132" t="s">
        <v>66</v>
      </c>
      <c r="B1466" s="132" t="s">
        <v>67</v>
      </c>
      <c r="C1466" s="132" t="s">
        <v>199</v>
      </c>
      <c r="D1466" s="132" t="s">
        <v>1067</v>
      </c>
    </row>
    <row r="1467" spans="1:4" x14ac:dyDescent="0.15">
      <c r="A1467" s="132" t="s">
        <v>1115</v>
      </c>
      <c r="B1467" s="132" t="s">
        <v>1116</v>
      </c>
      <c r="C1467" s="132" t="s">
        <v>199</v>
      </c>
      <c r="D1467" s="132" t="s">
        <v>2086</v>
      </c>
    </row>
    <row r="1468" spans="1:4" x14ac:dyDescent="0.15">
      <c r="A1468" s="132" t="s">
        <v>1799</v>
      </c>
      <c r="B1468" s="132" t="s">
        <v>1151</v>
      </c>
      <c r="C1468" s="132" t="s">
        <v>199</v>
      </c>
      <c r="D1468" s="132" t="s">
        <v>2084</v>
      </c>
    </row>
    <row r="1469" spans="1:4" x14ac:dyDescent="0.15">
      <c r="A1469" s="132"/>
      <c r="B1469" s="132"/>
      <c r="C1469" s="132"/>
      <c r="D1469" s="132" t="s">
        <v>2086</v>
      </c>
    </row>
    <row r="1470" spans="1:4" x14ac:dyDescent="0.15">
      <c r="A1470" s="132" t="s">
        <v>1800</v>
      </c>
      <c r="B1470" s="132" t="s">
        <v>1156</v>
      </c>
      <c r="C1470" s="132" t="s">
        <v>199</v>
      </c>
      <c r="D1470" s="132" t="s">
        <v>2086</v>
      </c>
    </row>
    <row r="1471" spans="1:4" x14ac:dyDescent="0.15">
      <c r="A1471" s="132" t="s">
        <v>1801</v>
      </c>
      <c r="B1471" s="132" t="s">
        <v>1158</v>
      </c>
      <c r="C1471" s="132" t="s">
        <v>199</v>
      </c>
      <c r="D1471" s="132" t="s">
        <v>2084</v>
      </c>
    </row>
    <row r="1472" spans="1:4" x14ac:dyDescent="0.15">
      <c r="A1472" s="132"/>
      <c r="B1472" s="132"/>
      <c r="C1472" s="132"/>
      <c r="D1472" s="132" t="s">
        <v>2086</v>
      </c>
    </row>
    <row r="1473" spans="1:4" x14ac:dyDescent="0.15">
      <c r="A1473" s="132" t="s">
        <v>1802</v>
      </c>
      <c r="B1473" s="132" t="s">
        <v>1155</v>
      </c>
      <c r="C1473" s="132" t="s">
        <v>199</v>
      </c>
      <c r="D1473" s="132" t="s">
        <v>2084</v>
      </c>
    </row>
    <row r="1474" spans="1:4" x14ac:dyDescent="0.15">
      <c r="A1474" s="132"/>
      <c r="B1474" s="132"/>
      <c r="C1474" s="132"/>
      <c r="D1474" s="132" t="s">
        <v>2086</v>
      </c>
    </row>
    <row r="1475" spans="1:4" x14ac:dyDescent="0.15">
      <c r="A1475" s="132" t="s">
        <v>1803</v>
      </c>
      <c r="B1475" s="132" t="s">
        <v>1152</v>
      </c>
      <c r="C1475" s="132" t="s">
        <v>199</v>
      </c>
      <c r="D1475" s="132" t="s">
        <v>2087</v>
      </c>
    </row>
    <row r="1476" spans="1:4" x14ac:dyDescent="0.15">
      <c r="A1476" s="132" t="s">
        <v>1188</v>
      </c>
      <c r="B1476" s="132" t="s">
        <v>1719</v>
      </c>
      <c r="C1476" s="132" t="s">
        <v>488</v>
      </c>
      <c r="D1476" s="132" t="s">
        <v>1971</v>
      </c>
    </row>
    <row r="1477" spans="1:4" x14ac:dyDescent="0.15">
      <c r="A1477" s="132" t="s">
        <v>1189</v>
      </c>
      <c r="B1477" s="132" t="s">
        <v>1721</v>
      </c>
      <c r="C1477" s="132" t="s">
        <v>488</v>
      </c>
      <c r="D1477" s="132" t="s">
        <v>1971</v>
      </c>
    </row>
    <row r="1478" spans="1:4" x14ac:dyDescent="0.15">
      <c r="A1478" s="132" t="s">
        <v>1190</v>
      </c>
      <c r="B1478" s="132" t="s">
        <v>1722</v>
      </c>
      <c r="C1478" s="132" t="s">
        <v>488</v>
      </c>
      <c r="D1478" s="132" t="s">
        <v>1971</v>
      </c>
    </row>
    <row r="1479" spans="1:4" x14ac:dyDescent="0.15">
      <c r="A1479" s="132" t="s">
        <v>1518</v>
      </c>
      <c r="B1479" s="132" t="s">
        <v>1519</v>
      </c>
      <c r="C1479" s="132" t="s">
        <v>488</v>
      </c>
      <c r="D1479" s="132" t="s">
        <v>1971</v>
      </c>
    </row>
    <row r="1480" spans="1:4" x14ac:dyDescent="0.15">
      <c r="A1480" s="132" t="s">
        <v>1516</v>
      </c>
      <c r="B1480" s="132" t="s">
        <v>1517</v>
      </c>
      <c r="C1480" s="132" t="s">
        <v>488</v>
      </c>
      <c r="D1480" s="132" t="s">
        <v>1971</v>
      </c>
    </row>
    <row r="1481" spans="1:4" x14ac:dyDescent="0.15">
      <c r="A1481" s="132" t="s">
        <v>806</v>
      </c>
      <c r="B1481" s="132" t="s">
        <v>814</v>
      </c>
      <c r="C1481" s="132" t="s">
        <v>488</v>
      </c>
      <c r="D1481" s="132" t="s">
        <v>1971</v>
      </c>
    </row>
    <row r="1482" spans="1:4" x14ac:dyDescent="0.15">
      <c r="A1482" s="132" t="s">
        <v>62</v>
      </c>
      <c r="B1482" s="132" t="s">
        <v>63</v>
      </c>
      <c r="C1482" s="132" t="s">
        <v>488</v>
      </c>
      <c r="D1482" s="132" t="s">
        <v>2084</v>
      </c>
    </row>
    <row r="1483" spans="1:4" x14ac:dyDescent="0.15">
      <c r="A1483" s="132"/>
      <c r="B1483" s="132"/>
      <c r="C1483" s="132"/>
      <c r="D1483" s="132" t="s">
        <v>1971</v>
      </c>
    </row>
    <row r="1484" spans="1:4" x14ac:dyDescent="0.15">
      <c r="A1484" s="132" t="s">
        <v>60</v>
      </c>
      <c r="B1484" s="132" t="s">
        <v>61</v>
      </c>
      <c r="C1484" s="132" t="s">
        <v>488</v>
      </c>
      <c r="D1484" s="132" t="s">
        <v>2084</v>
      </c>
    </row>
    <row r="1485" spans="1:4" x14ac:dyDescent="0.15">
      <c r="A1485" s="132"/>
      <c r="B1485" s="132"/>
      <c r="C1485" s="132"/>
      <c r="D1485" s="132" t="s">
        <v>1971</v>
      </c>
    </row>
    <row r="1486" spans="1:4" x14ac:dyDescent="0.15">
      <c r="A1486" s="132" t="s">
        <v>54</v>
      </c>
      <c r="B1486" s="132" t="s">
        <v>55</v>
      </c>
      <c r="C1486" s="132" t="s">
        <v>488</v>
      </c>
      <c r="D1486" s="132" t="s">
        <v>2084</v>
      </c>
    </row>
    <row r="1487" spans="1:4" x14ac:dyDescent="0.15">
      <c r="A1487" s="132"/>
      <c r="B1487" s="132"/>
      <c r="C1487" s="132"/>
      <c r="D1487" s="132" t="s">
        <v>1971</v>
      </c>
    </row>
    <row r="1488" spans="1:4" x14ac:dyDescent="0.15">
      <c r="A1488" s="132" t="s">
        <v>56</v>
      </c>
      <c r="B1488" s="132" t="s">
        <v>57</v>
      </c>
      <c r="C1488" s="132" t="s">
        <v>488</v>
      </c>
      <c r="D1488" s="132" t="s">
        <v>2084</v>
      </c>
    </row>
    <row r="1489" spans="1:4" x14ac:dyDescent="0.15">
      <c r="A1489" s="132"/>
      <c r="B1489" s="132"/>
      <c r="C1489" s="132"/>
      <c r="D1489" s="132" t="s">
        <v>1971</v>
      </c>
    </row>
    <row r="1490" spans="1:4" x14ac:dyDescent="0.15">
      <c r="A1490" s="132" t="s">
        <v>875</v>
      </c>
      <c r="B1490" s="132" t="s">
        <v>512</v>
      </c>
      <c r="C1490" s="132" t="s">
        <v>488</v>
      </c>
      <c r="D1490" s="132" t="s">
        <v>2084</v>
      </c>
    </row>
    <row r="1491" spans="1:4" x14ac:dyDescent="0.15">
      <c r="A1491" s="132" t="s">
        <v>258</v>
      </c>
      <c r="B1491" s="132" t="s">
        <v>681</v>
      </c>
      <c r="C1491" s="132" t="s">
        <v>488</v>
      </c>
      <c r="D1491" s="132" t="s">
        <v>2084</v>
      </c>
    </row>
    <row r="1492" spans="1:4" x14ac:dyDescent="0.15">
      <c r="A1492" s="132"/>
      <c r="B1492" s="132"/>
      <c r="C1492" s="132"/>
      <c r="D1492" s="132" t="s">
        <v>2087</v>
      </c>
    </row>
    <row r="1493" spans="1:4" x14ac:dyDescent="0.15">
      <c r="A1493" s="132" t="s">
        <v>259</v>
      </c>
      <c r="B1493" s="132" t="s">
        <v>682</v>
      </c>
      <c r="C1493" s="132" t="s">
        <v>488</v>
      </c>
      <c r="D1493" s="132" t="s">
        <v>2084</v>
      </c>
    </row>
    <row r="1494" spans="1:4" x14ac:dyDescent="0.15">
      <c r="A1494" s="132" t="s">
        <v>686</v>
      </c>
      <c r="B1494" s="132" t="s">
        <v>687</v>
      </c>
      <c r="C1494" s="132" t="s">
        <v>488</v>
      </c>
      <c r="D1494" s="132" t="s">
        <v>2084</v>
      </c>
    </row>
    <row r="1495" spans="1:4" x14ac:dyDescent="0.15">
      <c r="A1495" s="132" t="s">
        <v>502</v>
      </c>
      <c r="B1495" s="132" t="s">
        <v>503</v>
      </c>
      <c r="C1495" s="132" t="s">
        <v>488</v>
      </c>
      <c r="D1495" s="132" t="s">
        <v>2084</v>
      </c>
    </row>
    <row r="1496" spans="1:4" x14ac:dyDescent="0.15">
      <c r="A1496" s="132" t="s">
        <v>878</v>
      </c>
      <c r="B1496" s="132" t="s">
        <v>879</v>
      </c>
      <c r="C1496" s="132" t="s">
        <v>488</v>
      </c>
      <c r="D1496" s="132" t="s">
        <v>2084</v>
      </c>
    </row>
    <row r="1497" spans="1:4" x14ac:dyDescent="0.15">
      <c r="A1497" s="132" t="s">
        <v>805</v>
      </c>
      <c r="B1497" s="132" t="s">
        <v>813</v>
      </c>
      <c r="C1497" s="132" t="s">
        <v>488</v>
      </c>
      <c r="D1497" s="132" t="s">
        <v>2084</v>
      </c>
    </row>
    <row r="1498" spans="1:4" x14ac:dyDescent="0.15">
      <c r="A1498" s="132" t="s">
        <v>809</v>
      </c>
      <c r="B1498" s="132" t="s">
        <v>817</v>
      </c>
      <c r="C1498" s="132" t="s">
        <v>488</v>
      </c>
      <c r="D1498" s="132" t="s">
        <v>2084</v>
      </c>
    </row>
    <row r="1499" spans="1:4" x14ac:dyDescent="0.15">
      <c r="A1499" s="132" t="s">
        <v>1313</v>
      </c>
      <c r="B1499" s="132" t="s">
        <v>683</v>
      </c>
      <c r="C1499" s="132" t="s">
        <v>488</v>
      </c>
      <c r="D1499" s="132" t="s">
        <v>2084</v>
      </c>
    </row>
    <row r="1500" spans="1:4" x14ac:dyDescent="0.15">
      <c r="A1500" s="132" t="s">
        <v>876</v>
      </c>
      <c r="B1500" s="132" t="s">
        <v>877</v>
      </c>
      <c r="C1500" s="132" t="s">
        <v>488</v>
      </c>
      <c r="D1500" s="132" t="s">
        <v>2084</v>
      </c>
    </row>
    <row r="1501" spans="1:4" x14ac:dyDescent="0.15">
      <c r="A1501" s="132" t="s">
        <v>504</v>
      </c>
      <c r="B1501" s="132" t="s">
        <v>505</v>
      </c>
      <c r="C1501" s="132" t="s">
        <v>488</v>
      </c>
      <c r="D1501" s="132" t="s">
        <v>2084</v>
      </c>
    </row>
    <row r="1502" spans="1:4" x14ac:dyDescent="0.15">
      <c r="A1502" s="132" t="s">
        <v>506</v>
      </c>
      <c r="B1502" s="132" t="s">
        <v>507</v>
      </c>
      <c r="C1502" s="132" t="s">
        <v>488</v>
      </c>
      <c r="D1502" s="132" t="s">
        <v>2084</v>
      </c>
    </row>
    <row r="1503" spans="1:4" x14ac:dyDescent="0.15">
      <c r="A1503" s="132" t="s">
        <v>1314</v>
      </c>
      <c r="B1503" s="132" t="s">
        <v>685</v>
      </c>
      <c r="C1503" s="132" t="s">
        <v>488</v>
      </c>
      <c r="D1503" s="132" t="s">
        <v>1070</v>
      </c>
    </row>
    <row r="1504" spans="1:4" x14ac:dyDescent="0.15">
      <c r="A1504" s="132"/>
      <c r="B1504" s="132"/>
      <c r="C1504" s="132"/>
      <c r="D1504" s="132" t="s">
        <v>2084</v>
      </c>
    </row>
    <row r="1505" spans="1:4" x14ac:dyDescent="0.15">
      <c r="A1505" s="132" t="s">
        <v>1338</v>
      </c>
      <c r="B1505" s="132" t="s">
        <v>1339</v>
      </c>
      <c r="C1505" s="132" t="s">
        <v>488</v>
      </c>
      <c r="D1505" s="132" t="s">
        <v>2084</v>
      </c>
    </row>
    <row r="1506" spans="1:4" x14ac:dyDescent="0.15">
      <c r="A1506" s="132" t="s">
        <v>510</v>
      </c>
      <c r="B1506" s="132" t="s">
        <v>511</v>
      </c>
      <c r="C1506" s="132" t="s">
        <v>488</v>
      </c>
      <c r="D1506" s="132" t="s">
        <v>2084</v>
      </c>
    </row>
    <row r="1507" spans="1:4" x14ac:dyDescent="0.15">
      <c r="A1507" s="132" t="s">
        <v>1315</v>
      </c>
      <c r="B1507" s="132" t="s">
        <v>684</v>
      </c>
      <c r="C1507" s="132" t="s">
        <v>488</v>
      </c>
      <c r="D1507" s="132" t="s">
        <v>2084</v>
      </c>
    </row>
    <row r="1508" spans="1:4" x14ac:dyDescent="0.15">
      <c r="A1508" s="132" t="s">
        <v>500</v>
      </c>
      <c r="B1508" s="132" t="s">
        <v>501</v>
      </c>
      <c r="C1508" s="132" t="s">
        <v>488</v>
      </c>
      <c r="D1508" s="132" t="s">
        <v>2084</v>
      </c>
    </row>
    <row r="1509" spans="1:4" x14ac:dyDescent="0.15">
      <c r="A1509" s="132" t="s">
        <v>1324</v>
      </c>
      <c r="B1509" s="132" t="s">
        <v>1325</v>
      </c>
      <c r="C1509" s="132" t="s">
        <v>488</v>
      </c>
      <c r="D1509" s="132" t="s">
        <v>2084</v>
      </c>
    </row>
    <row r="1510" spans="1:4" x14ac:dyDescent="0.15">
      <c r="A1510" s="134" t="s">
        <v>508</v>
      </c>
      <c r="B1510" s="134" t="s">
        <v>509</v>
      </c>
      <c r="C1510" s="134" t="s">
        <v>488</v>
      </c>
      <c r="D1510" s="134" t="s">
        <v>2084</v>
      </c>
    </row>
    <row r="1511" spans="1:4" x14ac:dyDescent="0.15">
      <c r="A1511" s="135"/>
      <c r="B1511" s="135"/>
      <c r="C1511" s="136"/>
      <c r="D1511" s="135"/>
    </row>
    <row r="1512" spans="1:4" x14ac:dyDescent="0.15">
      <c r="A1512" s="126" t="s">
        <v>2089</v>
      </c>
      <c r="B1512" s="127" t="s">
        <v>694</v>
      </c>
      <c r="C1512" s="128" t="s">
        <v>227</v>
      </c>
      <c r="D1512" s="127" t="s">
        <v>2083</v>
      </c>
    </row>
    <row r="1513" spans="1:4" x14ac:dyDescent="0.15">
      <c r="A1513" s="129"/>
      <c r="B1513" s="129"/>
      <c r="C1513" s="130"/>
      <c r="D1513" s="129"/>
    </row>
    <row r="1514" spans="1:4" x14ac:dyDescent="0.15">
      <c r="A1514" s="131" t="s">
        <v>1522</v>
      </c>
      <c r="B1514" s="131" t="s">
        <v>1679</v>
      </c>
      <c r="C1514" s="131" t="s">
        <v>1081</v>
      </c>
      <c r="D1514" s="132" t="s">
        <v>1068</v>
      </c>
    </row>
    <row r="1515" spans="1:4" x14ac:dyDescent="0.15">
      <c r="A1515" s="132" t="s">
        <v>1523</v>
      </c>
      <c r="B1515" s="132" t="s">
        <v>1680</v>
      </c>
      <c r="C1515" s="132" t="s">
        <v>1081</v>
      </c>
      <c r="D1515" s="132" t="s">
        <v>1068</v>
      </c>
    </row>
    <row r="1516" spans="1:4" x14ac:dyDescent="0.15">
      <c r="A1516" s="132" t="s">
        <v>1521</v>
      </c>
      <c r="B1516" s="132" t="s">
        <v>1678</v>
      </c>
      <c r="C1516" s="132" t="s">
        <v>1081</v>
      </c>
      <c r="D1516" s="132" t="s">
        <v>1068</v>
      </c>
    </row>
    <row r="1517" spans="1:4" x14ac:dyDescent="0.15">
      <c r="A1517" s="132" t="s">
        <v>739</v>
      </c>
      <c r="B1517" s="132" t="s">
        <v>743</v>
      </c>
      <c r="C1517" s="132" t="s">
        <v>1081</v>
      </c>
      <c r="D1517" s="132" t="s">
        <v>1068</v>
      </c>
    </row>
    <row r="1518" spans="1:4" x14ac:dyDescent="0.15">
      <c r="A1518" s="132" t="s">
        <v>742</v>
      </c>
      <c r="B1518" s="132" t="s">
        <v>746</v>
      </c>
      <c r="C1518" s="132" t="s">
        <v>1081</v>
      </c>
      <c r="D1518" s="132" t="s">
        <v>1068</v>
      </c>
    </row>
    <row r="1519" spans="1:4" x14ac:dyDescent="0.15">
      <c r="A1519" s="132" t="s">
        <v>740</v>
      </c>
      <c r="B1519" s="132" t="s">
        <v>744</v>
      </c>
      <c r="C1519" s="132" t="s">
        <v>1081</v>
      </c>
      <c r="D1519" s="132" t="s">
        <v>1068</v>
      </c>
    </row>
    <row r="1520" spans="1:4" x14ac:dyDescent="0.15">
      <c r="A1520" s="132" t="s">
        <v>741</v>
      </c>
      <c r="B1520" s="132" t="s">
        <v>745</v>
      </c>
      <c r="C1520" s="132" t="s">
        <v>1081</v>
      </c>
      <c r="D1520" s="132" t="s">
        <v>1068</v>
      </c>
    </row>
    <row r="1521" spans="1:4" x14ac:dyDescent="0.15">
      <c r="A1521" s="132" t="s">
        <v>1501</v>
      </c>
      <c r="B1521" s="132" t="s">
        <v>1677</v>
      </c>
      <c r="C1521" s="132" t="s">
        <v>1081</v>
      </c>
      <c r="D1521" s="132" t="s">
        <v>1068</v>
      </c>
    </row>
    <row r="1522" spans="1:4" x14ac:dyDescent="0.15">
      <c r="A1522" s="132" t="s">
        <v>1161</v>
      </c>
      <c r="B1522" s="132" t="s">
        <v>1162</v>
      </c>
      <c r="C1522" s="132" t="s">
        <v>1081</v>
      </c>
      <c r="D1522" s="132" t="s">
        <v>1068</v>
      </c>
    </row>
    <row r="1523" spans="1:4" x14ac:dyDescent="0.15">
      <c r="A1523" s="132" t="s">
        <v>1500</v>
      </c>
      <c r="B1523" s="132" t="s">
        <v>1676</v>
      </c>
      <c r="C1523" s="132" t="s">
        <v>1081</v>
      </c>
      <c r="D1523" s="132" t="s">
        <v>1068</v>
      </c>
    </row>
    <row r="1524" spans="1:4" x14ac:dyDescent="0.15">
      <c r="A1524" s="132" t="s">
        <v>1082</v>
      </c>
      <c r="B1524" s="132" t="s">
        <v>1255</v>
      </c>
      <c r="C1524" s="132" t="s">
        <v>1081</v>
      </c>
      <c r="D1524" s="132" t="s">
        <v>1068</v>
      </c>
    </row>
    <row r="1525" spans="1:4" x14ac:dyDescent="0.15">
      <c r="A1525" s="132" t="s">
        <v>1365</v>
      </c>
      <c r="B1525" s="132" t="s">
        <v>1918</v>
      </c>
      <c r="C1525" s="132" t="s">
        <v>1081</v>
      </c>
      <c r="D1525" s="132" t="s">
        <v>1068</v>
      </c>
    </row>
    <row r="1526" spans="1:4" x14ac:dyDescent="0.15">
      <c r="A1526" s="132" t="s">
        <v>884</v>
      </c>
      <c r="B1526" s="132" t="s">
        <v>886</v>
      </c>
      <c r="C1526" s="132" t="s">
        <v>1081</v>
      </c>
      <c r="D1526" s="132" t="s">
        <v>1068</v>
      </c>
    </row>
    <row r="1527" spans="1:4" x14ac:dyDescent="0.15">
      <c r="A1527" s="132" t="s">
        <v>883</v>
      </c>
      <c r="B1527" s="132" t="s">
        <v>885</v>
      </c>
      <c r="C1527" s="132" t="s">
        <v>1081</v>
      </c>
      <c r="D1527" s="132" t="s">
        <v>1068</v>
      </c>
    </row>
    <row r="1528" spans="1:4" x14ac:dyDescent="0.15">
      <c r="A1528" s="132" t="s">
        <v>1083</v>
      </c>
      <c r="B1528" s="132" t="s">
        <v>1257</v>
      </c>
      <c r="C1528" s="132" t="s">
        <v>1081</v>
      </c>
      <c r="D1528" s="132" t="s">
        <v>1068</v>
      </c>
    </row>
    <row r="1529" spans="1:4" x14ac:dyDescent="0.15">
      <c r="A1529" s="132" t="s">
        <v>1366</v>
      </c>
      <c r="B1529" s="132" t="s">
        <v>1919</v>
      </c>
      <c r="C1529" s="132" t="s">
        <v>1081</v>
      </c>
      <c r="D1529" s="132" t="s">
        <v>1068</v>
      </c>
    </row>
    <row r="1530" spans="1:4" x14ac:dyDescent="0.15">
      <c r="A1530" s="132" t="s">
        <v>2</v>
      </c>
      <c r="B1530" s="132" t="s">
        <v>1994</v>
      </c>
      <c r="C1530" s="132" t="s">
        <v>2090</v>
      </c>
      <c r="D1530" s="132" t="s">
        <v>2091</v>
      </c>
    </row>
    <row r="1531" spans="1:4" x14ac:dyDescent="0.15">
      <c r="A1531" s="132"/>
      <c r="B1531" s="132"/>
      <c r="C1531" s="132"/>
      <c r="D1531" s="132" t="s">
        <v>2085</v>
      </c>
    </row>
    <row r="1532" spans="1:4" x14ac:dyDescent="0.15">
      <c r="A1532" s="132"/>
      <c r="B1532" s="132"/>
      <c r="C1532" s="132"/>
      <c r="D1532" s="132" t="s">
        <v>2086</v>
      </c>
    </row>
    <row r="1533" spans="1:4" x14ac:dyDescent="0.15">
      <c r="A1533" s="132"/>
      <c r="B1533" s="132"/>
      <c r="C1533" s="132"/>
      <c r="D1533" s="132" t="s">
        <v>1076</v>
      </c>
    </row>
    <row r="1534" spans="1:4" x14ac:dyDescent="0.15">
      <c r="A1534" s="132" t="s">
        <v>40</v>
      </c>
      <c r="B1534" s="132" t="s">
        <v>2032</v>
      </c>
      <c r="C1534" s="132" t="s">
        <v>2090</v>
      </c>
      <c r="D1534" s="132" t="s">
        <v>2091</v>
      </c>
    </row>
    <row r="1535" spans="1:4" x14ac:dyDescent="0.15">
      <c r="A1535" s="132"/>
      <c r="B1535" s="132"/>
      <c r="C1535" s="132"/>
      <c r="D1535" s="132" t="s">
        <v>2085</v>
      </c>
    </row>
    <row r="1536" spans="1:4" x14ac:dyDescent="0.15">
      <c r="A1536" s="132"/>
      <c r="B1536" s="132"/>
      <c r="C1536" s="132"/>
      <c r="D1536" s="132" t="s">
        <v>2086</v>
      </c>
    </row>
    <row r="1537" spans="1:4" x14ac:dyDescent="0.15">
      <c r="A1537" s="132"/>
      <c r="B1537" s="132"/>
      <c r="C1537" s="132"/>
      <c r="D1537" s="132" t="s">
        <v>1076</v>
      </c>
    </row>
    <row r="1538" spans="1:4" x14ac:dyDescent="0.15">
      <c r="A1538" s="132" t="s">
        <v>33</v>
      </c>
      <c r="B1538" s="132" t="s">
        <v>2025</v>
      </c>
      <c r="C1538" s="132" t="s">
        <v>2090</v>
      </c>
      <c r="D1538" s="132" t="s">
        <v>2085</v>
      </c>
    </row>
    <row r="1539" spans="1:4" x14ac:dyDescent="0.15">
      <c r="A1539" s="132"/>
      <c r="B1539" s="132"/>
      <c r="C1539" s="132"/>
      <c r="D1539" s="132" t="s">
        <v>2086</v>
      </c>
    </row>
    <row r="1540" spans="1:4" x14ac:dyDescent="0.15">
      <c r="A1540" s="132"/>
      <c r="B1540" s="132"/>
      <c r="C1540" s="132"/>
      <c r="D1540" s="132" t="s">
        <v>1076</v>
      </c>
    </row>
    <row r="1541" spans="1:4" x14ac:dyDescent="0.15">
      <c r="A1541" s="132" t="s">
        <v>2160</v>
      </c>
      <c r="B1541" s="132" t="s">
        <v>1990</v>
      </c>
      <c r="C1541" s="132" t="s">
        <v>2090</v>
      </c>
      <c r="D1541" s="132" t="s">
        <v>2085</v>
      </c>
    </row>
    <row r="1542" spans="1:4" x14ac:dyDescent="0.15">
      <c r="A1542" s="132"/>
      <c r="B1542" s="132"/>
      <c r="C1542" s="132"/>
      <c r="D1542" s="132" t="s">
        <v>1076</v>
      </c>
    </row>
    <row r="1543" spans="1:4" x14ac:dyDescent="0.15">
      <c r="A1543" s="132" t="s">
        <v>140</v>
      </c>
      <c r="B1543" s="132" t="s">
        <v>2068</v>
      </c>
      <c r="C1543" s="132" t="s">
        <v>2090</v>
      </c>
      <c r="D1543" s="132" t="s">
        <v>2085</v>
      </c>
    </row>
    <row r="1544" spans="1:4" x14ac:dyDescent="0.15">
      <c r="A1544" s="132"/>
      <c r="B1544" s="132"/>
      <c r="C1544" s="132"/>
      <c r="D1544" s="132" t="s">
        <v>1076</v>
      </c>
    </row>
    <row r="1545" spans="1:4" x14ac:dyDescent="0.15">
      <c r="A1545" s="132" t="s">
        <v>12</v>
      </c>
      <c r="B1545" s="132" t="s">
        <v>2004</v>
      </c>
      <c r="C1545" s="132" t="s">
        <v>2090</v>
      </c>
      <c r="D1545" s="132" t="s">
        <v>2085</v>
      </c>
    </row>
    <row r="1546" spans="1:4" x14ac:dyDescent="0.15">
      <c r="A1546" s="132"/>
      <c r="B1546" s="132"/>
      <c r="C1546" s="132"/>
      <c r="D1546" s="132" t="s">
        <v>1076</v>
      </c>
    </row>
    <row r="1547" spans="1:4" x14ac:dyDescent="0.15">
      <c r="A1547" s="132" t="s">
        <v>41</v>
      </c>
      <c r="B1547" s="132" t="s">
        <v>2033</v>
      </c>
      <c r="C1547" s="132" t="s">
        <v>2090</v>
      </c>
      <c r="D1547" s="132" t="s">
        <v>2085</v>
      </c>
    </row>
    <row r="1548" spans="1:4" x14ac:dyDescent="0.15">
      <c r="A1548" s="132"/>
      <c r="B1548" s="132"/>
      <c r="C1548" s="132"/>
      <c r="D1548" s="132" t="s">
        <v>1076</v>
      </c>
    </row>
    <row r="1549" spans="1:4" x14ac:dyDescent="0.15">
      <c r="A1549" s="132" t="s">
        <v>120</v>
      </c>
      <c r="B1549" s="132" t="s">
        <v>2048</v>
      </c>
      <c r="C1549" s="132" t="s">
        <v>2090</v>
      </c>
      <c r="D1549" s="132" t="s">
        <v>2085</v>
      </c>
    </row>
    <row r="1550" spans="1:4" x14ac:dyDescent="0.15">
      <c r="A1550" s="132"/>
      <c r="B1550" s="132"/>
      <c r="C1550" s="132"/>
      <c r="D1550" s="132" t="s">
        <v>1076</v>
      </c>
    </row>
    <row r="1551" spans="1:4" x14ac:dyDescent="0.15">
      <c r="A1551" s="132" t="s">
        <v>2161</v>
      </c>
      <c r="B1551" s="132" t="s">
        <v>1991</v>
      </c>
      <c r="C1551" s="132" t="s">
        <v>2090</v>
      </c>
      <c r="D1551" s="132" t="s">
        <v>2085</v>
      </c>
    </row>
    <row r="1552" spans="1:4" x14ac:dyDescent="0.15">
      <c r="A1552" s="132"/>
      <c r="B1552" s="132"/>
      <c r="C1552" s="132"/>
      <c r="D1552" s="132" t="s">
        <v>2086</v>
      </c>
    </row>
    <row r="1553" spans="1:4" x14ac:dyDescent="0.15">
      <c r="A1553" s="132"/>
      <c r="B1553" s="132"/>
      <c r="C1553" s="132"/>
      <c r="D1553" s="132" t="s">
        <v>1076</v>
      </c>
    </row>
    <row r="1554" spans="1:4" x14ac:dyDescent="0.15">
      <c r="A1554" s="132" t="s">
        <v>11</v>
      </c>
      <c r="B1554" s="132" t="s">
        <v>2003</v>
      </c>
      <c r="C1554" s="132" t="s">
        <v>2090</v>
      </c>
      <c r="D1554" s="132" t="s">
        <v>2091</v>
      </c>
    </row>
    <row r="1555" spans="1:4" x14ac:dyDescent="0.15">
      <c r="A1555" s="132"/>
      <c r="B1555" s="132"/>
      <c r="C1555" s="132"/>
      <c r="D1555" s="132" t="s">
        <v>2085</v>
      </c>
    </row>
    <row r="1556" spans="1:4" x14ac:dyDescent="0.15">
      <c r="A1556" s="132"/>
      <c r="B1556" s="132"/>
      <c r="C1556" s="132"/>
      <c r="D1556" s="132" t="s">
        <v>2086</v>
      </c>
    </row>
    <row r="1557" spans="1:4" x14ac:dyDescent="0.15">
      <c r="A1557" s="132"/>
      <c r="B1557" s="132"/>
      <c r="C1557" s="132"/>
      <c r="D1557" s="132" t="s">
        <v>1076</v>
      </c>
    </row>
    <row r="1558" spans="1:4" x14ac:dyDescent="0.15">
      <c r="A1558" s="132" t="s">
        <v>39</v>
      </c>
      <c r="B1558" s="132" t="s">
        <v>2031</v>
      </c>
      <c r="C1558" s="132" t="s">
        <v>2090</v>
      </c>
      <c r="D1558" s="132" t="s">
        <v>2091</v>
      </c>
    </row>
    <row r="1559" spans="1:4" x14ac:dyDescent="0.15">
      <c r="A1559" s="132"/>
      <c r="B1559" s="132"/>
      <c r="C1559" s="132"/>
      <c r="D1559" s="132" t="s">
        <v>2085</v>
      </c>
    </row>
    <row r="1560" spans="1:4" x14ac:dyDescent="0.15">
      <c r="A1560" s="132"/>
      <c r="B1560" s="132"/>
      <c r="C1560" s="132"/>
      <c r="D1560" s="132" t="s">
        <v>1076</v>
      </c>
    </row>
    <row r="1561" spans="1:4" x14ac:dyDescent="0.15">
      <c r="A1561" s="132" t="s">
        <v>118</v>
      </c>
      <c r="B1561" s="132" t="s">
        <v>2046</v>
      </c>
      <c r="C1561" s="132" t="s">
        <v>2090</v>
      </c>
      <c r="D1561" s="132" t="s">
        <v>2085</v>
      </c>
    </row>
    <row r="1562" spans="1:4" x14ac:dyDescent="0.15">
      <c r="A1562" s="132"/>
      <c r="B1562" s="132"/>
      <c r="C1562" s="132"/>
      <c r="D1562" s="132" t="s">
        <v>1076</v>
      </c>
    </row>
    <row r="1563" spans="1:4" x14ac:dyDescent="0.15">
      <c r="A1563" s="132" t="s">
        <v>135</v>
      </c>
      <c r="B1563" s="132" t="s">
        <v>2063</v>
      </c>
      <c r="C1563" s="132" t="s">
        <v>2090</v>
      </c>
      <c r="D1563" s="132" t="s">
        <v>2085</v>
      </c>
    </row>
    <row r="1564" spans="1:4" x14ac:dyDescent="0.15">
      <c r="A1564" s="132"/>
      <c r="B1564" s="132"/>
      <c r="C1564" s="132"/>
      <c r="D1564" s="132" t="s">
        <v>1076</v>
      </c>
    </row>
    <row r="1565" spans="1:4" x14ac:dyDescent="0.15">
      <c r="A1565" s="132" t="s">
        <v>188</v>
      </c>
      <c r="B1565" s="132" t="s">
        <v>2128</v>
      </c>
      <c r="C1565" s="132" t="s">
        <v>2090</v>
      </c>
      <c r="D1565" s="132" t="s">
        <v>2085</v>
      </c>
    </row>
    <row r="1566" spans="1:4" x14ac:dyDescent="0.15">
      <c r="A1566" s="132"/>
      <c r="B1566" s="132"/>
      <c r="C1566" s="132"/>
      <c r="D1566" s="132" t="s">
        <v>1076</v>
      </c>
    </row>
    <row r="1567" spans="1:4" x14ac:dyDescent="0.15">
      <c r="A1567" s="132" t="s">
        <v>158</v>
      </c>
      <c r="B1567" s="132" t="s">
        <v>2098</v>
      </c>
      <c r="C1567" s="132" t="s">
        <v>2090</v>
      </c>
      <c r="D1567" s="132" t="s">
        <v>2085</v>
      </c>
    </row>
    <row r="1568" spans="1:4" x14ac:dyDescent="0.15">
      <c r="A1568" s="132"/>
      <c r="B1568" s="132"/>
      <c r="C1568" s="132"/>
      <c r="D1568" s="132" t="s">
        <v>1076</v>
      </c>
    </row>
    <row r="1569" spans="1:4" x14ac:dyDescent="0.15">
      <c r="A1569" s="132" t="s">
        <v>174</v>
      </c>
      <c r="B1569" s="132" t="s">
        <v>2114</v>
      </c>
      <c r="C1569" s="132" t="s">
        <v>2090</v>
      </c>
      <c r="D1569" s="132" t="s">
        <v>2085</v>
      </c>
    </row>
    <row r="1570" spans="1:4" x14ac:dyDescent="0.15">
      <c r="A1570" s="132"/>
      <c r="B1570" s="132"/>
      <c r="C1570" s="132"/>
      <c r="D1570" s="132" t="s">
        <v>1076</v>
      </c>
    </row>
    <row r="1571" spans="1:4" x14ac:dyDescent="0.15">
      <c r="A1571" s="132" t="s">
        <v>131</v>
      </c>
      <c r="B1571" s="132" t="s">
        <v>2059</v>
      </c>
      <c r="C1571" s="132" t="s">
        <v>2090</v>
      </c>
      <c r="D1571" s="132" t="s">
        <v>2085</v>
      </c>
    </row>
    <row r="1572" spans="1:4" x14ac:dyDescent="0.15">
      <c r="A1572" s="132"/>
      <c r="B1572" s="132"/>
      <c r="C1572" s="132"/>
      <c r="D1572" s="132" t="s">
        <v>1076</v>
      </c>
    </row>
    <row r="1573" spans="1:4" x14ac:dyDescent="0.15">
      <c r="A1573" s="132" t="s">
        <v>144</v>
      </c>
      <c r="B1573" s="132" t="s">
        <v>2072</v>
      </c>
      <c r="C1573" s="132" t="s">
        <v>2090</v>
      </c>
      <c r="D1573" s="132" t="s">
        <v>2085</v>
      </c>
    </row>
    <row r="1574" spans="1:4" x14ac:dyDescent="0.15">
      <c r="A1574" s="132"/>
      <c r="B1574" s="132"/>
      <c r="C1574" s="132"/>
      <c r="D1574" s="132" t="s">
        <v>1076</v>
      </c>
    </row>
    <row r="1575" spans="1:4" x14ac:dyDescent="0.15">
      <c r="A1575" s="132" t="s">
        <v>187</v>
      </c>
      <c r="B1575" s="132" t="s">
        <v>2127</v>
      </c>
      <c r="C1575" s="132" t="s">
        <v>2090</v>
      </c>
      <c r="D1575" s="132" t="s">
        <v>2085</v>
      </c>
    </row>
    <row r="1576" spans="1:4" x14ac:dyDescent="0.15">
      <c r="A1576" s="132"/>
      <c r="B1576" s="132"/>
      <c r="C1576" s="132"/>
      <c r="D1576" s="132" t="s">
        <v>1076</v>
      </c>
    </row>
    <row r="1577" spans="1:4" x14ac:dyDescent="0.15">
      <c r="A1577" s="132" t="s">
        <v>185</v>
      </c>
      <c r="B1577" s="132" t="s">
        <v>2125</v>
      </c>
      <c r="C1577" s="132" t="s">
        <v>2090</v>
      </c>
      <c r="D1577" s="132" t="s">
        <v>2085</v>
      </c>
    </row>
    <row r="1578" spans="1:4" x14ac:dyDescent="0.15">
      <c r="A1578" s="132"/>
      <c r="B1578" s="132"/>
      <c r="C1578" s="132"/>
      <c r="D1578" s="132" t="s">
        <v>1076</v>
      </c>
    </row>
    <row r="1579" spans="1:4" x14ac:dyDescent="0.15">
      <c r="A1579" s="132" t="s">
        <v>186</v>
      </c>
      <c r="B1579" s="132" t="s">
        <v>2126</v>
      </c>
      <c r="C1579" s="132" t="s">
        <v>2090</v>
      </c>
      <c r="D1579" s="132" t="s">
        <v>2085</v>
      </c>
    </row>
    <row r="1580" spans="1:4" x14ac:dyDescent="0.15">
      <c r="A1580" s="132"/>
      <c r="B1580" s="132"/>
      <c r="C1580" s="132"/>
      <c r="D1580" s="132" t="s">
        <v>1076</v>
      </c>
    </row>
    <row r="1581" spans="1:4" x14ac:dyDescent="0.15">
      <c r="A1581" s="132" t="s">
        <v>163</v>
      </c>
      <c r="B1581" s="132" t="s">
        <v>2103</v>
      </c>
      <c r="C1581" s="132" t="s">
        <v>2090</v>
      </c>
      <c r="D1581" s="132" t="s">
        <v>2085</v>
      </c>
    </row>
    <row r="1582" spans="1:4" x14ac:dyDescent="0.15">
      <c r="A1582" s="132"/>
      <c r="B1582" s="132"/>
      <c r="C1582" s="132"/>
      <c r="D1582" s="132" t="s">
        <v>1076</v>
      </c>
    </row>
    <row r="1583" spans="1:4" x14ac:dyDescent="0.15">
      <c r="A1583" s="132" t="s">
        <v>25</v>
      </c>
      <c r="B1583" s="132" t="s">
        <v>2017</v>
      </c>
      <c r="C1583" s="132" t="s">
        <v>2090</v>
      </c>
      <c r="D1583" s="132" t="s">
        <v>2085</v>
      </c>
    </row>
    <row r="1584" spans="1:4" x14ac:dyDescent="0.15">
      <c r="A1584" s="132"/>
      <c r="B1584" s="132"/>
      <c r="C1584" s="132"/>
      <c r="D1584" s="132" t="s">
        <v>1076</v>
      </c>
    </row>
    <row r="1585" spans="1:4" x14ac:dyDescent="0.15">
      <c r="A1585" s="132" t="s">
        <v>30</v>
      </c>
      <c r="B1585" s="132" t="s">
        <v>2022</v>
      </c>
      <c r="C1585" s="132" t="s">
        <v>2090</v>
      </c>
      <c r="D1585" s="132" t="s">
        <v>2091</v>
      </c>
    </row>
    <row r="1586" spans="1:4" x14ac:dyDescent="0.15">
      <c r="A1586" s="132"/>
      <c r="B1586" s="132"/>
      <c r="C1586" s="132"/>
      <c r="D1586" s="132" t="s">
        <v>2085</v>
      </c>
    </row>
    <row r="1587" spans="1:4" x14ac:dyDescent="0.15">
      <c r="A1587" s="132"/>
      <c r="B1587" s="132"/>
      <c r="C1587" s="132"/>
      <c r="D1587" s="132" t="s">
        <v>2086</v>
      </c>
    </row>
    <row r="1588" spans="1:4" x14ac:dyDescent="0.15">
      <c r="A1588" s="132"/>
      <c r="B1588" s="132"/>
      <c r="C1588" s="132"/>
      <c r="D1588" s="132" t="s">
        <v>1076</v>
      </c>
    </row>
    <row r="1589" spans="1:4" x14ac:dyDescent="0.15">
      <c r="A1589" s="132" t="s">
        <v>141</v>
      </c>
      <c r="B1589" s="132" t="s">
        <v>2069</v>
      </c>
      <c r="C1589" s="132" t="s">
        <v>2090</v>
      </c>
      <c r="D1589" s="132" t="s">
        <v>2085</v>
      </c>
    </row>
    <row r="1590" spans="1:4" x14ac:dyDescent="0.15">
      <c r="A1590" s="132"/>
      <c r="B1590" s="132"/>
      <c r="C1590" s="132"/>
      <c r="D1590" s="132" t="s">
        <v>1076</v>
      </c>
    </row>
    <row r="1591" spans="1:4" x14ac:dyDescent="0.15">
      <c r="A1591" s="132" t="s">
        <v>22</v>
      </c>
      <c r="B1591" s="132" t="s">
        <v>2014</v>
      </c>
      <c r="C1591" s="132" t="s">
        <v>2090</v>
      </c>
      <c r="D1591" s="132" t="s">
        <v>2085</v>
      </c>
    </row>
    <row r="1592" spans="1:4" x14ac:dyDescent="0.15">
      <c r="A1592" s="132"/>
      <c r="B1592" s="132"/>
      <c r="C1592" s="132"/>
      <c r="D1592" s="132" t="s">
        <v>2086</v>
      </c>
    </row>
    <row r="1593" spans="1:4" x14ac:dyDescent="0.15">
      <c r="A1593" s="132"/>
      <c r="B1593" s="132"/>
      <c r="C1593" s="132"/>
      <c r="D1593" s="132" t="s">
        <v>1076</v>
      </c>
    </row>
    <row r="1594" spans="1:4" x14ac:dyDescent="0.15">
      <c r="A1594" s="132" t="s">
        <v>128</v>
      </c>
      <c r="B1594" s="132" t="s">
        <v>2056</v>
      </c>
      <c r="C1594" s="132" t="s">
        <v>2090</v>
      </c>
      <c r="D1594" s="132" t="s">
        <v>2085</v>
      </c>
    </row>
    <row r="1595" spans="1:4" x14ac:dyDescent="0.15">
      <c r="A1595" s="132"/>
      <c r="B1595" s="132"/>
      <c r="C1595" s="132"/>
      <c r="D1595" s="132" t="s">
        <v>1076</v>
      </c>
    </row>
    <row r="1596" spans="1:4" x14ac:dyDescent="0.15">
      <c r="A1596" s="132" t="s">
        <v>45</v>
      </c>
      <c r="B1596" s="132" t="s">
        <v>2037</v>
      </c>
      <c r="C1596" s="132" t="s">
        <v>2090</v>
      </c>
      <c r="D1596" s="132" t="s">
        <v>2085</v>
      </c>
    </row>
    <row r="1597" spans="1:4" x14ac:dyDescent="0.15">
      <c r="A1597" s="132"/>
      <c r="B1597" s="132"/>
      <c r="C1597" s="132"/>
      <c r="D1597" s="132" t="s">
        <v>1076</v>
      </c>
    </row>
    <row r="1598" spans="1:4" x14ac:dyDescent="0.15">
      <c r="A1598" s="132" t="s">
        <v>129</v>
      </c>
      <c r="B1598" s="132" t="s">
        <v>2057</v>
      </c>
      <c r="C1598" s="132" t="s">
        <v>2090</v>
      </c>
      <c r="D1598" s="132" t="s">
        <v>2085</v>
      </c>
    </row>
    <row r="1599" spans="1:4" x14ac:dyDescent="0.15">
      <c r="A1599" s="132"/>
      <c r="B1599" s="132"/>
      <c r="C1599" s="132"/>
      <c r="D1599" s="132" t="s">
        <v>1076</v>
      </c>
    </row>
    <row r="1600" spans="1:4" x14ac:dyDescent="0.15">
      <c r="A1600" s="132" t="s">
        <v>125</v>
      </c>
      <c r="B1600" s="132" t="s">
        <v>2053</v>
      </c>
      <c r="C1600" s="132" t="s">
        <v>2090</v>
      </c>
      <c r="D1600" s="132" t="s">
        <v>2085</v>
      </c>
    </row>
    <row r="1601" spans="1:4" x14ac:dyDescent="0.15">
      <c r="A1601" s="132"/>
      <c r="B1601" s="132"/>
      <c r="C1601" s="132"/>
      <c r="D1601" s="132" t="s">
        <v>2086</v>
      </c>
    </row>
    <row r="1602" spans="1:4" x14ac:dyDescent="0.15">
      <c r="A1602" s="132"/>
      <c r="B1602" s="132"/>
      <c r="C1602" s="132"/>
      <c r="D1602" s="132" t="s">
        <v>1076</v>
      </c>
    </row>
    <row r="1603" spans="1:4" x14ac:dyDescent="0.15">
      <c r="A1603" s="132" t="s">
        <v>171</v>
      </c>
      <c r="B1603" s="132" t="s">
        <v>2111</v>
      </c>
      <c r="C1603" s="132" t="s">
        <v>2090</v>
      </c>
      <c r="D1603" s="132" t="s">
        <v>2085</v>
      </c>
    </row>
    <row r="1604" spans="1:4" x14ac:dyDescent="0.15">
      <c r="A1604" s="132"/>
      <c r="B1604" s="132"/>
      <c r="C1604" s="132"/>
      <c r="D1604" s="132" t="s">
        <v>1076</v>
      </c>
    </row>
    <row r="1605" spans="1:4" x14ac:dyDescent="0.15">
      <c r="A1605" s="132" t="s">
        <v>113</v>
      </c>
      <c r="B1605" s="132" t="s">
        <v>2041</v>
      </c>
      <c r="C1605" s="132" t="s">
        <v>2090</v>
      </c>
      <c r="D1605" s="132" t="s">
        <v>2085</v>
      </c>
    </row>
    <row r="1606" spans="1:4" x14ac:dyDescent="0.15">
      <c r="A1606" s="132"/>
      <c r="B1606" s="132"/>
      <c r="C1606" s="132"/>
      <c r="D1606" s="132" t="s">
        <v>1076</v>
      </c>
    </row>
    <row r="1607" spans="1:4" x14ac:dyDescent="0.15">
      <c r="A1607" s="132" t="s">
        <v>26</v>
      </c>
      <c r="B1607" s="132" t="s">
        <v>2018</v>
      </c>
      <c r="C1607" s="132" t="s">
        <v>2090</v>
      </c>
      <c r="D1607" s="132" t="s">
        <v>2085</v>
      </c>
    </row>
    <row r="1608" spans="1:4" x14ac:dyDescent="0.15">
      <c r="A1608" s="132"/>
      <c r="B1608" s="132"/>
      <c r="C1608" s="132"/>
      <c r="D1608" s="132" t="s">
        <v>1076</v>
      </c>
    </row>
    <row r="1609" spans="1:4" x14ac:dyDescent="0.15">
      <c r="A1609" s="132" t="s">
        <v>121</v>
      </c>
      <c r="B1609" s="132" t="s">
        <v>2049</v>
      </c>
      <c r="C1609" s="132" t="s">
        <v>2090</v>
      </c>
      <c r="D1609" s="132" t="s">
        <v>2085</v>
      </c>
    </row>
    <row r="1610" spans="1:4" x14ac:dyDescent="0.15">
      <c r="A1610" s="132"/>
      <c r="B1610" s="132"/>
      <c r="C1610" s="132"/>
      <c r="D1610" s="132" t="s">
        <v>1076</v>
      </c>
    </row>
    <row r="1611" spans="1:4" x14ac:dyDescent="0.15">
      <c r="A1611" s="132" t="s">
        <v>169</v>
      </c>
      <c r="B1611" s="132" t="s">
        <v>2109</v>
      </c>
      <c r="C1611" s="132" t="s">
        <v>2090</v>
      </c>
      <c r="D1611" s="132" t="s">
        <v>2085</v>
      </c>
    </row>
    <row r="1612" spans="1:4" x14ac:dyDescent="0.15">
      <c r="A1612" s="132"/>
      <c r="B1612" s="132"/>
      <c r="C1612" s="132"/>
      <c r="D1612" s="132" t="s">
        <v>1076</v>
      </c>
    </row>
    <row r="1613" spans="1:4" x14ac:dyDescent="0.15">
      <c r="A1613" s="132" t="s">
        <v>2158</v>
      </c>
      <c r="B1613" s="132" t="s">
        <v>1988</v>
      </c>
      <c r="C1613" s="132" t="s">
        <v>2090</v>
      </c>
      <c r="D1613" s="132" t="s">
        <v>2087</v>
      </c>
    </row>
    <row r="1614" spans="1:4" x14ac:dyDescent="0.15">
      <c r="A1614" s="132"/>
      <c r="B1614" s="132"/>
      <c r="C1614" s="132"/>
      <c r="D1614" s="132" t="s">
        <v>2085</v>
      </c>
    </row>
    <row r="1615" spans="1:4" x14ac:dyDescent="0.15">
      <c r="A1615" s="132"/>
      <c r="B1615" s="132"/>
      <c r="C1615" s="132"/>
      <c r="D1615" s="132" t="s">
        <v>1076</v>
      </c>
    </row>
    <row r="1616" spans="1:4" x14ac:dyDescent="0.15">
      <c r="A1616" s="132" t="s">
        <v>134</v>
      </c>
      <c r="B1616" s="132" t="s">
        <v>2062</v>
      </c>
      <c r="C1616" s="132" t="s">
        <v>2090</v>
      </c>
      <c r="D1616" s="132" t="s">
        <v>2085</v>
      </c>
    </row>
    <row r="1617" spans="1:4" x14ac:dyDescent="0.15">
      <c r="A1617" s="132"/>
      <c r="B1617" s="132"/>
      <c r="C1617" s="132"/>
      <c r="D1617" s="132" t="s">
        <v>1076</v>
      </c>
    </row>
    <row r="1618" spans="1:4" x14ac:dyDescent="0.15">
      <c r="A1618" s="132" t="s">
        <v>490</v>
      </c>
      <c r="B1618" s="132" t="s">
        <v>2138</v>
      </c>
      <c r="C1618" s="132" t="s">
        <v>2090</v>
      </c>
      <c r="D1618" s="132" t="s">
        <v>2085</v>
      </c>
    </row>
    <row r="1619" spans="1:4" x14ac:dyDescent="0.15">
      <c r="A1619" s="132"/>
      <c r="B1619" s="132"/>
      <c r="C1619" s="132"/>
      <c r="D1619" s="132" t="s">
        <v>1076</v>
      </c>
    </row>
    <row r="1620" spans="1:4" x14ac:dyDescent="0.15">
      <c r="A1620" s="132" t="s">
        <v>157</v>
      </c>
      <c r="B1620" s="132" t="s">
        <v>2097</v>
      </c>
      <c r="C1620" s="132" t="s">
        <v>2090</v>
      </c>
      <c r="D1620" s="132" t="s">
        <v>2085</v>
      </c>
    </row>
    <row r="1621" spans="1:4" x14ac:dyDescent="0.15">
      <c r="A1621" s="132"/>
      <c r="B1621" s="132"/>
      <c r="C1621" s="132"/>
      <c r="D1621" s="132" t="s">
        <v>1076</v>
      </c>
    </row>
    <row r="1622" spans="1:4" x14ac:dyDescent="0.15">
      <c r="A1622" s="132" t="s">
        <v>9</v>
      </c>
      <c r="B1622" s="132" t="s">
        <v>2001</v>
      </c>
      <c r="C1622" s="132" t="s">
        <v>2090</v>
      </c>
      <c r="D1622" s="132" t="s">
        <v>2085</v>
      </c>
    </row>
    <row r="1623" spans="1:4" x14ac:dyDescent="0.15">
      <c r="A1623" s="132"/>
      <c r="B1623" s="132"/>
      <c r="C1623" s="132"/>
      <c r="D1623" s="132" t="s">
        <v>1076</v>
      </c>
    </row>
    <row r="1624" spans="1:4" x14ac:dyDescent="0.15">
      <c r="A1624" s="132" t="s">
        <v>119</v>
      </c>
      <c r="B1624" s="132" t="s">
        <v>2047</v>
      </c>
      <c r="C1624" s="132" t="s">
        <v>2090</v>
      </c>
      <c r="D1624" s="132" t="s">
        <v>2085</v>
      </c>
    </row>
    <row r="1625" spans="1:4" x14ac:dyDescent="0.15">
      <c r="A1625" s="132"/>
      <c r="B1625" s="132"/>
      <c r="C1625" s="132"/>
      <c r="D1625" s="132" t="s">
        <v>1076</v>
      </c>
    </row>
    <row r="1626" spans="1:4" x14ac:dyDescent="0.15">
      <c r="A1626" s="132" t="s">
        <v>160</v>
      </c>
      <c r="B1626" s="132" t="s">
        <v>2100</v>
      </c>
      <c r="C1626" s="132" t="s">
        <v>2090</v>
      </c>
      <c r="D1626" s="132" t="s">
        <v>2085</v>
      </c>
    </row>
    <row r="1627" spans="1:4" x14ac:dyDescent="0.15">
      <c r="A1627" s="132"/>
      <c r="B1627" s="132"/>
      <c r="C1627" s="132"/>
      <c r="D1627" s="132" t="s">
        <v>1076</v>
      </c>
    </row>
    <row r="1628" spans="1:4" x14ac:dyDescent="0.15">
      <c r="A1628" s="132" t="s">
        <v>139</v>
      </c>
      <c r="B1628" s="132" t="s">
        <v>2067</v>
      </c>
      <c r="C1628" s="132" t="s">
        <v>2090</v>
      </c>
      <c r="D1628" s="132" t="s">
        <v>2085</v>
      </c>
    </row>
    <row r="1629" spans="1:4" x14ac:dyDescent="0.15">
      <c r="A1629" s="132"/>
      <c r="B1629" s="132"/>
      <c r="C1629" s="132"/>
      <c r="D1629" s="132" t="s">
        <v>1076</v>
      </c>
    </row>
    <row r="1630" spans="1:4" x14ac:dyDescent="0.15">
      <c r="A1630" s="132" t="s">
        <v>117</v>
      </c>
      <c r="B1630" s="132" t="s">
        <v>2045</v>
      </c>
      <c r="C1630" s="132" t="s">
        <v>2090</v>
      </c>
      <c r="D1630" s="132" t="s">
        <v>2085</v>
      </c>
    </row>
    <row r="1631" spans="1:4" x14ac:dyDescent="0.15">
      <c r="A1631" s="132"/>
      <c r="B1631" s="132"/>
      <c r="C1631" s="132"/>
      <c r="D1631" s="132" t="s">
        <v>1076</v>
      </c>
    </row>
    <row r="1632" spans="1:4" x14ac:dyDescent="0.15">
      <c r="A1632" s="132" t="s">
        <v>161</v>
      </c>
      <c r="B1632" s="132" t="s">
        <v>2101</v>
      </c>
      <c r="C1632" s="132" t="s">
        <v>2090</v>
      </c>
      <c r="D1632" s="132" t="s">
        <v>2085</v>
      </c>
    </row>
    <row r="1633" spans="1:4" x14ac:dyDescent="0.15">
      <c r="A1633" s="132"/>
      <c r="B1633" s="132"/>
      <c r="C1633" s="132"/>
      <c r="D1633" s="132" t="s">
        <v>1076</v>
      </c>
    </row>
    <row r="1634" spans="1:4" x14ac:dyDescent="0.15">
      <c r="A1634" s="132" t="s">
        <v>155</v>
      </c>
      <c r="B1634" s="132" t="s">
        <v>2095</v>
      </c>
      <c r="C1634" s="132" t="s">
        <v>2090</v>
      </c>
      <c r="D1634" s="132" t="s">
        <v>2085</v>
      </c>
    </row>
    <row r="1635" spans="1:4" x14ac:dyDescent="0.15">
      <c r="A1635" s="132"/>
      <c r="B1635" s="132"/>
      <c r="C1635" s="132"/>
      <c r="D1635" s="132" t="s">
        <v>1076</v>
      </c>
    </row>
    <row r="1636" spans="1:4" x14ac:dyDescent="0.15">
      <c r="A1636" s="132" t="s">
        <v>491</v>
      </c>
      <c r="B1636" s="132" t="s">
        <v>2139</v>
      </c>
      <c r="C1636" s="132" t="s">
        <v>2090</v>
      </c>
      <c r="D1636" s="132" t="s">
        <v>2085</v>
      </c>
    </row>
    <row r="1637" spans="1:4" x14ac:dyDescent="0.15">
      <c r="A1637" s="132"/>
      <c r="B1637" s="132"/>
      <c r="C1637" s="132"/>
      <c r="D1637" s="132" t="s">
        <v>1076</v>
      </c>
    </row>
    <row r="1638" spans="1:4" x14ac:dyDescent="0.15">
      <c r="A1638" s="132" t="s">
        <v>2157</v>
      </c>
      <c r="B1638" s="132" t="s">
        <v>1987</v>
      </c>
      <c r="C1638" s="132" t="s">
        <v>2090</v>
      </c>
      <c r="D1638" s="132" t="s">
        <v>2085</v>
      </c>
    </row>
    <row r="1639" spans="1:4" x14ac:dyDescent="0.15">
      <c r="A1639" s="132"/>
      <c r="B1639" s="132"/>
      <c r="C1639" s="132"/>
      <c r="D1639" s="132" t="s">
        <v>1076</v>
      </c>
    </row>
    <row r="1640" spans="1:4" x14ac:dyDescent="0.15">
      <c r="A1640" s="132" t="s">
        <v>114</v>
      </c>
      <c r="B1640" s="132" t="s">
        <v>2042</v>
      </c>
      <c r="C1640" s="132" t="s">
        <v>2090</v>
      </c>
      <c r="D1640" s="132" t="s">
        <v>2085</v>
      </c>
    </row>
    <row r="1641" spans="1:4" x14ac:dyDescent="0.15">
      <c r="A1641" s="132"/>
      <c r="B1641" s="132"/>
      <c r="C1641" s="132"/>
      <c r="D1641" s="132" t="s">
        <v>1076</v>
      </c>
    </row>
    <row r="1642" spans="1:4" x14ac:dyDescent="0.15">
      <c r="A1642" s="132" t="s">
        <v>127</v>
      </c>
      <c r="B1642" s="132" t="s">
        <v>2055</v>
      </c>
      <c r="C1642" s="132" t="s">
        <v>2090</v>
      </c>
      <c r="D1642" s="132" t="s">
        <v>2085</v>
      </c>
    </row>
    <row r="1643" spans="1:4" x14ac:dyDescent="0.15">
      <c r="A1643" s="132"/>
      <c r="B1643" s="132"/>
      <c r="C1643" s="132"/>
      <c r="D1643" s="132" t="s">
        <v>1076</v>
      </c>
    </row>
    <row r="1644" spans="1:4" x14ac:dyDescent="0.15">
      <c r="A1644" s="132" t="s">
        <v>23</v>
      </c>
      <c r="B1644" s="132" t="s">
        <v>2015</v>
      </c>
      <c r="C1644" s="132" t="s">
        <v>2090</v>
      </c>
      <c r="D1644" s="132" t="s">
        <v>2085</v>
      </c>
    </row>
    <row r="1645" spans="1:4" x14ac:dyDescent="0.15">
      <c r="A1645" s="132"/>
      <c r="B1645" s="132"/>
      <c r="C1645" s="132"/>
      <c r="D1645" s="132" t="s">
        <v>1076</v>
      </c>
    </row>
    <row r="1646" spans="1:4" x14ac:dyDescent="0.15">
      <c r="A1646" s="132" t="s">
        <v>148</v>
      </c>
      <c r="B1646" s="132" t="s">
        <v>2077</v>
      </c>
      <c r="C1646" s="132" t="s">
        <v>2090</v>
      </c>
      <c r="D1646" s="132" t="s">
        <v>2085</v>
      </c>
    </row>
    <row r="1647" spans="1:4" x14ac:dyDescent="0.15">
      <c r="A1647" s="132"/>
      <c r="B1647" s="132"/>
      <c r="C1647" s="132"/>
      <c r="D1647" s="132" t="s">
        <v>1076</v>
      </c>
    </row>
    <row r="1648" spans="1:4" x14ac:dyDescent="0.15">
      <c r="A1648" s="132" t="s">
        <v>5</v>
      </c>
      <c r="B1648" s="132" t="s">
        <v>1997</v>
      </c>
      <c r="C1648" s="132" t="s">
        <v>2090</v>
      </c>
      <c r="D1648" s="132" t="s">
        <v>2085</v>
      </c>
    </row>
    <row r="1649" spans="1:4" x14ac:dyDescent="0.15">
      <c r="A1649" s="132"/>
      <c r="B1649" s="132"/>
      <c r="C1649" s="132"/>
      <c r="D1649" s="132" t="s">
        <v>1076</v>
      </c>
    </row>
    <row r="1650" spans="1:4" x14ac:dyDescent="0.15">
      <c r="A1650" s="132" t="s">
        <v>175</v>
      </c>
      <c r="B1650" s="132" t="s">
        <v>2115</v>
      </c>
      <c r="C1650" s="132" t="s">
        <v>2090</v>
      </c>
      <c r="D1650" s="132" t="s">
        <v>2085</v>
      </c>
    </row>
    <row r="1651" spans="1:4" x14ac:dyDescent="0.15">
      <c r="A1651" s="132"/>
      <c r="B1651" s="132"/>
      <c r="C1651" s="132"/>
      <c r="D1651" s="132" t="s">
        <v>1076</v>
      </c>
    </row>
    <row r="1652" spans="1:4" x14ac:dyDescent="0.15">
      <c r="A1652" s="132" t="s">
        <v>132</v>
      </c>
      <c r="B1652" s="132" t="s">
        <v>2060</v>
      </c>
      <c r="C1652" s="132" t="s">
        <v>2090</v>
      </c>
      <c r="D1652" s="132" t="s">
        <v>2085</v>
      </c>
    </row>
    <row r="1653" spans="1:4" x14ac:dyDescent="0.15">
      <c r="A1653" s="132"/>
      <c r="B1653" s="132"/>
      <c r="C1653" s="132"/>
      <c r="D1653" s="132" t="s">
        <v>1076</v>
      </c>
    </row>
    <row r="1654" spans="1:4" x14ac:dyDescent="0.15">
      <c r="A1654" s="132" t="s">
        <v>36</v>
      </c>
      <c r="B1654" s="132" t="s">
        <v>2028</v>
      </c>
      <c r="C1654" s="132" t="s">
        <v>2090</v>
      </c>
      <c r="D1654" s="132" t="s">
        <v>2085</v>
      </c>
    </row>
    <row r="1655" spans="1:4" x14ac:dyDescent="0.15">
      <c r="A1655" s="132"/>
      <c r="B1655" s="132"/>
      <c r="C1655" s="132"/>
      <c r="D1655" s="132" t="s">
        <v>1076</v>
      </c>
    </row>
    <row r="1656" spans="1:4" x14ac:dyDescent="0.15">
      <c r="A1656" s="132" t="s">
        <v>138</v>
      </c>
      <c r="B1656" s="132" t="s">
        <v>2066</v>
      </c>
      <c r="C1656" s="132" t="s">
        <v>2090</v>
      </c>
      <c r="D1656" s="132" t="s">
        <v>2085</v>
      </c>
    </row>
    <row r="1657" spans="1:4" x14ac:dyDescent="0.15">
      <c r="A1657" s="132"/>
      <c r="B1657" s="132"/>
      <c r="C1657" s="132"/>
      <c r="D1657" s="132" t="s">
        <v>1076</v>
      </c>
    </row>
    <row r="1658" spans="1:4" x14ac:dyDescent="0.15">
      <c r="A1658" s="132" t="s">
        <v>147</v>
      </c>
      <c r="B1658" s="132" t="s">
        <v>2076</v>
      </c>
      <c r="C1658" s="132" t="s">
        <v>2090</v>
      </c>
      <c r="D1658" s="132" t="s">
        <v>2085</v>
      </c>
    </row>
    <row r="1659" spans="1:4" x14ac:dyDescent="0.15">
      <c r="A1659" s="132"/>
      <c r="B1659" s="132"/>
      <c r="C1659" s="132"/>
      <c r="D1659" s="132" t="s">
        <v>1076</v>
      </c>
    </row>
    <row r="1660" spans="1:4" x14ac:dyDescent="0.15">
      <c r="A1660" s="132" t="s">
        <v>34</v>
      </c>
      <c r="B1660" s="132" t="s">
        <v>2026</v>
      </c>
      <c r="C1660" s="132" t="s">
        <v>2090</v>
      </c>
      <c r="D1660" s="132" t="s">
        <v>2085</v>
      </c>
    </row>
    <row r="1661" spans="1:4" x14ac:dyDescent="0.15">
      <c r="A1661" s="132"/>
      <c r="B1661" s="132"/>
      <c r="C1661" s="132"/>
      <c r="D1661" s="132" t="s">
        <v>1076</v>
      </c>
    </row>
    <row r="1662" spans="1:4" x14ac:dyDescent="0.15">
      <c r="A1662" s="132" t="s">
        <v>44</v>
      </c>
      <c r="B1662" s="132" t="s">
        <v>2036</v>
      </c>
      <c r="C1662" s="132" t="s">
        <v>2090</v>
      </c>
      <c r="D1662" s="132" t="s">
        <v>2085</v>
      </c>
    </row>
    <row r="1663" spans="1:4" x14ac:dyDescent="0.15">
      <c r="A1663" s="132"/>
      <c r="B1663" s="132"/>
      <c r="C1663" s="132"/>
      <c r="D1663" s="132" t="s">
        <v>1076</v>
      </c>
    </row>
    <row r="1664" spans="1:4" x14ac:dyDescent="0.15">
      <c r="A1664" s="132" t="s">
        <v>122</v>
      </c>
      <c r="B1664" s="132" t="s">
        <v>2050</v>
      </c>
      <c r="C1664" s="132" t="s">
        <v>2090</v>
      </c>
      <c r="D1664" s="132" t="s">
        <v>2085</v>
      </c>
    </row>
    <row r="1665" spans="1:4" x14ac:dyDescent="0.15">
      <c r="A1665" s="132"/>
      <c r="B1665" s="132"/>
      <c r="C1665" s="132"/>
      <c r="D1665" s="132" t="s">
        <v>1076</v>
      </c>
    </row>
    <row r="1666" spans="1:4" x14ac:dyDescent="0.15">
      <c r="A1666" s="132" t="s">
        <v>123</v>
      </c>
      <c r="B1666" s="132" t="s">
        <v>2051</v>
      </c>
      <c r="C1666" s="132" t="s">
        <v>2090</v>
      </c>
      <c r="D1666" s="132" t="s">
        <v>2091</v>
      </c>
    </row>
    <row r="1667" spans="1:4" x14ac:dyDescent="0.15">
      <c r="A1667" s="132"/>
      <c r="B1667" s="132"/>
      <c r="C1667" s="132"/>
      <c r="D1667" s="132" t="s">
        <v>2085</v>
      </c>
    </row>
    <row r="1668" spans="1:4" x14ac:dyDescent="0.15">
      <c r="A1668" s="132"/>
      <c r="B1668" s="132"/>
      <c r="C1668" s="132"/>
      <c r="D1668" s="132" t="s">
        <v>1076</v>
      </c>
    </row>
    <row r="1669" spans="1:4" x14ac:dyDescent="0.15">
      <c r="A1669" s="132" t="s">
        <v>2156</v>
      </c>
      <c r="B1669" s="132" t="s">
        <v>1976</v>
      </c>
      <c r="C1669" s="132" t="s">
        <v>2090</v>
      </c>
      <c r="D1669" s="132" t="s">
        <v>2085</v>
      </c>
    </row>
    <row r="1670" spans="1:4" x14ac:dyDescent="0.15">
      <c r="A1670" s="132"/>
      <c r="B1670" s="132"/>
      <c r="C1670" s="132"/>
      <c r="D1670" s="132" t="s">
        <v>2086</v>
      </c>
    </row>
    <row r="1671" spans="1:4" x14ac:dyDescent="0.15">
      <c r="A1671" s="132"/>
      <c r="B1671" s="132"/>
      <c r="C1671" s="132"/>
      <c r="D1671" s="132" t="s">
        <v>1076</v>
      </c>
    </row>
    <row r="1672" spans="1:4" x14ac:dyDescent="0.15">
      <c r="A1672" s="132" t="s">
        <v>35</v>
      </c>
      <c r="B1672" s="132" t="s">
        <v>2027</v>
      </c>
      <c r="C1672" s="132" t="s">
        <v>2090</v>
      </c>
      <c r="D1672" s="132" t="s">
        <v>2085</v>
      </c>
    </row>
    <row r="1673" spans="1:4" x14ac:dyDescent="0.15">
      <c r="A1673" s="132"/>
      <c r="B1673" s="132"/>
      <c r="C1673" s="132"/>
      <c r="D1673" s="132" t="s">
        <v>1076</v>
      </c>
    </row>
    <row r="1674" spans="1:4" x14ac:dyDescent="0.15">
      <c r="A1674" s="132" t="s">
        <v>142</v>
      </c>
      <c r="B1674" s="132" t="s">
        <v>2070</v>
      </c>
      <c r="C1674" s="132" t="s">
        <v>2090</v>
      </c>
      <c r="D1674" s="132" t="s">
        <v>2091</v>
      </c>
    </row>
    <row r="1675" spans="1:4" x14ac:dyDescent="0.15">
      <c r="A1675" s="132"/>
      <c r="B1675" s="132"/>
      <c r="C1675" s="132"/>
      <c r="D1675" s="132" t="s">
        <v>2085</v>
      </c>
    </row>
    <row r="1676" spans="1:4" x14ac:dyDescent="0.15">
      <c r="A1676" s="132"/>
      <c r="B1676" s="132"/>
      <c r="C1676" s="132"/>
      <c r="D1676" s="132" t="s">
        <v>1076</v>
      </c>
    </row>
    <row r="1677" spans="1:4" x14ac:dyDescent="0.15">
      <c r="A1677" s="132" t="s">
        <v>2155</v>
      </c>
      <c r="B1677" s="132" t="s">
        <v>1975</v>
      </c>
      <c r="C1677" s="132" t="s">
        <v>2090</v>
      </c>
      <c r="D1677" s="132" t="s">
        <v>2087</v>
      </c>
    </row>
    <row r="1678" spans="1:4" x14ac:dyDescent="0.15">
      <c r="A1678" s="132"/>
      <c r="B1678" s="132"/>
      <c r="C1678" s="132"/>
      <c r="D1678" s="132" t="s">
        <v>2085</v>
      </c>
    </row>
    <row r="1679" spans="1:4" x14ac:dyDescent="0.15">
      <c r="A1679" s="132"/>
      <c r="B1679" s="132"/>
      <c r="C1679" s="132"/>
      <c r="D1679" s="132" t="s">
        <v>1076</v>
      </c>
    </row>
    <row r="1680" spans="1:4" x14ac:dyDescent="0.15">
      <c r="A1680" s="132" t="s">
        <v>19</v>
      </c>
      <c r="B1680" s="132" t="s">
        <v>2011</v>
      </c>
      <c r="C1680" s="132" t="s">
        <v>2090</v>
      </c>
      <c r="D1680" s="132" t="s">
        <v>2086</v>
      </c>
    </row>
    <row r="1681" spans="1:4" x14ac:dyDescent="0.15">
      <c r="A1681" s="132"/>
      <c r="B1681" s="132"/>
      <c r="C1681" s="132"/>
      <c r="D1681" s="132" t="s">
        <v>1076</v>
      </c>
    </row>
    <row r="1682" spans="1:4" x14ac:dyDescent="0.15">
      <c r="A1682" s="132" t="s">
        <v>2159</v>
      </c>
      <c r="B1682" s="132" t="s">
        <v>1989</v>
      </c>
      <c r="C1682" s="132" t="s">
        <v>2090</v>
      </c>
      <c r="D1682" s="132" t="s">
        <v>2085</v>
      </c>
    </row>
    <row r="1683" spans="1:4" x14ac:dyDescent="0.15">
      <c r="A1683" s="132"/>
      <c r="B1683" s="132"/>
      <c r="C1683" s="132"/>
      <c r="D1683" s="132" t="s">
        <v>2086</v>
      </c>
    </row>
    <row r="1684" spans="1:4" x14ac:dyDescent="0.15">
      <c r="A1684" s="132"/>
      <c r="B1684" s="132"/>
      <c r="C1684" s="132"/>
      <c r="D1684" s="132" t="s">
        <v>1076</v>
      </c>
    </row>
    <row r="1685" spans="1:4" x14ac:dyDescent="0.15">
      <c r="A1685" s="132" t="s">
        <v>16</v>
      </c>
      <c r="B1685" s="132" t="s">
        <v>2008</v>
      </c>
      <c r="C1685" s="132" t="s">
        <v>2090</v>
      </c>
      <c r="D1685" s="132" t="s">
        <v>2085</v>
      </c>
    </row>
    <row r="1686" spans="1:4" x14ac:dyDescent="0.15">
      <c r="A1686" s="132"/>
      <c r="B1686" s="132"/>
      <c r="C1686" s="132"/>
      <c r="D1686" s="132" t="s">
        <v>2086</v>
      </c>
    </row>
    <row r="1687" spans="1:4" x14ac:dyDescent="0.15">
      <c r="A1687" s="132"/>
      <c r="B1687" s="132"/>
      <c r="C1687" s="132"/>
      <c r="D1687" s="132" t="s">
        <v>1076</v>
      </c>
    </row>
    <row r="1688" spans="1:4" x14ac:dyDescent="0.15">
      <c r="A1688" s="132" t="s">
        <v>2154</v>
      </c>
      <c r="B1688" s="132" t="s">
        <v>1973</v>
      </c>
      <c r="C1688" s="132" t="s">
        <v>2090</v>
      </c>
      <c r="D1688" s="132" t="s">
        <v>2087</v>
      </c>
    </row>
    <row r="1689" spans="1:4" x14ac:dyDescent="0.15">
      <c r="A1689" s="132"/>
      <c r="B1689" s="132"/>
      <c r="C1689" s="132"/>
      <c r="D1689" s="132" t="s">
        <v>2085</v>
      </c>
    </row>
    <row r="1690" spans="1:4" x14ac:dyDescent="0.15">
      <c r="A1690" s="132"/>
      <c r="B1690" s="132"/>
      <c r="C1690" s="132"/>
      <c r="D1690" s="132" t="s">
        <v>2086</v>
      </c>
    </row>
    <row r="1691" spans="1:4" x14ac:dyDescent="0.15">
      <c r="A1691" s="132"/>
      <c r="B1691" s="132"/>
      <c r="C1691" s="132"/>
      <c r="D1691" s="132" t="s">
        <v>1076</v>
      </c>
    </row>
    <row r="1692" spans="1:4" x14ac:dyDescent="0.15">
      <c r="A1692" s="132" t="s">
        <v>27</v>
      </c>
      <c r="B1692" s="132" t="s">
        <v>2019</v>
      </c>
      <c r="C1692" s="132" t="s">
        <v>2090</v>
      </c>
      <c r="D1692" s="132" t="s">
        <v>2085</v>
      </c>
    </row>
    <row r="1693" spans="1:4" x14ac:dyDescent="0.15">
      <c r="A1693" s="132"/>
      <c r="B1693" s="132"/>
      <c r="C1693" s="132"/>
      <c r="D1693" s="132" t="s">
        <v>1076</v>
      </c>
    </row>
    <row r="1694" spans="1:4" x14ac:dyDescent="0.15">
      <c r="A1694" s="132" t="s">
        <v>1</v>
      </c>
      <c r="B1694" s="132" t="s">
        <v>1993</v>
      </c>
      <c r="C1694" s="132" t="s">
        <v>2090</v>
      </c>
      <c r="D1694" s="132" t="s">
        <v>2091</v>
      </c>
    </row>
    <row r="1695" spans="1:4" x14ac:dyDescent="0.15">
      <c r="A1695" s="132"/>
      <c r="B1695" s="132"/>
      <c r="C1695" s="132"/>
      <c r="D1695" s="132" t="s">
        <v>2085</v>
      </c>
    </row>
    <row r="1696" spans="1:4" x14ac:dyDescent="0.15">
      <c r="A1696" s="132"/>
      <c r="B1696" s="132"/>
      <c r="C1696" s="132"/>
      <c r="D1696" s="132" t="s">
        <v>2086</v>
      </c>
    </row>
    <row r="1697" spans="1:4" x14ac:dyDescent="0.15">
      <c r="A1697" s="132"/>
      <c r="B1697" s="132"/>
      <c r="C1697" s="132"/>
      <c r="D1697" s="132" t="s">
        <v>1076</v>
      </c>
    </row>
    <row r="1698" spans="1:4" x14ac:dyDescent="0.15">
      <c r="A1698" s="132" t="s">
        <v>165</v>
      </c>
      <c r="B1698" s="132" t="s">
        <v>2105</v>
      </c>
      <c r="C1698" s="132" t="s">
        <v>2090</v>
      </c>
      <c r="D1698" s="132" t="s">
        <v>2085</v>
      </c>
    </row>
    <row r="1699" spans="1:4" x14ac:dyDescent="0.15">
      <c r="A1699" s="132"/>
      <c r="B1699" s="132"/>
      <c r="C1699" s="132"/>
      <c r="D1699" s="132" t="s">
        <v>1076</v>
      </c>
    </row>
    <row r="1700" spans="1:4" x14ac:dyDescent="0.15">
      <c r="A1700" s="132" t="s">
        <v>159</v>
      </c>
      <c r="B1700" s="132" t="s">
        <v>2099</v>
      </c>
      <c r="C1700" s="132" t="s">
        <v>2090</v>
      </c>
      <c r="D1700" s="132" t="s">
        <v>2085</v>
      </c>
    </row>
    <row r="1701" spans="1:4" x14ac:dyDescent="0.15">
      <c r="A1701" s="132"/>
      <c r="B1701" s="132"/>
      <c r="C1701" s="132"/>
      <c r="D1701" s="132" t="s">
        <v>1076</v>
      </c>
    </row>
    <row r="1702" spans="1:4" x14ac:dyDescent="0.15">
      <c r="A1702" s="132" t="s">
        <v>193</v>
      </c>
      <c r="B1702" s="132" t="s">
        <v>2133</v>
      </c>
      <c r="C1702" s="132" t="s">
        <v>2090</v>
      </c>
      <c r="D1702" s="132" t="s">
        <v>2085</v>
      </c>
    </row>
    <row r="1703" spans="1:4" x14ac:dyDescent="0.15">
      <c r="A1703" s="132"/>
      <c r="B1703" s="132"/>
      <c r="C1703" s="132"/>
      <c r="D1703" s="132" t="s">
        <v>1076</v>
      </c>
    </row>
    <row r="1704" spans="1:4" x14ac:dyDescent="0.15">
      <c r="A1704" s="132" t="s">
        <v>145</v>
      </c>
      <c r="B1704" s="132" t="s">
        <v>2074</v>
      </c>
      <c r="C1704" s="132" t="s">
        <v>2090</v>
      </c>
      <c r="D1704" s="132" t="s">
        <v>2085</v>
      </c>
    </row>
    <row r="1705" spans="1:4" x14ac:dyDescent="0.15">
      <c r="A1705" s="132"/>
      <c r="B1705" s="132"/>
      <c r="C1705" s="132"/>
      <c r="D1705" s="132" t="s">
        <v>1076</v>
      </c>
    </row>
    <row r="1706" spans="1:4" x14ac:dyDescent="0.15">
      <c r="A1706" s="132" t="s">
        <v>156</v>
      </c>
      <c r="B1706" s="132" t="s">
        <v>2096</v>
      </c>
      <c r="C1706" s="132" t="s">
        <v>2090</v>
      </c>
      <c r="D1706" s="132" t="s">
        <v>2085</v>
      </c>
    </row>
    <row r="1707" spans="1:4" x14ac:dyDescent="0.15">
      <c r="A1707" s="132"/>
      <c r="B1707" s="132"/>
      <c r="C1707" s="132"/>
      <c r="D1707" s="132" t="s">
        <v>1076</v>
      </c>
    </row>
    <row r="1708" spans="1:4" x14ac:dyDescent="0.15">
      <c r="A1708" s="132" t="s">
        <v>8</v>
      </c>
      <c r="B1708" s="132" t="s">
        <v>2000</v>
      </c>
      <c r="C1708" s="132" t="s">
        <v>2090</v>
      </c>
      <c r="D1708" s="132" t="s">
        <v>2085</v>
      </c>
    </row>
    <row r="1709" spans="1:4" x14ac:dyDescent="0.15">
      <c r="A1709" s="132"/>
      <c r="B1709" s="132"/>
      <c r="C1709" s="132"/>
      <c r="D1709" s="132" t="s">
        <v>1076</v>
      </c>
    </row>
    <row r="1710" spans="1:4" x14ac:dyDescent="0.15">
      <c r="A1710" s="132" t="s">
        <v>168</v>
      </c>
      <c r="B1710" s="132" t="s">
        <v>2108</v>
      </c>
      <c r="C1710" s="132" t="s">
        <v>2090</v>
      </c>
      <c r="D1710" s="132" t="s">
        <v>2085</v>
      </c>
    </row>
    <row r="1711" spans="1:4" x14ac:dyDescent="0.15">
      <c r="A1711" s="132"/>
      <c r="B1711" s="132"/>
      <c r="C1711" s="132"/>
      <c r="D1711" s="132" t="s">
        <v>1076</v>
      </c>
    </row>
    <row r="1712" spans="1:4" x14ac:dyDescent="0.15">
      <c r="A1712" s="132" t="s">
        <v>153</v>
      </c>
      <c r="B1712" s="132" t="s">
        <v>2082</v>
      </c>
      <c r="C1712" s="132" t="s">
        <v>2090</v>
      </c>
      <c r="D1712" s="132" t="s">
        <v>2085</v>
      </c>
    </row>
    <row r="1713" spans="1:4" x14ac:dyDescent="0.15">
      <c r="A1713" s="132"/>
      <c r="B1713" s="132"/>
      <c r="C1713" s="132"/>
      <c r="D1713" s="132" t="s">
        <v>1076</v>
      </c>
    </row>
    <row r="1714" spans="1:4" x14ac:dyDescent="0.15">
      <c r="A1714" s="132" t="s">
        <v>17</v>
      </c>
      <c r="B1714" s="132" t="s">
        <v>2009</v>
      </c>
      <c r="C1714" s="132" t="s">
        <v>2090</v>
      </c>
      <c r="D1714" s="132" t="s">
        <v>2085</v>
      </c>
    </row>
    <row r="1715" spans="1:4" x14ac:dyDescent="0.15">
      <c r="A1715" s="132"/>
      <c r="B1715" s="132"/>
      <c r="C1715" s="132"/>
      <c r="D1715" s="132" t="s">
        <v>1076</v>
      </c>
    </row>
    <row r="1716" spans="1:4" x14ac:dyDescent="0.15">
      <c r="A1716" s="132" t="s">
        <v>126</v>
      </c>
      <c r="B1716" s="132" t="s">
        <v>2054</v>
      </c>
      <c r="C1716" s="132" t="s">
        <v>2090</v>
      </c>
      <c r="D1716" s="132" t="s">
        <v>2085</v>
      </c>
    </row>
    <row r="1717" spans="1:4" x14ac:dyDescent="0.15">
      <c r="A1717" s="132"/>
      <c r="B1717" s="132"/>
      <c r="C1717" s="132"/>
      <c r="D1717" s="132" t="s">
        <v>1076</v>
      </c>
    </row>
    <row r="1718" spans="1:4" x14ac:dyDescent="0.15">
      <c r="A1718" s="132" t="s">
        <v>189</v>
      </c>
      <c r="B1718" s="132" t="s">
        <v>2129</v>
      </c>
      <c r="C1718" s="132" t="s">
        <v>2090</v>
      </c>
      <c r="D1718" s="132" t="s">
        <v>2085</v>
      </c>
    </row>
    <row r="1719" spans="1:4" x14ac:dyDescent="0.15">
      <c r="A1719" s="132"/>
      <c r="B1719" s="132"/>
      <c r="C1719" s="132"/>
      <c r="D1719" s="132" t="s">
        <v>1076</v>
      </c>
    </row>
    <row r="1720" spans="1:4" x14ac:dyDescent="0.15">
      <c r="A1720" s="132" t="s">
        <v>194</v>
      </c>
      <c r="B1720" s="132" t="s">
        <v>2134</v>
      </c>
      <c r="C1720" s="132" t="s">
        <v>2090</v>
      </c>
      <c r="D1720" s="132" t="s">
        <v>2085</v>
      </c>
    </row>
    <row r="1721" spans="1:4" x14ac:dyDescent="0.15">
      <c r="A1721" s="132"/>
      <c r="B1721" s="132"/>
      <c r="C1721" s="132"/>
      <c r="D1721" s="132" t="s">
        <v>1076</v>
      </c>
    </row>
    <row r="1722" spans="1:4" x14ac:dyDescent="0.15">
      <c r="A1722" s="132" t="s">
        <v>14</v>
      </c>
      <c r="B1722" s="132" t="s">
        <v>2006</v>
      </c>
      <c r="C1722" s="132" t="s">
        <v>2090</v>
      </c>
      <c r="D1722" s="132" t="s">
        <v>2085</v>
      </c>
    </row>
    <row r="1723" spans="1:4" x14ac:dyDescent="0.15">
      <c r="A1723" s="132"/>
      <c r="B1723" s="132"/>
      <c r="C1723" s="132"/>
      <c r="D1723" s="132" t="s">
        <v>1076</v>
      </c>
    </row>
    <row r="1724" spans="1:4" x14ac:dyDescent="0.15">
      <c r="A1724" s="132" t="s">
        <v>190</v>
      </c>
      <c r="B1724" s="132" t="s">
        <v>2130</v>
      </c>
      <c r="C1724" s="132" t="s">
        <v>2090</v>
      </c>
      <c r="D1724" s="132" t="s">
        <v>2085</v>
      </c>
    </row>
    <row r="1725" spans="1:4" x14ac:dyDescent="0.15">
      <c r="A1725" s="132"/>
      <c r="B1725" s="132"/>
      <c r="C1725" s="132"/>
      <c r="D1725" s="132" t="s">
        <v>1076</v>
      </c>
    </row>
    <row r="1726" spans="1:4" x14ac:dyDescent="0.15">
      <c r="A1726" s="132" t="s">
        <v>195</v>
      </c>
      <c r="B1726" s="132" t="s">
        <v>2135</v>
      </c>
      <c r="C1726" s="132" t="s">
        <v>2090</v>
      </c>
      <c r="D1726" s="132" t="s">
        <v>2085</v>
      </c>
    </row>
    <row r="1727" spans="1:4" x14ac:dyDescent="0.15">
      <c r="A1727" s="132"/>
      <c r="B1727" s="132"/>
      <c r="C1727" s="132"/>
      <c r="D1727" s="132" t="s">
        <v>1076</v>
      </c>
    </row>
    <row r="1728" spans="1:4" x14ac:dyDescent="0.15">
      <c r="A1728" s="133" t="s">
        <v>110</v>
      </c>
      <c r="B1728" s="133" t="s">
        <v>2038</v>
      </c>
      <c r="C1728" s="133" t="s">
        <v>2090</v>
      </c>
      <c r="D1728" s="133" t="s">
        <v>2085</v>
      </c>
    </row>
    <row r="1729" spans="1:4" x14ac:dyDescent="0.15">
      <c r="A1729" s="133"/>
      <c r="B1729" s="133"/>
      <c r="C1729" s="133"/>
      <c r="D1729" s="133" t="s">
        <v>1076</v>
      </c>
    </row>
    <row r="1730" spans="1:4" x14ac:dyDescent="0.15">
      <c r="A1730" s="132" t="s">
        <v>150</v>
      </c>
      <c r="B1730" s="132" t="s">
        <v>2079</v>
      </c>
      <c r="C1730" s="132" t="s">
        <v>2090</v>
      </c>
      <c r="D1730" s="132" t="s">
        <v>2085</v>
      </c>
    </row>
    <row r="1731" spans="1:4" x14ac:dyDescent="0.15">
      <c r="A1731" s="132"/>
      <c r="B1731" s="132"/>
      <c r="C1731" s="132"/>
      <c r="D1731" s="132" t="s">
        <v>1076</v>
      </c>
    </row>
    <row r="1732" spans="1:4" x14ac:dyDescent="0.15">
      <c r="A1732" s="132" t="s">
        <v>172</v>
      </c>
      <c r="B1732" s="132" t="s">
        <v>2112</v>
      </c>
      <c r="C1732" s="132" t="s">
        <v>2090</v>
      </c>
      <c r="D1732" s="132" t="s">
        <v>2085</v>
      </c>
    </row>
    <row r="1733" spans="1:4" x14ac:dyDescent="0.15">
      <c r="A1733" s="132"/>
      <c r="B1733" s="132"/>
      <c r="C1733" s="132"/>
      <c r="D1733" s="132" t="s">
        <v>1076</v>
      </c>
    </row>
    <row r="1734" spans="1:4" x14ac:dyDescent="0.15">
      <c r="A1734" s="132" t="s">
        <v>196</v>
      </c>
      <c r="B1734" s="132" t="s">
        <v>2136</v>
      </c>
      <c r="C1734" s="132" t="s">
        <v>2090</v>
      </c>
      <c r="D1734" s="132" t="s">
        <v>2085</v>
      </c>
    </row>
    <row r="1735" spans="1:4" x14ac:dyDescent="0.15">
      <c r="A1735" s="132"/>
      <c r="B1735" s="132"/>
      <c r="C1735" s="132"/>
      <c r="D1735" s="132" t="s">
        <v>1076</v>
      </c>
    </row>
    <row r="1736" spans="1:4" x14ac:dyDescent="0.15">
      <c r="A1736" s="132" t="s">
        <v>191</v>
      </c>
      <c r="B1736" s="132" t="s">
        <v>2131</v>
      </c>
      <c r="C1736" s="132" t="s">
        <v>2090</v>
      </c>
      <c r="D1736" s="132" t="s">
        <v>2085</v>
      </c>
    </row>
    <row r="1737" spans="1:4" x14ac:dyDescent="0.15">
      <c r="A1737" s="132"/>
      <c r="B1737" s="132"/>
      <c r="C1737" s="132"/>
      <c r="D1737" s="132" t="s">
        <v>1076</v>
      </c>
    </row>
    <row r="1738" spans="1:4" x14ac:dyDescent="0.15">
      <c r="A1738" s="132" t="s">
        <v>29</v>
      </c>
      <c r="B1738" s="132" t="s">
        <v>2021</v>
      </c>
      <c r="C1738" s="132" t="s">
        <v>2090</v>
      </c>
      <c r="D1738" s="132" t="s">
        <v>2085</v>
      </c>
    </row>
    <row r="1739" spans="1:4" x14ac:dyDescent="0.15">
      <c r="A1739" s="132"/>
      <c r="B1739" s="132"/>
      <c r="C1739" s="132"/>
      <c r="D1739" s="132" t="s">
        <v>1076</v>
      </c>
    </row>
    <row r="1740" spans="1:4" x14ac:dyDescent="0.15">
      <c r="A1740" s="132" t="s">
        <v>130</v>
      </c>
      <c r="B1740" s="132" t="s">
        <v>2058</v>
      </c>
      <c r="C1740" s="132" t="s">
        <v>2090</v>
      </c>
      <c r="D1740" s="132" t="s">
        <v>2085</v>
      </c>
    </row>
    <row r="1741" spans="1:4" x14ac:dyDescent="0.15">
      <c r="A1741" s="132"/>
      <c r="B1741" s="132"/>
      <c r="C1741" s="132"/>
      <c r="D1741" s="132" t="s">
        <v>1076</v>
      </c>
    </row>
    <row r="1742" spans="1:4" x14ac:dyDescent="0.15">
      <c r="A1742" s="132" t="s">
        <v>133</v>
      </c>
      <c r="B1742" s="132" t="s">
        <v>2061</v>
      </c>
      <c r="C1742" s="132" t="s">
        <v>2090</v>
      </c>
      <c r="D1742" s="132" t="s">
        <v>2085</v>
      </c>
    </row>
    <row r="1743" spans="1:4" x14ac:dyDescent="0.15">
      <c r="A1743" s="132"/>
      <c r="B1743" s="132"/>
      <c r="C1743" s="132"/>
      <c r="D1743" s="132" t="s">
        <v>1076</v>
      </c>
    </row>
    <row r="1744" spans="1:4" x14ac:dyDescent="0.15">
      <c r="A1744" s="132" t="s">
        <v>149</v>
      </c>
      <c r="B1744" s="132" t="s">
        <v>2078</v>
      </c>
      <c r="C1744" s="132" t="s">
        <v>2090</v>
      </c>
      <c r="D1744" s="132" t="s">
        <v>2085</v>
      </c>
    </row>
    <row r="1745" spans="1:4" x14ac:dyDescent="0.15">
      <c r="A1745" s="132"/>
      <c r="B1745" s="132"/>
      <c r="C1745" s="132"/>
      <c r="D1745" s="132" t="s">
        <v>1076</v>
      </c>
    </row>
    <row r="1746" spans="1:4" x14ac:dyDescent="0.15">
      <c r="A1746" s="132" t="s">
        <v>167</v>
      </c>
      <c r="B1746" s="132" t="s">
        <v>2107</v>
      </c>
      <c r="C1746" s="132" t="s">
        <v>2090</v>
      </c>
      <c r="D1746" s="132" t="s">
        <v>2085</v>
      </c>
    </row>
    <row r="1747" spans="1:4" x14ac:dyDescent="0.15">
      <c r="A1747" s="132"/>
      <c r="B1747" s="132"/>
      <c r="C1747" s="132"/>
      <c r="D1747" s="132" t="s">
        <v>1076</v>
      </c>
    </row>
    <row r="1748" spans="1:4" x14ac:dyDescent="0.15">
      <c r="A1748" s="132" t="s">
        <v>21</v>
      </c>
      <c r="B1748" s="132" t="s">
        <v>2013</v>
      </c>
      <c r="C1748" s="132" t="s">
        <v>2090</v>
      </c>
      <c r="D1748" s="132" t="s">
        <v>2085</v>
      </c>
    </row>
    <row r="1749" spans="1:4" x14ac:dyDescent="0.15">
      <c r="A1749" s="132"/>
      <c r="B1749" s="132"/>
      <c r="C1749" s="132"/>
      <c r="D1749" s="132" t="s">
        <v>1076</v>
      </c>
    </row>
    <row r="1750" spans="1:4" x14ac:dyDescent="0.15">
      <c r="A1750" s="132" t="s">
        <v>192</v>
      </c>
      <c r="B1750" s="132" t="s">
        <v>2132</v>
      </c>
      <c r="C1750" s="132" t="s">
        <v>2090</v>
      </c>
      <c r="D1750" s="132" t="s">
        <v>2085</v>
      </c>
    </row>
    <row r="1751" spans="1:4" x14ac:dyDescent="0.15">
      <c r="A1751" s="132"/>
      <c r="B1751" s="132"/>
      <c r="C1751" s="132"/>
      <c r="D1751" s="132" t="s">
        <v>1076</v>
      </c>
    </row>
    <row r="1752" spans="1:4" x14ac:dyDescent="0.15">
      <c r="A1752" s="132" t="s">
        <v>489</v>
      </c>
      <c r="B1752" s="132" t="s">
        <v>2137</v>
      </c>
      <c r="C1752" s="132" t="s">
        <v>2090</v>
      </c>
      <c r="D1752" s="132" t="s">
        <v>2085</v>
      </c>
    </row>
    <row r="1753" spans="1:4" x14ac:dyDescent="0.15">
      <c r="A1753" s="132"/>
      <c r="B1753" s="132"/>
      <c r="C1753" s="132"/>
      <c r="D1753" s="132" t="s">
        <v>1076</v>
      </c>
    </row>
    <row r="1754" spans="1:4" x14ac:dyDescent="0.15">
      <c r="A1754" s="132" t="s">
        <v>173</v>
      </c>
      <c r="B1754" s="132" t="s">
        <v>2113</v>
      </c>
      <c r="C1754" s="132" t="s">
        <v>2090</v>
      </c>
      <c r="D1754" s="132" t="s">
        <v>2085</v>
      </c>
    </row>
    <row r="1755" spans="1:4" x14ac:dyDescent="0.15">
      <c r="A1755" s="132"/>
      <c r="B1755" s="132"/>
      <c r="C1755" s="132"/>
      <c r="D1755" s="132" t="s">
        <v>1076</v>
      </c>
    </row>
    <row r="1756" spans="1:4" x14ac:dyDescent="0.15">
      <c r="A1756" s="132" t="s">
        <v>116</v>
      </c>
      <c r="B1756" s="132" t="s">
        <v>2044</v>
      </c>
      <c r="C1756" s="132" t="s">
        <v>2090</v>
      </c>
      <c r="D1756" s="132" t="s">
        <v>2085</v>
      </c>
    </row>
    <row r="1757" spans="1:4" x14ac:dyDescent="0.15">
      <c r="A1757" s="132"/>
      <c r="B1757" s="132"/>
      <c r="C1757" s="132"/>
      <c r="D1757" s="132" t="s">
        <v>1076</v>
      </c>
    </row>
    <row r="1758" spans="1:4" x14ac:dyDescent="0.15">
      <c r="A1758" s="132" t="s">
        <v>164</v>
      </c>
      <c r="B1758" s="132" t="s">
        <v>2104</v>
      </c>
      <c r="C1758" s="132" t="s">
        <v>2090</v>
      </c>
      <c r="D1758" s="132" t="s">
        <v>2085</v>
      </c>
    </row>
    <row r="1759" spans="1:4" x14ac:dyDescent="0.15">
      <c r="A1759" s="132"/>
      <c r="B1759" s="132"/>
      <c r="C1759" s="132"/>
      <c r="D1759" s="132" t="s">
        <v>1076</v>
      </c>
    </row>
    <row r="1760" spans="1:4" x14ac:dyDescent="0.15">
      <c r="A1760" s="132" t="s">
        <v>43</v>
      </c>
      <c r="B1760" s="132" t="s">
        <v>2035</v>
      </c>
      <c r="C1760" s="132" t="s">
        <v>2090</v>
      </c>
      <c r="D1760" s="132" t="s">
        <v>2085</v>
      </c>
    </row>
    <row r="1761" spans="1:4" x14ac:dyDescent="0.15">
      <c r="A1761" s="132"/>
      <c r="B1761" s="132"/>
      <c r="C1761" s="132"/>
      <c r="D1761" s="132" t="s">
        <v>1076</v>
      </c>
    </row>
    <row r="1762" spans="1:4" x14ac:dyDescent="0.15">
      <c r="A1762" s="132" t="s">
        <v>146</v>
      </c>
      <c r="B1762" s="132" t="s">
        <v>2075</v>
      </c>
      <c r="C1762" s="132" t="s">
        <v>2090</v>
      </c>
      <c r="D1762" s="132" t="s">
        <v>2085</v>
      </c>
    </row>
    <row r="1763" spans="1:4" x14ac:dyDescent="0.15">
      <c r="A1763" s="132"/>
      <c r="B1763" s="132"/>
      <c r="C1763" s="132"/>
      <c r="D1763" s="132" t="s">
        <v>1076</v>
      </c>
    </row>
    <row r="1764" spans="1:4" x14ac:dyDescent="0.15">
      <c r="A1764" s="132" t="s">
        <v>15</v>
      </c>
      <c r="B1764" s="132" t="s">
        <v>2007</v>
      </c>
      <c r="C1764" s="132" t="s">
        <v>2090</v>
      </c>
      <c r="D1764" s="132" t="s">
        <v>2085</v>
      </c>
    </row>
    <row r="1765" spans="1:4" x14ac:dyDescent="0.15">
      <c r="A1765" s="132"/>
      <c r="B1765" s="132"/>
      <c r="C1765" s="132"/>
      <c r="D1765" s="132" t="s">
        <v>1076</v>
      </c>
    </row>
    <row r="1766" spans="1:4" x14ac:dyDescent="0.15">
      <c r="A1766" s="132" t="s">
        <v>37</v>
      </c>
      <c r="B1766" s="132" t="s">
        <v>2029</v>
      </c>
      <c r="C1766" s="132" t="s">
        <v>2090</v>
      </c>
      <c r="D1766" s="132" t="s">
        <v>2091</v>
      </c>
    </row>
    <row r="1767" spans="1:4" x14ac:dyDescent="0.15">
      <c r="A1767" s="132"/>
      <c r="B1767" s="132"/>
      <c r="C1767" s="132"/>
      <c r="D1767" s="132" t="s">
        <v>2085</v>
      </c>
    </row>
    <row r="1768" spans="1:4" x14ac:dyDescent="0.15">
      <c r="A1768" s="132"/>
      <c r="B1768" s="132"/>
      <c r="C1768" s="132"/>
      <c r="D1768" s="132" t="s">
        <v>1076</v>
      </c>
    </row>
    <row r="1769" spans="1:4" x14ac:dyDescent="0.15">
      <c r="A1769" s="132" t="s">
        <v>152</v>
      </c>
      <c r="B1769" s="132" t="s">
        <v>2081</v>
      </c>
      <c r="C1769" s="132" t="s">
        <v>2090</v>
      </c>
      <c r="D1769" s="132" t="s">
        <v>2085</v>
      </c>
    </row>
    <row r="1770" spans="1:4" x14ac:dyDescent="0.15">
      <c r="A1770" s="132"/>
      <c r="B1770" s="132"/>
      <c r="C1770" s="132"/>
      <c r="D1770" s="132" t="s">
        <v>1076</v>
      </c>
    </row>
    <row r="1771" spans="1:4" x14ac:dyDescent="0.15">
      <c r="A1771" s="132" t="s">
        <v>151</v>
      </c>
      <c r="B1771" s="132" t="s">
        <v>2080</v>
      </c>
      <c r="C1771" s="132" t="s">
        <v>2090</v>
      </c>
      <c r="D1771" s="132" t="s">
        <v>2085</v>
      </c>
    </row>
    <row r="1772" spans="1:4" x14ac:dyDescent="0.15">
      <c r="A1772" s="132"/>
      <c r="B1772" s="132"/>
      <c r="C1772" s="132"/>
      <c r="D1772" s="132" t="s">
        <v>1076</v>
      </c>
    </row>
    <row r="1773" spans="1:4" x14ac:dyDescent="0.15">
      <c r="A1773" s="132" t="s">
        <v>111</v>
      </c>
      <c r="B1773" s="132" t="s">
        <v>2039</v>
      </c>
      <c r="C1773" s="132" t="s">
        <v>2090</v>
      </c>
      <c r="D1773" s="132" t="s">
        <v>2085</v>
      </c>
    </row>
    <row r="1774" spans="1:4" x14ac:dyDescent="0.15">
      <c r="A1774" s="132"/>
      <c r="B1774" s="132"/>
      <c r="C1774" s="132"/>
      <c r="D1774" s="132" t="s">
        <v>1076</v>
      </c>
    </row>
    <row r="1775" spans="1:4" x14ac:dyDescent="0.15">
      <c r="A1775" s="132" t="s">
        <v>20</v>
      </c>
      <c r="B1775" s="132" t="s">
        <v>2012</v>
      </c>
      <c r="C1775" s="132" t="s">
        <v>2090</v>
      </c>
      <c r="D1775" s="132" t="s">
        <v>2085</v>
      </c>
    </row>
    <row r="1776" spans="1:4" x14ac:dyDescent="0.15">
      <c r="A1776" s="132"/>
      <c r="B1776" s="132"/>
      <c r="C1776" s="132"/>
      <c r="D1776" s="132" t="s">
        <v>1076</v>
      </c>
    </row>
    <row r="1777" spans="1:4" x14ac:dyDescent="0.15">
      <c r="A1777" s="132" t="s">
        <v>3</v>
      </c>
      <c r="B1777" s="132" t="s">
        <v>1995</v>
      </c>
      <c r="C1777" s="132" t="s">
        <v>2090</v>
      </c>
      <c r="D1777" s="132" t="s">
        <v>2085</v>
      </c>
    </row>
    <row r="1778" spans="1:4" x14ac:dyDescent="0.15">
      <c r="A1778" s="132"/>
      <c r="B1778" s="132"/>
      <c r="C1778" s="132"/>
      <c r="D1778" s="132" t="s">
        <v>1076</v>
      </c>
    </row>
    <row r="1779" spans="1:4" x14ac:dyDescent="0.15">
      <c r="A1779" s="132" t="s">
        <v>115</v>
      </c>
      <c r="B1779" s="132" t="s">
        <v>2043</v>
      </c>
      <c r="C1779" s="132" t="s">
        <v>2090</v>
      </c>
      <c r="D1779" s="132" t="s">
        <v>2085</v>
      </c>
    </row>
    <row r="1780" spans="1:4" x14ac:dyDescent="0.15">
      <c r="A1780" s="132"/>
      <c r="B1780" s="132"/>
      <c r="C1780" s="132"/>
      <c r="D1780" s="132" t="s">
        <v>1076</v>
      </c>
    </row>
    <row r="1781" spans="1:4" x14ac:dyDescent="0.15">
      <c r="A1781" s="132" t="s">
        <v>2153</v>
      </c>
      <c r="B1781" s="132" t="s">
        <v>1972</v>
      </c>
      <c r="C1781" s="132" t="s">
        <v>2090</v>
      </c>
      <c r="D1781" s="132" t="s">
        <v>2087</v>
      </c>
    </row>
    <row r="1782" spans="1:4" x14ac:dyDescent="0.15">
      <c r="A1782" s="132"/>
      <c r="B1782" s="132"/>
      <c r="C1782" s="132"/>
      <c r="D1782" s="132" t="s">
        <v>2085</v>
      </c>
    </row>
    <row r="1783" spans="1:4" x14ac:dyDescent="0.15">
      <c r="A1783" s="132"/>
      <c r="B1783" s="132"/>
      <c r="C1783" s="132"/>
      <c r="D1783" s="132" t="s">
        <v>1076</v>
      </c>
    </row>
    <row r="1784" spans="1:4" x14ac:dyDescent="0.15">
      <c r="A1784" s="132" t="s">
        <v>176</v>
      </c>
      <c r="B1784" s="132" t="s">
        <v>2116</v>
      </c>
      <c r="C1784" s="132" t="s">
        <v>1084</v>
      </c>
      <c r="D1784" s="132" t="s">
        <v>2085</v>
      </c>
    </row>
    <row r="1785" spans="1:4" x14ac:dyDescent="0.15">
      <c r="A1785" s="132"/>
      <c r="B1785" s="132"/>
      <c r="C1785" s="132"/>
      <c r="D1785" s="132" t="s">
        <v>1076</v>
      </c>
    </row>
    <row r="1786" spans="1:4" x14ac:dyDescent="0.15">
      <c r="A1786" s="132" t="s">
        <v>181</v>
      </c>
      <c r="B1786" s="132" t="s">
        <v>2121</v>
      </c>
      <c r="C1786" s="132" t="s">
        <v>1084</v>
      </c>
      <c r="D1786" s="132" t="s">
        <v>2085</v>
      </c>
    </row>
    <row r="1787" spans="1:4" x14ac:dyDescent="0.15">
      <c r="A1787" s="132"/>
      <c r="B1787" s="132"/>
      <c r="C1787" s="132"/>
      <c r="D1787" s="132" t="s">
        <v>1076</v>
      </c>
    </row>
    <row r="1788" spans="1:4" x14ac:dyDescent="0.15">
      <c r="A1788" s="132" t="s">
        <v>180</v>
      </c>
      <c r="B1788" s="132" t="s">
        <v>2120</v>
      </c>
      <c r="C1788" s="132" t="s">
        <v>1084</v>
      </c>
      <c r="D1788" s="132" t="s">
        <v>2085</v>
      </c>
    </row>
    <row r="1789" spans="1:4" x14ac:dyDescent="0.15">
      <c r="A1789" s="132"/>
      <c r="B1789" s="132"/>
      <c r="C1789" s="132"/>
      <c r="D1789" s="132" t="s">
        <v>1076</v>
      </c>
    </row>
    <row r="1790" spans="1:4" x14ac:dyDescent="0.15">
      <c r="A1790" s="132" t="s">
        <v>182</v>
      </c>
      <c r="B1790" s="132" t="s">
        <v>2122</v>
      </c>
      <c r="C1790" s="132" t="s">
        <v>1084</v>
      </c>
      <c r="D1790" s="132" t="s">
        <v>2085</v>
      </c>
    </row>
    <row r="1791" spans="1:4" x14ac:dyDescent="0.15">
      <c r="A1791" s="132"/>
      <c r="B1791" s="132"/>
      <c r="C1791" s="132"/>
      <c r="D1791" s="132" t="s">
        <v>1076</v>
      </c>
    </row>
    <row r="1792" spans="1:4" x14ac:dyDescent="0.15">
      <c r="A1792" s="132" t="s">
        <v>177</v>
      </c>
      <c r="B1792" s="132" t="s">
        <v>2117</v>
      </c>
      <c r="C1792" s="132" t="s">
        <v>1084</v>
      </c>
      <c r="D1792" s="132" t="s">
        <v>2085</v>
      </c>
    </row>
    <row r="1793" spans="1:4" x14ac:dyDescent="0.15">
      <c r="A1793" s="132"/>
      <c r="B1793" s="132"/>
      <c r="C1793" s="132"/>
      <c r="D1793" s="132" t="s">
        <v>1076</v>
      </c>
    </row>
    <row r="1794" spans="1:4" x14ac:dyDescent="0.15">
      <c r="A1794" s="132" t="s">
        <v>184</v>
      </c>
      <c r="B1794" s="132" t="s">
        <v>2124</v>
      </c>
      <c r="C1794" s="132" t="s">
        <v>1084</v>
      </c>
      <c r="D1794" s="132" t="s">
        <v>2085</v>
      </c>
    </row>
    <row r="1795" spans="1:4" x14ac:dyDescent="0.15">
      <c r="A1795" s="132"/>
      <c r="B1795" s="132"/>
      <c r="C1795" s="132"/>
      <c r="D1795" s="132" t="s">
        <v>1076</v>
      </c>
    </row>
    <row r="1796" spans="1:4" x14ac:dyDescent="0.15">
      <c r="A1796" s="132" t="s">
        <v>178</v>
      </c>
      <c r="B1796" s="132" t="s">
        <v>2118</v>
      </c>
      <c r="C1796" s="132" t="s">
        <v>1084</v>
      </c>
      <c r="D1796" s="132" t="s">
        <v>2085</v>
      </c>
    </row>
    <row r="1797" spans="1:4" x14ac:dyDescent="0.15">
      <c r="A1797" s="132"/>
      <c r="B1797" s="132"/>
      <c r="C1797" s="132"/>
      <c r="D1797" s="132" t="s">
        <v>1076</v>
      </c>
    </row>
    <row r="1798" spans="1:4" x14ac:dyDescent="0.15">
      <c r="A1798" s="132" t="s">
        <v>183</v>
      </c>
      <c r="B1798" s="132" t="s">
        <v>2123</v>
      </c>
      <c r="C1798" s="132" t="s">
        <v>1084</v>
      </c>
      <c r="D1798" s="132" t="s">
        <v>2085</v>
      </c>
    </row>
    <row r="1799" spans="1:4" x14ac:dyDescent="0.15">
      <c r="A1799" s="132"/>
      <c r="B1799" s="132"/>
      <c r="C1799" s="132"/>
      <c r="D1799" s="132" t="s">
        <v>1076</v>
      </c>
    </row>
    <row r="1800" spans="1:4" x14ac:dyDescent="0.15">
      <c r="A1800" s="132" t="s">
        <v>179</v>
      </c>
      <c r="B1800" s="132" t="s">
        <v>2119</v>
      </c>
      <c r="C1800" s="132" t="s">
        <v>1084</v>
      </c>
      <c r="D1800" s="132" t="s">
        <v>2085</v>
      </c>
    </row>
    <row r="1801" spans="1:4" x14ac:dyDescent="0.15">
      <c r="A1801" s="132"/>
      <c r="B1801" s="132"/>
      <c r="C1801" s="132"/>
      <c r="D1801" s="132" t="s">
        <v>1076</v>
      </c>
    </row>
    <row r="1802" spans="1:4" x14ac:dyDescent="0.15">
      <c r="A1802" s="132" t="s">
        <v>1524</v>
      </c>
      <c r="B1802" s="132" t="s">
        <v>1681</v>
      </c>
      <c r="C1802" s="132" t="s">
        <v>1085</v>
      </c>
      <c r="D1802" s="132" t="s">
        <v>1079</v>
      </c>
    </row>
    <row r="1803" spans="1:4" x14ac:dyDescent="0.15">
      <c r="A1803" s="132" t="s">
        <v>1524</v>
      </c>
      <c r="B1803" s="132" t="s">
        <v>1917</v>
      </c>
      <c r="C1803" s="132" t="s">
        <v>1085</v>
      </c>
      <c r="D1803" s="132" t="s">
        <v>1079</v>
      </c>
    </row>
    <row r="1804" spans="1:4" x14ac:dyDescent="0.15">
      <c r="A1804" s="132" t="s">
        <v>1526</v>
      </c>
      <c r="B1804" s="132" t="s">
        <v>1683</v>
      </c>
      <c r="C1804" s="132" t="s">
        <v>1086</v>
      </c>
      <c r="D1804" s="132" t="s">
        <v>1079</v>
      </c>
    </row>
    <row r="1805" spans="1:4" x14ac:dyDescent="0.15">
      <c r="A1805" s="132" t="s">
        <v>1529</v>
      </c>
      <c r="B1805" s="132" t="s">
        <v>1686</v>
      </c>
      <c r="C1805" s="132" t="s">
        <v>1086</v>
      </c>
      <c r="D1805" s="132" t="s">
        <v>1079</v>
      </c>
    </row>
    <row r="1806" spans="1:4" x14ac:dyDescent="0.15">
      <c r="A1806" s="132" t="s">
        <v>1528</v>
      </c>
      <c r="B1806" s="132" t="s">
        <v>1685</v>
      </c>
      <c r="C1806" s="132" t="s">
        <v>1086</v>
      </c>
      <c r="D1806" s="132" t="s">
        <v>1079</v>
      </c>
    </row>
    <row r="1807" spans="1:4" x14ac:dyDescent="0.15">
      <c r="A1807" s="132" t="s">
        <v>1525</v>
      </c>
      <c r="B1807" s="132" t="s">
        <v>1682</v>
      </c>
      <c r="C1807" s="132" t="s">
        <v>1086</v>
      </c>
      <c r="D1807" s="132" t="s">
        <v>1079</v>
      </c>
    </row>
    <row r="1808" spans="1:4" x14ac:dyDescent="0.15">
      <c r="A1808" s="132" t="s">
        <v>1527</v>
      </c>
      <c r="B1808" s="132" t="s">
        <v>1684</v>
      </c>
      <c r="C1808" s="132" t="s">
        <v>1086</v>
      </c>
      <c r="D1808" s="132" t="s">
        <v>1079</v>
      </c>
    </row>
    <row r="1809" spans="1:4" x14ac:dyDescent="0.15">
      <c r="A1809" s="132" t="s">
        <v>1531</v>
      </c>
      <c r="B1809" s="132" t="s">
        <v>1688</v>
      </c>
      <c r="C1809" s="132" t="s">
        <v>1086</v>
      </c>
      <c r="D1809" s="132" t="s">
        <v>1079</v>
      </c>
    </row>
    <row r="1810" spans="1:4" x14ac:dyDescent="0.15">
      <c r="A1810" s="132" t="s">
        <v>1530</v>
      </c>
      <c r="B1810" s="132" t="s">
        <v>1687</v>
      </c>
      <c r="C1810" s="132" t="s">
        <v>1086</v>
      </c>
      <c r="D1810" s="132" t="s">
        <v>1079</v>
      </c>
    </row>
    <row r="1811" spans="1:4" x14ac:dyDescent="0.15">
      <c r="A1811" s="132" t="s">
        <v>31</v>
      </c>
      <c r="B1811" s="132" t="s">
        <v>2023</v>
      </c>
      <c r="C1811" s="132" t="s">
        <v>1087</v>
      </c>
      <c r="D1811" s="132" t="s">
        <v>2086</v>
      </c>
    </row>
    <row r="1812" spans="1:4" x14ac:dyDescent="0.15">
      <c r="A1812" s="132" t="s">
        <v>42</v>
      </c>
      <c r="B1812" s="132" t="s">
        <v>2034</v>
      </c>
      <c r="C1812" s="132" t="s">
        <v>1087</v>
      </c>
      <c r="D1812" s="132" t="s">
        <v>2086</v>
      </c>
    </row>
    <row r="1813" spans="1:4" x14ac:dyDescent="0.15">
      <c r="A1813" s="132" t="s">
        <v>1532</v>
      </c>
      <c r="B1813" s="132" t="s">
        <v>1689</v>
      </c>
      <c r="C1813" s="132" t="s">
        <v>1086</v>
      </c>
      <c r="D1813" s="132" t="s">
        <v>1079</v>
      </c>
    </row>
    <row r="1814" spans="1:4" x14ac:dyDescent="0.15">
      <c r="A1814" s="132" t="s">
        <v>38</v>
      </c>
      <c r="B1814" s="132" t="s">
        <v>2030</v>
      </c>
      <c r="C1814" s="132" t="s">
        <v>1087</v>
      </c>
      <c r="D1814" s="132" t="s">
        <v>2086</v>
      </c>
    </row>
    <row r="1815" spans="1:4" x14ac:dyDescent="0.15">
      <c r="A1815" s="132" t="s">
        <v>137</v>
      </c>
      <c r="B1815" s="132" t="s">
        <v>2065</v>
      </c>
      <c r="C1815" s="132" t="s">
        <v>1087</v>
      </c>
      <c r="D1815" s="132" t="s">
        <v>2086</v>
      </c>
    </row>
    <row r="1816" spans="1:4" x14ac:dyDescent="0.15">
      <c r="A1816" s="132" t="s">
        <v>0</v>
      </c>
      <c r="B1816" s="132" t="s">
        <v>1992</v>
      </c>
      <c r="C1816" s="132" t="s">
        <v>1087</v>
      </c>
      <c r="D1816" s="132" t="s">
        <v>2086</v>
      </c>
    </row>
    <row r="1817" spans="1:4" x14ac:dyDescent="0.15">
      <c r="A1817" s="132" t="s">
        <v>143</v>
      </c>
      <c r="B1817" s="132" t="s">
        <v>2071</v>
      </c>
      <c r="C1817" s="132" t="s">
        <v>1087</v>
      </c>
      <c r="D1817" s="132" t="s">
        <v>2086</v>
      </c>
    </row>
    <row r="1818" spans="1:4" x14ac:dyDescent="0.15">
      <c r="A1818" s="132" t="s">
        <v>1533</v>
      </c>
      <c r="B1818" s="132" t="s">
        <v>1690</v>
      </c>
      <c r="C1818" s="132" t="s">
        <v>1086</v>
      </c>
      <c r="D1818" s="132" t="s">
        <v>1079</v>
      </c>
    </row>
    <row r="1819" spans="1:4" x14ac:dyDescent="0.15">
      <c r="A1819" s="132" t="s">
        <v>13</v>
      </c>
      <c r="B1819" s="132" t="s">
        <v>2005</v>
      </c>
      <c r="C1819" s="132" t="s">
        <v>1087</v>
      </c>
      <c r="D1819" s="132" t="s">
        <v>2087</v>
      </c>
    </row>
    <row r="1820" spans="1:4" x14ac:dyDescent="0.15">
      <c r="A1820" s="132"/>
      <c r="B1820" s="132"/>
      <c r="C1820" s="132"/>
      <c r="D1820" s="132" t="s">
        <v>2086</v>
      </c>
    </row>
    <row r="1821" spans="1:4" x14ac:dyDescent="0.15">
      <c r="A1821" s="132" t="s">
        <v>162</v>
      </c>
      <c r="B1821" s="132" t="s">
        <v>2102</v>
      </c>
      <c r="C1821" s="132" t="s">
        <v>1087</v>
      </c>
      <c r="D1821" s="132" t="s">
        <v>2086</v>
      </c>
    </row>
    <row r="1822" spans="1:4" x14ac:dyDescent="0.15">
      <c r="A1822" s="132" t="s">
        <v>10</v>
      </c>
      <c r="B1822" s="132" t="s">
        <v>2002</v>
      </c>
      <c r="C1822" s="132" t="s">
        <v>1087</v>
      </c>
      <c r="D1822" s="132" t="s">
        <v>2086</v>
      </c>
    </row>
    <row r="1823" spans="1:4" x14ac:dyDescent="0.15">
      <c r="A1823" s="132" t="s">
        <v>6</v>
      </c>
      <c r="B1823" s="132" t="s">
        <v>1998</v>
      </c>
      <c r="C1823" s="132" t="s">
        <v>1087</v>
      </c>
      <c r="D1823" s="132" t="s">
        <v>2087</v>
      </c>
    </row>
    <row r="1824" spans="1:4" x14ac:dyDescent="0.15">
      <c r="A1824" s="132"/>
      <c r="B1824" s="132"/>
      <c r="C1824" s="132"/>
      <c r="D1824" s="132" t="s">
        <v>2086</v>
      </c>
    </row>
    <row r="1825" spans="1:4" x14ac:dyDescent="0.15">
      <c r="A1825" s="132" t="s">
        <v>18</v>
      </c>
      <c r="B1825" s="132" t="s">
        <v>2010</v>
      </c>
      <c r="C1825" s="132" t="s">
        <v>1087</v>
      </c>
      <c r="D1825" s="132" t="s">
        <v>2086</v>
      </c>
    </row>
    <row r="1826" spans="1:4" x14ac:dyDescent="0.15">
      <c r="A1826" s="132" t="s">
        <v>32</v>
      </c>
      <c r="B1826" s="132" t="s">
        <v>2024</v>
      </c>
      <c r="C1826" s="132" t="s">
        <v>1087</v>
      </c>
      <c r="D1826" s="132" t="s">
        <v>2086</v>
      </c>
    </row>
    <row r="1827" spans="1:4" x14ac:dyDescent="0.15">
      <c r="A1827" s="132" t="s">
        <v>124</v>
      </c>
      <c r="B1827" s="132" t="s">
        <v>2052</v>
      </c>
      <c r="C1827" s="132" t="s">
        <v>1087</v>
      </c>
      <c r="D1827" s="132" t="s">
        <v>2086</v>
      </c>
    </row>
    <row r="1828" spans="1:4" x14ac:dyDescent="0.15">
      <c r="A1828" s="132" t="s">
        <v>112</v>
      </c>
      <c r="B1828" s="132" t="s">
        <v>2040</v>
      </c>
      <c r="C1828" s="132" t="s">
        <v>1087</v>
      </c>
      <c r="D1828" s="132" t="s">
        <v>2086</v>
      </c>
    </row>
    <row r="1829" spans="1:4" x14ac:dyDescent="0.15">
      <c r="A1829" s="132" t="s">
        <v>1675</v>
      </c>
      <c r="B1829" s="132" t="s">
        <v>1691</v>
      </c>
      <c r="C1829" s="132" t="s">
        <v>1086</v>
      </c>
      <c r="D1829" s="132" t="s">
        <v>1079</v>
      </c>
    </row>
    <row r="1830" spans="1:4" x14ac:dyDescent="0.15">
      <c r="A1830" s="132" t="s">
        <v>28</v>
      </c>
      <c r="B1830" s="132" t="s">
        <v>2020</v>
      </c>
      <c r="C1830" s="132" t="s">
        <v>1087</v>
      </c>
      <c r="D1830" s="132" t="s">
        <v>2086</v>
      </c>
    </row>
    <row r="1831" spans="1:4" x14ac:dyDescent="0.15">
      <c r="A1831" s="132" t="s">
        <v>492</v>
      </c>
      <c r="B1831" s="132" t="s">
        <v>2140</v>
      </c>
      <c r="C1831" s="132" t="s">
        <v>1087</v>
      </c>
      <c r="D1831" s="132" t="s">
        <v>2086</v>
      </c>
    </row>
    <row r="1832" spans="1:4" x14ac:dyDescent="0.15">
      <c r="A1832" s="132" t="s">
        <v>170</v>
      </c>
      <c r="B1832" s="132" t="s">
        <v>2110</v>
      </c>
      <c r="C1832" s="132" t="s">
        <v>1087</v>
      </c>
      <c r="D1832" s="132" t="s">
        <v>2086</v>
      </c>
    </row>
    <row r="1833" spans="1:4" x14ac:dyDescent="0.15">
      <c r="A1833" s="132" t="s">
        <v>494</v>
      </c>
      <c r="B1833" s="132" t="s">
        <v>2149</v>
      </c>
      <c r="C1833" s="132" t="s">
        <v>1087</v>
      </c>
      <c r="D1833" s="132" t="s">
        <v>2086</v>
      </c>
    </row>
    <row r="1834" spans="1:4" x14ac:dyDescent="0.15">
      <c r="A1834" s="132" t="s">
        <v>495</v>
      </c>
      <c r="B1834" s="132" t="s">
        <v>2150</v>
      </c>
      <c r="C1834" s="132" t="s">
        <v>1087</v>
      </c>
      <c r="D1834" s="132" t="s">
        <v>2086</v>
      </c>
    </row>
    <row r="1835" spans="1:4" x14ac:dyDescent="0.15">
      <c r="A1835" s="132" t="s">
        <v>7</v>
      </c>
      <c r="B1835" s="132" t="s">
        <v>1999</v>
      </c>
      <c r="C1835" s="132" t="s">
        <v>1087</v>
      </c>
      <c r="D1835" s="132" t="s">
        <v>2086</v>
      </c>
    </row>
    <row r="1836" spans="1:4" x14ac:dyDescent="0.15">
      <c r="A1836" s="132" t="s">
        <v>24</v>
      </c>
      <c r="B1836" s="132" t="s">
        <v>2016</v>
      </c>
      <c r="C1836" s="132" t="s">
        <v>1087</v>
      </c>
      <c r="D1836" s="132" t="s">
        <v>2086</v>
      </c>
    </row>
    <row r="1837" spans="1:4" x14ac:dyDescent="0.15">
      <c r="A1837" s="132" t="s">
        <v>154</v>
      </c>
      <c r="B1837" s="132" t="s">
        <v>2094</v>
      </c>
      <c r="C1837" s="132" t="s">
        <v>1087</v>
      </c>
      <c r="D1837" s="132" t="s">
        <v>2086</v>
      </c>
    </row>
    <row r="1838" spans="1:4" x14ac:dyDescent="0.15">
      <c r="A1838" s="132" t="s">
        <v>4</v>
      </c>
      <c r="B1838" s="132" t="s">
        <v>1996</v>
      </c>
      <c r="C1838" s="132" t="s">
        <v>1087</v>
      </c>
      <c r="D1838" s="132" t="s">
        <v>2086</v>
      </c>
    </row>
    <row r="1839" spans="1:4" x14ac:dyDescent="0.15">
      <c r="A1839" s="132" t="s">
        <v>136</v>
      </c>
      <c r="B1839" s="132" t="s">
        <v>2064</v>
      </c>
      <c r="C1839" s="132" t="s">
        <v>1087</v>
      </c>
      <c r="D1839" s="132" t="s">
        <v>2086</v>
      </c>
    </row>
    <row r="1840" spans="1:4" x14ac:dyDescent="0.15">
      <c r="A1840" s="132" t="s">
        <v>496</v>
      </c>
      <c r="B1840" s="132" t="s">
        <v>2151</v>
      </c>
      <c r="C1840" s="132" t="s">
        <v>1087</v>
      </c>
      <c r="D1840" s="132" t="s">
        <v>2086</v>
      </c>
    </row>
    <row r="1841" spans="1:4" x14ac:dyDescent="0.15">
      <c r="A1841" s="132" t="s">
        <v>166</v>
      </c>
      <c r="B1841" s="132" t="s">
        <v>2106</v>
      </c>
      <c r="C1841" s="132" t="s">
        <v>1087</v>
      </c>
      <c r="D1841" s="132" t="s">
        <v>2086</v>
      </c>
    </row>
    <row r="1842" spans="1:4" x14ac:dyDescent="0.15">
      <c r="A1842" s="132" t="s">
        <v>493</v>
      </c>
      <c r="B1842" s="132" t="s">
        <v>2148</v>
      </c>
      <c r="C1842" s="132" t="s">
        <v>1087</v>
      </c>
      <c r="D1842" s="132" t="s">
        <v>2086</v>
      </c>
    </row>
    <row r="1843" spans="1:4" x14ac:dyDescent="0.15">
      <c r="A1843" s="132" t="s">
        <v>2152</v>
      </c>
      <c r="B1843" s="132" t="s">
        <v>1961</v>
      </c>
      <c r="C1843" s="132" t="s">
        <v>1088</v>
      </c>
      <c r="D1843" s="132" t="s">
        <v>1068</v>
      </c>
    </row>
    <row r="1844" spans="1:4" x14ac:dyDescent="0.15">
      <c r="A1844" s="134"/>
      <c r="B1844" s="134"/>
      <c r="C1844" s="134"/>
      <c r="D1844" s="134" t="s">
        <v>2087</v>
      </c>
    </row>
    <row r="1846" spans="1:4" x14ac:dyDescent="0.15">
      <c r="A1846" s="126" t="s">
        <v>2092</v>
      </c>
      <c r="B1846" s="127" t="s">
        <v>694</v>
      </c>
      <c r="C1846" s="128" t="s">
        <v>227</v>
      </c>
      <c r="D1846" s="127" t="s">
        <v>2083</v>
      </c>
    </row>
    <row r="1847" spans="1:4" x14ac:dyDescent="0.15">
      <c r="A1847" s="129"/>
      <c r="B1847" s="129"/>
      <c r="C1847" s="130"/>
      <c r="D1847" s="129"/>
    </row>
    <row r="1848" spans="1:4" x14ac:dyDescent="0.15">
      <c r="A1848" s="131" t="s">
        <v>1933</v>
      </c>
      <c r="B1848" s="131" t="s">
        <v>1921</v>
      </c>
      <c r="C1848" s="131" t="s">
        <v>1089</v>
      </c>
      <c r="D1848" s="132" t="s">
        <v>2085</v>
      </c>
    </row>
    <row r="1849" spans="1:4" x14ac:dyDescent="0.15">
      <c r="A1849" s="132"/>
      <c r="B1849" s="132"/>
      <c r="C1849" s="132"/>
      <c r="D1849" s="132" t="s">
        <v>2086</v>
      </c>
    </row>
    <row r="1850" spans="1:4" x14ac:dyDescent="0.15">
      <c r="A1850" s="132"/>
      <c r="B1850" s="132"/>
      <c r="C1850" s="132"/>
      <c r="D1850" s="132" t="s">
        <v>1076</v>
      </c>
    </row>
    <row r="1851" spans="1:4" x14ac:dyDescent="0.15">
      <c r="A1851" s="132" t="s">
        <v>1934</v>
      </c>
      <c r="B1851" s="132" t="s">
        <v>1922</v>
      </c>
      <c r="C1851" s="132" t="s">
        <v>1089</v>
      </c>
      <c r="D1851" s="132" t="s">
        <v>2085</v>
      </c>
    </row>
    <row r="1852" spans="1:4" x14ac:dyDescent="0.15">
      <c r="A1852" s="132"/>
      <c r="B1852" s="132"/>
      <c r="C1852" s="132"/>
      <c r="D1852" s="132" t="s">
        <v>2086</v>
      </c>
    </row>
    <row r="1853" spans="1:4" x14ac:dyDescent="0.15">
      <c r="A1853" s="132"/>
      <c r="B1853" s="132"/>
      <c r="C1853" s="132"/>
      <c r="D1853" s="132" t="s">
        <v>1076</v>
      </c>
    </row>
    <row r="1854" spans="1:4" x14ac:dyDescent="0.15">
      <c r="A1854" s="132" t="s">
        <v>1445</v>
      </c>
      <c r="B1854" s="132" t="s">
        <v>1426</v>
      </c>
      <c r="C1854" s="132" t="s">
        <v>1089</v>
      </c>
      <c r="D1854" s="132" t="s">
        <v>2085</v>
      </c>
    </row>
    <row r="1855" spans="1:4" x14ac:dyDescent="0.15">
      <c r="A1855" s="132"/>
      <c r="B1855" s="132"/>
      <c r="C1855" s="132"/>
      <c r="D1855" s="132" t="s">
        <v>2086</v>
      </c>
    </row>
    <row r="1856" spans="1:4" x14ac:dyDescent="0.15">
      <c r="A1856" s="132"/>
      <c r="B1856" s="132"/>
      <c r="C1856" s="132"/>
      <c r="D1856" s="132" t="s">
        <v>1076</v>
      </c>
    </row>
    <row r="1857" spans="1:4" x14ac:dyDescent="0.15">
      <c r="A1857" s="132" t="s">
        <v>1935</v>
      </c>
      <c r="B1857" s="132" t="s">
        <v>1923</v>
      </c>
      <c r="C1857" s="132" t="s">
        <v>1089</v>
      </c>
      <c r="D1857" s="132" t="s">
        <v>2085</v>
      </c>
    </row>
    <row r="1858" spans="1:4" x14ac:dyDescent="0.15">
      <c r="A1858" s="132"/>
      <c r="B1858" s="132"/>
      <c r="C1858" s="132"/>
      <c r="D1858" s="132" t="s">
        <v>2086</v>
      </c>
    </row>
    <row r="1859" spans="1:4" x14ac:dyDescent="0.15">
      <c r="A1859" s="132"/>
      <c r="B1859" s="132"/>
      <c r="C1859" s="132"/>
      <c r="D1859" s="132" t="s">
        <v>1076</v>
      </c>
    </row>
    <row r="1860" spans="1:4" x14ac:dyDescent="0.15">
      <c r="A1860" s="132" t="s">
        <v>1449</v>
      </c>
      <c r="B1860" s="132" t="s">
        <v>1430</v>
      </c>
      <c r="C1860" s="132" t="s">
        <v>1089</v>
      </c>
      <c r="D1860" s="132" t="s">
        <v>2085</v>
      </c>
    </row>
    <row r="1861" spans="1:4" x14ac:dyDescent="0.15">
      <c r="A1861" s="132"/>
      <c r="B1861" s="132"/>
      <c r="C1861" s="132"/>
      <c r="D1861" s="132" t="s">
        <v>2086</v>
      </c>
    </row>
    <row r="1862" spans="1:4" x14ac:dyDescent="0.15">
      <c r="A1862" s="132"/>
      <c r="B1862" s="132"/>
      <c r="C1862" s="132"/>
      <c r="D1862" s="132" t="s">
        <v>1076</v>
      </c>
    </row>
    <row r="1863" spans="1:4" x14ac:dyDescent="0.15">
      <c r="A1863" s="132" t="s">
        <v>1936</v>
      </c>
      <c r="B1863" s="132" t="s">
        <v>1924</v>
      </c>
      <c r="C1863" s="132" t="s">
        <v>1089</v>
      </c>
      <c r="D1863" s="132" t="s">
        <v>2085</v>
      </c>
    </row>
    <row r="1864" spans="1:4" x14ac:dyDescent="0.15">
      <c r="A1864" s="132"/>
      <c r="B1864" s="132"/>
      <c r="C1864" s="132"/>
      <c r="D1864" s="132" t="s">
        <v>2086</v>
      </c>
    </row>
    <row r="1865" spans="1:4" x14ac:dyDescent="0.15">
      <c r="A1865" s="132"/>
      <c r="B1865" s="132"/>
      <c r="C1865" s="132"/>
      <c r="D1865" s="132" t="s">
        <v>1076</v>
      </c>
    </row>
    <row r="1866" spans="1:4" x14ac:dyDescent="0.15">
      <c r="A1866" s="132" t="s">
        <v>1450</v>
      </c>
      <c r="B1866" s="132" t="s">
        <v>1431</v>
      </c>
      <c r="C1866" s="132" t="s">
        <v>1089</v>
      </c>
      <c r="D1866" s="132" t="s">
        <v>2085</v>
      </c>
    </row>
    <row r="1867" spans="1:4" x14ac:dyDescent="0.15">
      <c r="A1867" s="132"/>
      <c r="B1867" s="132"/>
      <c r="C1867" s="132"/>
      <c r="D1867" s="132" t="s">
        <v>2086</v>
      </c>
    </row>
    <row r="1868" spans="1:4" x14ac:dyDescent="0.15">
      <c r="A1868" s="132"/>
      <c r="B1868" s="132"/>
      <c r="C1868" s="132"/>
      <c r="D1868" s="132" t="s">
        <v>1076</v>
      </c>
    </row>
    <row r="1869" spans="1:4" x14ac:dyDescent="0.15">
      <c r="A1869" s="132" t="s">
        <v>1446</v>
      </c>
      <c r="B1869" s="132" t="s">
        <v>1427</v>
      </c>
      <c r="C1869" s="132" t="s">
        <v>1089</v>
      </c>
      <c r="D1869" s="132" t="s">
        <v>2085</v>
      </c>
    </row>
    <row r="1870" spans="1:4" x14ac:dyDescent="0.15">
      <c r="A1870" s="132"/>
      <c r="B1870" s="132"/>
      <c r="C1870" s="132"/>
      <c r="D1870" s="132" t="s">
        <v>2086</v>
      </c>
    </row>
    <row r="1871" spans="1:4" x14ac:dyDescent="0.15">
      <c r="A1871" s="132"/>
      <c r="B1871" s="132"/>
      <c r="C1871" s="132"/>
      <c r="D1871" s="132" t="s">
        <v>1076</v>
      </c>
    </row>
    <row r="1872" spans="1:4" x14ac:dyDescent="0.15">
      <c r="A1872" s="132" t="s">
        <v>1937</v>
      </c>
      <c r="B1872" s="132" t="s">
        <v>1925</v>
      </c>
      <c r="C1872" s="132" t="s">
        <v>1089</v>
      </c>
      <c r="D1872" s="132" t="s">
        <v>2085</v>
      </c>
    </row>
    <row r="1873" spans="1:4" x14ac:dyDescent="0.15">
      <c r="A1873" s="132"/>
      <c r="B1873" s="132"/>
      <c r="C1873" s="132"/>
      <c r="D1873" s="132" t="s">
        <v>2086</v>
      </c>
    </row>
    <row r="1874" spans="1:4" x14ac:dyDescent="0.15">
      <c r="A1874" s="132"/>
      <c r="B1874" s="132"/>
      <c r="C1874" s="132"/>
      <c r="D1874" s="132" t="s">
        <v>1076</v>
      </c>
    </row>
    <row r="1875" spans="1:4" x14ac:dyDescent="0.15">
      <c r="A1875" s="132" t="s">
        <v>1451</v>
      </c>
      <c r="B1875" s="132" t="s">
        <v>1432</v>
      </c>
      <c r="C1875" s="132" t="s">
        <v>1089</v>
      </c>
      <c r="D1875" s="132" t="s">
        <v>2085</v>
      </c>
    </row>
    <row r="1876" spans="1:4" x14ac:dyDescent="0.15">
      <c r="A1876" s="132"/>
      <c r="B1876" s="132"/>
      <c r="C1876" s="132"/>
      <c r="D1876" s="132" t="s">
        <v>2086</v>
      </c>
    </row>
    <row r="1877" spans="1:4" x14ac:dyDescent="0.15">
      <c r="A1877" s="132"/>
      <c r="B1877" s="132"/>
      <c r="C1877" s="132"/>
      <c r="D1877" s="132" t="s">
        <v>1076</v>
      </c>
    </row>
    <row r="1878" spans="1:4" x14ac:dyDescent="0.15">
      <c r="A1878" s="132" t="s">
        <v>1938</v>
      </c>
      <c r="B1878" s="132" t="s">
        <v>1926</v>
      </c>
      <c r="C1878" s="132" t="s">
        <v>1089</v>
      </c>
      <c r="D1878" s="132" t="s">
        <v>2085</v>
      </c>
    </row>
    <row r="1879" spans="1:4" x14ac:dyDescent="0.15">
      <c r="A1879" s="132"/>
      <c r="B1879" s="132"/>
      <c r="C1879" s="132"/>
      <c r="D1879" s="132" t="s">
        <v>2086</v>
      </c>
    </row>
    <row r="1880" spans="1:4" x14ac:dyDescent="0.15">
      <c r="A1880" s="132"/>
      <c r="B1880" s="132"/>
      <c r="C1880" s="132"/>
      <c r="D1880" s="132" t="s">
        <v>1076</v>
      </c>
    </row>
    <row r="1881" spans="1:4" x14ac:dyDescent="0.15">
      <c r="A1881" s="132" t="s">
        <v>2093</v>
      </c>
      <c r="B1881" s="132" t="s">
        <v>1927</v>
      </c>
      <c r="C1881" s="132" t="s">
        <v>1089</v>
      </c>
      <c r="D1881" s="132" t="s">
        <v>2085</v>
      </c>
    </row>
    <row r="1882" spans="1:4" x14ac:dyDescent="0.15">
      <c r="A1882" s="132"/>
      <c r="B1882" s="132"/>
      <c r="C1882" s="132"/>
      <c r="D1882" s="132" t="s">
        <v>2086</v>
      </c>
    </row>
    <row r="1883" spans="1:4" x14ac:dyDescent="0.15">
      <c r="A1883" s="132"/>
      <c r="B1883" s="132"/>
      <c r="C1883" s="132"/>
      <c r="D1883" s="132" t="s">
        <v>1076</v>
      </c>
    </row>
    <row r="1884" spans="1:4" x14ac:dyDescent="0.15">
      <c r="A1884" s="132" t="s">
        <v>1939</v>
      </c>
      <c r="B1884" s="132" t="s">
        <v>1928</v>
      </c>
      <c r="C1884" s="132" t="s">
        <v>1089</v>
      </c>
      <c r="D1884" s="132" t="s">
        <v>2085</v>
      </c>
    </row>
    <row r="1885" spans="1:4" x14ac:dyDescent="0.15">
      <c r="A1885" s="132"/>
      <c r="B1885" s="132"/>
      <c r="C1885" s="132"/>
      <c r="D1885" s="132" t="s">
        <v>2086</v>
      </c>
    </row>
    <row r="1886" spans="1:4" x14ac:dyDescent="0.15">
      <c r="A1886" s="132"/>
      <c r="B1886" s="132"/>
      <c r="C1886" s="132"/>
      <c r="D1886" s="132" t="s">
        <v>1076</v>
      </c>
    </row>
    <row r="1887" spans="1:4" x14ac:dyDescent="0.15">
      <c r="A1887" s="132" t="s">
        <v>1447</v>
      </c>
      <c r="B1887" s="132" t="s">
        <v>1428</v>
      </c>
      <c r="C1887" s="132" t="s">
        <v>1089</v>
      </c>
      <c r="D1887" s="132" t="s">
        <v>2085</v>
      </c>
    </row>
    <row r="1888" spans="1:4" x14ac:dyDescent="0.15">
      <c r="A1888" s="132"/>
      <c r="B1888" s="132"/>
      <c r="C1888" s="132"/>
      <c r="D1888" s="132" t="s">
        <v>2086</v>
      </c>
    </row>
    <row r="1889" spans="1:4" x14ac:dyDescent="0.15">
      <c r="A1889" s="132"/>
      <c r="B1889" s="132"/>
      <c r="C1889" s="132"/>
      <c r="D1889" s="132" t="s">
        <v>1076</v>
      </c>
    </row>
    <row r="1890" spans="1:4" x14ac:dyDescent="0.15">
      <c r="A1890" s="132" t="s">
        <v>1940</v>
      </c>
      <c r="B1890" s="132" t="s">
        <v>1929</v>
      </c>
      <c r="C1890" s="132" t="s">
        <v>1089</v>
      </c>
      <c r="D1890" s="132" t="s">
        <v>2085</v>
      </c>
    </row>
    <row r="1891" spans="1:4" x14ac:dyDescent="0.15">
      <c r="A1891" s="132"/>
      <c r="B1891" s="132"/>
      <c r="C1891" s="132"/>
      <c r="D1891" s="132" t="s">
        <v>2086</v>
      </c>
    </row>
    <row r="1892" spans="1:4" x14ac:dyDescent="0.15">
      <c r="A1892" s="132"/>
      <c r="B1892" s="132"/>
      <c r="C1892" s="132"/>
      <c r="D1892" s="132" t="s">
        <v>1076</v>
      </c>
    </row>
    <row r="1893" spans="1:4" x14ac:dyDescent="0.15">
      <c r="A1893" s="132" t="s">
        <v>1444</v>
      </c>
      <c r="B1893" s="132" t="s">
        <v>1425</v>
      </c>
      <c r="C1893" s="132" t="s">
        <v>1089</v>
      </c>
      <c r="D1893" s="132" t="s">
        <v>2085</v>
      </c>
    </row>
    <row r="1894" spans="1:4" x14ac:dyDescent="0.15">
      <c r="A1894" s="132"/>
      <c r="B1894" s="132"/>
      <c r="C1894" s="132"/>
      <c r="D1894" s="132" t="s">
        <v>2086</v>
      </c>
    </row>
    <row r="1895" spans="1:4" x14ac:dyDescent="0.15">
      <c r="A1895" s="132"/>
      <c r="B1895" s="132"/>
      <c r="C1895" s="132"/>
      <c r="D1895" s="132" t="s">
        <v>1076</v>
      </c>
    </row>
    <row r="1896" spans="1:4" x14ac:dyDescent="0.15">
      <c r="A1896" s="132" t="s">
        <v>1941</v>
      </c>
      <c r="B1896" s="132" t="s">
        <v>1930</v>
      </c>
      <c r="C1896" s="132" t="s">
        <v>1089</v>
      </c>
      <c r="D1896" s="132" t="s">
        <v>2085</v>
      </c>
    </row>
    <row r="1897" spans="1:4" x14ac:dyDescent="0.15">
      <c r="A1897" s="132"/>
      <c r="B1897" s="132"/>
      <c r="C1897" s="132"/>
      <c r="D1897" s="132" t="s">
        <v>2086</v>
      </c>
    </row>
    <row r="1898" spans="1:4" x14ac:dyDescent="0.15">
      <c r="A1898" s="132"/>
      <c r="B1898" s="132"/>
      <c r="C1898" s="132"/>
      <c r="D1898" s="132" t="s">
        <v>1076</v>
      </c>
    </row>
    <row r="1899" spans="1:4" x14ac:dyDescent="0.15">
      <c r="A1899" s="132" t="s">
        <v>1448</v>
      </c>
      <c r="B1899" s="132" t="s">
        <v>1429</v>
      </c>
      <c r="C1899" s="132" t="s">
        <v>1089</v>
      </c>
      <c r="D1899" s="132" t="s">
        <v>2085</v>
      </c>
    </row>
    <row r="1900" spans="1:4" x14ac:dyDescent="0.15">
      <c r="A1900" s="132"/>
      <c r="B1900" s="132"/>
      <c r="C1900" s="132"/>
      <c r="D1900" s="132" t="s">
        <v>2086</v>
      </c>
    </row>
    <row r="1901" spans="1:4" x14ac:dyDescent="0.15">
      <c r="A1901" s="132"/>
      <c r="B1901" s="132"/>
      <c r="C1901" s="132"/>
      <c r="D1901" s="132" t="s">
        <v>1076</v>
      </c>
    </row>
    <row r="1902" spans="1:4" x14ac:dyDescent="0.15">
      <c r="A1902" s="132" t="s">
        <v>1455</v>
      </c>
      <c r="B1902" s="132" t="s">
        <v>1436</v>
      </c>
      <c r="C1902" s="132" t="s">
        <v>1089</v>
      </c>
      <c r="D1902" s="132" t="s">
        <v>2085</v>
      </c>
    </row>
    <row r="1903" spans="1:4" x14ac:dyDescent="0.15">
      <c r="A1903" s="132"/>
      <c r="B1903" s="132"/>
      <c r="C1903" s="132"/>
      <c r="D1903" s="132" t="s">
        <v>2086</v>
      </c>
    </row>
    <row r="1904" spans="1:4" x14ac:dyDescent="0.15">
      <c r="A1904" s="132"/>
      <c r="B1904" s="132"/>
      <c r="C1904" s="132"/>
      <c r="D1904" s="132" t="s">
        <v>1076</v>
      </c>
    </row>
    <row r="1905" spans="1:4" x14ac:dyDescent="0.15">
      <c r="A1905" s="132" t="s">
        <v>1942</v>
      </c>
      <c r="B1905" s="132" t="s">
        <v>1931</v>
      </c>
      <c r="C1905" s="132" t="s">
        <v>1089</v>
      </c>
      <c r="D1905" s="132" t="s">
        <v>2085</v>
      </c>
    </row>
    <row r="1906" spans="1:4" x14ac:dyDescent="0.15">
      <c r="A1906" s="132"/>
      <c r="B1906" s="132"/>
      <c r="C1906" s="132"/>
      <c r="D1906" s="132" t="s">
        <v>2086</v>
      </c>
    </row>
    <row r="1907" spans="1:4" x14ac:dyDescent="0.15">
      <c r="A1907" s="132"/>
      <c r="B1907" s="132"/>
      <c r="C1907" s="132"/>
      <c r="D1907" s="132" t="s">
        <v>1076</v>
      </c>
    </row>
    <row r="1908" spans="1:4" x14ac:dyDescent="0.15">
      <c r="A1908" s="132" t="s">
        <v>1456</v>
      </c>
      <c r="B1908" s="132" t="s">
        <v>1437</v>
      </c>
      <c r="C1908" s="132" t="s">
        <v>1089</v>
      </c>
      <c r="D1908" s="132" t="s">
        <v>2085</v>
      </c>
    </row>
    <row r="1909" spans="1:4" x14ac:dyDescent="0.15">
      <c r="A1909" s="132"/>
      <c r="B1909" s="132"/>
      <c r="C1909" s="132"/>
      <c r="D1909" s="132" t="s">
        <v>2086</v>
      </c>
    </row>
    <row r="1910" spans="1:4" x14ac:dyDescent="0.15">
      <c r="A1910" s="132"/>
      <c r="B1910" s="132"/>
      <c r="C1910" s="132"/>
      <c r="D1910" s="132" t="s">
        <v>1076</v>
      </c>
    </row>
    <row r="1911" spans="1:4" x14ac:dyDescent="0.15">
      <c r="A1911" s="132" t="s">
        <v>1943</v>
      </c>
      <c r="B1911" s="132" t="s">
        <v>1932</v>
      </c>
      <c r="C1911" s="132" t="s">
        <v>1089</v>
      </c>
      <c r="D1911" s="132" t="s">
        <v>2085</v>
      </c>
    </row>
    <row r="1912" spans="1:4" x14ac:dyDescent="0.15">
      <c r="A1912" s="132"/>
      <c r="B1912" s="132"/>
      <c r="C1912" s="132"/>
      <c r="D1912" s="132" t="s">
        <v>2086</v>
      </c>
    </row>
    <row r="1913" spans="1:4" x14ac:dyDescent="0.15">
      <c r="A1913" s="132"/>
      <c r="B1913" s="132"/>
      <c r="C1913" s="132"/>
      <c r="D1913" s="132" t="s">
        <v>1076</v>
      </c>
    </row>
    <row r="1914" spans="1:4" x14ac:dyDescent="0.15">
      <c r="A1914" s="132" t="s">
        <v>1443</v>
      </c>
      <c r="B1914" s="132" t="s">
        <v>1424</v>
      </c>
      <c r="C1914" s="132" t="s">
        <v>1090</v>
      </c>
      <c r="D1914" s="132" t="s">
        <v>1091</v>
      </c>
    </row>
    <row r="1915" spans="1:4" x14ac:dyDescent="0.15">
      <c r="A1915" s="132" t="s">
        <v>1457</v>
      </c>
      <c r="B1915" s="132" t="s">
        <v>1438</v>
      </c>
      <c r="C1915" s="132" t="s">
        <v>1084</v>
      </c>
      <c r="D1915" s="132" t="s">
        <v>2085</v>
      </c>
    </row>
    <row r="1916" spans="1:4" x14ac:dyDescent="0.15">
      <c r="A1916" s="132"/>
      <c r="B1916" s="132"/>
      <c r="C1916" s="132"/>
      <c r="D1916" s="132" t="s">
        <v>1076</v>
      </c>
    </row>
    <row r="1917" spans="1:4" x14ac:dyDescent="0.15">
      <c r="A1917" s="132" t="s">
        <v>1454</v>
      </c>
      <c r="B1917" s="132" t="s">
        <v>1435</v>
      </c>
      <c r="C1917" s="132" t="s">
        <v>1084</v>
      </c>
      <c r="D1917" s="132" t="s">
        <v>2085</v>
      </c>
    </row>
    <row r="1918" spans="1:4" x14ac:dyDescent="0.15">
      <c r="A1918" s="132"/>
      <c r="B1918" s="132"/>
      <c r="C1918" s="132"/>
      <c r="D1918" s="132" t="s">
        <v>1076</v>
      </c>
    </row>
    <row r="1919" spans="1:4" x14ac:dyDescent="0.15">
      <c r="A1919" s="132" t="s">
        <v>1163</v>
      </c>
      <c r="B1919" s="132" t="s">
        <v>1164</v>
      </c>
      <c r="C1919" s="132" t="s">
        <v>1084</v>
      </c>
      <c r="D1919" s="132" t="s">
        <v>2085</v>
      </c>
    </row>
    <row r="1920" spans="1:4" x14ac:dyDescent="0.15">
      <c r="A1920" s="132"/>
      <c r="B1920" s="132"/>
      <c r="C1920" s="132"/>
      <c r="D1920" s="132" t="s">
        <v>1076</v>
      </c>
    </row>
    <row r="1921" spans="1:4" x14ac:dyDescent="0.15">
      <c r="A1921" s="132" t="s">
        <v>1442</v>
      </c>
      <c r="B1921" s="132" t="s">
        <v>1423</v>
      </c>
      <c r="C1921" s="132" t="s">
        <v>1084</v>
      </c>
      <c r="D1921" s="132" t="s">
        <v>2085</v>
      </c>
    </row>
    <row r="1922" spans="1:4" x14ac:dyDescent="0.15">
      <c r="A1922" s="132" t="s">
        <v>888</v>
      </c>
      <c r="B1922" s="132" t="s">
        <v>891</v>
      </c>
      <c r="C1922" s="132" t="s">
        <v>1086</v>
      </c>
      <c r="D1922" s="132" t="s">
        <v>1079</v>
      </c>
    </row>
    <row r="1923" spans="1:4" x14ac:dyDescent="0.15">
      <c r="A1923" s="132" t="s">
        <v>889</v>
      </c>
      <c r="B1923" s="132" t="s">
        <v>892</v>
      </c>
      <c r="C1923" s="132" t="s">
        <v>1086</v>
      </c>
      <c r="D1923" s="132" t="s">
        <v>1079</v>
      </c>
    </row>
    <row r="1924" spans="1:4" x14ac:dyDescent="0.15">
      <c r="A1924" s="132" t="s">
        <v>1092</v>
      </c>
      <c r="B1924" s="132" t="s">
        <v>1441</v>
      </c>
      <c r="C1924" s="132" t="s">
        <v>1086</v>
      </c>
      <c r="D1924" s="132" t="s">
        <v>1079</v>
      </c>
    </row>
    <row r="1925" spans="1:4" x14ac:dyDescent="0.15">
      <c r="A1925" s="132" t="s">
        <v>887</v>
      </c>
      <c r="B1925" s="132" t="s">
        <v>890</v>
      </c>
      <c r="C1925" s="132" t="s">
        <v>1086</v>
      </c>
      <c r="D1925" s="132" t="s">
        <v>1079</v>
      </c>
    </row>
    <row r="1926" spans="1:4" x14ac:dyDescent="0.15">
      <c r="A1926" s="132" t="s">
        <v>1093</v>
      </c>
      <c r="B1926" s="132" t="s">
        <v>1433</v>
      </c>
      <c r="C1926" s="132" t="s">
        <v>1086</v>
      </c>
      <c r="D1926" s="132" t="s">
        <v>1079</v>
      </c>
    </row>
    <row r="1927" spans="1:4" x14ac:dyDescent="0.15">
      <c r="A1927" s="132" t="s">
        <v>1094</v>
      </c>
      <c r="B1927" s="132" t="s">
        <v>1439</v>
      </c>
      <c r="C1927" s="132" t="s">
        <v>1086</v>
      </c>
      <c r="D1927" s="132" t="s">
        <v>1079</v>
      </c>
    </row>
    <row r="1928" spans="1:4" x14ac:dyDescent="0.15">
      <c r="A1928" s="132" t="s">
        <v>1095</v>
      </c>
      <c r="B1928" s="132" t="s">
        <v>1440</v>
      </c>
      <c r="C1928" s="132" t="s">
        <v>1086</v>
      </c>
      <c r="D1928" s="132" t="s">
        <v>1079</v>
      </c>
    </row>
    <row r="1929" spans="1:4" x14ac:dyDescent="0.15">
      <c r="A1929" s="134" t="s">
        <v>1096</v>
      </c>
      <c r="B1929" s="134" t="s">
        <v>1434</v>
      </c>
      <c r="C1929" s="134" t="s">
        <v>1086</v>
      </c>
      <c r="D1929" s="134" t="s">
        <v>1079</v>
      </c>
    </row>
  </sheetData>
  <phoneticPr fontId="2" type="noConversion"/>
  <pageMargins left="0.75" right="0.75" top="1" bottom="1" header="0.5" footer="0.5"/>
  <pageSetup paperSize="9" scale="68" fitToHeight="0"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XTF Exchange Traded Funds</vt:lpstr>
      <vt:lpstr>XTF - Cascade OTC</vt:lpstr>
      <vt:lpstr>Exchange Traded Commodities</vt:lpstr>
      <vt:lpstr>Exchange Traded Notes</vt:lpstr>
      <vt:lpstr>Designated Sponsors</vt:lpstr>
      <vt:lpstr>'XTF - Cascade OTC'!Print_Titles</vt:lpstr>
      <vt:lpstr>'XTF Exchange Traded Funds'!Print_Titles</vt:lpstr>
    </vt:vector>
  </TitlesOfParts>
  <Company>Deutsche Börse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wojcdag</dc:creator>
  <cp:lastModifiedBy>Microsoft Office User</cp:lastModifiedBy>
  <cp:lastPrinted>2011-03-11T08:43:20Z</cp:lastPrinted>
  <dcterms:created xsi:type="dcterms:W3CDTF">2008-04-23T07:36:26Z</dcterms:created>
  <dcterms:modified xsi:type="dcterms:W3CDTF">2022-10-31T17:48:32Z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3;&#10;&lt;root reqver=&quot;17819&quot;&gt;&lt;version val=&quot;17868&quot;/&gt;&lt;CXlWorkbook id=&quot;1&quot;&gt;&lt;m_cxllink/&gt;&lt;/CXlWorkbook&gt;&lt;/root&gt;">
    <vt:bool>false</vt:bool>
  </property>
</Properties>
</file>