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aveExternalLinkValues="0" codeName="ThisWorkbook" defaultThemeVersion="124226"/>
  <bookViews>
    <workbookView xWindow="5955" yWindow="120" windowWidth="12690" windowHeight="10530" activeTab="2"/>
  </bookViews>
  <sheets>
    <sheet name="Summary" sheetId="5" r:id="rId1"/>
    <sheet name="XTF Exchange Traded Funds" sheetId="15" r:id="rId2"/>
    <sheet name="XTF - Cascade OTC" sheetId="7" r:id="rId3"/>
    <sheet name="Exchange Traded Commodities" sheetId="13" r:id="rId4"/>
    <sheet name="Exchange Traded Notes" sheetId="14" r:id="rId5"/>
    <sheet name="Designated Sponsors" sheetId="9" r:id="rId6"/>
  </sheets>
  <definedNames>
    <definedName name="_xlnm._FilterDatabase" localSheetId="3" hidden="1">'Exchange Traded Commodities'!$A$5:$M$271</definedName>
    <definedName name="_xlnm._FilterDatabase" localSheetId="4" hidden="1">'Exchange Traded Notes'!$A$5:$H$142</definedName>
    <definedName name="_xlnm._FilterDatabase" localSheetId="2" hidden="1">'XTF - Cascade OTC'!$A$6:$L$960</definedName>
    <definedName name="_xlnm._FilterDatabase" localSheetId="1" hidden="1">'XTF Exchange Traded Funds'!$A$6:$K$960</definedName>
    <definedName name="_xlnm.Print_Titles" localSheetId="2">'XTF - Cascade OTC'!$5:$6</definedName>
    <definedName name="_xlnm.Print_Titles" localSheetId="1">'XTF Exchange Traded Funds'!$5:$6</definedName>
  </definedNames>
  <calcPr calcId="145621"/>
</workbook>
</file>

<file path=xl/calcChain.xml><?xml version="1.0" encoding="utf-8"?>
<calcChain xmlns="http://schemas.openxmlformats.org/spreadsheetml/2006/main">
  <c r="J965" i="7" l="1"/>
  <c r="I965" i="7"/>
  <c r="L965" i="7" s="1"/>
  <c r="K965" i="7"/>
  <c r="G965" i="7"/>
  <c r="F965" i="7"/>
  <c r="H965" i="7" s="1"/>
  <c r="F965" i="15"/>
  <c r="G965" i="15"/>
  <c r="H965" i="15"/>
  <c r="E128" i="14" l="1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41" i="14"/>
  <c r="E33" i="13"/>
  <c r="E237" i="13"/>
  <c r="E238" i="13"/>
  <c r="E230" i="13"/>
  <c r="M232" i="13"/>
  <c r="E228" i="13"/>
  <c r="E233" i="13"/>
  <c r="E236" i="13"/>
  <c r="E227" i="13"/>
  <c r="E235" i="13"/>
  <c r="E231" i="13"/>
  <c r="E269" i="13"/>
  <c r="M270" i="13"/>
  <c r="E198" i="13"/>
  <c r="E195" i="13"/>
  <c r="E196" i="13"/>
  <c r="E197" i="13"/>
  <c r="E129" i="13"/>
  <c r="E205" i="13"/>
  <c r="E203" i="13"/>
  <c r="E213" i="13"/>
  <c r="E216" i="13"/>
  <c r="E218" i="13"/>
  <c r="E223" i="13"/>
  <c r="L70" i="7"/>
  <c r="L942" i="7"/>
  <c r="L943" i="7"/>
  <c r="L944" i="7"/>
  <c r="L412" i="7"/>
  <c r="L945" i="7"/>
  <c r="L946" i="7"/>
  <c r="L947" i="7"/>
  <c r="L291" i="7"/>
  <c r="L948" i="7"/>
  <c r="L949" i="7"/>
  <c r="L950" i="7"/>
  <c r="L951" i="7"/>
  <c r="L952" i="7"/>
  <c r="L953" i="7"/>
  <c r="L954" i="7"/>
  <c r="L955" i="7"/>
  <c r="L444" i="7"/>
  <c r="L956" i="7"/>
  <c r="L957" i="7"/>
  <c r="L958" i="7"/>
  <c r="L959" i="7"/>
  <c r="K942" i="7"/>
  <c r="K943" i="7"/>
  <c r="K944" i="7"/>
  <c r="K412" i="7"/>
  <c r="K945" i="7"/>
  <c r="K946" i="7"/>
  <c r="K947" i="7"/>
  <c r="K291" i="7"/>
  <c r="K948" i="7"/>
  <c r="K949" i="7"/>
  <c r="K950" i="7"/>
  <c r="K70" i="7"/>
  <c r="K951" i="7"/>
  <c r="K952" i="7"/>
  <c r="K953" i="7"/>
  <c r="K954" i="7"/>
  <c r="K955" i="7"/>
  <c r="K444" i="7"/>
  <c r="K956" i="7"/>
  <c r="K957" i="7"/>
  <c r="K958" i="7"/>
  <c r="K959" i="7"/>
  <c r="H939" i="7"/>
  <c r="H940" i="7"/>
  <c r="H941" i="7"/>
  <c r="H942" i="7"/>
  <c r="H943" i="7"/>
  <c r="H944" i="7"/>
  <c r="H412" i="7"/>
  <c r="H945" i="7"/>
  <c r="H946" i="7"/>
  <c r="H947" i="7"/>
  <c r="H291" i="7"/>
  <c r="H948" i="7"/>
  <c r="H949" i="7"/>
  <c r="H950" i="7"/>
  <c r="H70" i="7"/>
  <c r="H951" i="7"/>
  <c r="H952" i="7"/>
  <c r="H953" i="7"/>
  <c r="H954" i="7"/>
  <c r="H955" i="7"/>
  <c r="H444" i="7"/>
  <c r="H956" i="7"/>
  <c r="H957" i="7"/>
  <c r="H958" i="7"/>
  <c r="H959" i="7"/>
  <c r="H11" i="7"/>
  <c r="H9" i="7"/>
  <c r="H91" i="7"/>
  <c r="H48" i="7"/>
  <c r="H65" i="7"/>
  <c r="H44" i="7"/>
  <c r="H145" i="7"/>
  <c r="H15" i="7"/>
  <c r="H17" i="7"/>
  <c r="H23" i="7"/>
  <c r="H16" i="7"/>
  <c r="H53" i="7"/>
  <c r="H49" i="7"/>
  <c r="H25" i="7"/>
  <c r="H61" i="7"/>
  <c r="H39" i="7"/>
  <c r="H22" i="7"/>
  <c r="H36" i="7"/>
  <c r="H19" i="7"/>
  <c r="H26" i="7"/>
  <c r="H41" i="7"/>
  <c r="H226" i="7"/>
  <c r="H51" i="7"/>
  <c r="H246" i="7"/>
  <c r="H20" i="7"/>
  <c r="H21" i="7"/>
  <c r="H47" i="7"/>
  <c r="H428" i="7"/>
  <c r="H136" i="7"/>
  <c r="H66" i="7"/>
  <c r="H327" i="7"/>
  <c r="H58" i="7"/>
  <c r="H95" i="7"/>
  <c r="H186" i="7"/>
  <c r="H13" i="7"/>
  <c r="H98" i="7"/>
  <c r="H156" i="7"/>
  <c r="H132" i="7"/>
  <c r="H8" i="7"/>
  <c r="H100" i="7"/>
  <c r="H187" i="7"/>
  <c r="H355" i="7"/>
  <c r="H166" i="7"/>
  <c r="H38" i="7"/>
  <c r="H81" i="7"/>
  <c r="H84" i="7"/>
  <c r="H165" i="7"/>
  <c r="H231" i="7"/>
  <c r="H131" i="7"/>
  <c r="H96" i="7"/>
  <c r="H40" i="7"/>
  <c r="H374" i="7"/>
  <c r="H220" i="7"/>
  <c r="H42" i="7"/>
  <c r="H173" i="7"/>
  <c r="H147" i="7"/>
  <c r="H37" i="7"/>
  <c r="H184" i="7"/>
  <c r="H75" i="7"/>
  <c r="H50" i="7"/>
  <c r="H105" i="7"/>
  <c r="H89" i="7"/>
  <c r="H233" i="7"/>
  <c r="H35" i="7"/>
  <c r="H135" i="7"/>
  <c r="H68" i="7"/>
  <c r="H80" i="7"/>
  <c r="H120" i="7"/>
  <c r="H102" i="7"/>
  <c r="H200" i="7"/>
  <c r="H314" i="7"/>
  <c r="H73" i="7"/>
  <c r="H550" i="7"/>
  <c r="H107" i="7"/>
  <c r="H92" i="7"/>
  <c r="H79" i="7"/>
  <c r="H517" i="7"/>
  <c r="H76" i="7"/>
  <c r="H242" i="7"/>
  <c r="H208" i="7"/>
  <c r="H162" i="7"/>
  <c r="H97" i="7"/>
  <c r="H192" i="7"/>
  <c r="H194" i="7"/>
  <c r="H141" i="7"/>
  <c r="H551" i="7"/>
  <c r="H33" i="7"/>
  <c r="H154" i="7"/>
  <c r="H249" i="7"/>
  <c r="H185" i="7"/>
  <c r="H67" i="7"/>
  <c r="H90" i="7"/>
  <c r="H59" i="7"/>
  <c r="H287" i="7"/>
  <c r="H93" i="7"/>
  <c r="H256" i="7"/>
  <c r="H10" i="7"/>
  <c r="H182" i="7"/>
  <c r="H134" i="7"/>
  <c r="H126" i="7"/>
  <c r="H174" i="7"/>
  <c r="H82" i="7"/>
  <c r="H595" i="7"/>
  <c r="H127" i="7"/>
  <c r="H254" i="7"/>
  <c r="H263" i="7"/>
  <c r="H202" i="7"/>
  <c r="H149" i="7"/>
  <c r="H354" i="7"/>
  <c r="H198" i="7"/>
  <c r="H285" i="7"/>
  <c r="H74" i="7"/>
  <c r="H87" i="7"/>
  <c r="H286" i="7"/>
  <c r="H421" i="7"/>
  <c r="H204" i="7"/>
  <c r="H52" i="7"/>
  <c r="H472" i="7"/>
  <c r="H300" i="7"/>
  <c r="H46" i="7"/>
  <c r="H181" i="7"/>
  <c r="H400" i="7"/>
  <c r="H60" i="7"/>
  <c r="H590" i="7"/>
  <c r="H239" i="7"/>
  <c r="H62" i="7"/>
  <c r="H189" i="7"/>
  <c r="H121" i="7"/>
  <c r="H302" i="7"/>
  <c r="H83" i="7"/>
  <c r="H27" i="7"/>
  <c r="H346" i="7"/>
  <c r="H119" i="7"/>
  <c r="H325" i="7"/>
  <c r="H139" i="7"/>
  <c r="H419" i="7"/>
  <c r="H130" i="7"/>
  <c r="H295" i="7"/>
  <c r="H143" i="7"/>
  <c r="H117" i="7"/>
  <c r="H253" i="7"/>
  <c r="H32" i="7"/>
  <c r="H240" i="7"/>
  <c r="H28" i="7"/>
  <c r="H284" i="7"/>
  <c r="H271" i="7"/>
  <c r="H170" i="7"/>
  <c r="H316" i="7"/>
  <c r="H125" i="7"/>
  <c r="H118" i="7"/>
  <c r="H335" i="7"/>
  <c r="H438" i="7"/>
  <c r="H234" i="7"/>
  <c r="H227" i="7"/>
  <c r="H179" i="7"/>
  <c r="H207" i="7"/>
  <c r="H109" i="7"/>
  <c r="H232" i="7"/>
  <c r="H579" i="7"/>
  <c r="H311" i="7"/>
  <c r="H235" i="7"/>
  <c r="H85" i="7"/>
  <c r="H124" i="7"/>
  <c r="H353" i="7"/>
  <c r="H716" i="7"/>
  <c r="H637" i="7"/>
  <c r="H250" i="7"/>
  <c r="H215" i="7"/>
  <c r="H299" i="7"/>
  <c r="H218" i="7"/>
  <c r="H396" i="7"/>
  <c r="H269" i="7"/>
  <c r="H157" i="7"/>
  <c r="H24" i="7"/>
  <c r="H191" i="7"/>
  <c r="H160" i="7"/>
  <c r="H43" i="7"/>
  <c r="H717" i="7"/>
  <c r="H243" i="7"/>
  <c r="H222" i="7"/>
  <c r="H88" i="7"/>
  <c r="H577" i="7"/>
  <c r="H341" i="7"/>
  <c r="H483" i="7"/>
  <c r="H111" i="7"/>
  <c r="H467" i="7"/>
  <c r="H266" i="7"/>
  <c r="H161" i="7"/>
  <c r="H491" i="7"/>
  <c r="H403" i="7"/>
  <c r="H281" i="7"/>
  <c r="H18" i="7"/>
  <c r="H451" i="7"/>
  <c r="H356" i="7"/>
  <c r="H164" i="7"/>
  <c r="H167" i="7"/>
  <c r="H99" i="7"/>
  <c r="H142" i="7"/>
  <c r="H159" i="7"/>
  <c r="H603" i="7"/>
  <c r="H292" i="7"/>
  <c r="H14" i="7"/>
  <c r="H78" i="7"/>
  <c r="H492" i="7"/>
  <c r="H172" i="7"/>
  <c r="H190" i="7"/>
  <c r="H195" i="7"/>
  <c r="H219" i="7"/>
  <c r="H320" i="7"/>
  <c r="H199" i="7"/>
  <c r="H381" i="7"/>
  <c r="H237" i="7"/>
  <c r="H303" i="7"/>
  <c r="H261" i="7"/>
  <c r="H282" i="7"/>
  <c r="H420" i="7"/>
  <c r="H425" i="7"/>
  <c r="H178" i="7"/>
  <c r="H718" i="7"/>
  <c r="H347" i="7"/>
  <c r="H652" i="7"/>
  <c r="H379" i="7"/>
  <c r="H312" i="7"/>
  <c r="H366" i="7"/>
  <c r="H315" i="7"/>
  <c r="H406" i="7"/>
  <c r="H203" i="7"/>
  <c r="H323" i="7"/>
  <c r="H405" i="7"/>
  <c r="H55" i="7"/>
  <c r="H155" i="7"/>
  <c r="H326" i="7"/>
  <c r="H338" i="7"/>
  <c r="H258" i="7"/>
  <c r="H122" i="7"/>
  <c r="H101" i="7"/>
  <c r="H188" i="7"/>
  <c r="H213" i="7"/>
  <c r="H63" i="7"/>
  <c r="H216" i="7"/>
  <c r="H45" i="7"/>
  <c r="H180" i="7"/>
  <c r="H305" i="7"/>
  <c r="H193" i="7"/>
  <c r="H672" i="7"/>
  <c r="H280" i="7"/>
  <c r="H228" i="7"/>
  <c r="H332" i="7"/>
  <c r="H113" i="7"/>
  <c r="H175" i="7"/>
  <c r="H140" i="7"/>
  <c r="H658" i="7"/>
  <c r="H433" i="7"/>
  <c r="H225" i="7"/>
  <c r="H349" i="7"/>
  <c r="H340" i="7"/>
  <c r="H260" i="7"/>
  <c r="H223" i="7"/>
  <c r="H229" i="7"/>
  <c r="H411" i="7"/>
  <c r="H158" i="7"/>
  <c r="H304" i="7"/>
  <c r="H719" i="7"/>
  <c r="H667" i="7"/>
  <c r="H410" i="7"/>
  <c r="H575" i="7"/>
  <c r="H290" i="7"/>
  <c r="H197" i="7"/>
  <c r="H720" i="7"/>
  <c r="H508" i="7"/>
  <c r="H153" i="7"/>
  <c r="H435" i="7"/>
  <c r="H133" i="7"/>
  <c r="H34" i="7"/>
  <c r="H721" i="7"/>
  <c r="H277" i="7"/>
  <c r="H591" i="7"/>
  <c r="H457" i="7"/>
  <c r="H144" i="7"/>
  <c r="H512" i="7"/>
  <c r="H722" i="7"/>
  <c r="H252" i="7"/>
  <c r="H319" i="7"/>
  <c r="H251" i="7"/>
  <c r="H146" i="7"/>
  <c r="H257" i="7"/>
  <c r="H268" i="7"/>
  <c r="H288" i="7"/>
  <c r="H30" i="7"/>
  <c r="H110" i="7"/>
  <c r="H114" i="7"/>
  <c r="H723" i="7"/>
  <c r="H373" i="7"/>
  <c r="H123" i="7"/>
  <c r="H274" i="7"/>
  <c r="H477" i="7"/>
  <c r="H559" i="7"/>
  <c r="H690" i="7"/>
  <c r="H387" i="7"/>
  <c r="H426" i="7"/>
  <c r="H439" i="7"/>
  <c r="H104" i="7"/>
  <c r="H394" i="7"/>
  <c r="H336" i="7"/>
  <c r="H704" i="7"/>
  <c r="H163" i="7"/>
  <c r="H245" i="7"/>
  <c r="H712" i="7"/>
  <c r="H217" i="7"/>
  <c r="H724" i="7"/>
  <c r="H389" i="7"/>
  <c r="H308" i="7"/>
  <c r="H725" i="7"/>
  <c r="H482" i="7"/>
  <c r="H247" i="7"/>
  <c r="H726" i="7"/>
  <c r="H727" i="7"/>
  <c r="H359" i="7"/>
  <c r="H643" i="7"/>
  <c r="H348" i="7"/>
  <c r="H429" i="7"/>
  <c r="H417" i="7"/>
  <c r="H112" i="7"/>
  <c r="H728" i="7"/>
  <c r="H176" i="7"/>
  <c r="H434" i="7"/>
  <c r="H318" i="7"/>
  <c r="H31" i="7"/>
  <c r="H506" i="7"/>
  <c r="H236" i="7"/>
  <c r="H334" i="7"/>
  <c r="H609" i="7"/>
  <c r="H384" i="7"/>
  <c r="H729" i="7"/>
  <c r="H392" i="7"/>
  <c r="H273" i="7"/>
  <c r="H380" i="7"/>
  <c r="H248" i="7"/>
  <c r="H129" i="7"/>
  <c r="H525" i="7"/>
  <c r="H730" i="7"/>
  <c r="H677" i="7"/>
  <c r="H339" i="7"/>
  <c r="H337" i="7"/>
  <c r="H383" i="7"/>
  <c r="H152" i="7"/>
  <c r="H731" i="7"/>
  <c r="H549" i="7"/>
  <c r="H12" i="7"/>
  <c r="H494" i="7"/>
  <c r="H357" i="7"/>
  <c r="H371" i="7"/>
  <c r="H732" i="7"/>
  <c r="H138" i="7"/>
  <c r="H408" i="7"/>
  <c r="H680" i="7"/>
  <c r="H401" i="7"/>
  <c r="H515" i="7"/>
  <c r="H733" i="7"/>
  <c r="H661" i="7"/>
  <c r="H576" i="7"/>
  <c r="H399" i="7"/>
  <c r="H503" i="7"/>
  <c r="H567" i="7"/>
  <c r="H230" i="7"/>
  <c r="H558" i="7"/>
  <c r="H196" i="7"/>
  <c r="H375" i="7"/>
  <c r="H69" i="7"/>
  <c r="H214" i="7"/>
  <c r="H628" i="7"/>
  <c r="H56" i="7"/>
  <c r="H462" i="7"/>
  <c r="H297" i="7"/>
  <c r="H313" i="7"/>
  <c r="H522" i="7"/>
  <c r="H466" i="7"/>
  <c r="H278" i="7"/>
  <c r="H103" i="7"/>
  <c r="H343" i="7"/>
  <c r="H328" i="7"/>
  <c r="H244" i="7"/>
  <c r="H388" i="7"/>
  <c r="H734" i="7"/>
  <c r="H480" i="7"/>
  <c r="H368" i="7"/>
  <c r="H77" i="7"/>
  <c r="H454" i="7"/>
  <c r="H206" i="7"/>
  <c r="H589" i="7"/>
  <c r="H259" i="7"/>
  <c r="H735" i="7"/>
  <c r="H385" i="7"/>
  <c r="H456" i="7"/>
  <c r="H447" i="7"/>
  <c r="H168" i="7"/>
  <c r="H622" i="7"/>
  <c r="H736" i="7"/>
  <c r="H255" i="7"/>
  <c r="H116" i="7"/>
  <c r="H486" i="7"/>
  <c r="H289" i="7"/>
  <c r="H427" i="7"/>
  <c r="H329" i="7"/>
  <c r="H322" i="7"/>
  <c r="H531" i="7"/>
  <c r="H177" i="7"/>
  <c r="H737" i="7"/>
  <c r="H445" i="7"/>
  <c r="H578" i="7"/>
  <c r="H696" i="7"/>
  <c r="H738" i="7"/>
  <c r="H397" i="7"/>
  <c r="H476" i="7"/>
  <c r="H584" i="7"/>
  <c r="H351" i="7"/>
  <c r="H545" i="7"/>
  <c r="H739" i="7"/>
  <c r="H496" i="7"/>
  <c r="H409" i="7"/>
  <c r="H740" i="7"/>
  <c r="H148" i="7"/>
  <c r="H741" i="7"/>
  <c r="H370" i="7"/>
  <c r="H115" i="7"/>
  <c r="H602" i="7"/>
  <c r="H599" i="7"/>
  <c r="H150" i="7"/>
  <c r="H183" i="7"/>
  <c r="H209" i="7"/>
  <c r="H310" i="7"/>
  <c r="H702" i="7"/>
  <c r="H238" i="7"/>
  <c r="H592" i="7"/>
  <c r="H742" i="7"/>
  <c r="H587" i="7"/>
  <c r="H108" i="7"/>
  <c r="H413" i="7"/>
  <c r="H743" i="7"/>
  <c r="H424" i="7"/>
  <c r="H298" i="7"/>
  <c r="H744" i="7"/>
  <c r="H597" i="7"/>
  <c r="H714" i="7"/>
  <c r="H423" i="7"/>
  <c r="H566" i="7"/>
  <c r="H529" i="7"/>
  <c r="H437" i="7"/>
  <c r="H745" i="7"/>
  <c r="H746" i="7"/>
  <c r="H569" i="7"/>
  <c r="H106" i="7"/>
  <c r="H461" i="7"/>
  <c r="H627" i="7"/>
  <c r="H568" i="7"/>
  <c r="H747" i="7"/>
  <c r="H537" i="7"/>
  <c r="H673" i="7"/>
  <c r="H471" i="7"/>
  <c r="H324" i="7"/>
  <c r="H358" i="7"/>
  <c r="H534" i="7"/>
  <c r="H546" i="7"/>
  <c r="H432" i="7"/>
  <c r="H275" i="7"/>
  <c r="H361" i="7"/>
  <c r="H137" i="7"/>
  <c r="H682" i="7"/>
  <c r="H151" i="7"/>
  <c r="H748" i="7"/>
  <c r="H694" i="7"/>
  <c r="H449" i="7"/>
  <c r="H542" i="7"/>
  <c r="H360" i="7"/>
  <c r="H749" i="7"/>
  <c r="H641" i="7"/>
  <c r="H645" i="7"/>
  <c r="H365" i="7"/>
  <c r="H376" i="7"/>
  <c r="H676" i="7"/>
  <c r="H750" i="7"/>
  <c r="H201" i="7"/>
  <c r="H459" i="7"/>
  <c r="H54" i="7"/>
  <c r="H416" i="7"/>
  <c r="H441" i="7"/>
  <c r="H751" i="7"/>
  <c r="H509" i="7"/>
  <c r="H752" i="7"/>
  <c r="H573" i="7"/>
  <c r="H753" i="7"/>
  <c r="H708" i="7"/>
  <c r="H502" i="7"/>
  <c r="H605" i="7"/>
  <c r="H754" i="7"/>
  <c r="H636" i="7"/>
  <c r="H330" i="7"/>
  <c r="H443" i="7"/>
  <c r="H536" i="7"/>
  <c r="H448" i="7"/>
  <c r="H205" i="7"/>
  <c r="H611" i="7"/>
  <c r="H306" i="7"/>
  <c r="H581" i="7"/>
  <c r="H755" i="7"/>
  <c r="H756" i="7"/>
  <c r="H415" i="7"/>
  <c r="H393" i="7"/>
  <c r="H241" i="7"/>
  <c r="H757" i="7"/>
  <c r="H495" i="7"/>
  <c r="H321" i="7"/>
  <c r="H631" i="7"/>
  <c r="H484" i="7"/>
  <c r="H489" i="7"/>
  <c r="H279" i="7"/>
  <c r="H407" i="7"/>
  <c r="H654" i="7"/>
  <c r="H530" i="7"/>
  <c r="H71" i="7"/>
  <c r="H626" i="7"/>
  <c r="H758" i="7"/>
  <c r="H369" i="7"/>
  <c r="H585" i="7"/>
  <c r="H221" i="7"/>
  <c r="H391" i="7"/>
  <c r="H210" i="7"/>
  <c r="H759" i="7"/>
  <c r="H760" i="7"/>
  <c r="H761" i="7"/>
  <c r="H635" i="7"/>
  <c r="H620" i="7"/>
  <c r="H488" i="7"/>
  <c r="H276" i="7"/>
  <c r="H594" i="7"/>
  <c r="H507" i="7"/>
  <c r="H487" i="7"/>
  <c r="H514" i="7"/>
  <c r="H683" i="7"/>
  <c r="H614" i="7"/>
  <c r="H352" i="7"/>
  <c r="H450" i="7"/>
  <c r="H440" i="7"/>
  <c r="H473" i="7"/>
  <c r="H762" i="7"/>
  <c r="H600" i="7"/>
  <c r="H264" i="7"/>
  <c r="H763" i="7"/>
  <c r="H481" i="7"/>
  <c r="H460" i="7"/>
  <c r="H601" i="7"/>
  <c r="H764" i="7"/>
  <c r="H504" i="7"/>
  <c r="H765" i="7"/>
  <c r="H766" i="7"/>
  <c r="H543" i="7"/>
  <c r="H453" i="7"/>
  <c r="H767" i="7"/>
  <c r="H342" i="7"/>
  <c r="H422" i="7"/>
  <c r="H212" i="7"/>
  <c r="H211" i="7"/>
  <c r="H345" i="7"/>
  <c r="H768" i="7"/>
  <c r="H475" i="7"/>
  <c r="H516" i="7"/>
  <c r="H272" i="7"/>
  <c r="H665" i="7"/>
  <c r="H769" i="7"/>
  <c r="H378" i="7"/>
  <c r="H770" i="7"/>
  <c r="H632" i="7"/>
  <c r="H497" i="7"/>
  <c r="H362" i="7"/>
  <c r="H688" i="7"/>
  <c r="H668" i="7"/>
  <c r="H404" i="7"/>
  <c r="H414" i="7"/>
  <c r="H771" i="7"/>
  <c r="H692" i="7"/>
  <c r="H309" i="7"/>
  <c r="H418" i="7"/>
  <c r="H772" i="7"/>
  <c r="H301" i="7"/>
  <c r="H773" i="7"/>
  <c r="H604" i="7"/>
  <c r="H333" i="7"/>
  <c r="H442" i="7"/>
  <c r="H446" i="7"/>
  <c r="H571" i="7"/>
  <c r="H625" i="7"/>
  <c r="H774" i="7"/>
  <c r="H513" i="7"/>
  <c r="H612" i="7"/>
  <c r="H775" i="7"/>
  <c r="H521" i="7"/>
  <c r="H474" i="7"/>
  <c r="H307" i="7"/>
  <c r="H630" i="7"/>
  <c r="H499" i="7"/>
  <c r="H698" i="7"/>
  <c r="H613" i="7"/>
  <c r="H776" i="7"/>
  <c r="H777" i="7"/>
  <c r="H778" i="7"/>
  <c r="H94" i="7"/>
  <c r="H779" i="7"/>
  <c r="H780" i="7"/>
  <c r="H671" i="7"/>
  <c r="H398" i="7"/>
  <c r="H580" i="7"/>
  <c r="H781" i="7"/>
  <c r="H695" i="7"/>
  <c r="H782" i="7"/>
  <c r="H783" i="7"/>
  <c r="H669" i="7"/>
  <c r="H619" i="7"/>
  <c r="H344" i="7"/>
  <c r="H540" i="7"/>
  <c r="H561" i="7"/>
  <c r="H784" i="7"/>
  <c r="H463" i="7"/>
  <c r="H647" i="7"/>
  <c r="H523" i="7"/>
  <c r="H469" i="7"/>
  <c r="H785" i="7"/>
  <c r="H455" i="7"/>
  <c r="H372" i="7"/>
  <c r="H662" i="7"/>
  <c r="H786" i="7"/>
  <c r="H490" i="7"/>
  <c r="H715" i="7"/>
  <c r="H634" i="7"/>
  <c r="H169" i="7"/>
  <c r="H787" i="7"/>
  <c r="H788" i="7"/>
  <c r="H565" i="7"/>
  <c r="H402" i="7"/>
  <c r="H789" i="7"/>
  <c r="H607" i="7"/>
  <c r="H615" i="7"/>
  <c r="H583" i="7"/>
  <c r="H660" i="7"/>
  <c r="H267" i="7"/>
  <c r="H700" i="7"/>
  <c r="H586" i="7"/>
  <c r="H790" i="7"/>
  <c r="H687" i="7"/>
  <c r="H791" i="7"/>
  <c r="H792" i="7"/>
  <c r="H793" i="7"/>
  <c r="H794" i="7"/>
  <c r="H795" i="7"/>
  <c r="H293" i="7"/>
  <c r="H796" i="7"/>
  <c r="H364" i="7"/>
  <c r="H470" i="7"/>
  <c r="H797" i="7"/>
  <c r="H478" i="7"/>
  <c r="H798" i="7"/>
  <c r="H57" i="7"/>
  <c r="H468" i="7"/>
  <c r="H570" i="7"/>
  <c r="H582" i="7"/>
  <c r="H262" i="7"/>
  <c r="H572" i="7"/>
  <c r="H436" i="7"/>
  <c r="H563" i="7"/>
  <c r="H331" i="7"/>
  <c r="H621" i="7"/>
  <c r="H633" i="7"/>
  <c r="H171" i="7"/>
  <c r="H493" i="7"/>
  <c r="H510" i="7"/>
  <c r="H519" i="7"/>
  <c r="H520" i="7"/>
  <c r="H799" i="7"/>
  <c r="H800" i="7"/>
  <c r="H617" i="7"/>
  <c r="H532" i="7"/>
  <c r="H801" i="7"/>
  <c r="H655" i="7"/>
  <c r="H498" i="7"/>
  <c r="H802" i="7"/>
  <c r="H64" i="7"/>
  <c r="H803" i="7"/>
  <c r="H552" i="7"/>
  <c r="H707" i="7"/>
  <c r="H804" i="7"/>
  <c r="H805" i="7"/>
  <c r="H657" i="7"/>
  <c r="H649" i="7"/>
  <c r="H588" i="7"/>
  <c r="H430" i="7"/>
  <c r="H452" i="7"/>
  <c r="H806" i="7"/>
  <c r="H479" i="7"/>
  <c r="H465" i="7"/>
  <c r="H535" i="7"/>
  <c r="H265" i="7"/>
  <c r="H128" i="7"/>
  <c r="H606" i="7"/>
  <c r="H807" i="7"/>
  <c r="H808" i="7"/>
  <c r="H809" i="7"/>
  <c r="H675" i="7"/>
  <c r="H518" i="7"/>
  <c r="H810" i="7"/>
  <c r="H395" i="7"/>
  <c r="H458" i="7"/>
  <c r="H554" i="7"/>
  <c r="H713" i="7"/>
  <c r="H811" i="7"/>
  <c r="H547" i="7"/>
  <c r="H390" i="7"/>
  <c r="H377" i="7"/>
  <c r="H574" i="7"/>
  <c r="H812" i="7"/>
  <c r="H270" i="7"/>
  <c r="H350" i="7"/>
  <c r="H224" i="7"/>
  <c r="H464" i="7"/>
  <c r="H670" i="7"/>
  <c r="H813" i="7"/>
  <c r="H814" i="7"/>
  <c r="H639" i="7"/>
  <c r="H705" i="7"/>
  <c r="H815" i="7"/>
  <c r="H616" i="7"/>
  <c r="H816" i="7"/>
  <c r="H555" i="7"/>
  <c r="H817" i="7"/>
  <c r="H640" i="7"/>
  <c r="H818" i="7"/>
  <c r="H819" i="7"/>
  <c r="H86" i="7"/>
  <c r="H684" i="7"/>
  <c r="H820" i="7"/>
  <c r="H678" i="7"/>
  <c r="H709" i="7"/>
  <c r="H485" i="7"/>
  <c r="H821" i="7"/>
  <c r="H501" i="7"/>
  <c r="H618" i="7"/>
  <c r="H822" i="7"/>
  <c r="H663" i="7"/>
  <c r="H823" i="7"/>
  <c r="H610" i="7"/>
  <c r="H651" i="7"/>
  <c r="H824" i="7"/>
  <c r="H825" i="7"/>
  <c r="H386" i="7"/>
  <c r="H363" i="7"/>
  <c r="H826" i="7"/>
  <c r="H664" i="7"/>
  <c r="H697" i="7"/>
  <c r="H541" i="7"/>
  <c r="H674" i="7"/>
  <c r="H653" i="7"/>
  <c r="H827" i="7"/>
  <c r="H691" i="7"/>
  <c r="H828" i="7"/>
  <c r="H829" i="7"/>
  <c r="H666" i="7"/>
  <c r="H830" i="7"/>
  <c r="H831" i="7"/>
  <c r="H624" i="7"/>
  <c r="H832" i="7"/>
  <c r="H557" i="7"/>
  <c r="H538" i="7"/>
  <c r="H833" i="7"/>
  <c r="H644" i="7"/>
  <c r="H539" i="7"/>
  <c r="H629" i="7"/>
  <c r="H834" i="7"/>
  <c r="H835" i="7"/>
  <c r="H524" i="7"/>
  <c r="H836" i="7"/>
  <c r="H837" i="7"/>
  <c r="H838" i="7"/>
  <c r="H294" i="7"/>
  <c r="H642" i="7"/>
  <c r="H598" i="7"/>
  <c r="H839" i="7"/>
  <c r="H840" i="7"/>
  <c r="H841" i="7"/>
  <c r="H842" i="7"/>
  <c r="H843" i="7"/>
  <c r="H623" i="7"/>
  <c r="H844" i="7"/>
  <c r="H845" i="7"/>
  <c r="H638" i="7"/>
  <c r="H846" i="7"/>
  <c r="H847" i="7"/>
  <c r="H848" i="7"/>
  <c r="H710" i="7"/>
  <c r="H849" i="7"/>
  <c r="H533" i="7"/>
  <c r="H850" i="7"/>
  <c r="H679" i="7"/>
  <c r="H851" i="7"/>
  <c r="H686" i="7"/>
  <c r="H852" i="7"/>
  <c r="H703" i="7"/>
  <c r="H853" i="7"/>
  <c r="H548" i="7"/>
  <c r="H528" i="7"/>
  <c r="H854" i="7"/>
  <c r="H855" i="7"/>
  <c r="H526" i="7"/>
  <c r="H856" i="7"/>
  <c r="H857" i="7"/>
  <c r="H505" i="7"/>
  <c r="H858" i="7"/>
  <c r="H859" i="7"/>
  <c r="H860" i="7"/>
  <c r="H861" i="7"/>
  <c r="H862" i="7"/>
  <c r="H863" i="7"/>
  <c r="H431" i="7"/>
  <c r="H864" i="7"/>
  <c r="H865" i="7"/>
  <c r="H866" i="7"/>
  <c r="H659" i="7"/>
  <c r="H867" i="7"/>
  <c r="H544" i="7"/>
  <c r="H29" i="7"/>
  <c r="H527" i="7"/>
  <c r="H868" i="7"/>
  <c r="H869" i="7"/>
  <c r="H870" i="7"/>
  <c r="H72" i="7"/>
  <c r="H871" i="7"/>
  <c r="H648" i="7"/>
  <c r="H699" i="7"/>
  <c r="H872" i="7"/>
  <c r="H873" i="7"/>
  <c r="H706" i="7"/>
  <c r="H874" i="7"/>
  <c r="H367" i="7"/>
  <c r="H875" i="7"/>
  <c r="H876" i="7"/>
  <c r="H877" i="7"/>
  <c r="H878" i="7"/>
  <c r="H511" i="7"/>
  <c r="H879" i="7"/>
  <c r="H880" i="7"/>
  <c r="H881" i="7"/>
  <c r="H882" i="7"/>
  <c r="H883" i="7"/>
  <c r="H884" i="7"/>
  <c r="H885" i="7"/>
  <c r="H886" i="7"/>
  <c r="H317" i="7"/>
  <c r="H887" i="7"/>
  <c r="H646" i="7"/>
  <c r="H888" i="7"/>
  <c r="H889" i="7"/>
  <c r="H711" i="7"/>
  <c r="H890" i="7"/>
  <c r="H891" i="7"/>
  <c r="H681" i="7"/>
  <c r="H564" i="7"/>
  <c r="H689" i="7"/>
  <c r="H596" i="7"/>
  <c r="H593" i="7"/>
  <c r="H892" i="7"/>
  <c r="H283" i="7"/>
  <c r="H893" i="7"/>
  <c r="H894" i="7"/>
  <c r="H895" i="7"/>
  <c r="H896" i="7"/>
  <c r="H897" i="7"/>
  <c r="H898" i="7"/>
  <c r="H899" i="7"/>
  <c r="H900" i="7"/>
  <c r="H901" i="7"/>
  <c r="H902" i="7"/>
  <c r="H903" i="7"/>
  <c r="H904" i="7"/>
  <c r="H905" i="7"/>
  <c r="H906" i="7"/>
  <c r="H907" i="7"/>
  <c r="H685" i="7"/>
  <c r="H608" i="7"/>
  <c r="H908" i="7"/>
  <c r="H909" i="7"/>
  <c r="H910" i="7"/>
  <c r="H911" i="7"/>
  <c r="H912" i="7"/>
  <c r="H913" i="7"/>
  <c r="H701" i="7"/>
  <c r="H650" i="7"/>
  <c r="H915" i="7"/>
  <c r="H382" i="7"/>
  <c r="H916" i="7"/>
  <c r="H917" i="7"/>
  <c r="H296" i="7"/>
  <c r="H553" i="7"/>
  <c r="H918" i="7"/>
  <c r="H500" i="7"/>
  <c r="H656" i="7"/>
  <c r="H919" i="7"/>
  <c r="H920" i="7"/>
  <c r="H921" i="7"/>
  <c r="H922" i="7"/>
  <c r="H923" i="7"/>
  <c r="H924" i="7"/>
  <c r="H925" i="7"/>
  <c r="H926" i="7"/>
  <c r="H927" i="7"/>
  <c r="H693" i="7"/>
  <c r="H562" i="7"/>
  <c r="H560" i="7"/>
  <c r="H928" i="7"/>
  <c r="H556" i="7"/>
  <c r="H929" i="7"/>
  <c r="H930" i="7"/>
  <c r="H931" i="7"/>
  <c r="H932" i="7"/>
  <c r="H933" i="7"/>
  <c r="H934" i="7"/>
  <c r="H935" i="7"/>
  <c r="H936" i="7"/>
  <c r="H937" i="7"/>
  <c r="H938" i="7"/>
  <c r="H758" i="15"/>
  <c r="H947" i="15"/>
  <c r="H897" i="15"/>
  <c r="H898" i="15"/>
  <c r="H341" i="15"/>
  <c r="H899" i="15"/>
  <c r="H900" i="15"/>
  <c r="H901" i="15"/>
  <c r="H764" i="15"/>
  <c r="H956" i="15"/>
  <c r="H957" i="15"/>
  <c r="H958" i="15"/>
  <c r="H959" i="15"/>
  <c r="H514" i="15"/>
  <c r="H543" i="15"/>
  <c r="H857" i="15"/>
  <c r="H858" i="15"/>
  <c r="H859" i="15"/>
  <c r="H860" i="15"/>
  <c r="H949" i="15"/>
  <c r="H950" i="15"/>
  <c r="H951" i="15"/>
  <c r="H952" i="15"/>
  <c r="H953" i="15"/>
  <c r="H954" i="15"/>
  <c r="H955" i="15"/>
  <c r="H593" i="15"/>
  <c r="H400" i="15"/>
  <c r="H474" i="15"/>
  <c r="H759" i="15"/>
  <c r="H923" i="15"/>
  <c r="H924" i="15"/>
  <c r="H851" i="15"/>
  <c r="H796" i="15"/>
  <c r="H925" i="15"/>
  <c r="H810" i="15"/>
  <c r="H926" i="15"/>
  <c r="H816" i="15"/>
  <c r="H665" i="15"/>
  <c r="H927" i="15"/>
  <c r="H335" i="15"/>
  <c r="H928" i="15"/>
  <c r="H929" i="15"/>
  <c r="H362" i="15"/>
  <c r="H930" i="15"/>
  <c r="H847" i="15"/>
  <c r="H931" i="15"/>
  <c r="H776" i="15"/>
  <c r="H932" i="15"/>
  <c r="H933" i="15"/>
  <c r="H934" i="15"/>
  <c r="H818" i="15"/>
  <c r="H737" i="15"/>
  <c r="H935" i="15"/>
  <c r="H842" i="15"/>
  <c r="H936" i="15"/>
  <c r="H937" i="15"/>
  <c r="H813" i="15"/>
  <c r="H704" i="15"/>
  <c r="H938" i="15"/>
  <c r="H939" i="15"/>
  <c r="H940" i="15"/>
  <c r="H941" i="15"/>
  <c r="H942" i="15"/>
  <c r="H943" i="15"/>
  <c r="H836" i="15"/>
  <c r="H765" i="15"/>
  <c r="H832" i="15"/>
  <c r="H944" i="15"/>
  <c r="H945" i="15"/>
  <c r="H946" i="15"/>
  <c r="H375" i="15"/>
  <c r="H792" i="15"/>
  <c r="H845" i="15"/>
  <c r="H589" i="15"/>
  <c r="H746" i="15"/>
  <c r="H571" i="15"/>
  <c r="H849" i="15"/>
  <c r="H741" i="15"/>
  <c r="H875" i="15"/>
  <c r="H876" i="15"/>
  <c r="H877" i="15"/>
  <c r="H878" i="15"/>
  <c r="H879" i="15"/>
  <c r="H880" i="15"/>
  <c r="H821" i="15"/>
  <c r="H881" i="15"/>
  <c r="H882" i="15"/>
  <c r="H883" i="15"/>
  <c r="H695" i="15"/>
  <c r="H884" i="15"/>
  <c r="H885" i="15"/>
  <c r="H886" i="15"/>
  <c r="H887" i="15"/>
  <c r="H888" i="15"/>
  <c r="H682" i="15"/>
  <c r="H889" i="15"/>
  <c r="H890" i="15"/>
  <c r="H891" i="15"/>
  <c r="H892" i="15"/>
  <c r="H709" i="15"/>
  <c r="H893" i="15"/>
  <c r="H894" i="15"/>
  <c r="H826" i="15"/>
  <c r="H895" i="15"/>
  <c r="H896" i="15"/>
  <c r="F960" i="15"/>
  <c r="I758" i="15" s="1"/>
  <c r="E270" i="13" l="1"/>
  <c r="E232" i="13"/>
  <c r="M197" i="13"/>
  <c r="M195" i="13"/>
  <c r="M231" i="13"/>
  <c r="M227" i="13"/>
  <c r="M233" i="13"/>
  <c r="M238" i="13"/>
  <c r="M129" i="13"/>
  <c r="M196" i="13"/>
  <c r="M198" i="13"/>
  <c r="M269" i="13"/>
  <c r="M235" i="13"/>
  <c r="M236" i="13"/>
  <c r="M228" i="13"/>
  <c r="M230" i="13"/>
  <c r="M237" i="13"/>
  <c r="I514" i="15"/>
  <c r="I958" i="15"/>
  <c r="I956" i="15"/>
  <c r="I901" i="15"/>
  <c r="I899" i="15"/>
  <c r="I898" i="15"/>
  <c r="I947" i="15"/>
  <c r="I543" i="15"/>
  <c r="I959" i="15"/>
  <c r="I957" i="15"/>
  <c r="I764" i="15"/>
  <c r="I900" i="15"/>
  <c r="I341" i="15"/>
  <c r="I897" i="15"/>
  <c r="E110" i="14" l="1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35" i="14"/>
  <c r="E124" i="14"/>
  <c r="E125" i="14"/>
  <c r="E126" i="14"/>
  <c r="E127" i="14"/>
  <c r="C142" i="14"/>
  <c r="L87" i="13"/>
  <c r="L201" i="13"/>
  <c r="L211" i="13"/>
  <c r="L208" i="13"/>
  <c r="L141" i="13"/>
  <c r="L212" i="13"/>
  <c r="L214" i="13"/>
  <c r="L215" i="13"/>
  <c r="L185" i="13"/>
  <c r="L194" i="13"/>
  <c r="L89" i="13"/>
  <c r="L86" i="13"/>
  <c r="L61" i="13"/>
  <c r="L195" i="13"/>
  <c r="L196" i="13"/>
  <c r="L197" i="13"/>
  <c r="L129" i="13"/>
  <c r="L205" i="13"/>
  <c r="L203" i="13"/>
  <c r="L213" i="13"/>
  <c r="L216" i="13"/>
  <c r="L218" i="13"/>
  <c r="L223" i="13"/>
  <c r="L33" i="13"/>
  <c r="M206" i="13"/>
  <c r="M87" i="13"/>
  <c r="M201" i="13"/>
  <c r="M211" i="13"/>
  <c r="M208" i="13"/>
  <c r="M141" i="13"/>
  <c r="M212" i="13"/>
  <c r="M214" i="13"/>
  <c r="M215" i="13"/>
  <c r="M185" i="13"/>
  <c r="M194" i="13"/>
  <c r="M89" i="13"/>
  <c r="M86" i="13"/>
  <c r="M61" i="13"/>
  <c r="M205" i="13"/>
  <c r="M203" i="13"/>
  <c r="M213" i="13"/>
  <c r="M216" i="13"/>
  <c r="M218" i="13"/>
  <c r="M223" i="13"/>
  <c r="M33" i="13"/>
  <c r="E87" i="13"/>
  <c r="E201" i="13"/>
  <c r="E211" i="13"/>
  <c r="E208" i="13"/>
  <c r="E141" i="13"/>
  <c r="E212" i="13"/>
  <c r="E214" i="13"/>
  <c r="E215" i="13"/>
  <c r="E185" i="13"/>
  <c r="E194" i="13"/>
  <c r="E89" i="13"/>
  <c r="E86" i="13"/>
  <c r="E61" i="13"/>
  <c r="I960" i="7"/>
  <c r="L876" i="7"/>
  <c r="L285" i="7"/>
  <c r="L223" i="7"/>
  <c r="L487" i="7"/>
  <c r="L868" i="7"/>
  <c r="L484" i="7"/>
  <c r="L651" i="7"/>
  <c r="L670" i="7"/>
  <c r="L32" i="7"/>
  <c r="L828" i="7"/>
  <c r="L501" i="7"/>
  <c r="L607" i="7"/>
  <c r="L309" i="7"/>
  <c r="L872" i="7"/>
  <c r="L809" i="7"/>
  <c r="L838" i="7"/>
  <c r="L763" i="7"/>
  <c r="L88" i="7"/>
  <c r="K876" i="7"/>
  <c r="K285" i="7"/>
  <c r="K223" i="7"/>
  <c r="K487" i="7"/>
  <c r="K868" i="7"/>
  <c r="K484" i="7"/>
  <c r="K651" i="7"/>
  <c r="K670" i="7"/>
  <c r="K32" i="7"/>
  <c r="K828" i="7"/>
  <c r="K501" i="7"/>
  <c r="K607" i="7"/>
  <c r="K309" i="7"/>
  <c r="K872" i="7"/>
  <c r="K809" i="7"/>
  <c r="K838" i="7"/>
  <c r="K763" i="7"/>
  <c r="K88" i="7"/>
  <c r="F960" i="7"/>
  <c r="F110" i="14" l="1"/>
  <c r="F128" i="14"/>
  <c r="F130" i="14"/>
  <c r="F132" i="14"/>
  <c r="F134" i="14"/>
  <c r="F136" i="14"/>
  <c r="F138" i="14"/>
  <c r="F140" i="14"/>
  <c r="F129" i="14"/>
  <c r="F131" i="14"/>
  <c r="F133" i="14"/>
  <c r="F135" i="14"/>
  <c r="F137" i="14"/>
  <c r="F139" i="14"/>
  <c r="F121" i="14"/>
  <c r="F119" i="14"/>
  <c r="F117" i="14"/>
  <c r="F115" i="14"/>
  <c r="F113" i="14"/>
  <c r="F111" i="14"/>
  <c r="F122" i="14"/>
  <c r="F120" i="14"/>
  <c r="F118" i="14"/>
  <c r="F116" i="14"/>
  <c r="F114" i="14"/>
  <c r="F112" i="14"/>
  <c r="H844" i="15" l="1"/>
  <c r="H374" i="15"/>
  <c r="H661" i="15"/>
  <c r="H710" i="15"/>
  <c r="H870" i="15"/>
  <c r="H121" i="15"/>
  <c r="H351" i="15"/>
  <c r="H210" i="15"/>
  <c r="H380" i="15"/>
  <c r="H237" i="15"/>
  <c r="H371" i="15"/>
  <c r="H827" i="15"/>
  <c r="H627" i="15"/>
  <c r="H675" i="15"/>
  <c r="H808" i="15"/>
  <c r="H681" i="15"/>
  <c r="M199" i="13" l="1"/>
  <c r="M152" i="13"/>
  <c r="M224" i="13"/>
  <c r="M193" i="13"/>
  <c r="M225" i="13"/>
  <c r="M164" i="13"/>
  <c r="M202" i="13"/>
  <c r="M207" i="13"/>
  <c r="M209" i="13"/>
  <c r="L199" i="13"/>
  <c r="L152" i="13"/>
  <c r="L224" i="13"/>
  <c r="L193" i="13"/>
  <c r="L225" i="13"/>
  <c r="L164" i="13"/>
  <c r="L202" i="13"/>
  <c r="L207" i="13"/>
  <c r="L209" i="13"/>
  <c r="L206" i="13"/>
  <c r="E199" i="13"/>
  <c r="E152" i="13"/>
  <c r="E224" i="13"/>
  <c r="E193" i="13"/>
  <c r="E225" i="13"/>
  <c r="E164" i="13"/>
  <c r="E202" i="13"/>
  <c r="E207" i="13"/>
  <c r="E209" i="13"/>
  <c r="E206" i="13"/>
  <c r="K460" i="7"/>
  <c r="K239" i="7"/>
  <c r="K515" i="7"/>
  <c r="K529" i="7"/>
  <c r="K514" i="7"/>
  <c r="K46" i="7"/>
  <c r="K324" i="7"/>
  <c r="K153" i="7"/>
  <c r="K123" i="7"/>
  <c r="K292" i="7"/>
  <c r="K574" i="7"/>
  <c r="K440" i="7"/>
  <c r="K609" i="7"/>
  <c r="K613" i="7"/>
  <c r="K759" i="7"/>
  <c r="K620" i="7"/>
  <c r="K705" i="7"/>
  <c r="K805" i="7"/>
  <c r="K243" i="7"/>
  <c r="K38" i="7"/>
  <c r="K269" i="7"/>
  <c r="K690" i="7"/>
  <c r="K137" i="7"/>
  <c r="K664" i="7"/>
  <c r="K601" i="7"/>
  <c r="K20" i="7"/>
  <c r="K506" i="7"/>
  <c r="K196" i="7"/>
  <c r="K426" i="7"/>
  <c r="K522" i="7"/>
  <c r="K467" i="7"/>
  <c r="K43" i="7"/>
  <c r="K760" i="7"/>
  <c r="K632" i="7"/>
  <c r="K230" i="7"/>
  <c r="K745" i="7"/>
  <c r="K581" i="7"/>
  <c r="K352" i="7"/>
  <c r="K375" i="7"/>
  <c r="K697" i="7"/>
  <c r="K451" i="7"/>
  <c r="K87" i="7"/>
  <c r="K14" i="7"/>
  <c r="K753" i="7"/>
  <c r="K486" i="7"/>
  <c r="K675" i="7"/>
  <c r="K748" i="7"/>
  <c r="K542" i="7"/>
  <c r="K468" i="7"/>
  <c r="K387" i="7"/>
  <c r="K362" i="7"/>
  <c r="K715" i="7"/>
  <c r="K644" i="7"/>
  <c r="K537" i="7"/>
  <c r="K652" i="7"/>
  <c r="K510" i="7"/>
  <c r="K154" i="7"/>
  <c r="K255" i="7"/>
  <c r="K413" i="7"/>
  <c r="K599" i="7"/>
  <c r="K869" i="7"/>
  <c r="K532" i="7"/>
  <c r="K447" i="7"/>
  <c r="K647" i="7"/>
  <c r="K306" i="7"/>
  <c r="K597" i="7"/>
  <c r="K773" i="7"/>
  <c r="K808" i="7"/>
  <c r="K201" i="7"/>
  <c r="K346" i="7"/>
  <c r="K573" i="7"/>
  <c r="K722" i="7"/>
  <c r="K687" i="7"/>
  <c r="K326" i="7"/>
  <c r="K264" i="7"/>
  <c r="K540" i="7"/>
  <c r="K676" i="7"/>
  <c r="K623" i="7"/>
  <c r="K310" i="7"/>
  <c r="K737" i="7"/>
  <c r="K287" i="7"/>
  <c r="K446" i="7"/>
  <c r="K742" i="7"/>
  <c r="K831" i="7"/>
  <c r="K684" i="7"/>
  <c r="K245" i="7"/>
  <c r="K247" i="7"/>
  <c r="K576" i="7"/>
  <c r="K282" i="7"/>
  <c r="K480" i="7"/>
  <c r="K132" i="7"/>
  <c r="K672" i="7"/>
  <c r="K441" i="7"/>
  <c r="K84" i="7"/>
  <c r="K437" i="7"/>
  <c r="K94" i="7"/>
  <c r="K115" i="7"/>
  <c r="K668" i="7"/>
  <c r="K330" i="7"/>
  <c r="K371" i="7"/>
  <c r="K376" i="7"/>
  <c r="K619" i="7"/>
  <c r="K360" i="7"/>
  <c r="K393" i="7"/>
  <c r="K144" i="7"/>
  <c r="K158" i="7"/>
  <c r="K398" i="7"/>
  <c r="K54" i="7"/>
  <c r="K523" i="7"/>
  <c r="K702" i="7"/>
  <c r="K391" i="7"/>
  <c r="K331" i="7"/>
  <c r="K342" i="7"/>
  <c r="K691" i="7"/>
  <c r="K814" i="7"/>
  <c r="K578" i="7"/>
  <c r="K781" i="7"/>
  <c r="K558" i="7"/>
  <c r="K152" i="7"/>
  <c r="K561" i="7"/>
  <c r="K288" i="7"/>
  <c r="K334" i="7"/>
  <c r="K509" i="7"/>
  <c r="K97" i="7"/>
  <c r="K297" i="7"/>
  <c r="K865" i="7"/>
  <c r="K521" i="7"/>
  <c r="K694" i="7"/>
  <c r="K183" i="7"/>
  <c r="K344" i="7"/>
  <c r="K116" i="7"/>
  <c r="K76" i="7"/>
  <c r="K170" i="7"/>
  <c r="K502" i="7"/>
  <c r="K237" i="7"/>
  <c r="K74" i="7"/>
  <c r="K508" i="7"/>
  <c r="K817" i="7"/>
  <c r="K756" i="7"/>
  <c r="K866" i="7"/>
  <c r="K570" i="7"/>
  <c r="K820" i="7"/>
  <c r="K877" i="7"/>
  <c r="K714" i="7"/>
  <c r="K18" i="7"/>
  <c r="K373" i="7"/>
  <c r="K271" i="7"/>
  <c r="K438" i="7"/>
  <c r="K386" i="7"/>
  <c r="K671" i="7"/>
  <c r="K887" i="7"/>
  <c r="K365" i="7"/>
  <c r="K610" i="7"/>
  <c r="K214" i="7"/>
  <c r="K704" i="7"/>
  <c r="K611" i="7"/>
  <c r="K422" i="7"/>
  <c r="K328" i="7"/>
  <c r="K752" i="7"/>
  <c r="K155" i="7"/>
  <c r="K821" i="7"/>
  <c r="K319" i="7"/>
  <c r="K653" i="7"/>
  <c r="K801" i="7"/>
  <c r="K749" i="7"/>
  <c r="K683" i="7"/>
  <c r="K273" i="7"/>
  <c r="K209" i="7"/>
  <c r="K12" i="7"/>
  <c r="K345" i="7"/>
  <c r="K743" i="7"/>
  <c r="K458" i="7"/>
  <c r="K628" i="7"/>
  <c r="K417" i="7"/>
  <c r="K663" i="7"/>
  <c r="K89" i="7"/>
  <c r="K824" i="7"/>
  <c r="K646" i="7"/>
  <c r="K614" i="7"/>
  <c r="K168" i="7"/>
  <c r="K718" i="7"/>
  <c r="K289" i="7"/>
  <c r="K530" i="7"/>
  <c r="K666" i="7"/>
  <c r="K744" i="7"/>
  <c r="K815" i="7"/>
  <c r="K615" i="7"/>
  <c r="K298" i="7"/>
  <c r="K457" i="7"/>
  <c r="K741" i="7"/>
  <c r="K496" i="7"/>
  <c r="K320" i="7"/>
  <c r="K216" i="7"/>
  <c r="K746" i="7"/>
  <c r="K303" i="7"/>
  <c r="K551" i="7"/>
  <c r="K151" i="7"/>
  <c r="K372" i="7"/>
  <c r="K329" i="7"/>
  <c r="K708" i="7"/>
  <c r="K833" i="7"/>
  <c r="K567" i="7"/>
  <c r="K696" i="7"/>
  <c r="K739" i="7"/>
  <c r="K582" i="7"/>
  <c r="K225" i="7"/>
  <c r="K448" i="7"/>
  <c r="K416" i="7"/>
  <c r="K138" i="7"/>
  <c r="K363" i="7"/>
  <c r="K888" i="7"/>
  <c r="K526" i="7"/>
  <c r="K357" i="7"/>
  <c r="K638" i="7"/>
  <c r="K85" i="7"/>
  <c r="K317" i="7"/>
  <c r="K800" i="7"/>
  <c r="K173" i="7"/>
  <c r="K847" i="7"/>
  <c r="K222" i="7"/>
  <c r="K494" i="7"/>
  <c r="K604" i="7"/>
  <c r="K485" i="7"/>
  <c r="K146" i="7"/>
  <c r="K443" i="7"/>
  <c r="K370" i="7"/>
  <c r="K453" i="7"/>
  <c r="K771" i="7"/>
  <c r="K340" i="7"/>
  <c r="K677" i="7"/>
  <c r="K751" i="7"/>
  <c r="K889" i="7"/>
  <c r="K481" i="7"/>
  <c r="K712" i="7"/>
  <c r="K845" i="7"/>
  <c r="K826" i="7"/>
  <c r="K622" i="7"/>
  <c r="K695" i="7"/>
  <c r="K822" i="7"/>
  <c r="K476" i="7"/>
  <c r="K543" i="7"/>
  <c r="K253" i="7"/>
  <c r="K810" i="7"/>
  <c r="K565" i="7"/>
  <c r="K764" i="7"/>
  <c r="K150" i="7"/>
  <c r="K711" i="7"/>
  <c r="K473" i="7"/>
  <c r="K164" i="7"/>
  <c r="K568" i="7"/>
  <c r="K709" i="7"/>
  <c r="K890" i="7"/>
  <c r="K129" i="7"/>
  <c r="K717" i="7"/>
  <c r="K414" i="7"/>
  <c r="K171" i="7"/>
  <c r="K757" i="7"/>
  <c r="K351" i="7"/>
  <c r="K436" i="7"/>
  <c r="K621" i="7"/>
  <c r="K688" i="7"/>
  <c r="K471" i="7"/>
  <c r="K304" i="7"/>
  <c r="K379" i="7"/>
  <c r="K850" i="7"/>
  <c r="K78" i="7"/>
  <c r="K891" i="7"/>
  <c r="K789" i="7"/>
  <c r="K645" i="7"/>
  <c r="K162" i="7"/>
  <c r="K829" i="7"/>
  <c r="K747" i="7"/>
  <c r="K768" i="7"/>
  <c r="K854" i="7"/>
  <c r="K879" i="7"/>
  <c r="K583" i="7"/>
  <c r="K884" i="7"/>
  <c r="K383" i="7"/>
  <c r="K462" i="7"/>
  <c r="K519" i="7"/>
  <c r="K852" i="7"/>
  <c r="K681" i="7"/>
  <c r="K731" i="7"/>
  <c r="K635" i="7"/>
  <c r="K587" i="7"/>
  <c r="K385" i="7"/>
  <c r="K798" i="7"/>
  <c r="K627" i="7"/>
  <c r="K410" i="7"/>
  <c r="K728" i="7"/>
  <c r="K503" i="7"/>
  <c r="K497" i="7"/>
  <c r="K248" i="7"/>
  <c r="K122" i="7"/>
  <c r="K404" i="7"/>
  <c r="K564" i="7"/>
  <c r="K855" i="7"/>
  <c r="K402" i="7"/>
  <c r="K418" i="7"/>
  <c r="K738" i="7"/>
  <c r="K113" i="7"/>
  <c r="K267" i="7"/>
  <c r="K598" i="7"/>
  <c r="K665" i="7"/>
  <c r="K541" i="7"/>
  <c r="K782" i="7"/>
  <c r="K835" i="7"/>
  <c r="K689" i="7"/>
  <c r="K667" i="7"/>
  <c r="K34" i="7"/>
  <c r="K669" i="7"/>
  <c r="K390" i="7"/>
  <c r="K488" i="7"/>
  <c r="K498" i="7"/>
  <c r="K625" i="7"/>
  <c r="K775" i="7"/>
  <c r="K313" i="7"/>
  <c r="K761" i="7"/>
  <c r="K528" i="7"/>
  <c r="K755" i="7"/>
  <c r="K368" i="7"/>
  <c r="K851" i="7"/>
  <c r="K545" i="7"/>
  <c r="K776" i="7"/>
  <c r="K557" i="7"/>
  <c r="K538" i="7"/>
  <c r="K520" i="7"/>
  <c r="K596" i="7"/>
  <c r="K495" i="7"/>
  <c r="K593" i="7"/>
  <c r="K580" i="7"/>
  <c r="K719" i="7"/>
  <c r="K272" i="7"/>
  <c r="K478" i="7"/>
  <c r="K463" i="7"/>
  <c r="K848" i="7"/>
  <c r="K322" i="7"/>
  <c r="K892" i="7"/>
  <c r="K427" i="7"/>
  <c r="K600" i="7"/>
  <c r="K655" i="7"/>
  <c r="K276" i="7"/>
  <c r="K825" i="7"/>
  <c r="K283" i="7"/>
  <c r="K459" i="7"/>
  <c r="K546" i="7"/>
  <c r="K336" i="7"/>
  <c r="K378" i="7"/>
  <c r="K780" i="7"/>
  <c r="K28" i="7"/>
  <c r="K856" i="7"/>
  <c r="K634" i="7"/>
  <c r="K262" i="7"/>
  <c r="K792" i="7"/>
  <c r="K893" i="7"/>
  <c r="K513" i="7"/>
  <c r="K566" i="7"/>
  <c r="K401" i="7"/>
  <c r="K777" i="7"/>
  <c r="K489" i="7"/>
  <c r="K527" i="7"/>
  <c r="K588" i="7"/>
  <c r="K333" i="7"/>
  <c r="K679" i="7"/>
  <c r="K797" i="7"/>
  <c r="K858" i="7"/>
  <c r="K456" i="7"/>
  <c r="K452" i="7"/>
  <c r="K569" i="7"/>
  <c r="K740" i="7"/>
  <c r="K894" i="7"/>
  <c r="K618" i="7"/>
  <c r="K720" i="7"/>
  <c r="K605" i="7"/>
  <c r="K770" i="7"/>
  <c r="K686" i="7"/>
  <c r="K819" i="7"/>
  <c r="K586" i="7"/>
  <c r="K554" i="7"/>
  <c r="K662" i="7"/>
  <c r="K783" i="7"/>
  <c r="K511" i="7"/>
  <c r="K585" i="7"/>
  <c r="K682" i="7"/>
  <c r="K563" i="7"/>
  <c r="K64" i="7"/>
  <c r="K464" i="7"/>
  <c r="K29" i="7"/>
  <c r="K293" i="7"/>
  <c r="K432" i="7"/>
  <c r="K369" i="7"/>
  <c r="K163" i="7"/>
  <c r="K700" i="7"/>
  <c r="K767" i="7"/>
  <c r="K769" i="7"/>
  <c r="K99" i="7"/>
  <c r="K617" i="7"/>
  <c r="K867" i="7"/>
  <c r="K108" i="7"/>
  <c r="K217" i="7"/>
  <c r="K474" i="7"/>
  <c r="K505" i="7"/>
  <c r="K430" i="7"/>
  <c r="K612" i="7"/>
  <c r="K188" i="7"/>
  <c r="K648" i="7"/>
  <c r="K750" i="7"/>
  <c r="K895" i="7"/>
  <c r="K806" i="7"/>
  <c r="K571" i="7"/>
  <c r="K788" i="7"/>
  <c r="K758" i="7"/>
  <c r="K779" i="7"/>
  <c r="K321" i="7"/>
  <c r="K896" i="7"/>
  <c r="K392" i="7"/>
  <c r="K525" i="7"/>
  <c r="K897" i="7"/>
  <c r="K633" i="7"/>
  <c r="K238" i="7"/>
  <c r="K169" i="7"/>
  <c r="K839" i="7"/>
  <c r="K27" i="7"/>
  <c r="K898" i="7"/>
  <c r="K899" i="7"/>
  <c r="K710" i="7"/>
  <c r="K861" i="7"/>
  <c r="K692" i="7"/>
  <c r="K206" i="7"/>
  <c r="K550" i="7"/>
  <c r="K804" i="7"/>
  <c r="K594" i="7"/>
  <c r="K279" i="7"/>
  <c r="K461" i="7"/>
  <c r="K863" i="7"/>
  <c r="K631" i="7"/>
  <c r="K864" i="7"/>
  <c r="K572" i="7"/>
  <c r="K479" i="7"/>
  <c r="K301" i="7"/>
  <c r="K823" i="7"/>
  <c r="K455" i="7"/>
  <c r="K791" i="7"/>
  <c r="K836" i="7"/>
  <c r="K678" i="7"/>
  <c r="K318" i="7"/>
  <c r="K465" i="7"/>
  <c r="K900" i="7"/>
  <c r="K434" i="7"/>
  <c r="K533" i="7"/>
  <c r="K901" i="7"/>
  <c r="K713" i="7"/>
  <c r="K902" i="7"/>
  <c r="K803" i="7"/>
  <c r="K103" i="7"/>
  <c r="K221" i="7"/>
  <c r="K624" i="7"/>
  <c r="K862" i="7"/>
  <c r="K811" i="7"/>
  <c r="K846" i="7"/>
  <c r="K626" i="7"/>
  <c r="K294" i="7"/>
  <c r="K589" i="7"/>
  <c r="K57" i="7"/>
  <c r="K786" i="7"/>
  <c r="K339" i="7"/>
  <c r="K883" i="7"/>
  <c r="K790" i="7"/>
  <c r="K674" i="7"/>
  <c r="K794" i="7"/>
  <c r="K606" i="7"/>
  <c r="K524" i="7"/>
  <c r="K882" i="7"/>
  <c r="K903" i="7"/>
  <c r="K734" i="7"/>
  <c r="K841" i="7"/>
  <c r="K793" i="7"/>
  <c r="K787" i="7"/>
  <c r="K871" i="7"/>
  <c r="K706" i="7"/>
  <c r="K870" i="7"/>
  <c r="K784" i="7"/>
  <c r="K904" i="7"/>
  <c r="K905" i="7"/>
  <c r="K860" i="7"/>
  <c r="K754" i="7"/>
  <c r="K602" i="7"/>
  <c r="K799" i="7"/>
  <c r="K469" i="7"/>
  <c r="K72" i="7"/>
  <c r="K649" i="7"/>
  <c r="K377" i="7"/>
  <c r="K906" i="7"/>
  <c r="K552" i="7"/>
  <c r="K842" i="7"/>
  <c r="K795" i="7"/>
  <c r="K907" i="7"/>
  <c r="K415" i="7"/>
  <c r="K874" i="7"/>
  <c r="K699" i="7"/>
  <c r="K659" i="7"/>
  <c r="K685" i="7"/>
  <c r="K703" i="7"/>
  <c r="K493" i="7"/>
  <c r="K518" i="7"/>
  <c r="K660" i="7"/>
  <c r="K886" i="7"/>
  <c r="K859" i="7"/>
  <c r="K490" i="7"/>
  <c r="K832" i="7"/>
  <c r="K830" i="7"/>
  <c r="K608" i="7"/>
  <c r="K300" i="7"/>
  <c r="K241" i="7"/>
  <c r="K880" i="7"/>
  <c r="K885" i="7"/>
  <c r="K539" i="7"/>
  <c r="K908" i="7"/>
  <c r="K547" i="7"/>
  <c r="K579" i="7"/>
  <c r="K909" i="7"/>
  <c r="K629" i="7"/>
  <c r="K544" i="7"/>
  <c r="K849" i="7"/>
  <c r="K431" i="7"/>
  <c r="K796" i="7"/>
  <c r="K445" i="7"/>
  <c r="K910" i="7"/>
  <c r="K881" i="7"/>
  <c r="K911" i="7"/>
  <c r="K912" i="7"/>
  <c r="K913" i="7"/>
  <c r="K837" i="7"/>
  <c r="K807" i="7"/>
  <c r="K535" i="7"/>
  <c r="K701" i="7"/>
  <c r="K423" i="7"/>
  <c r="K650" i="7"/>
  <c r="K698" i="7"/>
  <c r="K915" i="7"/>
  <c r="K592" i="7"/>
  <c r="K364" i="7"/>
  <c r="K382" i="7"/>
  <c r="K873" i="7"/>
  <c r="K840" i="7"/>
  <c r="K916" i="7"/>
  <c r="K765" i="7"/>
  <c r="K917" i="7"/>
  <c r="K730" i="7"/>
  <c r="K642" i="7"/>
  <c r="K296" i="7"/>
  <c r="K504" i="7"/>
  <c r="K878" i="7"/>
  <c r="K553" i="7"/>
  <c r="K875" i="7"/>
  <c r="K918" i="7"/>
  <c r="K548" i="7"/>
  <c r="K857" i="7"/>
  <c r="K500" i="7"/>
  <c r="K656" i="7"/>
  <c r="K919" i="7"/>
  <c r="K920" i="7"/>
  <c r="K921" i="7"/>
  <c r="K922" i="7"/>
  <c r="K263" i="7"/>
  <c r="K470" i="7"/>
  <c r="K128" i="7"/>
  <c r="K408" i="7"/>
  <c r="K853" i="7"/>
  <c r="K707" i="7"/>
  <c r="K923" i="7"/>
  <c r="K924" i="7"/>
  <c r="K925" i="7"/>
  <c r="K555" i="7"/>
  <c r="K337" i="7"/>
  <c r="K926" i="7"/>
  <c r="K181" i="7"/>
  <c r="K499" i="7"/>
  <c r="K927" i="7"/>
  <c r="K693" i="7"/>
  <c r="K562" i="7"/>
  <c r="K560" i="7"/>
  <c r="K928" i="7"/>
  <c r="K409" i="7"/>
  <c r="K556" i="7"/>
  <c r="K929" i="7"/>
  <c r="K930" i="7"/>
  <c r="K931" i="7"/>
  <c r="K932" i="7"/>
  <c r="K933" i="7"/>
  <c r="K934" i="7"/>
  <c r="K935" i="7"/>
  <c r="K936" i="7"/>
  <c r="K937" i="7"/>
  <c r="K938" i="7"/>
  <c r="K466" i="7"/>
  <c r="K939" i="7"/>
  <c r="K940" i="7"/>
  <c r="K834" i="7"/>
  <c r="K941" i="7"/>
  <c r="K367" i="7"/>
  <c r="L908" i="7"/>
  <c r="L547" i="7"/>
  <c r="L579" i="7"/>
  <c r="L909" i="7"/>
  <c r="L629" i="7"/>
  <c r="L544" i="7"/>
  <c r="L849" i="7"/>
  <c r="L431" i="7"/>
  <c r="L796" i="7"/>
  <c r="L445" i="7"/>
  <c r="L910" i="7"/>
  <c r="L881" i="7"/>
  <c r="L911" i="7"/>
  <c r="L912" i="7"/>
  <c r="L913" i="7"/>
  <c r="L837" i="7"/>
  <c r="L807" i="7"/>
  <c r="L535" i="7"/>
  <c r="L701" i="7"/>
  <c r="L423" i="7"/>
  <c r="L650" i="7"/>
  <c r="L698" i="7"/>
  <c r="L915" i="7"/>
  <c r="L592" i="7"/>
  <c r="L364" i="7"/>
  <c r="L382" i="7"/>
  <c r="L873" i="7"/>
  <c r="L840" i="7"/>
  <c r="L916" i="7"/>
  <c r="L765" i="7"/>
  <c r="L917" i="7"/>
  <c r="L730" i="7"/>
  <c r="L642" i="7"/>
  <c r="L296" i="7"/>
  <c r="L504" i="7"/>
  <c r="L878" i="7"/>
  <c r="L553" i="7"/>
  <c r="L875" i="7"/>
  <c r="L918" i="7"/>
  <c r="L548" i="7"/>
  <c r="L857" i="7"/>
  <c r="L500" i="7"/>
  <c r="L656" i="7"/>
  <c r="L919" i="7"/>
  <c r="L920" i="7"/>
  <c r="L921" i="7"/>
  <c r="L922" i="7"/>
  <c r="L263" i="7"/>
  <c r="L470" i="7"/>
  <c r="L128" i="7"/>
  <c r="L408" i="7"/>
  <c r="L853" i="7"/>
  <c r="L707" i="7"/>
  <c r="L923" i="7"/>
  <c r="L924" i="7"/>
  <c r="L925" i="7"/>
  <c r="L555" i="7"/>
  <c r="L337" i="7"/>
  <c r="L926" i="7"/>
  <c r="L181" i="7"/>
  <c r="L499" i="7"/>
  <c r="L927" i="7"/>
  <c r="L693" i="7"/>
  <c r="L562" i="7"/>
  <c r="L560" i="7"/>
  <c r="L928" i="7"/>
  <c r="L409" i="7"/>
  <c r="L556" i="7"/>
  <c r="L929" i="7"/>
  <c r="L930" i="7"/>
  <c r="L931" i="7"/>
  <c r="L932" i="7"/>
  <c r="L933" i="7"/>
  <c r="L934" i="7"/>
  <c r="L935" i="7"/>
  <c r="L936" i="7"/>
  <c r="L937" i="7"/>
  <c r="L938" i="7"/>
  <c r="L466" i="7"/>
  <c r="L939" i="7"/>
  <c r="L940" i="7"/>
  <c r="L834" i="7"/>
  <c r="L941" i="7"/>
  <c r="L367" i="7"/>
  <c r="L905" i="7"/>
  <c r="L860" i="7"/>
  <c r="L754" i="7"/>
  <c r="L602" i="7"/>
  <c r="L799" i="7"/>
  <c r="L469" i="7"/>
  <c r="L72" i="7"/>
  <c r="L649" i="7"/>
  <c r="L377" i="7"/>
  <c r="L906" i="7"/>
  <c r="L552" i="7"/>
  <c r="L842" i="7"/>
  <c r="L795" i="7"/>
  <c r="L907" i="7"/>
  <c r="L415" i="7"/>
  <c r="L874" i="7"/>
  <c r="L699" i="7"/>
  <c r="L659" i="7"/>
  <c r="L685" i="7"/>
  <c r="L703" i="7"/>
  <c r="L493" i="7"/>
  <c r="L518" i="7"/>
  <c r="L660" i="7"/>
  <c r="L886" i="7"/>
  <c r="L859" i="7"/>
  <c r="L692" i="7"/>
  <c r="L206" i="7"/>
  <c r="L550" i="7"/>
  <c r="L804" i="7"/>
  <c r="L594" i="7"/>
  <c r="L279" i="7"/>
  <c r="L461" i="7"/>
  <c r="L863" i="7"/>
  <c r="L631" i="7"/>
  <c r="L864" i="7"/>
  <c r="L572" i="7"/>
  <c r="L479" i="7"/>
  <c r="L301" i="7"/>
  <c r="L823" i="7"/>
  <c r="L455" i="7"/>
  <c r="L791" i="7"/>
  <c r="L836" i="7"/>
  <c r="L678" i="7"/>
  <c r="L318" i="7"/>
  <c r="L465" i="7"/>
  <c r="L900" i="7"/>
  <c r="L434" i="7"/>
  <c r="L533" i="7"/>
  <c r="L901" i="7"/>
  <c r="L713" i="7"/>
  <c r="L902" i="7"/>
  <c r="L460" i="7"/>
  <c r="L783" i="7"/>
  <c r="L503" i="7"/>
  <c r="H555" i="15" l="1"/>
  <c r="H515" i="15"/>
  <c r="H133" i="15"/>
  <c r="H103" i="15"/>
  <c r="H260" i="15"/>
  <c r="H66" i="15"/>
  <c r="H147" i="15"/>
  <c r="H610" i="15"/>
  <c r="H320" i="15"/>
  <c r="H366" i="15"/>
  <c r="H820" i="15"/>
  <c r="H639" i="15"/>
  <c r="H619" i="15"/>
  <c r="H434" i="15"/>
  <c r="H97" i="15"/>
  <c r="H185" i="15"/>
  <c r="H290" i="15"/>
  <c r="H212" i="15"/>
  <c r="H814" i="15"/>
  <c r="H156" i="15"/>
  <c r="H205" i="15"/>
  <c r="H153" i="15"/>
  <c r="H249" i="15"/>
  <c r="H872" i="15"/>
  <c r="H583" i="15"/>
  <c r="H295" i="15"/>
  <c r="H644" i="15"/>
  <c r="H171" i="15"/>
  <c r="H183" i="15"/>
  <c r="H59" i="15"/>
  <c r="H173" i="15"/>
  <c r="H307" i="15"/>
  <c r="H68" i="15"/>
  <c r="H45" i="15"/>
  <c r="H15" i="15"/>
  <c r="H14" i="15"/>
  <c r="H13" i="15"/>
  <c r="H73" i="15"/>
  <c r="H353" i="15"/>
  <c r="H242" i="15"/>
  <c r="H294" i="15"/>
  <c r="H226" i="15"/>
  <c r="H426" i="15"/>
  <c r="H331" i="15"/>
  <c r="H47" i="15"/>
  <c r="H174" i="15"/>
  <c r="H187" i="15"/>
  <c r="H82" i="15"/>
  <c r="H161" i="15"/>
  <c r="H575" i="15"/>
  <c r="H364" i="15"/>
  <c r="H314" i="15"/>
  <c r="H111" i="15"/>
  <c r="H251" i="15"/>
  <c r="H72" i="15"/>
  <c r="H579" i="15"/>
  <c r="H209" i="15"/>
  <c r="H18" i="15"/>
  <c r="H190" i="15"/>
  <c r="H98" i="15"/>
  <c r="H817" i="15"/>
  <c r="H535" i="15"/>
  <c r="H657" i="15"/>
  <c r="H122" i="15"/>
  <c r="H262" i="15"/>
  <c r="H233" i="15"/>
  <c r="H197" i="15"/>
  <c r="H85" i="15"/>
  <c r="H628" i="15"/>
  <c r="H871" i="15"/>
  <c r="H606" i="15"/>
  <c r="H138" i="15"/>
  <c r="H409" i="15"/>
  <c r="H8" i="15"/>
  <c r="H31" i="15"/>
  <c r="H56" i="15"/>
  <c r="H38" i="15"/>
  <c r="H28" i="15"/>
  <c r="H25" i="15"/>
  <c r="H367" i="15"/>
  <c r="H485" i="15"/>
  <c r="H486" i="15"/>
  <c r="H580" i="15"/>
  <c r="H706" i="15"/>
  <c r="H549" i="15"/>
  <c r="H84" i="15"/>
  <c r="H215" i="15"/>
  <c r="H199" i="15"/>
  <c r="H637" i="15"/>
  <c r="H266" i="15"/>
  <c r="H643" i="15"/>
  <c r="H360" i="15"/>
  <c r="H17" i="15"/>
  <c r="H12" i="15"/>
  <c r="H186" i="15"/>
  <c r="H707" i="15"/>
  <c r="H697" i="15"/>
  <c r="H166" i="15"/>
  <c r="H370" i="15"/>
  <c r="H505" i="15"/>
  <c r="H388" i="15"/>
  <c r="H350" i="15"/>
  <c r="H241" i="15"/>
  <c r="H149" i="15"/>
  <c r="H378" i="15"/>
  <c r="H397" i="15"/>
  <c r="H188" i="15"/>
  <c r="H234" i="15"/>
  <c r="H703" i="15"/>
  <c r="H310" i="15"/>
  <c r="H432" i="15"/>
  <c r="H455" i="15"/>
  <c r="H217" i="15"/>
  <c r="H311" i="15"/>
  <c r="H337" i="15"/>
  <c r="H701" i="15"/>
  <c r="H207" i="15"/>
  <c r="H258" i="15"/>
  <c r="H349" i="15"/>
  <c r="H530" i="15"/>
  <c r="H396" i="15"/>
  <c r="H666" i="15"/>
  <c r="H652" i="15"/>
  <c r="H504" i="15"/>
  <c r="H511" i="15"/>
  <c r="H327" i="15"/>
  <c r="H553" i="15"/>
  <c r="H132" i="15"/>
  <c r="H427" i="15"/>
  <c r="H291" i="15"/>
  <c r="H582" i="15"/>
  <c r="H620" i="15"/>
  <c r="H120" i="15"/>
  <c r="H333" i="15"/>
  <c r="H421" i="15"/>
  <c r="H155" i="15"/>
  <c r="H219" i="15"/>
  <c r="H124" i="15"/>
  <c r="H581" i="15"/>
  <c r="H150" i="15"/>
  <c r="H126" i="15"/>
  <c r="H76" i="15"/>
  <c r="H381" i="15"/>
  <c r="H253" i="15"/>
  <c r="H601" i="15"/>
  <c r="H663" i="15"/>
  <c r="H908" i="15"/>
  <c r="H714" i="15"/>
  <c r="H354" i="15"/>
  <c r="H330" i="15"/>
  <c r="H450" i="15"/>
  <c r="H298" i="15"/>
  <c r="H436" i="15"/>
  <c r="H230" i="15"/>
  <c r="H467" i="15"/>
  <c r="H487" i="15"/>
  <c r="H468" i="15"/>
  <c r="H227" i="15"/>
  <c r="H612" i="15"/>
  <c r="H770" i="15"/>
  <c r="H276" i="15"/>
  <c r="H544" i="15"/>
  <c r="H694" i="15"/>
  <c r="H453" i="15"/>
  <c r="H551" i="15"/>
  <c r="H687" i="15"/>
  <c r="H533" i="15"/>
  <c r="H608" i="15"/>
  <c r="H431" i="15"/>
  <c r="H740" i="15"/>
  <c r="H699" i="15"/>
  <c r="H369" i="15"/>
  <c r="H922" i="15"/>
  <c r="H422" i="15"/>
  <c r="H280" i="15"/>
  <c r="H279" i="15"/>
  <c r="H807" i="15"/>
  <c r="H466" i="15"/>
  <c r="H411" i="15"/>
  <c r="H855" i="15"/>
  <c r="H513" i="15"/>
  <c r="H470" i="15"/>
  <c r="H874" i="15"/>
  <c r="H918" i="15"/>
  <c r="H498" i="15"/>
  <c r="H641" i="15"/>
  <c r="H749" i="15"/>
  <c r="H692" i="15"/>
  <c r="H733" i="15"/>
  <c r="H688" i="15"/>
  <c r="H636" i="15"/>
  <c r="H322" i="15"/>
  <c r="H414" i="15"/>
  <c r="H839" i="15"/>
  <c r="H837" i="15"/>
  <c r="H784" i="15"/>
  <c r="H789" i="15"/>
  <c r="H822" i="15"/>
  <c r="H537" i="15"/>
  <c r="H465" i="15"/>
  <c r="H869" i="15"/>
  <c r="H529" i="15"/>
  <c r="H861" i="15"/>
  <c r="H496" i="15"/>
  <c r="H55" i="15"/>
  <c r="H739" i="15"/>
  <c r="H815" i="15"/>
  <c r="H404" i="15"/>
  <c r="H745" i="15"/>
  <c r="H779" i="15"/>
  <c r="H915" i="15"/>
  <c r="H753" i="15"/>
  <c r="H771" i="15"/>
  <c r="H799" i="15"/>
  <c r="H725" i="15"/>
  <c r="H572" i="15"/>
  <c r="H804" i="15"/>
  <c r="H723" i="15"/>
  <c r="H142" i="15"/>
  <c r="H16" i="15"/>
  <c r="H180" i="15"/>
  <c r="H762" i="15"/>
  <c r="H825" i="15"/>
  <c r="H803" i="15"/>
  <c r="H528" i="15"/>
  <c r="H772" i="15"/>
  <c r="H392" i="15"/>
  <c r="H793" i="15"/>
  <c r="H768" i="15"/>
  <c r="H243" i="15"/>
  <c r="H809" i="15"/>
  <c r="H405" i="15"/>
  <c r="H691" i="15"/>
  <c r="H623" i="15"/>
  <c r="H848" i="15"/>
  <c r="H635" i="15"/>
  <c r="H852" i="15"/>
  <c r="H647" i="15"/>
  <c r="H412" i="15"/>
  <c r="H488" i="15"/>
  <c r="H556" i="15"/>
  <c r="H720" i="15"/>
  <c r="H435" i="15"/>
  <c r="H108" i="15"/>
  <c r="H778" i="15"/>
  <c r="H96" i="15"/>
  <c r="H578" i="15"/>
  <c r="H769" i="15"/>
  <c r="H705" i="15"/>
  <c r="H401" i="15"/>
  <c r="H775" i="15"/>
  <c r="H868" i="15"/>
  <c r="H777" i="15"/>
  <c r="H866" i="15"/>
  <c r="H541" i="15"/>
  <c r="H611" i="15"/>
  <c r="H324" i="15"/>
  <c r="H225" i="15"/>
  <c r="H447" i="15"/>
  <c r="H629" i="15"/>
  <c r="H617" i="15"/>
  <c r="H517" i="15"/>
  <c r="H906" i="15"/>
  <c r="H656" i="15"/>
  <c r="H576" i="15"/>
  <c r="H785" i="15"/>
  <c r="H829" i="15"/>
  <c r="H734" i="15"/>
  <c r="H763" i="15"/>
  <c r="H442" i="15"/>
  <c r="H403" i="15"/>
  <c r="H802" i="15"/>
  <c r="H748" i="15"/>
  <c r="H289" i="15"/>
  <c r="H904" i="15"/>
  <c r="H328" i="15"/>
  <c r="H419" i="15"/>
  <c r="H469" i="15"/>
  <c r="H907" i="15"/>
  <c r="H477" i="15"/>
  <c r="H524" i="15"/>
  <c r="H491" i="15"/>
  <c r="H365" i="15"/>
  <c r="H607" i="15"/>
  <c r="H525" i="15"/>
  <c r="H599" i="15"/>
  <c r="H911" i="15"/>
  <c r="H512" i="15"/>
  <c r="H618" i="15"/>
  <c r="H905" i="15"/>
  <c r="H507" i="15"/>
  <c r="H719" i="15"/>
  <c r="H787" i="15"/>
  <c r="H590" i="15"/>
  <c r="H263" i="15"/>
  <c r="H254" i="15"/>
  <c r="H130" i="15"/>
  <c r="H452" i="15"/>
  <c r="H408" i="15"/>
  <c r="H428" i="15"/>
  <c r="H410" i="15"/>
  <c r="H499" i="15"/>
  <c r="H417" i="15"/>
  <c r="H299" i="15"/>
  <c r="H782" i="15"/>
  <c r="H586" i="15"/>
  <c r="H520" i="15"/>
  <c r="H102" i="15"/>
  <c r="H202" i="15"/>
  <c r="H398" i="15"/>
  <c r="H60" i="15"/>
  <c r="H208" i="15"/>
  <c r="H231" i="15"/>
  <c r="H106" i="15"/>
  <c r="H61" i="15"/>
  <c r="H560" i="15"/>
  <c r="H863" i="15"/>
  <c r="H587" i="15"/>
  <c r="H117" i="15"/>
  <c r="H58" i="15"/>
  <c r="H728" i="15"/>
  <c r="H383" i="15"/>
  <c r="H670" i="15"/>
  <c r="H683" i="15"/>
  <c r="H257" i="15"/>
  <c r="H698" i="15"/>
  <c r="H664" i="15"/>
  <c r="H158" i="15"/>
  <c r="H107" i="15"/>
  <c r="H134" i="15"/>
  <c r="H476" i="15"/>
  <c r="H473" i="15"/>
  <c r="H296" i="15"/>
  <c r="H125" i="15"/>
  <c r="H140" i="15"/>
  <c r="H372" i="15"/>
  <c r="H717" i="15"/>
  <c r="H391" i="15"/>
  <c r="H329" i="15"/>
  <c r="H797" i="15"/>
  <c r="H275" i="15"/>
  <c r="H546" i="15"/>
  <c r="H238" i="15"/>
  <c r="H270" i="15"/>
  <c r="H430" i="15"/>
  <c r="H494" i="15"/>
  <c r="H439" i="15"/>
  <c r="H503" i="15"/>
  <c r="H273" i="15"/>
  <c r="H216" i="15"/>
  <c r="H57" i="15"/>
  <c r="H118" i="15"/>
  <c r="H79" i="15"/>
  <c r="H99" i="15"/>
  <c r="H169" i="15"/>
  <c r="H198" i="15"/>
  <c r="H46" i="15"/>
  <c r="H437" i="15"/>
  <c r="H69" i="15"/>
  <c r="H203" i="15"/>
  <c r="H508" i="15"/>
  <c r="H483" i="15"/>
  <c r="H433" i="15"/>
  <c r="H631" i="15"/>
  <c r="H903" i="15"/>
  <c r="H194" i="15"/>
  <c r="H614" i="15"/>
  <c r="H561" i="15"/>
  <c r="H526" i="15"/>
  <c r="H222" i="15"/>
  <c r="H671" i="15"/>
  <c r="H246" i="15"/>
  <c r="H204" i="15"/>
  <c r="H36" i="15"/>
  <c r="H181" i="15"/>
  <c r="H788" i="15"/>
  <c r="H840" i="15"/>
  <c r="H780" i="15"/>
  <c r="H909" i="15"/>
  <c r="H722" i="15"/>
  <c r="H382" i="15"/>
  <c r="H622" i="15"/>
  <c r="H819" i="15"/>
  <c r="H164" i="15"/>
  <c r="H654" i="15"/>
  <c r="H373" i="15"/>
  <c r="H319" i="15"/>
  <c r="H547" i="15"/>
  <c r="H316" i="15"/>
  <c r="H548" i="15"/>
  <c r="H458" i="15"/>
  <c r="H811" i="15"/>
  <c r="H478" i="15"/>
  <c r="H696" i="15"/>
  <c r="H490" i="15"/>
  <c r="H574" i="15"/>
  <c r="H146" i="15"/>
  <c r="H109" i="15"/>
  <c r="H338" i="15"/>
  <c r="H49" i="15"/>
  <c r="H429" i="15"/>
  <c r="H256" i="15"/>
  <c r="H30" i="15"/>
  <c r="H873" i="15"/>
  <c r="H368" i="15"/>
  <c r="H448" i="15"/>
  <c r="H584" i="15"/>
  <c r="H177" i="15"/>
  <c r="H172" i="15"/>
  <c r="H492" i="15"/>
  <c r="H521" i="15"/>
  <c r="H37" i="15"/>
  <c r="H774" i="15"/>
  <c r="H662" i="15"/>
  <c r="H850" i="15"/>
  <c r="H39" i="15"/>
  <c r="H11" i="15"/>
  <c r="H247" i="15"/>
  <c r="H201" i="15"/>
  <c r="H281" i="15"/>
  <c r="H454" i="15"/>
  <c r="H686" i="15"/>
  <c r="H577" i="15"/>
  <c r="H265" i="15"/>
  <c r="H67" i="15"/>
  <c r="H921" i="15"/>
  <c r="H179" i="15"/>
  <c r="H53" i="15"/>
  <c r="H127" i="15"/>
  <c r="H693" i="15"/>
  <c r="H317" i="15"/>
  <c r="H321" i="15"/>
  <c r="H557" i="15"/>
  <c r="H80" i="15"/>
  <c r="H532" i="15"/>
  <c r="H250" i="15"/>
  <c r="H673" i="15"/>
  <c r="H558" i="15"/>
  <c r="H479" i="15"/>
  <c r="H480" i="15"/>
  <c r="H721" i="15"/>
  <c r="H604" i="15"/>
  <c r="H418" i="15"/>
  <c r="H423" i="15"/>
  <c r="H300" i="15"/>
  <c r="H211" i="15"/>
  <c r="H112" i="15"/>
  <c r="H63" i="15"/>
  <c r="H347" i="15"/>
  <c r="H303" i="15"/>
  <c r="H609" i="15"/>
  <c r="H344" i="15"/>
  <c r="H539" i="15"/>
  <c r="H196" i="15"/>
  <c r="H220" i="15"/>
  <c r="H460" i="15"/>
  <c r="H318" i="15"/>
  <c r="H239" i="15"/>
  <c r="H472" i="15"/>
  <c r="H293" i="15"/>
  <c r="H34" i="15"/>
  <c r="H40" i="15"/>
  <c r="H95" i="15"/>
  <c r="H658" i="15"/>
  <c r="H865" i="15"/>
  <c r="H93" i="15"/>
  <c r="H536" i="15"/>
  <c r="H244" i="15"/>
  <c r="H87" i="15"/>
  <c r="H509" i="15"/>
  <c r="H531" i="15"/>
  <c r="H387" i="15"/>
  <c r="H221" i="15"/>
  <c r="H481" i="15"/>
  <c r="H444" i="15"/>
  <c r="H143" i="15"/>
  <c r="H752" i="15"/>
  <c r="H678" i="15"/>
  <c r="H812" i="15"/>
  <c r="H297" i="15"/>
  <c r="H689" i="15"/>
  <c r="H568" i="15"/>
  <c r="H649" i="15"/>
  <c r="H830" i="15"/>
  <c r="H624" i="15"/>
  <c r="H806" i="15"/>
  <c r="H33" i="15"/>
  <c r="H165" i="15"/>
  <c r="H78" i="15"/>
  <c r="H206" i="15"/>
  <c r="H302" i="15"/>
  <c r="H754" i="15"/>
  <c r="H638" i="15"/>
  <c r="H736" i="15"/>
  <c r="H184" i="15"/>
  <c r="H573" i="15"/>
  <c r="H128" i="15"/>
  <c r="H497" i="15"/>
  <c r="H157" i="15"/>
  <c r="H77" i="15"/>
  <c r="H214" i="15"/>
  <c r="H301" i="15"/>
  <c r="H648" i="15"/>
  <c r="H193" i="15"/>
  <c r="H259" i="15"/>
  <c r="H306" i="15"/>
  <c r="H334" i="15"/>
  <c r="H415" i="15"/>
  <c r="H248" i="15"/>
  <c r="H493" i="15"/>
  <c r="H160" i="15"/>
  <c r="H65" i="15"/>
  <c r="H240" i="15"/>
  <c r="H336" i="15"/>
  <c r="H131" i="15"/>
  <c r="H62" i="15"/>
  <c r="H123" i="15"/>
  <c r="H24" i="15"/>
  <c r="H91" i="15"/>
  <c r="H44" i="15"/>
  <c r="H189" i="15"/>
  <c r="H175" i="15"/>
  <c r="H441" i="15"/>
  <c r="H224" i="15"/>
  <c r="H200" i="15"/>
  <c r="H141" i="15"/>
  <c r="H89" i="15"/>
  <c r="H135" i="15"/>
  <c r="H195" i="15"/>
  <c r="H357" i="15"/>
  <c r="H343" i="15"/>
  <c r="H389" i="15"/>
  <c r="H501" i="15"/>
  <c r="H129" i="15"/>
  <c r="H110" i="15"/>
  <c r="H252" i="15"/>
  <c r="H104" i="15"/>
  <c r="H261" i="15"/>
  <c r="H100" i="15"/>
  <c r="H229" i="15"/>
  <c r="H326" i="15"/>
  <c r="H119" i="15"/>
  <c r="H64" i="15"/>
  <c r="H672" i="15"/>
  <c r="H305" i="15"/>
  <c r="H218" i="15"/>
  <c r="H518" i="15"/>
  <c r="H264" i="15"/>
  <c r="H385" i="15"/>
  <c r="H569" i="15"/>
  <c r="H151" i="15"/>
  <c r="H137" i="15"/>
  <c r="H74" i="15"/>
  <c r="H42" i="15"/>
  <c r="H168" i="15"/>
  <c r="H144" i="15"/>
  <c r="H51" i="15"/>
  <c r="H267" i="15"/>
  <c r="H245" i="15"/>
  <c r="H282" i="15"/>
  <c r="H101" i="15"/>
  <c r="H395" i="15"/>
  <c r="H136" i="15"/>
  <c r="H563" i="15"/>
  <c r="H744" i="15"/>
  <c r="H309" i="15"/>
  <c r="H213" i="15"/>
  <c r="H92" i="15"/>
  <c r="H236" i="15"/>
  <c r="H595" i="15"/>
  <c r="H52" i="15"/>
  <c r="H19" i="15"/>
  <c r="H41" i="15"/>
  <c r="H26" i="15"/>
  <c r="H29" i="15"/>
  <c r="H304" i="15"/>
  <c r="H90" i="15"/>
  <c r="H271" i="15"/>
  <c r="H506" i="15"/>
  <c r="H438" i="15"/>
  <c r="H475" i="15"/>
  <c r="H22" i="15"/>
  <c r="H399" i="15"/>
  <c r="H615" i="15"/>
  <c r="H269" i="15"/>
  <c r="H312" i="15"/>
  <c r="H9" i="15"/>
  <c r="H54" i="15"/>
  <c r="H7" i="15"/>
  <c r="H20" i="15"/>
  <c r="H27" i="15"/>
  <c r="H23" i="15"/>
  <c r="H393" i="15"/>
  <c r="H88" i="15"/>
  <c r="H35" i="15"/>
  <c r="H71" i="15"/>
  <c r="H32" i="15"/>
  <c r="H794" i="15"/>
  <c r="H786" i="15"/>
  <c r="H626" i="15"/>
  <c r="H919" i="15"/>
  <c r="H838" i="15"/>
  <c r="H655" i="15"/>
  <c r="H646" i="15"/>
  <c r="H738" i="15"/>
  <c r="H630" i="15"/>
  <c r="H800" i="15"/>
  <c r="H856" i="15"/>
  <c r="H591" i="15"/>
  <c r="H567" i="15"/>
  <c r="H867" i="15"/>
  <c r="H376" i="15"/>
  <c r="H828" i="15"/>
  <c r="H700" i="15"/>
  <c r="H564" i="15"/>
  <c r="H747" i="15"/>
  <c r="H730" i="15"/>
  <c r="H920" i="15"/>
  <c r="H315" i="15"/>
  <c r="H424" i="15"/>
  <c r="H139" i="15"/>
  <c r="H356" i="15"/>
  <c r="H554" i="15"/>
  <c r="H902" i="15"/>
  <c r="H708" i="15"/>
  <c r="H598" i="15"/>
  <c r="H552" i="15"/>
  <c r="H603" i="15"/>
  <c r="H761" i="15"/>
  <c r="H910" i="15"/>
  <c r="H743" i="15"/>
  <c r="H625" i="15"/>
  <c r="H760" i="15"/>
  <c r="H853" i="15"/>
  <c r="H731" i="15"/>
  <c r="H345" i="15"/>
  <c r="H685" i="15"/>
  <c r="H588" i="15"/>
  <c r="H384" i="15"/>
  <c r="H660" i="15"/>
  <c r="H669" i="15"/>
  <c r="H562" i="15"/>
  <c r="H550" i="15"/>
  <c r="H795" i="15"/>
  <c r="H948" i="15"/>
  <c r="H602" i="15"/>
  <c r="H594" i="15"/>
  <c r="H570" i="15"/>
  <c r="H445" i="15"/>
  <c r="H916" i="15"/>
  <c r="H917" i="15"/>
  <c r="H735" i="15"/>
  <c r="H846" i="15"/>
  <c r="H751" i="15"/>
  <c r="H805" i="15"/>
  <c r="H621" i="15"/>
  <c r="H634" i="15"/>
  <c r="H791" i="15"/>
  <c r="H640" i="15"/>
  <c r="H831" i="15"/>
  <c r="H645" i="15"/>
  <c r="H471" i="15"/>
  <c r="H790" i="15"/>
  <c r="H755" i="15"/>
  <c r="H676" i="15"/>
  <c r="H605" i="15"/>
  <c r="H750" i="15"/>
  <c r="H798" i="15"/>
  <c r="H659" i="15"/>
  <c r="H308" i="15"/>
  <c r="H352" i="15"/>
  <c r="H718" i="15"/>
  <c r="H495" i="15"/>
  <c r="H285" i="15"/>
  <c r="H913" i="15"/>
  <c r="H406" i="15"/>
  <c r="H462" i="15"/>
  <c r="H416" i="15"/>
  <c r="H278" i="15"/>
  <c r="H358" i="15"/>
  <c r="H463" i="15"/>
  <c r="H363" i="15"/>
  <c r="H653" i="15"/>
  <c r="H451" i="15"/>
  <c r="H170" i="15"/>
  <c r="H105" i="15"/>
  <c r="H286" i="15"/>
  <c r="H773" i="15"/>
  <c r="H284" i="15"/>
  <c r="H767" i="15"/>
  <c r="H801" i="15"/>
  <c r="H833" i="15"/>
  <c r="H407" i="15"/>
  <c r="H232" i="15"/>
  <c r="H48" i="15"/>
  <c r="H585" i="15"/>
  <c r="H616" i="15"/>
  <c r="H235" i="15"/>
  <c r="H742" i="15"/>
  <c r="H841" i="15"/>
  <c r="H313" i="15"/>
  <c r="H115" i="15"/>
  <c r="H540" i="15"/>
  <c r="H510" i="15"/>
  <c r="H566" i="15"/>
  <c r="H163" i="15"/>
  <c r="H715" i="15"/>
  <c r="H679" i="15"/>
  <c r="H159" i="15"/>
  <c r="H116" i="15"/>
  <c r="H684" i="15"/>
  <c r="H283" i="15"/>
  <c r="H668" i="15"/>
  <c r="H287" i="15"/>
  <c r="H152" i="15"/>
  <c r="H361" i="15"/>
  <c r="H500" i="15"/>
  <c r="H716" i="15"/>
  <c r="H650" i="15"/>
  <c r="H456" i="15"/>
  <c r="H651" i="15"/>
  <c r="H713" i="15"/>
  <c r="H600" i="15"/>
  <c r="H729" i="15"/>
  <c r="H523" i="15"/>
  <c r="H632" i="15"/>
  <c r="H854" i="15"/>
  <c r="H712" i="15"/>
  <c r="H862" i="15"/>
  <c r="H457" i="15"/>
  <c r="H178" i="15"/>
  <c r="H464" i="15"/>
  <c r="H325" i="15"/>
  <c r="H766" i="15"/>
  <c r="H912" i="15"/>
  <c r="H727" i="15"/>
  <c r="H461" i="15"/>
  <c r="H274" i="15"/>
  <c r="H446" i="15"/>
  <c r="H182" i="15"/>
  <c r="H633" i="15"/>
  <c r="H843" i="15"/>
  <c r="H680" i="15"/>
  <c r="H268" i="15"/>
  <c r="H711" i="15"/>
  <c r="H834" i="15"/>
  <c r="H565" i="15"/>
  <c r="H823" i="15"/>
  <c r="H538" i="15"/>
  <c r="H542" i="15"/>
  <c r="H527" i="15"/>
  <c r="H534" i="15"/>
  <c r="H482" i="15"/>
  <c r="H824" i="15"/>
  <c r="H70" i="15"/>
  <c r="H75" i="15"/>
  <c r="H277" i="15"/>
  <c r="H113" i="15"/>
  <c r="H394" i="15"/>
  <c r="H783" i="15"/>
  <c r="H592" i="15"/>
  <c r="H191" i="15"/>
  <c r="H674" i="15"/>
  <c r="H724" i="15"/>
  <c r="H323" i="15"/>
  <c r="H342" i="15"/>
  <c r="H756" i="15"/>
  <c r="H288" i="15"/>
  <c r="H443" i="15"/>
  <c r="H732" i="15"/>
  <c r="H346" i="15"/>
  <c r="H339" i="15"/>
  <c r="H292" i="15"/>
  <c r="H667" i="15"/>
  <c r="H545" i="15"/>
  <c r="H425" i="15"/>
  <c r="H340" i="15"/>
  <c r="H522" i="15"/>
  <c r="H386" i="15"/>
  <c r="H43" i="15"/>
  <c r="H519" i="15"/>
  <c r="H864" i="15"/>
  <c r="H502" i="15"/>
  <c r="H642" i="15"/>
  <c r="H255" i="15"/>
  <c r="H332" i="15"/>
  <c r="H50" i="15"/>
  <c r="H10" i="15"/>
  <c r="H359" i="15"/>
  <c r="H167" i="15"/>
  <c r="H148" i="15"/>
  <c r="H192" i="15"/>
  <c r="H484" i="15"/>
  <c r="H390" i="15"/>
  <c r="H413" i="15"/>
  <c r="H781" i="15"/>
  <c r="H402" i="15"/>
  <c r="H348" i="15"/>
  <c r="H86" i="15"/>
  <c r="H835" i="15"/>
  <c r="H420" i="15"/>
  <c r="H355" i="15"/>
  <c r="H596" i="15"/>
  <c r="H272" i="15"/>
  <c r="H377" i="15"/>
  <c r="H162" i="15"/>
  <c r="H83" i="15"/>
  <c r="H114" i="15"/>
  <c r="H94" i="15"/>
  <c r="H145" i="15"/>
  <c r="H449" i="15"/>
  <c r="H516" i="15"/>
  <c r="H21" i="15"/>
  <c r="H379" i="15"/>
  <c r="H154" i="15"/>
  <c r="H459" i="15"/>
  <c r="H176" i="15"/>
  <c r="H81" i="15"/>
  <c r="H726" i="15"/>
  <c r="H440" i="15"/>
  <c r="H690" i="15"/>
  <c r="H613" i="15"/>
  <c r="H228" i="15"/>
  <c r="H559" i="15"/>
  <c r="H489" i="15"/>
  <c r="H702" i="15"/>
  <c r="H677" i="15"/>
  <c r="H597" i="15"/>
  <c r="H223" i="15"/>
  <c r="E99" i="14" l="1"/>
  <c r="E20" i="14"/>
  <c r="E100" i="14"/>
  <c r="E30" i="14"/>
  <c r="E101" i="14"/>
  <c r="E102" i="14"/>
  <c r="E103" i="14"/>
  <c r="E50" i="14"/>
  <c r="E104" i="14"/>
  <c r="E46" i="14"/>
  <c r="E105" i="14"/>
  <c r="E28" i="14"/>
  <c r="E106" i="14"/>
  <c r="E34" i="14"/>
  <c r="E107" i="14"/>
  <c r="E29" i="14"/>
  <c r="E108" i="14"/>
  <c r="E109" i="14"/>
  <c r="E42" i="14"/>
  <c r="B142" i="14"/>
  <c r="L221" i="13"/>
  <c r="L168" i="13"/>
  <c r="L122" i="13"/>
  <c r="L139" i="13"/>
  <c r="L222" i="13"/>
  <c r="L24" i="13"/>
  <c r="L219" i="13"/>
  <c r="L167" i="13"/>
  <c r="L191" i="13"/>
  <c r="L200" i="13"/>
  <c r="L217" i="13"/>
  <c r="L187" i="13"/>
  <c r="L204" i="13"/>
  <c r="L226" i="13"/>
  <c r="L63" i="13"/>
  <c r="M221" i="13"/>
  <c r="M168" i="13"/>
  <c r="M122" i="13"/>
  <c r="M139" i="13"/>
  <c r="M222" i="13"/>
  <c r="M24" i="13"/>
  <c r="M219" i="13"/>
  <c r="M167" i="13"/>
  <c r="M191" i="13"/>
  <c r="M200" i="13"/>
  <c r="M217" i="13"/>
  <c r="M187" i="13"/>
  <c r="M204" i="13"/>
  <c r="M226" i="13"/>
  <c r="M63" i="13"/>
  <c r="E221" i="13"/>
  <c r="E168" i="13"/>
  <c r="E122" i="13"/>
  <c r="E139" i="13"/>
  <c r="E222" i="13"/>
  <c r="E24" i="13"/>
  <c r="E219" i="13"/>
  <c r="E167" i="13"/>
  <c r="E191" i="13"/>
  <c r="E200" i="13"/>
  <c r="E217" i="13"/>
  <c r="E187" i="13"/>
  <c r="E204" i="13"/>
  <c r="E226" i="13"/>
  <c r="E63" i="13"/>
  <c r="K549" i="7"/>
  <c r="L589" i="7" l="1"/>
  <c r="H757" i="15" l="1"/>
  <c r="E85" i="14" l="1"/>
  <c r="E86" i="14"/>
  <c r="E87" i="14"/>
  <c r="E88" i="14"/>
  <c r="E89" i="14"/>
  <c r="E90" i="14"/>
  <c r="E91" i="14"/>
  <c r="E92" i="14"/>
  <c r="E93" i="14"/>
  <c r="E94" i="14"/>
  <c r="E95" i="14"/>
  <c r="E36" i="14"/>
  <c r="E96" i="14"/>
  <c r="E97" i="14"/>
  <c r="E47" i="14"/>
  <c r="E21" i="14"/>
  <c r="E98" i="14"/>
  <c r="M172" i="13"/>
  <c r="M72" i="13"/>
  <c r="M47" i="13"/>
  <c r="M149" i="13"/>
  <c r="M138" i="13"/>
  <c r="M95" i="13"/>
  <c r="M162" i="13"/>
  <c r="M117" i="13"/>
  <c r="M240" i="13"/>
  <c r="M107" i="13"/>
  <c r="M115" i="13"/>
  <c r="M264" i="13"/>
  <c r="L264" i="13"/>
  <c r="L115" i="13"/>
  <c r="L107" i="13"/>
  <c r="L240" i="13"/>
  <c r="L117" i="13"/>
  <c r="L162" i="13"/>
  <c r="L95" i="13"/>
  <c r="L138" i="13"/>
  <c r="L149" i="13"/>
  <c r="L47" i="13"/>
  <c r="L72" i="13"/>
  <c r="L172" i="13"/>
  <c r="E172" i="13"/>
  <c r="E72" i="13"/>
  <c r="E47" i="13"/>
  <c r="E149" i="13"/>
  <c r="E138" i="13"/>
  <c r="E95" i="13"/>
  <c r="E162" i="13"/>
  <c r="E117" i="13"/>
  <c r="E240" i="13"/>
  <c r="E107" i="13"/>
  <c r="E115" i="13"/>
  <c r="E264" i="13"/>
  <c r="E263" i="13"/>
  <c r="E251" i="13"/>
  <c r="L634" i="7"/>
  <c r="L686" i="7"/>
  <c r="L34" i="7"/>
  <c r="L895" i="7"/>
  <c r="L586" i="7"/>
  <c r="L700" i="7"/>
  <c r="L862" i="7"/>
  <c r="L647" i="7"/>
  <c r="L136" i="7"/>
  <c r="L26" i="7"/>
  <c r="L366" i="7"/>
  <c r="L187" i="7"/>
  <c r="L577" i="7"/>
  <c r="K136" i="7"/>
  <c r="K26" i="7"/>
  <c r="K366" i="7"/>
  <c r="J960" i="15"/>
  <c r="G271" i="13" l="1"/>
  <c r="L277" i="7" l="1"/>
  <c r="L652" i="7"/>
  <c r="L818" i="7"/>
  <c r="L538" i="7"/>
  <c r="K277" i="7"/>
  <c r="K818" i="7"/>
  <c r="E184" i="13"/>
  <c r="E151" i="13"/>
  <c r="E210" i="13"/>
  <c r="E105" i="13"/>
  <c r="E220" i="13"/>
  <c r="E154" i="13"/>
  <c r="E34" i="13"/>
  <c r="E146" i="13"/>
  <c r="E239" i="13"/>
  <c r="E252" i="13"/>
  <c r="E262" i="13"/>
  <c r="E261" i="13"/>
  <c r="E253" i="13"/>
  <c r="E265" i="13"/>
  <c r="E244" i="13"/>
  <c r="E163" i="13"/>
  <c r="E229" i="13"/>
  <c r="G142" i="14"/>
  <c r="D142" i="14" l="1"/>
  <c r="E54" i="14"/>
  <c r="E53" i="14"/>
  <c r="E39" i="14"/>
  <c r="E43" i="14"/>
  <c r="E58" i="14"/>
  <c r="E59" i="14"/>
  <c r="E60" i="14"/>
  <c r="E51" i="14"/>
  <c r="E61" i="14"/>
  <c r="E55" i="14"/>
  <c r="E62" i="14"/>
  <c r="E40" i="14"/>
  <c r="E63" i="14"/>
  <c r="E48" i="14"/>
  <c r="E56" i="14"/>
  <c r="E64" i="14"/>
  <c r="E65" i="14"/>
  <c r="E66" i="14"/>
  <c r="E67" i="14"/>
  <c r="E68" i="14"/>
  <c r="E52" i="14"/>
  <c r="E69" i="14"/>
  <c r="E70" i="14"/>
  <c r="E71" i="14"/>
  <c r="E72" i="14"/>
  <c r="E73" i="14"/>
  <c r="E74" i="14"/>
  <c r="E24" i="14"/>
  <c r="E75" i="14"/>
  <c r="E44" i="14"/>
  <c r="E76" i="14"/>
  <c r="E77" i="14"/>
  <c r="E78" i="14"/>
  <c r="E79" i="14"/>
  <c r="E80" i="14"/>
  <c r="E81" i="14"/>
  <c r="E82" i="14"/>
  <c r="E83" i="14"/>
  <c r="E84" i="14"/>
  <c r="E49" i="14"/>
  <c r="F99" i="14" l="1"/>
  <c r="F100" i="14"/>
  <c r="F101" i="14"/>
  <c r="F103" i="14"/>
  <c r="F104" i="14"/>
  <c r="F105" i="14"/>
  <c r="F106" i="14"/>
  <c r="F107" i="14"/>
  <c r="F108" i="14"/>
  <c r="F42" i="14"/>
  <c r="F123" i="14"/>
  <c r="F124" i="14"/>
  <c r="F126" i="14"/>
  <c r="F20" i="14"/>
  <c r="F30" i="14"/>
  <c r="F102" i="14"/>
  <c r="F50" i="14"/>
  <c r="F46" i="14"/>
  <c r="F28" i="14"/>
  <c r="F34" i="14"/>
  <c r="F29" i="14"/>
  <c r="F109" i="14"/>
  <c r="F35" i="14"/>
  <c r="F125" i="14"/>
  <c r="F127" i="14"/>
  <c r="F141" i="14"/>
  <c r="F71" i="14"/>
  <c r="F86" i="14"/>
  <c r="F88" i="14"/>
  <c r="F90" i="14"/>
  <c r="F92" i="14"/>
  <c r="F85" i="14"/>
  <c r="F87" i="14"/>
  <c r="F89" i="14"/>
  <c r="F91" i="14"/>
  <c r="F93" i="14"/>
  <c r="F49" i="14"/>
  <c r="F77" i="14"/>
  <c r="F21" i="14"/>
  <c r="F47" i="14"/>
  <c r="F24" i="14"/>
  <c r="F81" i="14"/>
  <c r="F36" i="14"/>
  <c r="F76" i="14"/>
  <c r="F82" i="14"/>
  <c r="F70" i="14"/>
  <c r="F84" i="14"/>
  <c r="F75" i="14"/>
  <c r="F96" i="14"/>
  <c r="F73" i="14"/>
  <c r="F44" i="14"/>
  <c r="F79" i="14"/>
  <c r="F83" i="14"/>
  <c r="F94" i="14"/>
  <c r="F97" i="14"/>
  <c r="F41" i="14"/>
  <c r="F74" i="14"/>
  <c r="F80" i="14"/>
  <c r="F95" i="14"/>
  <c r="F72" i="14"/>
  <c r="F78" i="14"/>
  <c r="F98" i="14"/>
  <c r="G960" i="15" l="1"/>
  <c r="B960" i="15"/>
  <c r="I945" i="15" l="1"/>
  <c r="I661" i="15"/>
  <c r="I892" i="15"/>
  <c r="I709" i="15"/>
  <c r="I893" i="15"/>
  <c r="I210" i="15"/>
  <c r="I380" i="15"/>
  <c r="I371" i="15"/>
  <c r="I375" i="15"/>
  <c r="I844" i="15"/>
  <c r="I374" i="15"/>
  <c r="I710" i="15"/>
  <c r="I870" i="15"/>
  <c r="I121" i="15"/>
  <c r="I351" i="15"/>
  <c r="I894" i="15"/>
  <c r="I237" i="15"/>
  <c r="I946" i="15"/>
  <c r="I792" i="15"/>
  <c r="I7" i="15"/>
  <c r="I247" i="15"/>
  <c r="I882" i="15"/>
  <c r="I881" i="15"/>
  <c r="I589" i="15"/>
  <c r="I675" i="15"/>
  <c r="I951" i="15"/>
  <c r="I950" i="15"/>
  <c r="I825" i="15"/>
  <c r="I803" i="15"/>
  <c r="I528" i="15"/>
  <c r="I630" i="15"/>
  <c r="I13" i="15"/>
  <c r="I8" i="15"/>
  <c r="I16" i="15"/>
  <c r="I11" i="15"/>
  <c r="I15" i="15"/>
  <c r="I14" i="15"/>
  <c r="I27" i="15"/>
  <c r="I12" i="15"/>
  <c r="I40" i="15"/>
  <c r="I24" i="15"/>
  <c r="I21" i="15"/>
  <c r="I20" i="15"/>
  <c r="I44" i="15"/>
  <c r="I33" i="15"/>
  <c r="I56" i="15"/>
  <c r="I28" i="15"/>
  <c r="I392" i="15"/>
  <c r="I424" i="15"/>
  <c r="I32" i="15"/>
  <c r="I39" i="15"/>
  <c r="I70" i="15"/>
  <c r="I22" i="15"/>
  <c r="I42" i="15"/>
  <c r="I48" i="15"/>
  <c r="I81" i="15"/>
  <c r="I154" i="15"/>
  <c r="I126" i="15"/>
  <c r="I60" i="15"/>
  <c r="I112" i="15"/>
  <c r="I85" i="15"/>
  <c r="I30" i="15"/>
  <c r="I137" i="15"/>
  <c r="I150" i="15"/>
  <c r="I52" i="15"/>
  <c r="I71" i="15"/>
  <c r="I147" i="15"/>
  <c r="I77" i="15"/>
  <c r="I444" i="15"/>
  <c r="I51" i="15"/>
  <c r="I68" i="15"/>
  <c r="I166" i="15"/>
  <c r="I334" i="15"/>
  <c r="I262" i="15"/>
  <c r="I198" i="15"/>
  <c r="I73" i="15"/>
  <c r="I775" i="15"/>
  <c r="I131" i="15"/>
  <c r="I171" i="15"/>
  <c r="I197" i="15"/>
  <c r="I207" i="15"/>
  <c r="I84" i="15"/>
  <c r="I492" i="15"/>
  <c r="I62" i="15"/>
  <c r="I291" i="15"/>
  <c r="I305" i="15"/>
  <c r="I233" i="15"/>
  <c r="I226" i="15"/>
  <c r="I76" i="15"/>
  <c r="I100" i="15"/>
  <c r="I232" i="15"/>
  <c r="I246" i="15"/>
  <c r="I218" i="15"/>
  <c r="I66" i="15"/>
  <c r="I240" i="15"/>
  <c r="I248" i="15"/>
  <c r="I185" i="15"/>
  <c r="I98" i="15"/>
  <c r="I135" i="15"/>
  <c r="I96" i="15"/>
  <c r="I343" i="15"/>
  <c r="I183" i="15"/>
  <c r="I127" i="15"/>
  <c r="I93" i="15"/>
  <c r="I857" i="15"/>
  <c r="I681" i="15"/>
  <c r="I821" i="15"/>
  <c r="I794" i="15"/>
  <c r="I836" i="15"/>
  <c r="I800" i="15"/>
  <c r="I9" i="15"/>
  <c r="I18" i="15"/>
  <c r="I19" i="15"/>
  <c r="I26" i="15"/>
  <c r="I41" i="15"/>
  <c r="I23" i="15"/>
  <c r="I108" i="15"/>
  <c r="I102" i="15"/>
  <c r="I97" i="15"/>
  <c r="I61" i="15"/>
  <c r="I167" i="15"/>
  <c r="I92" i="15"/>
  <c r="I180" i="15"/>
  <c r="I43" i="15"/>
  <c r="I59" i="15"/>
  <c r="I118" i="15"/>
  <c r="I54" i="15"/>
  <c r="I45" i="15"/>
  <c r="I82" i="15"/>
  <c r="I69" i="15"/>
  <c r="I142" i="15"/>
  <c r="I161" i="15"/>
  <c r="I259" i="15"/>
  <c r="I205" i="15"/>
  <c r="I38" i="15"/>
  <c r="I136" i="15"/>
  <c r="I236" i="15"/>
  <c r="I72" i="15"/>
  <c r="I132" i="15"/>
  <c r="I212" i="15"/>
  <c r="I175" i="15"/>
  <c r="I95" i="15"/>
  <c r="I134" i="15"/>
  <c r="I200" i="15"/>
  <c r="I287" i="15"/>
  <c r="I91" i="15"/>
  <c r="I148" i="15"/>
  <c r="I46" i="15"/>
  <c r="I107" i="15"/>
  <c r="I314" i="15"/>
  <c r="I222" i="15"/>
  <c r="I215" i="15"/>
  <c r="I213" i="15"/>
  <c r="I87" i="15"/>
  <c r="I64" i="15"/>
  <c r="I260" i="15"/>
  <c r="I174" i="15"/>
  <c r="I101" i="15"/>
  <c r="I718" i="15"/>
  <c r="I404" i="15"/>
  <c r="I344" i="15"/>
  <c r="I79" i="15"/>
  <c r="I169" i="15"/>
  <c r="I138" i="15"/>
  <c r="I146" i="15"/>
  <c r="I263" i="15"/>
  <c r="I160" i="15"/>
  <c r="I184" i="15"/>
  <c r="I429" i="15"/>
  <c r="I177" i="15"/>
  <c r="I449" i="15"/>
  <c r="I313" i="15"/>
  <c r="I282" i="15"/>
  <c r="I472" i="15"/>
  <c r="I110" i="15"/>
  <c r="I119" i="15"/>
  <c r="I435" i="15"/>
  <c r="I319" i="15"/>
  <c r="I251" i="15"/>
  <c r="I250" i="15"/>
  <c r="I187" i="15"/>
  <c r="I329" i="15"/>
  <c r="I239" i="15"/>
  <c r="I144" i="15"/>
  <c r="I151" i="15"/>
  <c r="I120" i="15"/>
  <c r="I130" i="15"/>
  <c r="I165" i="15"/>
  <c r="I195" i="15"/>
  <c r="I242" i="15"/>
  <c r="I610" i="15"/>
  <c r="I149" i="15"/>
  <c r="I273" i="15"/>
  <c r="I597" i="15"/>
  <c r="I104" i="15"/>
  <c r="I206" i="15"/>
  <c r="I308" i="15"/>
  <c r="I365" i="15"/>
  <c r="I491" i="15"/>
  <c r="I283" i="15"/>
  <c r="I114" i="15"/>
  <c r="I181" i="15"/>
  <c r="I581" i="15"/>
  <c r="I381" i="15"/>
  <c r="I452" i="15"/>
  <c r="I170" i="15"/>
  <c r="I353" i="15"/>
  <c r="I378" i="15"/>
  <c r="I317" i="15"/>
  <c r="I563" i="15"/>
  <c r="I555" i="15"/>
  <c r="I172" i="15"/>
  <c r="I123" i="15"/>
  <c r="I473" i="15"/>
  <c r="I304" i="15"/>
  <c r="I178" i="15"/>
  <c r="I267" i="15"/>
  <c r="I186" i="15"/>
  <c r="I299" i="15"/>
  <c r="I285" i="15"/>
  <c r="I455" i="15"/>
  <c r="I460" i="15"/>
  <c r="I468" i="15"/>
  <c r="I271" i="15"/>
  <c r="I274" i="15"/>
  <c r="I510" i="15"/>
  <c r="I65" i="15"/>
  <c r="I129" i="15"/>
  <c r="I521" i="15"/>
  <c r="I386" i="15"/>
  <c r="I546" i="15"/>
  <c r="I300" i="15"/>
  <c r="I301" i="15"/>
  <c r="I505" i="15"/>
  <c r="I547" i="15"/>
  <c r="I307" i="15"/>
  <c r="I326" i="15"/>
  <c r="I445" i="15"/>
  <c r="I173" i="15"/>
  <c r="I50" i="15"/>
  <c r="I522" i="15"/>
  <c r="I352" i="15"/>
  <c r="I474" i="15"/>
  <c r="I537" i="15"/>
  <c r="I141" i="15"/>
  <c r="I441" i="15"/>
  <c r="I346" i="15"/>
  <c r="I363" i="15"/>
  <c r="I466" i="15"/>
  <c r="I479" i="15"/>
  <c r="I639" i="15"/>
  <c r="I482" i="15"/>
  <c r="I322" i="15"/>
  <c r="I415" i="15"/>
  <c r="I434" i="15"/>
  <c r="I391" i="15"/>
  <c r="I403" i="15"/>
  <c r="I189" i="15"/>
  <c r="I517" i="15"/>
  <c r="I182" i="15"/>
  <c r="I596" i="15"/>
  <c r="I389" i="15"/>
  <c r="I289" i="15"/>
  <c r="I426" i="15"/>
  <c r="I348" i="15"/>
  <c r="I221" i="15"/>
  <c r="I595" i="15"/>
  <c r="I447" i="15"/>
  <c r="I559" i="15"/>
  <c r="I442" i="15"/>
  <c r="I278" i="15"/>
  <c r="I393" i="15"/>
  <c r="I325" i="15"/>
  <c r="I310" i="15"/>
  <c r="I730" i="15"/>
  <c r="I762" i="15"/>
  <c r="I431" i="15"/>
  <c r="I17" i="15"/>
  <c r="I36" i="15"/>
  <c r="I34" i="15"/>
  <c r="I75" i="15"/>
  <c r="I29" i="15"/>
  <c r="I47" i="15"/>
  <c r="I57" i="15"/>
  <c r="I125" i="15"/>
  <c r="I63" i="15"/>
  <c r="I78" i="15"/>
  <c r="I373" i="15"/>
  <c r="I74" i="15"/>
  <c r="I312" i="15"/>
  <c r="I153" i="15"/>
  <c r="I58" i="15"/>
  <c r="I103" i="15"/>
  <c r="I168" i="15"/>
  <c r="I258" i="15"/>
  <c r="I340" i="15"/>
  <c r="I421" i="15"/>
  <c r="I320" i="15"/>
  <c r="I268" i="15"/>
  <c r="I55" i="15"/>
  <c r="I152" i="15"/>
  <c r="I163" i="15"/>
  <c r="I264" i="15"/>
  <c r="I190" i="15"/>
  <c r="I158" i="15"/>
  <c r="I219" i="15"/>
  <c r="I269" i="15"/>
  <c r="I515" i="15"/>
  <c r="I615" i="15"/>
  <c r="I86" i="15"/>
  <c r="I331" i="15"/>
  <c r="I116" i="15"/>
  <c r="I582" i="15"/>
  <c r="I361" i="15"/>
  <c r="I238" i="15"/>
  <c r="I228" i="15"/>
  <c r="I294" i="15"/>
  <c r="I216" i="15"/>
  <c r="I785" i="15"/>
  <c r="I208" i="15"/>
  <c r="I349" i="15"/>
  <c r="I188" i="15"/>
  <c r="I122" i="15"/>
  <c r="I309" i="15"/>
  <c r="I204" i="15"/>
  <c r="I272" i="15"/>
  <c r="I458" i="15"/>
  <c r="I194" i="15"/>
  <c r="I335" i="15"/>
  <c r="I244" i="15"/>
  <c r="I257" i="15"/>
  <c r="I409" i="15"/>
  <c r="I388" i="15"/>
  <c r="I476" i="15"/>
  <c r="I284" i="15"/>
  <c r="I356" i="15"/>
  <c r="I585" i="15"/>
  <c r="I437" i="15"/>
  <c r="I230" i="15"/>
  <c r="I245" i="15"/>
  <c r="I225" i="15"/>
  <c r="I508" i="15"/>
  <c r="I396" i="15"/>
  <c r="I699" i="15"/>
  <c r="I551" i="15"/>
  <c r="I416" i="15"/>
  <c r="I684" i="15"/>
  <c r="I632" i="15"/>
  <c r="I94" i="15"/>
  <c r="I719" i="15"/>
  <c r="I461" i="15"/>
  <c r="I357" i="15"/>
  <c r="I277" i="15"/>
  <c r="I297" i="15"/>
  <c r="I379" i="15"/>
  <c r="I666" i="15"/>
  <c r="I569" i="15"/>
  <c r="I620" i="15"/>
  <c r="I418" i="15"/>
  <c r="I879" i="15"/>
  <c r="I952" i="15"/>
  <c r="I772" i="15"/>
  <c r="I10" i="15"/>
  <c r="I31" i="15"/>
  <c r="I25" i="15"/>
  <c r="I105" i="15"/>
  <c r="I35" i="15"/>
  <c r="I408" i="15"/>
  <c r="I90" i="15"/>
  <c r="I256" i="15"/>
  <c r="I217" i="15"/>
  <c r="I49" i="15"/>
  <c r="I37" i="15"/>
  <c r="I88" i="15"/>
  <c r="I89" i="15"/>
  <c r="I111" i="15"/>
  <c r="I109" i="15"/>
  <c r="I106" i="15"/>
  <c r="I394" i="15"/>
  <c r="I140" i="15"/>
  <c r="I99" i="15"/>
  <c r="I176" i="15"/>
  <c r="I224" i="15"/>
  <c r="I337" i="15"/>
  <c r="I302" i="15"/>
  <c r="I518" i="15"/>
  <c r="I155" i="15"/>
  <c r="I298" i="15"/>
  <c r="I193" i="15"/>
  <c r="I311" i="15"/>
  <c r="I366" i="15"/>
  <c r="I423" i="15"/>
  <c r="I203" i="15"/>
  <c r="I607" i="15"/>
  <c r="I261" i="15"/>
  <c r="I157" i="15"/>
  <c r="I489" i="15"/>
  <c r="I451" i="15"/>
  <c r="I318" i="15"/>
  <c r="I156" i="15"/>
  <c r="I338" i="15"/>
  <c r="I254" i="15"/>
  <c r="I133" i="15"/>
  <c r="I399" i="15"/>
  <c r="I80" i="15"/>
  <c r="I179" i="15"/>
  <c r="I904" i="15"/>
  <c r="I712" i="15"/>
  <c r="I432" i="15"/>
  <c r="I253" i="15"/>
  <c r="I117" i="15"/>
  <c r="I663" i="15"/>
  <c r="I266" i="15"/>
  <c r="I478" i="15"/>
  <c r="I359" i="15"/>
  <c r="I560" i="15"/>
  <c r="I199" i="15"/>
  <c r="I530" i="15"/>
  <c r="I113" i="15"/>
  <c r="I336" i="15"/>
  <c r="I485" i="15"/>
  <c r="I164" i="15"/>
  <c r="I368" i="15"/>
  <c r="I276" i="15"/>
  <c r="I503" i="15"/>
  <c r="I143" i="15"/>
  <c r="I347" i="15"/>
  <c r="I327" i="15"/>
  <c r="I477" i="15"/>
  <c r="I220" i="15"/>
  <c r="I249" i="15"/>
  <c r="I53" i="15"/>
  <c r="I490" i="15"/>
  <c r="I328" i="15"/>
  <c r="I395" i="15"/>
  <c r="I293" i="15"/>
  <c r="I229" i="15"/>
  <c r="I715" i="15"/>
  <c r="I605" i="15"/>
  <c r="I535" i="15"/>
  <c r="I255" i="15"/>
  <c r="I493" i="15"/>
  <c r="I342" i="15"/>
  <c r="I672" i="15"/>
  <c r="I436" i="15"/>
  <c r="I427" i="15"/>
  <c r="I383" i="15"/>
  <c r="I223" i="15"/>
  <c r="I525" i="15"/>
  <c r="I584" i="15"/>
  <c r="I321" i="15"/>
  <c r="I858" i="15"/>
  <c r="I67" i="15"/>
  <c r="I542" i="15"/>
  <c r="I501" i="15"/>
  <c r="I83" i="15"/>
  <c r="I241" i="15"/>
  <c r="I648" i="15"/>
  <c r="I358" i="15"/>
  <c r="I367" i="15"/>
  <c r="I469" i="15"/>
  <c r="I829" i="15"/>
  <c r="I252" i="15"/>
  <c r="I196" i="15"/>
  <c r="I720" i="15"/>
  <c r="I324" i="15"/>
  <c r="I506" i="15"/>
  <c r="I202" i="15"/>
  <c r="I611" i="15"/>
  <c r="I669" i="15"/>
  <c r="I405" i="15"/>
  <c r="I520" i="15"/>
  <c r="I558" i="15"/>
  <c r="I448" i="15"/>
  <c r="I235" i="15"/>
  <c r="I539" i="15"/>
  <c r="I332" i="15"/>
  <c r="I565" i="15"/>
  <c r="I450" i="15"/>
  <c r="I570" i="15"/>
  <c r="I330" i="15"/>
  <c r="I657" i="15"/>
  <c r="I315" i="15"/>
  <c r="I430" i="15"/>
  <c r="I372" i="15"/>
  <c r="I499" i="15"/>
  <c r="I481" i="15"/>
  <c r="I706" i="15"/>
  <c r="I654" i="15"/>
  <c r="I705" i="15"/>
  <c r="I863" i="15"/>
  <c r="I527" i="15"/>
  <c r="I494" i="15"/>
  <c r="I599" i="15"/>
  <c r="I787" i="15"/>
  <c r="I680" i="15"/>
  <c r="I573" i="15"/>
  <c r="I519" i="15"/>
  <c r="I292" i="15"/>
  <c r="I362" i="15"/>
  <c r="I400" i="15"/>
  <c r="I470" i="15"/>
  <c r="I462" i="15"/>
  <c r="I721" i="15"/>
  <c r="I653" i="15"/>
  <c r="I812" i="15"/>
  <c r="I413" i="15"/>
  <c r="I619" i="15"/>
  <c r="I412" i="15"/>
  <c r="I531" i="15"/>
  <c r="I671" i="15"/>
  <c r="I603" i="15"/>
  <c r="I652" i="15"/>
  <c r="I554" i="15"/>
  <c r="I454" i="15"/>
  <c r="I864" i="15"/>
  <c r="I370" i="15"/>
  <c r="I602" i="15"/>
  <c r="I281" i="15"/>
  <c r="I550" i="15"/>
  <c r="I192" i="15"/>
  <c r="I475" i="15"/>
  <c r="I306" i="15"/>
  <c r="I498" i="15"/>
  <c r="I614" i="15"/>
  <c r="I586" i="15"/>
  <c r="I385" i="15"/>
  <c r="I941" i="15"/>
  <c r="I533" i="15"/>
  <c r="I354" i="15"/>
  <c r="I588" i="15"/>
  <c r="I579" i="15"/>
  <c r="I591" i="15"/>
  <c r="I909" i="15"/>
  <c r="I726" i="15"/>
  <c r="I574" i="15"/>
  <c r="I714" i="15"/>
  <c r="I496" i="15"/>
  <c r="I763" i="15"/>
  <c r="I592" i="15"/>
  <c r="I360" i="15"/>
  <c r="I789" i="15"/>
  <c r="I624" i="15"/>
  <c r="I656" i="15"/>
  <c r="I644" i="15"/>
  <c r="I677" i="15"/>
  <c r="I553" i="15"/>
  <c r="I874" i="15"/>
  <c r="I316" i="15"/>
  <c r="I867" i="15"/>
  <c r="I598" i="15"/>
  <c r="I667" i="15"/>
  <c r="I735" i="15"/>
  <c r="I128" i="15"/>
  <c r="I820" i="15"/>
  <c r="I698" i="15"/>
  <c r="I658" i="15"/>
  <c r="I626" i="15"/>
  <c r="I612" i="15"/>
  <c r="I568" i="15"/>
  <c r="I738" i="15"/>
  <c r="I572" i="15"/>
  <c r="I748" i="15"/>
  <c r="I628" i="15"/>
  <c r="I422" i="15"/>
  <c r="I627" i="15"/>
  <c r="I339" i="15"/>
  <c r="I691" i="15"/>
  <c r="I438" i="15"/>
  <c r="I616" i="15"/>
  <c r="I686" i="15"/>
  <c r="I567" i="15"/>
  <c r="I733" i="15"/>
  <c r="I723" i="15"/>
  <c r="I760" i="15"/>
  <c r="I756" i="15"/>
  <c r="I668" i="15"/>
  <c r="I702" i="15"/>
  <c r="I622" i="15"/>
  <c r="I645" i="15"/>
  <c r="I784" i="15"/>
  <c r="I831" i="15"/>
  <c r="I770" i="15"/>
  <c r="I876" i="15"/>
  <c r="I688" i="15"/>
  <c r="I862" i="15"/>
  <c r="I571" i="15"/>
  <c r="I600" i="15"/>
  <c r="I471" i="15"/>
  <c r="I783" i="15"/>
  <c r="I638" i="15"/>
  <c r="I920" i="15"/>
  <c r="I402" i="15"/>
  <c r="I774" i="15"/>
  <c r="I711" i="15"/>
  <c r="I350" i="15"/>
  <c r="I811" i="15"/>
  <c r="I788" i="15"/>
  <c r="I745" i="15"/>
  <c r="I771" i="15"/>
  <c r="I805" i="15"/>
  <c r="I757" i="15"/>
  <c r="I749" i="15"/>
  <c r="I944" i="15"/>
  <c r="I649" i="15"/>
  <c r="I740" i="15"/>
  <c r="I873" i="15"/>
  <c r="I761" i="15"/>
  <c r="I440" i="15"/>
  <c r="I815" i="15"/>
  <c r="I806" i="15"/>
  <c r="I696" i="15"/>
  <c r="I695" i="15"/>
  <c r="I795" i="15"/>
  <c r="I896" i="15"/>
  <c r="I724" i="15"/>
  <c r="I685" i="15"/>
  <c r="I613" i="15"/>
  <c r="I922" i="15"/>
  <c r="I739" i="15"/>
  <c r="I617" i="15"/>
  <c r="I727" i="15"/>
  <c r="I776" i="15"/>
  <c r="I768" i="15"/>
  <c r="I303" i="15"/>
  <c r="I817" i="15"/>
  <c r="I382" i="15"/>
  <c r="I779" i="15"/>
  <c r="I848" i="15"/>
  <c r="I401" i="15"/>
  <c r="I917" i="15"/>
  <c r="I780" i="15"/>
  <c r="I625" i="15"/>
  <c r="I936" i="15"/>
  <c r="I398" i="15"/>
  <c r="I824" i="15"/>
  <c r="I841" i="15"/>
  <c r="I633" i="15"/>
  <c r="I955" i="15"/>
  <c r="I954" i="15"/>
  <c r="I734" i="15"/>
  <c r="I906" i="15"/>
  <c r="I635" i="15"/>
  <c r="I907" i="15"/>
  <c r="I500" i="15"/>
  <c r="I851" i="15"/>
  <c r="I937" i="15"/>
  <c r="I577" i="15"/>
  <c r="I942" i="15"/>
  <c r="I902" i="15"/>
  <c r="I828" i="15"/>
  <c r="I929" i="15"/>
  <c r="I700" i="15"/>
  <c r="I852" i="15"/>
  <c r="I931" i="15"/>
  <c r="I737" i="15"/>
  <c r="I384" i="15"/>
  <c r="I562" i="15"/>
  <c r="I928" i="15"/>
  <c r="I923" i="15"/>
  <c r="I913" i="15"/>
  <c r="I754" i="15"/>
  <c r="I786" i="15"/>
  <c r="I919" i="15"/>
  <c r="I832" i="15"/>
  <c r="I853" i="15"/>
  <c r="I938" i="15"/>
  <c r="I830" i="15"/>
  <c r="I650" i="15"/>
  <c r="I513" i="15"/>
  <c r="I921" i="15"/>
  <c r="I793" i="15"/>
  <c r="I837" i="15"/>
  <c r="I839" i="15"/>
  <c r="I564" i="15"/>
  <c r="I854" i="15"/>
  <c r="I802" i="15"/>
  <c r="I826" i="15"/>
  <c r="I880" i="15"/>
  <c r="I877" i="15"/>
  <c r="I855" i="15"/>
  <c r="I884" i="15"/>
  <c r="I890" i="15"/>
  <c r="I845" i="15"/>
  <c r="I866" i="15"/>
  <c r="I682" i="15"/>
  <c r="I891" i="15"/>
  <c r="I741" i="15"/>
  <c r="I885" i="15"/>
  <c r="I871" i="15"/>
  <c r="I856" i="15"/>
  <c r="I859" i="15"/>
  <c r="I209" i="15"/>
  <c r="I145" i="15"/>
  <c r="I419" i="15"/>
  <c r="I211" i="15"/>
  <c r="I643" i="15"/>
  <c r="I439" i="15"/>
  <c r="I729" i="15"/>
  <c r="I604" i="15"/>
  <c r="I601" i="15"/>
  <c r="I608" i="15"/>
  <c r="I814" i="15"/>
  <c r="I467" i="15"/>
  <c r="I296" i="15"/>
  <c r="I480" i="15"/>
  <c r="I487" i="15"/>
  <c r="I333" i="15"/>
  <c r="I701" i="15"/>
  <c r="I390" i="15"/>
  <c r="I651" i="15"/>
  <c r="I115" i="15"/>
  <c r="I234" i="15"/>
  <c r="I159" i="15"/>
  <c r="I660" i="15"/>
  <c r="I414" i="15"/>
  <c r="I290" i="15"/>
  <c r="I446" i="15"/>
  <c r="I464" i="15"/>
  <c r="I561" i="15"/>
  <c r="I526" i="15"/>
  <c r="I443" i="15"/>
  <c r="I689" i="15"/>
  <c r="I707" i="15"/>
  <c r="I139" i="15"/>
  <c r="I804" i="15"/>
  <c r="I511" i="15"/>
  <c r="I548" i="15"/>
  <c r="I410" i="15"/>
  <c r="I524" i="15"/>
  <c r="I538" i="15"/>
  <c r="I516" i="15"/>
  <c r="I509" i="15"/>
  <c r="I549" i="15"/>
  <c r="I674" i="15"/>
  <c r="I694" i="15"/>
  <c r="I504" i="15"/>
  <c r="I722" i="15"/>
  <c r="I673" i="15"/>
  <c r="I162" i="15"/>
  <c r="I755" i="15"/>
  <c r="I659" i="15"/>
  <c r="I575" i="15"/>
  <c r="I690" i="15"/>
  <c r="I781" i="15"/>
  <c r="I647" i="15"/>
  <c r="I908" i="15"/>
  <c r="I376" i="15"/>
  <c r="I606" i="15"/>
  <c r="I227" i="15"/>
  <c r="I377" i="15"/>
  <c r="I766" i="15"/>
  <c r="I662" i="15"/>
  <c r="I502" i="15"/>
  <c r="I484" i="15"/>
  <c r="I744" i="15"/>
  <c r="I782" i="15"/>
  <c r="I713" i="15"/>
  <c r="I655" i="15"/>
  <c r="I843" i="15"/>
  <c r="I670" i="15"/>
  <c r="I191" i="15"/>
  <c r="I488" i="15"/>
  <c r="I683" i="15"/>
  <c r="I822" i="15"/>
  <c r="I850" i="15"/>
  <c r="I623" i="15"/>
  <c r="I777" i="15"/>
  <c r="I590" i="15"/>
  <c r="I835" i="15"/>
  <c r="I323" i="15"/>
  <c r="I912" i="15"/>
  <c r="I728" i="15"/>
  <c r="I809" i="15"/>
  <c r="I886" i="15"/>
  <c r="I288" i="15"/>
  <c r="I743" i="15"/>
  <c r="I751" i="15"/>
  <c r="I875" i="15"/>
  <c r="I557" i="15"/>
  <c r="I295" i="15"/>
  <c r="I640" i="15"/>
  <c r="I767" i="15"/>
  <c r="I801" i="15"/>
  <c r="I905" i="15"/>
  <c r="I742" i="15"/>
  <c r="I948" i="15"/>
  <c r="I759" i="15"/>
  <c r="I810" i="15"/>
  <c r="I507" i="15"/>
  <c r="I541" i="15"/>
  <c r="I716" i="15"/>
  <c r="I935" i="15"/>
  <c r="I842" i="15"/>
  <c r="I932" i="15"/>
  <c r="I933" i="15"/>
  <c r="I708" i="15"/>
  <c r="I943" i="15"/>
  <c r="I818" i="15"/>
  <c r="I847" i="15"/>
  <c r="I552" i="15"/>
  <c r="I731" i="15"/>
  <c r="I910" i="15"/>
  <c r="I915" i="15"/>
  <c r="I747" i="15"/>
  <c r="I746" i="15"/>
  <c r="I833" i="15"/>
  <c r="I878" i="15"/>
  <c r="I889" i="15"/>
  <c r="I849" i="15"/>
  <c r="I807" i="15"/>
  <c r="I566" i="15"/>
  <c r="I808" i="15"/>
  <c r="I124" i="15"/>
  <c r="I576" i="15"/>
  <c r="I486" i="15"/>
  <c r="I796" i="15"/>
  <c r="I387" i="15"/>
  <c r="I679" i="15"/>
  <c r="I411" i="15"/>
  <c r="I778" i="15"/>
  <c r="I453" i="15"/>
  <c r="I286" i="15"/>
  <c r="I678" i="15"/>
  <c r="I275" i="15"/>
  <c r="I703" i="15"/>
  <c r="I532" i="15"/>
  <c r="I270" i="15"/>
  <c r="I497" i="15"/>
  <c r="I279" i="15"/>
  <c r="I676" i="15"/>
  <c r="I214" i="15"/>
  <c r="I417" i="15"/>
  <c r="I594" i="15"/>
  <c r="I231" i="15"/>
  <c r="I265" i="15"/>
  <c r="I634" i="15"/>
  <c r="I407" i="15"/>
  <c r="I536" i="15"/>
  <c r="I456" i="15"/>
  <c r="I580" i="15"/>
  <c r="I750" i="15"/>
  <c r="I433" i="15"/>
  <c r="I861" i="15"/>
  <c r="I364" i="15"/>
  <c r="I636" i="15"/>
  <c r="I664" i="15"/>
  <c r="I840" i="15"/>
  <c r="I631" i="15"/>
  <c r="I646" i="15"/>
  <c r="I593" i="15"/>
  <c r="I512" i="15"/>
  <c r="I717" i="15"/>
  <c r="I406" i="15"/>
  <c r="I816" i="15"/>
  <c r="I459" i="15"/>
  <c r="I483" i="15"/>
  <c r="I642" i="15"/>
  <c r="I687" i="15"/>
  <c r="I697" i="15"/>
  <c r="I641" i="15"/>
  <c r="I665" i="15"/>
  <c r="I823" i="15"/>
  <c r="I609" i="15"/>
  <c r="I583" i="15"/>
  <c r="I345" i="15"/>
  <c r="I545" i="15"/>
  <c r="I534" i="15"/>
  <c r="I425" i="15"/>
  <c r="I869" i="15"/>
  <c r="I495" i="15"/>
  <c r="I769" i="15"/>
  <c r="I280" i="15"/>
  <c r="I523" i="15"/>
  <c r="I918" i="15"/>
  <c r="I621" i="15"/>
  <c r="I397" i="15"/>
  <c r="I428" i="15"/>
  <c r="I463" i="15"/>
  <c r="I587" i="15"/>
  <c r="I949" i="15"/>
  <c r="I457" i="15"/>
  <c r="I927" i="15"/>
  <c r="I753" i="15"/>
  <c r="I926" i="15"/>
  <c r="I732" i="15"/>
  <c r="I865" i="15"/>
  <c r="I872" i="15"/>
  <c r="I846" i="15"/>
  <c r="I420" i="15"/>
  <c r="I556" i="15"/>
  <c r="I355" i="15"/>
  <c r="I578" i="15"/>
  <c r="I773" i="15"/>
  <c r="I544" i="15"/>
  <c r="I693" i="15"/>
  <c r="I819" i="15"/>
  <c r="I369" i="15"/>
  <c r="I790" i="15"/>
  <c r="I736" i="15"/>
  <c r="I834" i="15"/>
  <c r="I799" i="15"/>
  <c r="I916" i="15"/>
  <c r="I725" i="15"/>
  <c r="I838" i="15"/>
  <c r="I752" i="15"/>
  <c r="I887" i="15"/>
  <c r="I797" i="15"/>
  <c r="I629" i="15"/>
  <c r="I529" i="15"/>
  <c r="I953" i="15"/>
  <c r="I765" i="15"/>
  <c r="I618" i="15"/>
  <c r="I911" i="15"/>
  <c r="I924" i="15"/>
  <c r="I465" i="15"/>
  <c r="I925" i="15"/>
  <c r="I637" i="15"/>
  <c r="I930" i="15"/>
  <c r="I940" i="15"/>
  <c r="I798" i="15"/>
  <c r="I540" i="15"/>
  <c r="I934" i="15"/>
  <c r="I813" i="15"/>
  <c r="I939" i="15"/>
  <c r="I201" i="15"/>
  <c r="I903" i="15"/>
  <c r="I704" i="15"/>
  <c r="I791" i="15"/>
  <c r="I895" i="15"/>
  <c r="I883" i="15"/>
  <c r="I888" i="15"/>
  <c r="I868" i="15"/>
  <c r="I243" i="15"/>
  <c r="I692" i="15"/>
  <c r="I827" i="15"/>
  <c r="I860" i="15"/>
  <c r="H960" i="15"/>
  <c r="E45" i="14"/>
  <c r="M184" i="13"/>
  <c r="M151" i="13"/>
  <c r="M210" i="13"/>
  <c r="M105" i="13"/>
  <c r="M220" i="13"/>
  <c r="M154" i="13"/>
  <c r="M34" i="13"/>
  <c r="M146" i="13"/>
  <c r="M239" i="13"/>
  <c r="M252" i="13"/>
  <c r="M262" i="13"/>
  <c r="M261" i="13"/>
  <c r="M267" i="13"/>
  <c r="M118" i="13"/>
  <c r="M253" i="13"/>
  <c r="M265" i="13"/>
  <c r="M244" i="13"/>
  <c r="M163" i="13"/>
  <c r="M229" i="13"/>
  <c r="M263" i="13"/>
  <c r="M251" i="13"/>
  <c r="L184" i="13"/>
  <c r="L151" i="13"/>
  <c r="L210" i="13"/>
  <c r="L105" i="13"/>
  <c r="L220" i="13"/>
  <c r="L154" i="13"/>
  <c r="L34" i="13"/>
  <c r="L146" i="13"/>
  <c r="L239" i="13"/>
  <c r="L252" i="13"/>
  <c r="L262" i="13"/>
  <c r="L261" i="13"/>
  <c r="L267" i="13"/>
  <c r="L118" i="13"/>
  <c r="L253" i="13"/>
  <c r="L265" i="13"/>
  <c r="L244" i="13"/>
  <c r="L163" i="13"/>
  <c r="L229" i="13"/>
  <c r="L263" i="13"/>
  <c r="L251" i="13"/>
  <c r="L231" i="7"/>
  <c r="L23" i="7"/>
  <c r="L61" i="7"/>
  <c r="L315" i="7"/>
  <c r="L184" i="7"/>
  <c r="L403" i="7"/>
  <c r="L13" i="7"/>
  <c r="L79" i="7"/>
  <c r="L141" i="7"/>
  <c r="L147" i="7"/>
  <c r="L58" i="7"/>
  <c r="L10" i="7"/>
  <c r="L220" i="7"/>
  <c r="L111" i="7"/>
  <c r="L65" i="7"/>
  <c r="L281" i="7"/>
  <c r="L762" i="7"/>
  <c r="L90" i="7"/>
  <c r="L73" i="7"/>
  <c r="L131" i="7"/>
  <c r="L219" i="7"/>
  <c r="L310" i="7"/>
  <c r="L148" i="7"/>
  <c r="L121" i="7"/>
  <c r="L286" i="7"/>
  <c r="L63" i="7"/>
  <c r="L716" i="7"/>
  <c r="L145" i="7"/>
  <c r="L280" i="7"/>
  <c r="L335" i="7"/>
  <c r="L35" i="7"/>
  <c r="L161" i="7"/>
  <c r="L591" i="7"/>
  <c r="L218" i="7"/>
  <c r="L30" i="7"/>
  <c r="L102" i="7"/>
  <c r="L639" i="7"/>
  <c r="L258" i="7"/>
  <c r="L249" i="7"/>
  <c r="L52" i="7"/>
  <c r="L349" i="7"/>
  <c r="L325" i="7"/>
  <c r="L119" i="7"/>
  <c r="L778" i="7"/>
  <c r="L126" i="7"/>
  <c r="L101" i="7"/>
  <c r="L312" i="7"/>
  <c r="L517" i="7"/>
  <c r="L454" i="7"/>
  <c r="L327" i="7"/>
  <c r="L199" i="7"/>
  <c r="L159" i="7"/>
  <c r="L22" i="7"/>
  <c r="L194" i="7"/>
  <c r="L269" i="7"/>
  <c r="L232" i="7"/>
  <c r="L354" i="7"/>
  <c r="L355" i="7"/>
  <c r="L120" i="7"/>
  <c r="L134" i="7"/>
  <c r="L492" i="7"/>
  <c r="L208" i="7"/>
  <c r="L165" i="7"/>
  <c r="L167" i="7"/>
  <c r="L36" i="7"/>
  <c r="L389" i="7"/>
  <c r="L732" i="7"/>
  <c r="L727" i="7"/>
  <c r="L37" i="7"/>
  <c r="L759" i="7"/>
  <c r="L62" i="7"/>
  <c r="L112" i="7"/>
  <c r="L654" i="7"/>
  <c r="L760" i="7"/>
  <c r="L175" i="7"/>
  <c r="L178" i="7"/>
  <c r="L575" i="7"/>
  <c r="L66" i="7"/>
  <c r="L420" i="7"/>
  <c r="L125" i="7"/>
  <c r="L299" i="7"/>
  <c r="L180" i="7"/>
  <c r="L603" i="7"/>
  <c r="L559" i="7"/>
  <c r="L439" i="7"/>
  <c r="L637" i="7"/>
  <c r="L200" i="7"/>
  <c r="L55" i="7"/>
  <c r="L190" i="7"/>
  <c r="L725" i="7"/>
  <c r="L25" i="7"/>
  <c r="L341" i="7"/>
  <c r="L429" i="7"/>
  <c r="L236" i="7"/>
  <c r="L185" i="7"/>
  <c r="L14" i="7"/>
  <c r="L244" i="7"/>
  <c r="L123" i="7"/>
  <c r="L595" i="7"/>
  <c r="L323" i="7"/>
  <c r="L193" i="7"/>
  <c r="L197" i="7"/>
  <c r="L266" i="7"/>
  <c r="L735" i="7"/>
  <c r="L46" i="7"/>
  <c r="L67" i="7"/>
  <c r="L435" i="7"/>
  <c r="L75" i="7"/>
  <c r="L380" i="7"/>
  <c r="L228" i="7"/>
  <c r="L81" i="7"/>
  <c r="L160" i="7"/>
  <c r="L537" i="7"/>
  <c r="L450" i="7"/>
  <c r="L348" i="7"/>
  <c r="L813" i="7"/>
  <c r="L204" i="7"/>
  <c r="L275" i="7"/>
  <c r="L246" i="7"/>
  <c r="L207" i="7"/>
  <c r="L477" i="7"/>
  <c r="L240" i="7"/>
  <c r="L139" i="7"/>
  <c r="L106" i="7"/>
  <c r="L69" i="7"/>
  <c r="L226" i="7"/>
  <c r="L270" i="7"/>
  <c r="L42" i="7"/>
  <c r="L643" i="7"/>
  <c r="L812" i="7"/>
  <c r="L45" i="7"/>
  <c r="L381" i="7"/>
  <c r="L21" i="7"/>
  <c r="L143" i="7"/>
  <c r="L215" i="7"/>
  <c r="L322" i="7"/>
  <c r="L227" i="7"/>
  <c r="L290" i="7"/>
  <c r="L149" i="7"/>
  <c r="L257" i="7"/>
  <c r="L338" i="7"/>
  <c r="L453" i="7"/>
  <c r="L384" i="7"/>
  <c r="L316" i="7"/>
  <c r="L411" i="7"/>
  <c r="L60" i="7"/>
  <c r="L472" i="7"/>
  <c r="L195" i="7"/>
  <c r="L71" i="7"/>
  <c r="L115" i="7"/>
  <c r="L229" i="7"/>
  <c r="L251" i="7"/>
  <c r="L661" i="7"/>
  <c r="L38" i="7"/>
  <c r="L491" i="7"/>
  <c r="L271" i="7"/>
  <c r="L109" i="7"/>
  <c r="L468" i="7"/>
  <c r="L688" i="7"/>
  <c r="L722" i="7"/>
  <c r="L482" i="7"/>
  <c r="L235" i="7"/>
  <c r="L295" i="7"/>
  <c r="L395" i="7"/>
  <c r="L374" i="7"/>
  <c r="L438" i="7"/>
  <c r="L56" i="7"/>
  <c r="L311" i="7"/>
  <c r="L721" i="7"/>
  <c r="L396" i="7"/>
  <c r="L733" i="7"/>
  <c r="L306" i="7"/>
  <c r="L203" i="7"/>
  <c r="L260" i="7"/>
  <c r="L724" i="7"/>
  <c r="L483" i="7"/>
  <c r="L844" i="7"/>
  <c r="L576" i="7"/>
  <c r="L529" i="7"/>
  <c r="L302" i="7"/>
  <c r="L632" i="7"/>
  <c r="L12" i="7"/>
  <c r="L658" i="7"/>
  <c r="L433" i="7"/>
  <c r="L53" i="7"/>
  <c r="L515" i="7"/>
  <c r="L140" i="7"/>
  <c r="L107" i="7"/>
  <c r="L261" i="7"/>
  <c r="L781" i="7"/>
  <c r="L132" i="7"/>
  <c r="L265" i="7"/>
  <c r="L718" i="7"/>
  <c r="L597" i="7"/>
  <c r="L54" i="7"/>
  <c r="L736" i="7"/>
  <c r="L387" i="7"/>
  <c r="L198" i="7"/>
  <c r="L8" i="7"/>
  <c r="L211" i="7"/>
  <c r="L142" i="7"/>
  <c r="L59" i="7"/>
  <c r="L191" i="7"/>
  <c r="L186" i="7"/>
  <c r="L494" i="7"/>
  <c r="L326" i="7"/>
  <c r="L723" i="7"/>
  <c r="L665" i="7"/>
  <c r="L94" i="7"/>
  <c r="L259" i="7"/>
  <c r="L304" i="7"/>
  <c r="L388" i="7"/>
  <c r="L816" i="7"/>
  <c r="L74" i="7"/>
  <c r="L33" i="7"/>
  <c r="L673" i="7"/>
  <c r="L582" i="7"/>
  <c r="L328" i="7"/>
  <c r="L405" i="7"/>
  <c r="L391" i="7"/>
  <c r="L250" i="7"/>
  <c r="L666" i="7"/>
  <c r="L590" i="7"/>
  <c r="L157" i="7"/>
  <c r="L507" i="7"/>
  <c r="L39" i="7"/>
  <c r="L254" i="7"/>
  <c r="L234" i="7"/>
  <c r="L317" i="7"/>
  <c r="L158" i="7"/>
  <c r="L92" i="7"/>
  <c r="L292" i="7"/>
  <c r="L153" i="7"/>
  <c r="L130" i="7"/>
  <c r="L336" i="7"/>
  <c r="L177" i="7"/>
  <c r="L400" i="7"/>
  <c r="L530" i="7"/>
  <c r="L753" i="7"/>
  <c r="L729" i="7"/>
  <c r="L156" i="7"/>
  <c r="L514" i="7"/>
  <c r="L172" i="7"/>
  <c r="L114" i="7"/>
  <c r="L43" i="7"/>
  <c r="L772" i="7"/>
  <c r="L704" i="7"/>
  <c r="L288" i="7"/>
  <c r="L581" i="7"/>
  <c r="L287" i="7"/>
  <c r="L509" i="7"/>
  <c r="L15" i="7"/>
  <c r="L189" i="7"/>
  <c r="L51" i="7"/>
  <c r="L224" i="7"/>
  <c r="L773" i="7"/>
  <c r="L333" i="7"/>
  <c r="L359" i="7"/>
  <c r="L407" i="7"/>
  <c r="L376" i="7"/>
  <c r="L274" i="7"/>
  <c r="L715" i="7"/>
  <c r="L104" i="7"/>
  <c r="L641" i="7"/>
  <c r="L50" i="7"/>
  <c r="L353" i="7"/>
  <c r="L20" i="7"/>
  <c r="L449" i="7"/>
  <c r="L467" i="7"/>
  <c r="L506" i="7"/>
  <c r="L98" i="7"/>
  <c r="L237" i="7"/>
  <c r="L421" i="7"/>
  <c r="L691" i="7"/>
  <c r="L406" i="7"/>
  <c r="L684" i="7"/>
  <c r="L636" i="7"/>
  <c r="L239" i="7"/>
  <c r="L346" i="7"/>
  <c r="L118" i="7"/>
  <c r="L135" i="7"/>
  <c r="L734" i="7"/>
  <c r="L319" i="7"/>
  <c r="L426" i="7"/>
  <c r="L855" i="7"/>
  <c r="L745" i="7"/>
  <c r="L352" i="7"/>
  <c r="L152" i="7"/>
  <c r="L899" i="7"/>
  <c r="L82" i="7"/>
  <c r="L569" i="7"/>
  <c r="L212" i="7"/>
  <c r="L289" i="7"/>
  <c r="L146" i="7"/>
  <c r="L365" i="7"/>
  <c r="L835" i="7"/>
  <c r="L480" i="7"/>
  <c r="L805" i="7"/>
  <c r="L394" i="7"/>
  <c r="L680" i="7"/>
  <c r="L779" i="7"/>
  <c r="L489" i="7"/>
  <c r="L441" i="7"/>
  <c r="L801" i="7"/>
  <c r="L95" i="7"/>
  <c r="L372" i="7"/>
  <c r="L399" i="7"/>
  <c r="L110" i="7"/>
  <c r="L599" i="7"/>
  <c r="L84" i="7"/>
  <c r="L800" i="7"/>
  <c r="L635" i="7"/>
  <c r="L620" i="7"/>
  <c r="L428" i="7"/>
  <c r="L273" i="7"/>
  <c r="L164" i="7"/>
  <c r="L99" i="7"/>
  <c r="L457" i="7"/>
  <c r="L879" i="7"/>
  <c r="L83" i="7"/>
  <c r="L76" i="7"/>
  <c r="L179" i="7"/>
  <c r="L644" i="7"/>
  <c r="L393" i="7"/>
  <c r="L694" i="7"/>
  <c r="L116" i="7"/>
  <c r="L297" i="7"/>
  <c r="L150" i="7"/>
  <c r="L451" i="7"/>
  <c r="L413" i="7"/>
  <c r="L808" i="7"/>
  <c r="L619" i="7"/>
  <c r="L675" i="7"/>
  <c r="L264" i="7"/>
  <c r="L731" i="7"/>
  <c r="L749" i="7"/>
  <c r="L573" i="7"/>
  <c r="L343" i="7"/>
  <c r="L865" i="7"/>
  <c r="L623" i="7"/>
  <c r="L672" i="7"/>
  <c r="L386" i="7"/>
  <c r="L379" i="7"/>
  <c r="L567" i="7"/>
  <c r="L176" i="7"/>
  <c r="L255" i="7"/>
  <c r="L536" i="7"/>
  <c r="L371" i="7"/>
  <c r="L127" i="7"/>
  <c r="L362" i="7"/>
  <c r="L525" i="7"/>
  <c r="L540" i="7"/>
  <c r="L534" i="7"/>
  <c r="L845" i="7"/>
  <c r="L696" i="7"/>
  <c r="L68" i="7"/>
  <c r="L87" i="7"/>
  <c r="L350" i="7"/>
  <c r="L671" i="7"/>
  <c r="L695" i="7"/>
  <c r="L742" i="7"/>
  <c r="L443" i="7"/>
  <c r="L256" i="7"/>
  <c r="L668" i="7"/>
  <c r="L854" i="7"/>
  <c r="L357" i="7"/>
  <c r="L803" i="7"/>
  <c r="L780" i="7"/>
  <c r="L551" i="7"/>
  <c r="L687" i="7"/>
  <c r="L225" i="7"/>
  <c r="L609" i="7"/>
  <c r="L580" i="7"/>
  <c r="L18" i="7"/>
  <c r="L16" i="7"/>
  <c r="L117" i="7"/>
  <c r="L196" i="7"/>
  <c r="L375" i="7"/>
  <c r="L522" i="7"/>
  <c r="L513" i="7"/>
  <c r="L230" i="7"/>
  <c r="L726" i="7"/>
  <c r="L614" i="7"/>
  <c r="L361" i="7"/>
  <c r="L702" i="7"/>
  <c r="L202" i="7"/>
  <c r="L183" i="7"/>
  <c r="L463" i="7"/>
  <c r="L360" i="7"/>
  <c r="L667" i="7"/>
  <c r="L398" i="7"/>
  <c r="L774" i="7"/>
  <c r="L817" i="7"/>
  <c r="L268" i="7"/>
  <c r="L247" i="7"/>
  <c r="L677" i="7"/>
  <c r="L137" i="7"/>
  <c r="L154" i="7"/>
  <c r="L630" i="7"/>
  <c r="L814" i="7"/>
  <c r="L743" i="7"/>
  <c r="L523" i="7"/>
  <c r="L97" i="7"/>
  <c r="L332" i="7"/>
  <c r="L404" i="7"/>
  <c r="L276" i="7"/>
  <c r="L615" i="7"/>
  <c r="L819" i="7"/>
  <c r="L481" i="7"/>
  <c r="L173" i="7"/>
  <c r="L777" i="7"/>
  <c r="L611" i="7"/>
  <c r="L583" i="7"/>
  <c r="L714" i="7"/>
  <c r="L358" i="7"/>
  <c r="L512" i="7"/>
  <c r="L201" i="7"/>
  <c r="L764" i="7"/>
  <c r="L155" i="7"/>
  <c r="L584" i="7"/>
  <c r="L298" i="7"/>
  <c r="L437" i="7"/>
  <c r="L77" i="7"/>
  <c r="L640" i="7"/>
  <c r="L475" i="7"/>
  <c r="L578" i="7"/>
  <c r="L85" i="7"/>
  <c r="L539" i="7"/>
  <c r="L425" i="7"/>
  <c r="L600" i="7"/>
  <c r="L334" i="7"/>
  <c r="L705" i="7"/>
  <c r="L331" i="7"/>
  <c r="L456" i="7"/>
  <c r="L782" i="7"/>
  <c r="L738" i="7"/>
  <c r="L847" i="7"/>
  <c r="L839" i="7"/>
  <c r="L618" i="7"/>
  <c r="L843" i="7"/>
  <c r="L775" i="7"/>
  <c r="L345" i="7"/>
  <c r="L497" i="7"/>
  <c r="L144" i="7"/>
  <c r="L898" i="7"/>
  <c r="L192" i="7"/>
  <c r="L464" i="7"/>
  <c r="L24" i="7"/>
  <c r="L440" i="7"/>
  <c r="L510" i="7"/>
  <c r="L752" i="7"/>
  <c r="L89" i="7"/>
  <c r="L827" i="7"/>
  <c r="L342" i="7"/>
  <c r="L476" i="7"/>
  <c r="L324" i="7"/>
  <c r="L822" i="7"/>
  <c r="L458" i="7"/>
  <c r="L162" i="7"/>
  <c r="L811" i="7"/>
  <c r="L233" i="7"/>
  <c r="L308" i="7"/>
  <c r="L792" i="7"/>
  <c r="L744" i="7"/>
  <c r="L740" i="7"/>
  <c r="L802" i="7"/>
  <c r="L821" i="7"/>
  <c r="L216" i="7"/>
  <c r="L320" i="7"/>
  <c r="L442" i="7"/>
  <c r="L151" i="7"/>
  <c r="L502" i="7"/>
  <c r="L887" i="7"/>
  <c r="L488" i="7"/>
  <c r="L690" i="7"/>
  <c r="L676" i="7"/>
  <c r="L785" i="7"/>
  <c r="L627" i="7"/>
  <c r="L373" i="7"/>
  <c r="L645" i="7"/>
  <c r="L833" i="7"/>
  <c r="L103" i="7"/>
  <c r="L532" i="7"/>
  <c r="L385" i="7"/>
  <c r="L27" i="7"/>
  <c r="L720" i="7"/>
  <c r="L369" i="7"/>
  <c r="L697" i="7"/>
  <c r="L664" i="7"/>
  <c r="L214" i="7"/>
  <c r="L213" i="7"/>
  <c r="L347" i="7"/>
  <c r="L526" i="7"/>
  <c r="L307" i="7"/>
  <c r="L397" i="7"/>
  <c r="L657" i="7"/>
  <c r="L882" i="7"/>
  <c r="L628" i="7"/>
  <c r="L447" i="7"/>
  <c r="L613" i="7"/>
  <c r="L824" i="7"/>
  <c r="L565" i="7"/>
  <c r="L390" i="7"/>
  <c r="L427" i="7"/>
  <c r="L789" i="7"/>
  <c r="L401" i="7"/>
  <c r="L217" i="7"/>
  <c r="L222" i="7"/>
  <c r="L856" i="7"/>
  <c r="L815" i="7"/>
  <c r="L417" i="7"/>
  <c r="L344" i="7"/>
  <c r="L648" i="7"/>
  <c r="L757" i="7"/>
  <c r="L124" i="7"/>
  <c r="L242" i="7"/>
  <c r="L448" i="7"/>
  <c r="L238" i="7"/>
  <c r="L168" i="7"/>
  <c r="L638" i="7"/>
  <c r="L543" i="7"/>
  <c r="L243" i="7"/>
  <c r="L313" i="7"/>
  <c r="L561" i="7"/>
  <c r="L622" i="7"/>
  <c r="L282" i="7"/>
  <c r="L889" i="7"/>
  <c r="L604" i="7"/>
  <c r="L793" i="7"/>
  <c r="L755" i="7"/>
  <c r="L663" i="7"/>
  <c r="L138" i="7"/>
  <c r="L471" i="7"/>
  <c r="L78" i="7"/>
  <c r="L741" i="7"/>
  <c r="L505" i="7"/>
  <c r="L852" i="7"/>
  <c r="L524" i="7"/>
  <c r="L557" i="7"/>
  <c r="L768" i="7"/>
  <c r="L368" i="7"/>
  <c r="L171" i="7"/>
  <c r="L329" i="7"/>
  <c r="L521" i="7"/>
  <c r="L747" i="7"/>
  <c r="L496" i="7"/>
  <c r="L272" i="7"/>
  <c r="L182" i="7"/>
  <c r="L769" i="7"/>
  <c r="L549" i="7"/>
  <c r="L363" i="7"/>
  <c r="L558" i="7"/>
  <c r="L776" i="7"/>
  <c r="L605" i="7"/>
  <c r="L825" i="7"/>
  <c r="L284" i="7"/>
  <c r="L283" i="7"/>
  <c r="L452" i="7"/>
  <c r="L798" i="7"/>
  <c r="L205" i="7"/>
  <c r="L546" i="7"/>
  <c r="L531" i="7"/>
  <c r="L621" i="7"/>
  <c r="L508" i="7"/>
  <c r="L245" i="7"/>
  <c r="L848" i="7"/>
  <c r="L459" i="7"/>
  <c r="L383" i="7"/>
  <c r="L646" i="7"/>
  <c r="L771" i="7"/>
  <c r="L402" i="7"/>
  <c r="L422" i="7"/>
  <c r="L542" i="7"/>
  <c r="L188" i="7"/>
  <c r="L267" i="7"/>
  <c r="L683" i="7"/>
  <c r="L340" i="7"/>
  <c r="L728" i="7"/>
  <c r="L616" i="7"/>
  <c r="L498" i="7"/>
  <c r="L662" i="7"/>
  <c r="L610" i="7"/>
  <c r="L748" i="7"/>
  <c r="L303" i="7"/>
  <c r="L869" i="7"/>
  <c r="L209" i="7"/>
  <c r="L108" i="7"/>
  <c r="L746" i="7"/>
  <c r="L831" i="7"/>
  <c r="L689" i="7"/>
  <c r="L490" i="7"/>
  <c r="L626" i="7"/>
  <c r="L810" i="7"/>
  <c r="L587" i="7"/>
  <c r="L598" i="7"/>
  <c r="L710" i="7"/>
  <c r="L585" i="7"/>
  <c r="L133" i="7"/>
  <c r="L294" i="7"/>
  <c r="L478" i="7"/>
  <c r="L418" i="7"/>
  <c r="L86" i="7"/>
  <c r="L262" i="7"/>
  <c r="L520" i="7"/>
  <c r="L737" i="7"/>
  <c r="L170" i="7"/>
  <c r="L750" i="7"/>
  <c r="L31" i="7"/>
  <c r="L858" i="7"/>
  <c r="L473" i="7"/>
  <c r="L528" i="7"/>
  <c r="L617" i="7"/>
  <c r="L829" i="7"/>
  <c r="L253" i="7"/>
  <c r="L893" i="7"/>
  <c r="L541" i="7"/>
  <c r="L682" i="7"/>
  <c r="L293" i="7"/>
  <c r="L351" i="7"/>
  <c r="L820" i="7"/>
  <c r="L655" i="7"/>
  <c r="L867" i="7"/>
  <c r="L891" i="7"/>
  <c r="L588" i="7"/>
  <c r="L113" i="7"/>
  <c r="L787" i="7"/>
  <c r="L462" i="7"/>
  <c r="L851" i="7"/>
  <c r="L416" i="7"/>
  <c r="L432" i="7"/>
  <c r="L29" i="7"/>
  <c r="L756" i="7"/>
  <c r="L681" i="7"/>
  <c r="L430" i="7"/>
  <c r="L751" i="7"/>
  <c r="L679" i="7"/>
  <c r="L424" i="7"/>
  <c r="L612" i="7"/>
  <c r="L485" i="7"/>
  <c r="L784" i="7"/>
  <c r="L826" i="7"/>
  <c r="L64" i="7"/>
  <c r="L624" i="7"/>
  <c r="L330" i="7"/>
  <c r="L601" i="7"/>
  <c r="L790" i="7"/>
  <c r="L674" i="7"/>
  <c r="L122" i="7"/>
  <c r="L570" i="7"/>
  <c r="L356" i="7"/>
  <c r="L210" i="7"/>
  <c r="L877" i="7"/>
  <c r="L788" i="7"/>
  <c r="L436" i="7"/>
  <c r="L563" i="7"/>
  <c r="L486" i="7"/>
  <c r="L806" i="7"/>
  <c r="L832" i="7"/>
  <c r="L596" i="7"/>
  <c r="L841" i="7"/>
  <c r="L883" i="7"/>
  <c r="L871" i="7"/>
  <c r="L884" i="7"/>
  <c r="L708" i="7"/>
  <c r="L527" i="7"/>
  <c r="L606" i="7"/>
  <c r="L57" i="7"/>
  <c r="L566" i="7"/>
  <c r="L830" i="7"/>
  <c r="L378" i="7"/>
  <c r="L446" i="7"/>
  <c r="L709" i="7"/>
  <c r="L850" i="7"/>
  <c r="L519" i="7"/>
  <c r="L712" i="7"/>
  <c r="L511" i="7"/>
  <c r="L574" i="7"/>
  <c r="L719" i="7"/>
  <c r="L861" i="7"/>
  <c r="L761" i="7"/>
  <c r="L568" i="7"/>
  <c r="L593" i="7"/>
  <c r="L892" i="7"/>
  <c r="L129" i="7"/>
  <c r="L248" i="7"/>
  <c r="L669" i="7"/>
  <c r="L169" i="7"/>
  <c r="L370" i="7"/>
  <c r="L564" i="7"/>
  <c r="L554" i="7"/>
  <c r="L896" i="7"/>
  <c r="L221" i="7"/>
  <c r="L321" i="7"/>
  <c r="L903" i="7"/>
  <c r="L711" i="7"/>
  <c r="L571" i="7"/>
  <c r="L633" i="7"/>
  <c r="L846" i="7"/>
  <c r="L28" i="7"/>
  <c r="L241" i="7"/>
  <c r="L252" i="7"/>
  <c r="L870" i="7"/>
  <c r="L608" i="7"/>
  <c r="L545" i="7"/>
  <c r="L410" i="7"/>
  <c r="L885" i="7"/>
  <c r="L904" i="7"/>
  <c r="L794" i="7"/>
  <c r="L797" i="7"/>
  <c r="L300" i="7"/>
  <c r="L767" i="7"/>
  <c r="L766" i="7"/>
  <c r="L739" i="7"/>
  <c r="L897" i="7"/>
  <c r="L894" i="7"/>
  <c r="L880" i="7"/>
  <c r="L888" i="7"/>
  <c r="L653" i="7"/>
  <c r="L163" i="7"/>
  <c r="L890" i="7"/>
  <c r="L339" i="7"/>
  <c r="L786" i="7"/>
  <c r="L758" i="7"/>
  <c r="L474" i="7"/>
  <c r="L392" i="7"/>
  <c r="L625" i="7"/>
  <c r="L717" i="7"/>
  <c r="L770" i="7"/>
  <c r="L414" i="7"/>
  <c r="L706" i="7"/>
  <c r="L866" i="7"/>
  <c r="L495" i="7"/>
  <c r="K516" i="7"/>
  <c r="K639" i="7"/>
  <c r="K80" i="7"/>
  <c r="I960" i="15" l="1"/>
  <c r="E25" i="14"/>
  <c r="E12" i="14"/>
  <c r="E8" i="14"/>
  <c r="E23" i="14"/>
  <c r="E11" i="14"/>
  <c r="E18" i="14"/>
  <c r="E19" i="14"/>
  <c r="E9" i="14"/>
  <c r="E10" i="14"/>
  <c r="E17" i="14"/>
  <c r="E26" i="14"/>
  <c r="E37" i="14"/>
  <c r="E15" i="14"/>
  <c r="E22" i="14"/>
  <c r="E13" i="14"/>
  <c r="E32" i="14"/>
  <c r="E33" i="14"/>
  <c r="E16" i="14"/>
  <c r="E38" i="14"/>
  <c r="E14" i="14"/>
  <c r="E57" i="14"/>
  <c r="E31" i="14"/>
  <c r="E27" i="14"/>
  <c r="F61" i="14" l="1"/>
  <c r="F62" i="14"/>
  <c r="F63" i="14"/>
  <c r="F56" i="14"/>
  <c r="F65" i="14"/>
  <c r="F67" i="14"/>
  <c r="F55" i="14"/>
  <c r="F40" i="14"/>
  <c r="F48" i="14"/>
  <c r="F64" i="14"/>
  <c r="F66" i="14"/>
  <c r="F68" i="14"/>
  <c r="F52" i="14"/>
  <c r="E7" i="14"/>
  <c r="F69" i="14"/>
  <c r="F59" i="14"/>
  <c r="F31" i="14"/>
  <c r="F43" i="14"/>
  <c r="F33" i="14"/>
  <c r="F22" i="14"/>
  <c r="F17" i="14"/>
  <c r="F18" i="14"/>
  <c r="F12" i="14"/>
  <c r="K271" i="13"/>
  <c r="J271" i="13"/>
  <c r="D271" i="13"/>
  <c r="B271" i="13"/>
  <c r="L192" i="13"/>
  <c r="M192" i="13"/>
  <c r="L258" i="13"/>
  <c r="M258" i="13"/>
  <c r="L248" i="13"/>
  <c r="M248" i="13"/>
  <c r="L108" i="13"/>
  <c r="M108" i="13"/>
  <c r="L242" i="13"/>
  <c r="M242" i="13"/>
  <c r="L119" i="13"/>
  <c r="M119" i="13"/>
  <c r="L179" i="13"/>
  <c r="M179" i="13"/>
  <c r="L57" i="13"/>
  <c r="M57" i="13"/>
  <c r="L136" i="13"/>
  <c r="E136" i="13"/>
  <c r="L266" i="13"/>
  <c r="M266" i="13"/>
  <c r="L234" i="13"/>
  <c r="E234" i="13"/>
  <c r="L114" i="13"/>
  <c r="M114" i="13"/>
  <c r="L169" i="13"/>
  <c r="E169" i="13"/>
  <c r="L82" i="13"/>
  <c r="M82" i="13"/>
  <c r="L250" i="13"/>
  <c r="E250" i="13"/>
  <c r="L186" i="13"/>
  <c r="M186" i="13"/>
  <c r="L161" i="13"/>
  <c r="E161" i="13"/>
  <c r="L79" i="13"/>
  <c r="M79" i="13"/>
  <c r="L165" i="13"/>
  <c r="E165" i="13"/>
  <c r="M165" i="13"/>
  <c r="L257" i="13"/>
  <c r="M257" i="13"/>
  <c r="L155" i="13"/>
  <c r="M155" i="13"/>
  <c r="L39" i="13"/>
  <c r="M39" i="13"/>
  <c r="L255" i="13"/>
  <c r="M255" i="13"/>
  <c r="L254" i="13"/>
  <c r="M254" i="13"/>
  <c r="L94" i="13"/>
  <c r="M94" i="13"/>
  <c r="L259" i="13"/>
  <c r="M259" i="13"/>
  <c r="L171" i="13"/>
  <c r="M171" i="13"/>
  <c r="L143" i="13"/>
  <c r="M143" i="13"/>
  <c r="L65" i="13"/>
  <c r="M65" i="13"/>
  <c r="L127" i="13"/>
  <c r="M127" i="13"/>
  <c r="L189" i="13"/>
  <c r="E189" i="13"/>
  <c r="L160" i="13"/>
  <c r="M160" i="13"/>
  <c r="L170" i="13"/>
  <c r="E170" i="13"/>
  <c r="L40" i="13"/>
  <c r="M40" i="13"/>
  <c r="L147" i="13"/>
  <c r="E147" i="13"/>
  <c r="L246" i="13"/>
  <c r="M246" i="13"/>
  <c r="L157" i="13"/>
  <c r="E157" i="13"/>
  <c r="L188" i="13"/>
  <c r="M188" i="13"/>
  <c r="L71" i="13"/>
  <c r="E71" i="13"/>
  <c r="L121" i="13"/>
  <c r="M121" i="13"/>
  <c r="L166" i="13"/>
  <c r="E166" i="13"/>
  <c r="L190" i="13"/>
  <c r="M190" i="13"/>
  <c r="L130" i="13"/>
  <c r="L123" i="13"/>
  <c r="M123" i="13"/>
  <c r="L29" i="13"/>
  <c r="E29" i="13"/>
  <c r="L98" i="13"/>
  <c r="M98" i="13"/>
  <c r="L109" i="13"/>
  <c r="E109" i="13"/>
  <c r="L77" i="13"/>
  <c r="M77" i="13"/>
  <c r="L245" i="13"/>
  <c r="E245" i="13"/>
  <c r="L144" i="13"/>
  <c r="M144" i="13"/>
  <c r="L140" i="13"/>
  <c r="E140" i="13"/>
  <c r="L111" i="13"/>
  <c r="M111" i="13"/>
  <c r="L56" i="13"/>
  <c r="E56" i="13"/>
  <c r="L180" i="13"/>
  <c r="M180" i="13"/>
  <c r="L260" i="13"/>
  <c r="E260" i="13"/>
  <c r="L268" i="13"/>
  <c r="M268" i="13"/>
  <c r="L84" i="13"/>
  <c r="E84" i="13"/>
  <c r="L137" i="13"/>
  <c r="M137" i="13"/>
  <c r="L101" i="13"/>
  <c r="E101" i="13"/>
  <c r="L100" i="13"/>
  <c r="M100" i="13"/>
  <c r="L52" i="13"/>
  <c r="E52" i="13"/>
  <c r="L175" i="13"/>
  <c r="M175" i="13"/>
  <c r="L120" i="13"/>
  <c r="E120" i="13"/>
  <c r="L134" i="13"/>
  <c r="M134" i="13"/>
  <c r="L124" i="13"/>
  <c r="E124" i="13"/>
  <c r="L102" i="13"/>
  <c r="M102" i="13"/>
  <c r="L104" i="13"/>
  <c r="E104" i="13"/>
  <c r="L64" i="13"/>
  <c r="M64" i="13"/>
  <c r="L113" i="13"/>
  <c r="E113" i="13"/>
  <c r="L73" i="13"/>
  <c r="M73" i="13"/>
  <c r="L116" i="13"/>
  <c r="E116" i="13"/>
  <c r="L128" i="13"/>
  <c r="M128" i="13"/>
  <c r="L182" i="13"/>
  <c r="E182" i="13"/>
  <c r="L96" i="13"/>
  <c r="M96" i="13"/>
  <c r="L66" i="13"/>
  <c r="E66" i="13"/>
  <c r="L142" i="13"/>
  <c r="M142" i="13"/>
  <c r="L110" i="13"/>
  <c r="E110" i="13"/>
  <c r="L59" i="13"/>
  <c r="M59" i="13"/>
  <c r="L174" i="13"/>
  <c r="E174" i="13"/>
  <c r="L67" i="13"/>
  <c r="M67" i="13"/>
  <c r="L93" i="13"/>
  <c r="E93" i="13"/>
  <c r="L23" i="13"/>
  <c r="M23" i="13"/>
  <c r="L148" i="13"/>
  <c r="E148" i="13"/>
  <c r="L178" i="13"/>
  <c r="M178" i="13"/>
  <c r="L177" i="13"/>
  <c r="E177" i="13"/>
  <c r="L76" i="13"/>
  <c r="M76" i="13"/>
  <c r="L132" i="13"/>
  <c r="E132" i="13"/>
  <c r="L241" i="13"/>
  <c r="M241" i="13"/>
  <c r="L112" i="13"/>
  <c r="E112" i="13"/>
  <c r="L181" i="13"/>
  <c r="M181" i="13"/>
  <c r="L43" i="13"/>
  <c r="E43" i="13"/>
  <c r="L133" i="13"/>
  <c r="M133" i="13"/>
  <c r="L126" i="13"/>
  <c r="E126" i="13"/>
  <c r="L80" i="13"/>
  <c r="M80" i="13"/>
  <c r="L183" i="13"/>
  <c r="E183" i="13"/>
  <c r="L256" i="13"/>
  <c r="M256" i="13"/>
  <c r="L173" i="13"/>
  <c r="E173" i="13"/>
  <c r="L62" i="13"/>
  <c r="M62" i="13"/>
  <c r="L156" i="13"/>
  <c r="E156" i="13"/>
  <c r="L74" i="13"/>
  <c r="M74" i="13"/>
  <c r="L83" i="13"/>
  <c r="M83" i="13"/>
  <c r="L46" i="13"/>
  <c r="M46" i="13"/>
  <c r="L58" i="13"/>
  <c r="M58" i="13"/>
  <c r="L150" i="13"/>
  <c r="M150" i="13"/>
  <c r="L49" i="13"/>
  <c r="M49" i="13"/>
  <c r="L135" i="13"/>
  <c r="M135" i="13"/>
  <c r="L159" i="13"/>
  <c r="M159" i="13"/>
  <c r="L68" i="13"/>
  <c r="M68" i="13"/>
  <c r="L158" i="13"/>
  <c r="M158" i="13"/>
  <c r="L131" i="13"/>
  <c r="M131" i="13"/>
  <c r="L54" i="13"/>
  <c r="M54" i="13"/>
  <c r="L176" i="13"/>
  <c r="M176" i="13"/>
  <c r="L106" i="13"/>
  <c r="M106" i="13"/>
  <c r="L103" i="13"/>
  <c r="M103" i="13"/>
  <c r="L97" i="13"/>
  <c r="M97" i="13"/>
  <c r="L75" i="13"/>
  <c r="M75" i="13"/>
  <c r="L90" i="13"/>
  <c r="M90" i="13"/>
  <c r="L125" i="13"/>
  <c r="M125" i="13"/>
  <c r="L37" i="13"/>
  <c r="M37" i="13"/>
  <c r="L17" i="13"/>
  <c r="M17" i="13"/>
  <c r="L145" i="13"/>
  <c r="M145" i="13"/>
  <c r="L92" i="13"/>
  <c r="M92" i="13"/>
  <c r="L55" i="13"/>
  <c r="M55" i="13"/>
  <c r="L81" i="13"/>
  <c r="M81" i="13"/>
  <c r="L28" i="13"/>
  <c r="M28" i="13"/>
  <c r="L50" i="13"/>
  <c r="M50" i="13"/>
  <c r="L153" i="13"/>
  <c r="M153" i="13"/>
  <c r="L38" i="13"/>
  <c r="M38" i="13"/>
  <c r="L45" i="13"/>
  <c r="M45" i="13"/>
  <c r="L78" i="13"/>
  <c r="M78" i="13"/>
  <c r="L30" i="13"/>
  <c r="M30" i="13"/>
  <c r="L249" i="13"/>
  <c r="M249" i="13"/>
  <c r="L31" i="13"/>
  <c r="M31" i="13"/>
  <c r="L51" i="13"/>
  <c r="M51" i="13"/>
  <c r="L247" i="13"/>
  <c r="M247" i="13"/>
  <c r="L70" i="13"/>
  <c r="M70" i="13"/>
  <c r="L91" i="13"/>
  <c r="M91" i="13"/>
  <c r="L22" i="13"/>
  <c r="M22" i="13"/>
  <c r="L99" i="13"/>
  <c r="M99" i="13"/>
  <c r="L16" i="13"/>
  <c r="M16" i="13"/>
  <c r="L53" i="13"/>
  <c r="M53" i="13"/>
  <c r="L85" i="13"/>
  <c r="M85" i="13"/>
  <c r="L88" i="13"/>
  <c r="E88" i="13"/>
  <c r="L27" i="13"/>
  <c r="M27" i="13"/>
  <c r="L60" i="13"/>
  <c r="E60" i="13"/>
  <c r="L69" i="13"/>
  <c r="M69" i="13"/>
  <c r="L48" i="13"/>
  <c r="M48" i="13"/>
  <c r="L243" i="13"/>
  <c r="M243" i="13"/>
  <c r="L42" i="13"/>
  <c r="E42" i="13"/>
  <c r="L21" i="13"/>
  <c r="M21" i="13"/>
  <c r="L41" i="13"/>
  <c r="E41" i="13"/>
  <c r="L44" i="13"/>
  <c r="M44" i="13"/>
  <c r="L36" i="13"/>
  <c r="M36" i="13"/>
  <c r="L35" i="13"/>
  <c r="M35" i="13"/>
  <c r="L26" i="13"/>
  <c r="E26" i="13"/>
  <c r="L25" i="13"/>
  <c r="M25" i="13"/>
  <c r="L18" i="13"/>
  <c r="M18" i="13"/>
  <c r="L12" i="13"/>
  <c r="M12" i="13"/>
  <c r="L20" i="13"/>
  <c r="M20" i="13"/>
  <c r="L32" i="13"/>
  <c r="M32" i="13"/>
  <c r="L9" i="13"/>
  <c r="E9" i="13"/>
  <c r="L15" i="13"/>
  <c r="M15" i="13"/>
  <c r="L10" i="13"/>
  <c r="E10" i="13"/>
  <c r="L19" i="13"/>
  <c r="M19" i="13"/>
  <c r="L14" i="13"/>
  <c r="L13" i="13"/>
  <c r="M13" i="13"/>
  <c r="L11" i="13"/>
  <c r="M11" i="13"/>
  <c r="L8" i="13"/>
  <c r="M8" i="13"/>
  <c r="L7" i="13"/>
  <c r="E23" i="13" l="1"/>
  <c r="E248" i="13"/>
  <c r="E78" i="13"/>
  <c r="E77" i="13"/>
  <c r="E62" i="13"/>
  <c r="E15" i="13"/>
  <c r="E102" i="13"/>
  <c r="E69" i="13"/>
  <c r="E103" i="13"/>
  <c r="E142" i="14"/>
  <c r="F7" i="14"/>
  <c r="F23" i="14"/>
  <c r="F9" i="14"/>
  <c r="F37" i="14"/>
  <c r="F45" i="14"/>
  <c r="F38" i="14"/>
  <c r="F39" i="14"/>
  <c r="F54" i="14"/>
  <c r="F51" i="14"/>
  <c r="F25" i="14"/>
  <c r="F8" i="14"/>
  <c r="F11" i="14"/>
  <c r="F19" i="14"/>
  <c r="F10" i="14"/>
  <c r="F26" i="14"/>
  <c r="F15" i="14"/>
  <c r="F13" i="14"/>
  <c r="F32" i="14"/>
  <c r="F16" i="14"/>
  <c r="F14" i="14"/>
  <c r="F53" i="14"/>
  <c r="F57" i="14"/>
  <c r="F27" i="14"/>
  <c r="F58" i="14"/>
  <c r="F60" i="14"/>
  <c r="C271" i="13"/>
  <c r="E35" i="13"/>
  <c r="E22" i="13"/>
  <c r="E92" i="13"/>
  <c r="E135" i="13"/>
  <c r="E181" i="13"/>
  <c r="E96" i="13"/>
  <c r="E137" i="13"/>
  <c r="E171" i="13"/>
  <c r="E13" i="13"/>
  <c r="E12" i="13"/>
  <c r="E21" i="13"/>
  <c r="E85" i="13"/>
  <c r="E51" i="13"/>
  <c r="E50" i="13"/>
  <c r="E125" i="13"/>
  <c r="E131" i="13"/>
  <c r="E46" i="13"/>
  <c r="E256" i="13"/>
  <c r="E241" i="13"/>
  <c r="E67" i="13"/>
  <c r="E128" i="13"/>
  <c r="E134" i="13"/>
  <c r="E180" i="13"/>
  <c r="E123" i="13"/>
  <c r="E255" i="13"/>
  <c r="E179" i="13"/>
  <c r="E118" i="13"/>
  <c r="E192" i="13"/>
  <c r="M112" i="13"/>
  <c r="M93" i="13"/>
  <c r="M182" i="13"/>
  <c r="M124" i="13"/>
  <c r="E242" i="13"/>
  <c r="E108" i="13"/>
  <c r="M173" i="13"/>
  <c r="E8" i="13"/>
  <c r="E19" i="13"/>
  <c r="E32" i="13"/>
  <c r="E25" i="13"/>
  <c r="E44" i="13"/>
  <c r="E243" i="13"/>
  <c r="E27" i="13"/>
  <c r="E16" i="13"/>
  <c r="E70" i="13"/>
  <c r="E249" i="13"/>
  <c r="E38" i="13"/>
  <c r="E81" i="13"/>
  <c r="E17" i="13"/>
  <c r="E75" i="13"/>
  <c r="E176" i="13"/>
  <c r="E68" i="13"/>
  <c r="E150" i="13"/>
  <c r="E74" i="13"/>
  <c r="E80" i="13"/>
  <c r="M126" i="13"/>
  <c r="E133" i="13"/>
  <c r="E76" i="13"/>
  <c r="M177" i="13"/>
  <c r="E178" i="13"/>
  <c r="E59" i="13"/>
  <c r="M110" i="13"/>
  <c r="E142" i="13"/>
  <c r="E73" i="13"/>
  <c r="M113" i="13"/>
  <c r="E64" i="13"/>
  <c r="E175" i="13"/>
  <c r="M52" i="13"/>
  <c r="E100" i="13"/>
  <c r="E268" i="13"/>
  <c r="E111" i="13"/>
  <c r="M140" i="13"/>
  <c r="E144" i="13"/>
  <c r="E98" i="13"/>
  <c r="E65" i="13"/>
  <c r="E94" i="13"/>
  <c r="E155" i="13"/>
  <c r="M14" i="13"/>
  <c r="M10" i="13"/>
  <c r="M9" i="13"/>
  <c r="M26" i="13"/>
  <c r="M41" i="13"/>
  <c r="M42" i="13"/>
  <c r="M60" i="13"/>
  <c r="M88" i="13"/>
  <c r="E7" i="13"/>
  <c r="E11" i="13"/>
  <c r="E14" i="13"/>
  <c r="E20" i="13"/>
  <c r="E18" i="13"/>
  <c r="E36" i="13"/>
  <c r="E48" i="13"/>
  <c r="E53" i="13"/>
  <c r="E99" i="13"/>
  <c r="E91" i="13"/>
  <c r="E247" i="13"/>
  <c r="E31" i="13"/>
  <c r="E30" i="13"/>
  <c r="E45" i="13"/>
  <c r="E153" i="13"/>
  <c r="E28" i="13"/>
  <c r="E55" i="13"/>
  <c r="E145" i="13"/>
  <c r="E37" i="13"/>
  <c r="E90" i="13"/>
  <c r="E97" i="13"/>
  <c r="E106" i="13"/>
  <c r="E54" i="13"/>
  <c r="E158" i="13"/>
  <c r="E159" i="13"/>
  <c r="E49" i="13"/>
  <c r="E58" i="13"/>
  <c r="E83" i="13"/>
  <c r="M156" i="13"/>
  <c r="M183" i="13"/>
  <c r="M43" i="13"/>
  <c r="M132" i="13"/>
  <c r="M148" i="13"/>
  <c r="M174" i="13"/>
  <c r="M66" i="13"/>
  <c r="M116" i="13"/>
  <c r="M104" i="13"/>
  <c r="M120" i="13"/>
  <c r="M101" i="13"/>
  <c r="M260" i="13"/>
  <c r="M109" i="13"/>
  <c r="M7" i="13"/>
  <c r="M84" i="13"/>
  <c r="M56" i="13"/>
  <c r="M245" i="13"/>
  <c r="M29" i="13"/>
  <c r="M130" i="13"/>
  <c r="E130" i="13"/>
  <c r="E190" i="13"/>
  <c r="M166" i="13"/>
  <c r="E121" i="13"/>
  <c r="M71" i="13"/>
  <c r="E188" i="13"/>
  <c r="M157" i="13"/>
  <c r="E246" i="13"/>
  <c r="M147" i="13"/>
  <c r="E40" i="13"/>
  <c r="M170" i="13"/>
  <c r="E160" i="13"/>
  <c r="M189" i="13"/>
  <c r="E127" i="13"/>
  <c r="E143" i="13"/>
  <c r="E259" i="13"/>
  <c r="E254" i="13"/>
  <c r="E39" i="13"/>
  <c r="E257" i="13"/>
  <c r="E79" i="13"/>
  <c r="M161" i="13"/>
  <c r="E186" i="13"/>
  <c r="M250" i="13"/>
  <c r="E82" i="13"/>
  <c r="M169" i="13"/>
  <c r="E114" i="13"/>
  <c r="M234" i="13"/>
  <c r="E266" i="13"/>
  <c r="M136" i="13"/>
  <c r="E57" i="13"/>
  <c r="E119" i="13"/>
  <c r="E267" i="13"/>
  <c r="E258" i="13"/>
  <c r="L271" i="13"/>
  <c r="F61" i="13" l="1"/>
  <c r="F185" i="13"/>
  <c r="F141" i="13"/>
  <c r="F197" i="13"/>
  <c r="F270" i="13"/>
  <c r="F227" i="13"/>
  <c r="F232" i="13"/>
  <c r="F86" i="13"/>
  <c r="F215" i="13"/>
  <c r="F208" i="13"/>
  <c r="F129" i="13"/>
  <c r="F198" i="13"/>
  <c r="F235" i="13"/>
  <c r="F228" i="13"/>
  <c r="F237" i="13"/>
  <c r="F89" i="13"/>
  <c r="F214" i="13"/>
  <c r="F211" i="13"/>
  <c r="F195" i="13"/>
  <c r="F231" i="13"/>
  <c r="F233" i="13"/>
  <c r="F238" i="13"/>
  <c r="F194" i="13"/>
  <c r="F212" i="13"/>
  <c r="F201" i="13"/>
  <c r="F196" i="13"/>
  <c r="F269" i="13"/>
  <c r="F236" i="13"/>
  <c r="F230" i="13"/>
  <c r="F199" i="13"/>
  <c r="F224" i="13"/>
  <c r="F225" i="13"/>
  <c r="F202" i="13"/>
  <c r="F209" i="13"/>
  <c r="F205" i="13"/>
  <c r="F213" i="13"/>
  <c r="F218" i="13"/>
  <c r="F33" i="13"/>
  <c r="F152" i="13"/>
  <c r="F193" i="13"/>
  <c r="F164" i="13"/>
  <c r="F207" i="13"/>
  <c r="F206" i="13"/>
  <c r="F203" i="13"/>
  <c r="F216" i="13"/>
  <c r="F223" i="13"/>
  <c r="F221" i="13"/>
  <c r="F122" i="13"/>
  <c r="F222" i="13"/>
  <c r="F219" i="13"/>
  <c r="F168" i="13"/>
  <c r="F139" i="13"/>
  <c r="F24" i="13"/>
  <c r="F167" i="13"/>
  <c r="F172" i="13"/>
  <c r="F47" i="13"/>
  <c r="F138" i="13"/>
  <c r="F162" i="13"/>
  <c r="F240" i="13"/>
  <c r="F115" i="13"/>
  <c r="F191" i="13"/>
  <c r="F217" i="13"/>
  <c r="F204" i="13"/>
  <c r="F63" i="13"/>
  <c r="F72" i="13"/>
  <c r="F149" i="13"/>
  <c r="F95" i="13"/>
  <c r="F117" i="13"/>
  <c r="F107" i="13"/>
  <c r="F264" i="13"/>
  <c r="F200" i="13"/>
  <c r="F187" i="13"/>
  <c r="F226" i="13"/>
  <c r="E271" i="13"/>
  <c r="F184" i="13"/>
  <c r="F210" i="13"/>
  <c r="F220" i="13"/>
  <c r="F34" i="13"/>
  <c r="F151" i="13"/>
  <c r="F105" i="13"/>
  <c r="F154" i="13"/>
  <c r="F146" i="13"/>
  <c r="F142" i="14"/>
  <c r="F119" i="13"/>
  <c r="F82" i="13"/>
  <c r="F268" i="13"/>
  <c r="F177" i="13"/>
  <c r="F266" i="13"/>
  <c r="F175" i="13"/>
  <c r="F173" i="13"/>
  <c r="F251" i="13"/>
  <c r="F57" i="13"/>
  <c r="F114" i="13"/>
  <c r="F170" i="13"/>
  <c r="F180" i="13"/>
  <c r="F100" i="13"/>
  <c r="F182" i="13"/>
  <c r="F126" i="13"/>
  <c r="F83" i="13"/>
  <c r="F42" i="13"/>
  <c r="F79" i="13"/>
  <c r="F252" i="13"/>
  <c r="F161" i="13"/>
  <c r="F73" i="13"/>
  <c r="F41" i="13"/>
  <c r="F134" i="13"/>
  <c r="F186" i="13"/>
  <c r="F147" i="13"/>
  <c r="F241" i="13"/>
  <c r="F26" i="13"/>
  <c r="F190" i="13"/>
  <c r="F176" i="13"/>
  <c r="F64" i="13"/>
  <c r="F157" i="13"/>
  <c r="F179" i="13"/>
  <c r="F155" i="13"/>
  <c r="F192" i="13"/>
  <c r="F255" i="13"/>
  <c r="F66" i="13"/>
  <c r="F257" i="13"/>
  <c r="F242" i="13"/>
  <c r="F165" i="13"/>
  <c r="F21" i="13"/>
  <c r="F136" i="13"/>
  <c r="F39" i="13"/>
  <c r="F229" i="13"/>
  <c r="F113" i="13"/>
  <c r="F14" i="13"/>
  <c r="F94" i="13"/>
  <c r="F256" i="13"/>
  <c r="F45" i="13"/>
  <c r="F12" i="13"/>
  <c r="F263" i="13"/>
  <c r="F254" i="13"/>
  <c r="F258" i="13"/>
  <c r="F259" i="13"/>
  <c r="F248" i="13"/>
  <c r="F71" i="13"/>
  <c r="F62" i="13"/>
  <c r="F30" i="13"/>
  <c r="F244" i="13"/>
  <c r="F31" i="13"/>
  <c r="F247" i="13"/>
  <c r="F163" i="13"/>
  <c r="F80" i="13"/>
  <c r="F91" i="13"/>
  <c r="F183" i="13"/>
  <c r="F265" i="13"/>
  <c r="F160" i="13"/>
  <c r="F267" i="13"/>
  <c r="F188" i="13"/>
  <c r="F261" i="13"/>
  <c r="F250" i="13"/>
  <c r="F189" i="13"/>
  <c r="F123" i="13"/>
  <c r="F29" i="13"/>
  <c r="F36" i="13"/>
  <c r="F153" i="13"/>
  <c r="F143" i="13"/>
  <c r="F127" i="13"/>
  <c r="F253" i="13"/>
  <c r="F239" i="13"/>
  <c r="F121" i="13"/>
  <c r="F77" i="13"/>
  <c r="F102" i="13"/>
  <c r="F99" i="13"/>
  <c r="F17" i="13"/>
  <c r="F9" i="13"/>
  <c r="F128" i="13"/>
  <c r="F110" i="13"/>
  <c r="F156" i="13"/>
  <c r="F81" i="13"/>
  <c r="F32" i="13"/>
  <c r="F246" i="13"/>
  <c r="F118" i="13"/>
  <c r="F169" i="13"/>
  <c r="F171" i="13"/>
  <c r="F59" i="13"/>
  <c r="F93" i="13"/>
  <c r="F65" i="13"/>
  <c r="F133" i="13"/>
  <c r="F112" i="13"/>
  <c r="F101" i="13"/>
  <c r="F150" i="13"/>
  <c r="F15" i="13"/>
  <c r="F158" i="13"/>
  <c r="F120" i="13"/>
  <c r="F28" i="13"/>
  <c r="F135" i="13"/>
  <c r="F78" i="13"/>
  <c r="F166" i="13"/>
  <c r="F96" i="13"/>
  <c r="F58" i="13"/>
  <c r="F18" i="13"/>
  <c r="F19" i="13"/>
  <c r="F142" i="13"/>
  <c r="F245" i="13"/>
  <c r="F49" i="13"/>
  <c r="F11" i="13"/>
  <c r="F148" i="13"/>
  <c r="F98" i="13"/>
  <c r="F67" i="13"/>
  <c r="F56" i="13"/>
  <c r="F54" i="13"/>
  <c r="F132" i="13"/>
  <c r="F70" i="13"/>
  <c r="F23" i="13"/>
  <c r="F106" i="13"/>
  <c r="F140" i="13"/>
  <c r="F103" i="13"/>
  <c r="F144" i="13"/>
  <c r="F178" i="13"/>
  <c r="F84" i="13"/>
  <c r="F37" i="13"/>
  <c r="F43" i="13"/>
  <c r="F22" i="13"/>
  <c r="F111" i="13"/>
  <c r="F76" i="13"/>
  <c r="F52" i="13"/>
  <c r="F55" i="13"/>
  <c r="F260" i="13"/>
  <c r="F92" i="13"/>
  <c r="F16" i="13"/>
  <c r="F13" i="13"/>
  <c r="F10" i="13"/>
  <c r="F85" i="13"/>
  <c r="F8" i="13"/>
  <c r="F174" i="13"/>
  <c r="F27" i="13"/>
  <c r="F90" i="13"/>
  <c r="M271" i="13"/>
  <c r="F68" i="13"/>
  <c r="F50" i="13"/>
  <c r="F69" i="13"/>
  <c r="F53" i="13"/>
  <c r="F145" i="13"/>
  <c r="F109" i="13"/>
  <c r="F131" i="13"/>
  <c r="F38" i="13"/>
  <c r="F243" i="13"/>
  <c r="F7" i="13"/>
  <c r="F130" i="13"/>
  <c r="F159" i="13"/>
  <c r="F48" i="13"/>
  <c r="F104" i="13"/>
  <c r="F74" i="13"/>
  <c r="F75" i="13"/>
  <c r="F249" i="13"/>
  <c r="F44" i="13"/>
  <c r="F46" i="13"/>
  <c r="F125" i="13"/>
  <c r="F51" i="13"/>
  <c r="F35" i="13"/>
  <c r="F60" i="13"/>
  <c r="F25" i="13"/>
  <c r="F262" i="13"/>
  <c r="F40" i="13"/>
  <c r="F108" i="13"/>
  <c r="F234" i="13"/>
  <c r="F137" i="13"/>
  <c r="F181" i="13"/>
  <c r="F124" i="13"/>
  <c r="F97" i="13"/>
  <c r="F20" i="13"/>
  <c r="F116" i="13"/>
  <c r="F88" i="13"/>
  <c r="F271" i="13" l="1"/>
  <c r="K48" i="7"/>
  <c r="K40" i="7"/>
  <c r="K11" i="7"/>
  <c r="K58" i="7"/>
  <c r="K100" i="7"/>
  <c r="K49" i="7"/>
  <c r="K93" i="7"/>
  <c r="K96" i="7"/>
  <c r="K105" i="7"/>
  <c r="K63" i="7"/>
  <c r="K91" i="7"/>
  <c r="K9" i="7"/>
  <c r="K258" i="7"/>
  <c r="K17" i="7"/>
  <c r="K314" i="7"/>
  <c r="K65" i="7"/>
  <c r="K231" i="7"/>
  <c r="K174" i="7"/>
  <c r="K166" i="7"/>
  <c r="K577" i="7"/>
  <c r="K41" i="7"/>
  <c r="K126" i="7"/>
  <c r="K47" i="7"/>
  <c r="K23" i="7"/>
  <c r="K327" i="7"/>
  <c r="K44" i="7"/>
  <c r="K184" i="7"/>
  <c r="K61" i="7"/>
  <c r="K13" i="7"/>
  <c r="K101" i="7"/>
  <c r="K102" i="7"/>
  <c r="K278" i="7"/>
  <c r="K30" i="7"/>
  <c r="K53" i="7"/>
  <c r="K19" i="7"/>
  <c r="K141" i="7"/>
  <c r="K419" i="7"/>
  <c r="K305" i="7"/>
  <c r="K147" i="7"/>
  <c r="K156" i="7"/>
  <c r="K492" i="7"/>
  <c r="K79" i="7"/>
  <c r="K429" i="7"/>
  <c r="K187" i="7"/>
  <c r="K121" i="7"/>
  <c r="K131" i="7"/>
  <c r="K249" i="7"/>
  <c r="K161" i="7"/>
  <c r="K145" i="7"/>
  <c r="K315" i="7"/>
  <c r="K312" i="7"/>
  <c r="K280" i="7"/>
  <c r="K325" i="7"/>
  <c r="K335" i="7"/>
  <c r="K159" i="7"/>
  <c r="K22" i="7"/>
  <c r="K73" i="7"/>
  <c r="K219" i="7"/>
  <c r="K220" i="7"/>
  <c r="K420" i="7"/>
  <c r="K813" i="7"/>
  <c r="K37" i="7"/>
  <c r="K232" i="7"/>
  <c r="K42" i="7"/>
  <c r="K25" i="7"/>
  <c r="K637" i="7"/>
  <c r="K10" i="7"/>
  <c r="K716" i="7"/>
  <c r="K204" i="7"/>
  <c r="K778" i="7"/>
  <c r="K35" i="7"/>
  <c r="K139" i="7"/>
  <c r="K90" i="7"/>
  <c r="K251" i="7"/>
  <c r="K226" i="7"/>
  <c r="K120" i="7"/>
  <c r="K199" i="7"/>
  <c r="K643" i="7"/>
  <c r="K591" i="7"/>
  <c r="K134" i="7"/>
  <c r="K246" i="7"/>
  <c r="K575" i="7"/>
  <c r="K45" i="7"/>
  <c r="K286" i="7"/>
  <c r="K275" i="7"/>
  <c r="K165" i="7"/>
  <c r="K341" i="7"/>
  <c r="K207" i="7"/>
  <c r="K403" i="7"/>
  <c r="K36" i="7"/>
  <c r="K180" i="7"/>
  <c r="K81" i="7"/>
  <c r="K197" i="7"/>
  <c r="K491" i="7"/>
  <c r="K98" i="7"/>
  <c r="K203" i="7"/>
  <c r="K559" i="7"/>
  <c r="K396" i="7"/>
  <c r="K185" i="7"/>
  <c r="K178" i="7"/>
  <c r="K411" i="7"/>
  <c r="K125" i="7"/>
  <c r="K603" i="7"/>
  <c r="K112" i="7"/>
  <c r="K348" i="7"/>
  <c r="K21" i="7"/>
  <c r="K218" i="7"/>
  <c r="K148" i="7"/>
  <c r="K454" i="7"/>
  <c r="K176" i="7"/>
  <c r="K299" i="7"/>
  <c r="K590" i="7"/>
  <c r="K52" i="7"/>
  <c r="K354" i="7"/>
  <c r="K281" i="7"/>
  <c r="K311" i="7"/>
  <c r="K266" i="7"/>
  <c r="K111" i="7"/>
  <c r="K736" i="7"/>
  <c r="K194" i="7"/>
  <c r="K229" i="7"/>
  <c r="K816" i="7"/>
  <c r="K732" i="7"/>
  <c r="K439" i="7"/>
  <c r="K477" i="7"/>
  <c r="K640" i="7"/>
  <c r="K727" i="7"/>
  <c r="K190" i="7"/>
  <c r="K381" i="7"/>
  <c r="K482" i="7"/>
  <c r="K107" i="7"/>
  <c r="K67" i="7"/>
  <c r="K66" i="7"/>
  <c r="K405" i="7"/>
  <c r="K215" i="7"/>
  <c r="K200" i="7"/>
  <c r="K517" i="7"/>
  <c r="K265" i="7"/>
  <c r="K15" i="7"/>
  <c r="K661" i="7"/>
  <c r="K316" i="7"/>
  <c r="K435" i="7"/>
  <c r="K56" i="7"/>
  <c r="K60" i="7"/>
  <c r="K195" i="7"/>
  <c r="K186" i="7"/>
  <c r="K250" i="7"/>
  <c r="K725" i="7"/>
  <c r="K762" i="7"/>
  <c r="K175" i="7"/>
  <c r="K844" i="7"/>
  <c r="K33" i="7"/>
  <c r="K449" i="7"/>
  <c r="K338" i="7"/>
  <c r="K177" i="7"/>
  <c r="K259" i="7"/>
  <c r="K51" i="7"/>
  <c r="K143" i="7"/>
  <c r="K450" i="7"/>
  <c r="K179" i="7"/>
  <c r="K149" i="7"/>
  <c r="K395" i="7"/>
  <c r="K208" i="7"/>
  <c r="K270" i="7"/>
  <c r="K636" i="7"/>
  <c r="K236" i="7"/>
  <c r="K198" i="7"/>
  <c r="K62" i="7"/>
  <c r="K428" i="7"/>
  <c r="K227" i="7"/>
  <c r="K733" i="7"/>
  <c r="K228" i="7"/>
  <c r="K71" i="7"/>
  <c r="K257" i="7"/>
  <c r="K654" i="7"/>
  <c r="K394" i="7"/>
  <c r="K374" i="7"/>
  <c r="K388" i="7"/>
  <c r="K406" i="7"/>
  <c r="K135" i="7"/>
  <c r="K191" i="7"/>
  <c r="K355" i="7"/>
  <c r="K772" i="7"/>
  <c r="K109" i="7"/>
  <c r="K167" i="7"/>
  <c r="K774" i="7"/>
  <c r="K235" i="7"/>
  <c r="K343" i="7"/>
  <c r="K254" i="7"/>
  <c r="K192" i="7"/>
  <c r="K472" i="7"/>
  <c r="K140" i="7"/>
  <c r="K211" i="7"/>
  <c r="K224" i="7"/>
  <c r="K172" i="7"/>
  <c r="K193" i="7"/>
  <c r="K384" i="7"/>
  <c r="K127" i="7"/>
  <c r="K680" i="7"/>
  <c r="K95" i="7"/>
  <c r="K39" i="7"/>
  <c r="K433" i="7"/>
  <c r="K142" i="7"/>
  <c r="K117" i="7"/>
  <c r="K389" i="7"/>
  <c r="K630" i="7"/>
  <c r="K157" i="7"/>
  <c r="K240" i="7"/>
  <c r="K234" i="7"/>
  <c r="K118" i="7"/>
  <c r="K531" i="7"/>
  <c r="K256" i="7"/>
  <c r="K261" i="7"/>
  <c r="K130" i="7"/>
  <c r="K16" i="7"/>
  <c r="K274" i="7"/>
  <c r="K290" i="7"/>
  <c r="K75" i="7"/>
  <c r="K397" i="7"/>
  <c r="K349" i="7"/>
  <c r="K673" i="7"/>
  <c r="K189" i="7"/>
  <c r="K353" i="7"/>
  <c r="K242" i="7"/>
  <c r="K302" i="7"/>
  <c r="K721" i="7"/>
  <c r="K843" i="7"/>
  <c r="K735" i="7"/>
  <c r="K595" i="7"/>
  <c r="K68" i="7"/>
  <c r="K400" i="7"/>
  <c r="K295" i="7"/>
  <c r="K182" i="7"/>
  <c r="K407" i="7"/>
  <c r="K59" i="7"/>
  <c r="K55" i="7"/>
  <c r="K69" i="7"/>
  <c r="K77" i="7"/>
  <c r="K350" i="7"/>
  <c r="K110" i="7"/>
  <c r="K359" i="7"/>
  <c r="K658" i="7"/>
  <c r="K347" i="7"/>
  <c r="K323" i="7"/>
  <c r="K244" i="7"/>
  <c r="K104" i="7"/>
  <c r="K475" i="7"/>
  <c r="K726" i="7"/>
  <c r="K24" i="7"/>
  <c r="K536" i="7"/>
  <c r="K361" i="7"/>
  <c r="K399" i="7"/>
  <c r="K723" i="7"/>
  <c r="K92" i="7"/>
  <c r="K483" i="7"/>
  <c r="K358" i="7"/>
  <c r="K380" i="7"/>
  <c r="K308" i="7"/>
  <c r="K268" i="7"/>
  <c r="K82" i="7"/>
  <c r="K133" i="7"/>
  <c r="K657" i="7"/>
  <c r="K106" i="7"/>
  <c r="K260" i="7"/>
  <c r="K119" i="7"/>
  <c r="K8" i="7"/>
  <c r="K724" i="7"/>
  <c r="K802" i="7"/>
  <c r="K284" i="7"/>
  <c r="K534" i="7"/>
  <c r="K212" i="7"/>
  <c r="K205" i="7"/>
  <c r="K641" i="7"/>
  <c r="K83" i="7"/>
  <c r="K332" i="7"/>
  <c r="K50" i="7"/>
  <c r="K86" i="7"/>
  <c r="K307" i="7"/>
  <c r="K729" i="7"/>
  <c r="K160" i="7"/>
  <c r="K584" i="7"/>
  <c r="K31" i="7"/>
  <c r="K421" i="7"/>
  <c r="K202" i="7"/>
  <c r="K812" i="7"/>
  <c r="K114" i="7"/>
  <c r="K425" i="7"/>
  <c r="K827" i="7"/>
  <c r="K512" i="7"/>
  <c r="K442" i="7"/>
  <c r="K213" i="7"/>
  <c r="K785" i="7"/>
  <c r="K124" i="7"/>
  <c r="K507" i="7"/>
  <c r="K766" i="7"/>
  <c r="K210" i="7"/>
  <c r="K233" i="7"/>
  <c r="K356" i="7"/>
  <c r="K424" i="7"/>
  <c r="K252" i="7"/>
  <c r="K616" i="7"/>
  <c r="K7" i="7"/>
  <c r="L48" i="7" l="1"/>
  <c r="H7" i="7"/>
  <c r="G960" i="7"/>
  <c r="J960" i="7"/>
  <c r="B960" i="7"/>
  <c r="L516" i="7"/>
  <c r="L9" i="7"/>
  <c r="L93" i="7"/>
  <c r="L40" i="7"/>
  <c r="L49" i="7"/>
  <c r="L105" i="7"/>
  <c r="L17" i="7"/>
  <c r="L41" i="7"/>
  <c r="L174" i="7"/>
  <c r="L91" i="7"/>
  <c r="L100" i="7"/>
  <c r="L11" i="7"/>
  <c r="L166" i="7"/>
  <c r="L44" i="7"/>
  <c r="L278" i="7"/>
  <c r="L47" i="7"/>
  <c r="L19" i="7"/>
  <c r="L419" i="7"/>
  <c r="L80" i="7"/>
  <c r="L96" i="7"/>
  <c r="L305" i="7"/>
  <c r="L314" i="7"/>
  <c r="K960" i="7" l="1"/>
  <c r="L960" i="7"/>
  <c r="L7" i="7"/>
  <c r="H960" i="7" l="1"/>
</calcChain>
</file>

<file path=xl/comments1.xml><?xml version="1.0" encoding="utf-8"?>
<comments xmlns="http://schemas.openxmlformats.org/spreadsheetml/2006/main">
  <authors>
    <author>Stephan Kraus</author>
  </authors>
  <commentList>
    <comment ref="I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  <comment ref="I963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>
      <text>
        <r>
          <rPr>
            <b/>
            <sz val="8"/>
            <color indexed="81"/>
            <rFont val="Tahoma"/>
            <family val="2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<sst xmlns="http://schemas.openxmlformats.org/spreadsheetml/2006/main" count="17019" uniqueCount="3103">
  <si>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</si>
  <si>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</si>
  <si>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</si>
  <si>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</si>
  <si>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</si>
  <si>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</si>
  <si>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</si>
  <si>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</si>
  <si>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</si>
  <si>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</si>
  <si>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</si>
  <si>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</si>
  <si>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</si>
  <si>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</si>
  <si>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</si>
  <si>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</si>
  <si>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</si>
  <si>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</si>
  <si>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</si>
  <si>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</si>
  <si>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</si>
  <si>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</si>
  <si>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</si>
  <si>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</si>
  <si>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</si>
  <si>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</si>
  <si>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</si>
  <si>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</si>
  <si>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</si>
  <si>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</si>
  <si>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</si>
  <si>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</si>
  <si>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</si>
  <si>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</si>
  <si>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</si>
  <si>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</si>
  <si>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</si>
  <si>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</si>
  <si>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</si>
  <si>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</si>
  <si>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</si>
  <si>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</si>
  <si>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</si>
  <si>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</si>
  <si>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</si>
  <si>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</si>
  <si>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</si>
  <si>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</si>
  <si>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</si>
  <si>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</si>
  <si>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</si>
  <si>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</si>
  <si>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</si>
  <si>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</si>
  <si>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</si>
  <si>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</si>
  <si>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</si>
  <si>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</si>
  <si>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</si>
  <si>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IE00B5MJYC95</t>
  </si>
  <si>
    <t>iShares MSCI Eastern Europe</t>
  </si>
  <si>
    <t>DE000A0F5UH1</t>
  </si>
  <si>
    <t>Total</t>
  </si>
  <si>
    <t>iShares MSCI AC Far East ex-Japan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</si>
  <si>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</si>
  <si>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</si>
  <si>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</si>
  <si>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</si>
  <si>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</si>
  <si>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</si>
  <si>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</si>
  <si>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</si>
  <si>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</si>
  <si>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</si>
  <si>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</si>
  <si>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</si>
  <si>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</si>
  <si>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</si>
  <si>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</si>
  <si>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</si>
  <si>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</si>
  <si>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</si>
  <si>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</si>
  <si>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</si>
  <si>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</si>
  <si>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</si>
  <si>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</si>
  <si>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</si>
  <si>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</si>
  <si>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</si>
  <si>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</si>
  <si>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</si>
  <si>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</si>
  <si>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</si>
  <si>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</si>
  <si>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</si>
  <si>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</si>
  <si>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</si>
  <si>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</si>
  <si>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</si>
  <si>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</si>
  <si>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</si>
  <si>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</si>
  <si>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</si>
  <si>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</si>
  <si>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</si>
  <si>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</si>
  <si>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</si>
  <si>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</si>
  <si>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</si>
  <si>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</si>
  <si>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</si>
  <si>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</si>
  <si>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</si>
  <si>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</si>
  <si>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</si>
  <si>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</si>
  <si>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</si>
  <si>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</si>
  <si>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</si>
  <si>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</si>
  <si>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</si>
  <si>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</si>
  <si>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</si>
  <si>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</si>
  <si>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</si>
  <si>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</si>
  <si>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</si>
  <si>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</si>
  <si>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</si>
  <si>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</si>
  <si>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</si>
  <si>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</si>
  <si>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</si>
  <si>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</si>
  <si>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</si>
  <si>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</si>
  <si>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</si>
  <si>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</si>
  <si>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</si>
  <si>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</si>
  <si>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</si>
  <si>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</si>
  <si>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</si>
  <si>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</si>
  <si>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</si>
  <si>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</si>
  <si>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</si>
  <si>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</si>
  <si>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</si>
  <si>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</si>
  <si>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</si>
  <si>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</si>
  <si>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</si>
  <si>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</si>
  <si>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</si>
  <si>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</si>
  <si>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</si>
  <si>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</si>
  <si>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</si>
  <si>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</si>
  <si>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</si>
  <si>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</si>
  <si>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</si>
  <si>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</si>
  <si>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</si>
  <si>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</si>
  <si>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</si>
  <si>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</si>
  <si>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</si>
  <si>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</si>
  <si>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</si>
  <si>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</si>
  <si>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</si>
  <si>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</si>
  <si>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</si>
  <si>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</si>
  <si>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</si>
  <si>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</si>
  <si>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</si>
  <si>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</si>
  <si>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</si>
  <si>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</si>
  <si>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</si>
  <si>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</si>
  <si>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</si>
  <si>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</si>
  <si>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</si>
  <si>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</si>
  <si>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</si>
  <si>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</si>
  <si>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</si>
  <si>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</si>
  <si>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</si>
  <si>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</si>
  <si>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</si>
  <si>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</si>
  <si>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</si>
  <si>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</si>
  <si>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</si>
  <si>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</si>
  <si>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</si>
  <si>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</si>
  <si>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</si>
  <si>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</si>
  <si>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</si>
  <si>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</si>
  <si>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</si>
  <si>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</si>
  <si>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</si>
  <si>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</si>
  <si>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</si>
  <si>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</si>
  <si>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</si>
  <si>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</si>
  <si>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</si>
  <si>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</si>
  <si>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</si>
  <si>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</si>
  <si>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</si>
  <si>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</si>
  <si>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</si>
  <si>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</si>
  <si>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</si>
  <si>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</si>
  <si>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</si>
  <si>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</si>
  <si>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</si>
  <si>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</si>
  <si>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</si>
  <si>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</si>
  <si>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</si>
  <si>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</si>
  <si>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</si>
  <si>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</si>
  <si>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</si>
  <si>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</si>
  <si>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</si>
  <si>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</si>
  <si>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</si>
  <si>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</si>
  <si>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</si>
  <si>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LU0292109856</t>
  </si>
  <si>
    <t>LU0290358497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</si>
  <si>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</si>
  <si>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</si>
  <si>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</si>
  <si>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</si>
  <si>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</si>
  <si>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</si>
  <si>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</si>
  <si>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</si>
  <si>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</si>
  <si>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</si>
  <si>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ETFX  EURO  STOXX  50 Double Short (2x) Fund</t>
  </si>
  <si>
    <t>ETFX  EURO STOXX 50 Leveraged (2x) Fund</t>
  </si>
  <si>
    <t>ETFX S-Network Global Water Fund</t>
  </si>
  <si>
    <t>Lyxor ETF China Enterprise (HSCEI)</t>
  </si>
  <si>
    <t>Lyxor ETF EURO STOXX 50 Daily Leverage</t>
  </si>
  <si>
    <t>EURO STOXX Optimised Banks Source ETF</t>
  </si>
  <si>
    <t>IE00B3Q19T94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</si>
  <si>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</si>
  <si>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</si>
  <si>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</si>
  <si>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</si>
  <si>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</si>
  <si>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</si>
  <si>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</si>
  <si>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</si>
  <si>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</si>
  <si>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</si>
  <si>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</si>
  <si>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</si>
  <si>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</si>
  <si>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</si>
  <si>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</si>
  <si>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</si>
  <si>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</si>
  <si>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</si>
  <si>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</si>
  <si>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</si>
  <si>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</si>
  <si>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</si>
  <si>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</si>
  <si>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</si>
  <si>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</si>
  <si>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</si>
  <si>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</si>
  <si>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</si>
  <si>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</si>
  <si>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</si>
  <si>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</si>
  <si>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</si>
  <si>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</si>
  <si>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</si>
  <si>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</si>
  <si>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</si>
  <si>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</si>
  <si>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</si>
  <si>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</si>
  <si>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</si>
  <si>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</si>
  <si>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</si>
  <si>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</si>
  <si>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</si>
  <si>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</si>
  <si>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</si>
  <si>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</si>
  <si>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</si>
  <si>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</si>
  <si>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</si>
  <si>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</si>
  <si>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</si>
  <si>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</si>
  <si>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</si>
  <si>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</si>
  <si>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</si>
  <si>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</si>
  <si>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</si>
  <si>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</si>
  <si>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</si>
  <si>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</si>
  <si>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</si>
  <si>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</si>
  <si>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</si>
  <si>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</si>
  <si>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</si>
  <si>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</si>
  <si>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</si>
  <si>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</si>
  <si>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</si>
  <si>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</si>
  <si>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</si>
  <si>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</si>
  <si>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</si>
  <si>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</si>
  <si>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</si>
  <si>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</si>
  <si>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</si>
  <si>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</si>
  <si>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</si>
  <si>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</si>
  <si>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</si>
  <si>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</si>
  <si>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</si>
  <si>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</si>
  <si>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</si>
  <si>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</si>
  <si>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</si>
  <si>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</si>
  <si>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</si>
  <si>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</si>
  <si>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</si>
  <si>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</si>
  <si>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</si>
  <si>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</si>
  <si>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</si>
  <si>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</si>
  <si>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</si>
  <si>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</si>
  <si>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</si>
  <si>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</si>
  <si>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</si>
  <si>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</si>
  <si>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</si>
  <si>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</si>
  <si>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</si>
  <si>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</si>
  <si>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</si>
  <si>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</si>
  <si>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</si>
  <si>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</si>
  <si>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</si>
  <si>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</si>
  <si>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</si>
  <si>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</si>
  <si>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</si>
  <si>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</si>
  <si>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</si>
  <si>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</si>
  <si>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</si>
  <si>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</si>
  <si>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</si>
  <si>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</si>
  <si>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</si>
  <si>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</si>
  <si>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</si>
  <si>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</si>
  <si>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</si>
  <si>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</si>
  <si>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</si>
  <si>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</si>
  <si>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</si>
  <si>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</si>
  <si>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</si>
  <si>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</si>
  <si>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</si>
  <si>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</si>
  <si>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</si>
  <si>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</si>
  <si>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</si>
  <si>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</si>
  <si>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</si>
  <si>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</si>
  <si>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</si>
  <si>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</si>
  <si>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</si>
  <si>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</si>
  <si>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</si>
  <si>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</si>
  <si>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</si>
  <si>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</si>
  <si>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</si>
  <si>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</si>
  <si>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</si>
  <si>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</si>
  <si>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</si>
  <si>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</si>
  <si>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</si>
  <si>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</si>
  <si>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</si>
  <si>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</si>
  <si>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</si>
  <si>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</si>
  <si>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</si>
  <si>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</si>
  <si>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</si>
  <si>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</si>
  <si>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</si>
  <si>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</si>
  <si>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</si>
  <si>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</si>
  <si>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</si>
  <si>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</si>
  <si>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</si>
  <si>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</si>
  <si>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</si>
  <si>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</si>
  <si>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</si>
  <si>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</si>
  <si>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</si>
  <si>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</si>
  <si>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</si>
  <si>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</si>
  <si>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</si>
  <si>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</si>
  <si>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</si>
  <si>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</si>
  <si>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</si>
  <si>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</si>
  <si>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</si>
  <si>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</si>
  <si>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</si>
  <si>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</si>
  <si>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</si>
  <si>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</si>
  <si>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</si>
  <si>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</si>
  <si>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</si>
  <si>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</si>
  <si>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</si>
  <si>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</si>
  <si>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</si>
  <si>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</si>
  <si>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</si>
  <si>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</si>
  <si>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</si>
  <si>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</si>
  <si>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</si>
  <si>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</si>
  <si>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</si>
  <si>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</si>
  <si>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</si>
  <si>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</si>
  <si>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</si>
  <si>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</si>
  <si>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</si>
  <si>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</si>
  <si>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</si>
  <si>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</si>
  <si>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</si>
  <si>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</si>
  <si>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</si>
  <si>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</si>
  <si>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</si>
  <si>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</si>
  <si>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</si>
  <si>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</si>
  <si>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</si>
  <si>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</si>
  <si>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</si>
  <si>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</si>
  <si>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</si>
  <si>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</si>
  <si>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</si>
  <si>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</si>
  <si>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</si>
  <si>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</si>
  <si>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</si>
  <si>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</si>
  <si>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</si>
  <si>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</si>
  <si>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</si>
  <si>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</si>
  <si>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</si>
  <si>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</si>
  <si>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</si>
  <si>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</si>
  <si>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</si>
  <si>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</si>
  <si>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</si>
  <si>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</si>
  <si>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</si>
  <si>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</si>
  <si>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</si>
  <si>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</si>
  <si>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</si>
  <si>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</si>
  <si>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</si>
  <si>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</si>
  <si>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</si>
  <si>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</si>
  <si>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</si>
  <si>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</si>
  <si>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</si>
  <si>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</si>
  <si>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</si>
  <si>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</si>
  <si>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</si>
  <si>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</si>
  <si>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</si>
  <si>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</si>
  <si>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</si>
  <si>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</si>
  <si>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</si>
  <si>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</si>
  <si>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</si>
  <si>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</si>
  <si>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</si>
  <si>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</si>
  <si>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</si>
  <si>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</si>
  <si>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</si>
  <si>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</si>
  <si>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</si>
  <si>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</si>
  <si>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</si>
  <si>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</si>
  <si>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</si>
  <si>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</si>
  <si>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</si>
  <si>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</si>
  <si>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</si>
  <si>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</si>
  <si>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</si>
  <si>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</si>
  <si>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</si>
  <si>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</si>
  <si>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</si>
  <si>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</si>
  <si>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</si>
  <si>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</si>
  <si>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</si>
  <si>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</si>
  <si>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</si>
  <si>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</si>
  <si>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</si>
  <si>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</si>
  <si>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</si>
  <si>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</si>
  <si>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</si>
  <si>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</si>
  <si>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</si>
  <si>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</si>
  <si>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</si>
  <si>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</si>
  <si>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</si>
  <si>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</si>
  <si>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</si>
  <si>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</si>
  <si>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</si>
  <si>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</si>
  <si>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</si>
  <si>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</si>
  <si>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</si>
  <si>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</si>
  <si>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</si>
  <si>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</si>
  <si>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</si>
  <si>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</si>
  <si>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</si>
  <si>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</si>
  <si>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</si>
  <si>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</si>
  <si>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</si>
  <si>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</si>
  <si>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</si>
  <si>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</si>
  <si>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</si>
  <si>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</si>
  <si>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</si>
  <si>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</si>
  <si>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</si>
  <si>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</si>
  <si>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</si>
  <si>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</si>
  <si>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</si>
  <si>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</si>
  <si>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</si>
  <si>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</si>
  <si>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</si>
  <si>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</si>
  <si>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</si>
  <si>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</si>
  <si>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</si>
  <si>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</si>
  <si>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</si>
  <si>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</si>
  <si>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</si>
  <si>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</si>
  <si>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</si>
  <si>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</si>
  <si>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</si>
  <si>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</si>
  <si>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</si>
  <si>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</si>
  <si>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</si>
  <si>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</si>
  <si>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</si>
  <si>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</si>
  <si>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</si>
  <si>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</si>
  <si>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</si>
  <si>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</si>
  <si>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</si>
  <si>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</si>
  <si>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</si>
  <si>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</si>
  <si>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</si>
  <si>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</si>
  <si>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</si>
  <si>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</si>
  <si>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</si>
  <si>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</si>
  <si>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</si>
  <si>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</si>
  <si>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</si>
  <si>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</si>
  <si>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</si>
  <si>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</si>
  <si>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</si>
  <si>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</si>
  <si>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</si>
  <si>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</si>
  <si>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</si>
  <si>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</si>
  <si>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</si>
  <si>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</si>
  <si>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</si>
  <si>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</si>
  <si>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</si>
  <si>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</si>
  <si>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</si>
  <si>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</si>
  <si>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</si>
  <si>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</si>
  <si>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</si>
  <si>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</si>
  <si>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UBS ETFS plc - HFRX Global Hedge Fund Index (USD I-acc)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</si>
  <si>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</si>
  <si>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</si>
  <si>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</si>
  <si>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</si>
  <si>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</si>
  <si>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</si>
  <si>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</si>
  <si>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</si>
  <si>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</si>
  <si>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</si>
  <si>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</si>
  <si>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</si>
  <si>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</si>
  <si>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</si>
  <si>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</si>
  <si>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</si>
  <si>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</si>
  <si>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</si>
  <si>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</si>
  <si>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</si>
  <si>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</si>
  <si>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</si>
  <si>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</si>
  <si>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</si>
  <si>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</si>
  <si>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</si>
  <si>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</si>
  <si>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</si>
  <si>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</si>
  <si>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</si>
  <si>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</si>
  <si>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</si>
  <si>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</si>
  <si>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</si>
  <si>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</si>
  <si>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</si>
  <si>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</si>
  <si>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</si>
  <si>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</si>
  <si>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</si>
  <si>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</si>
  <si>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</si>
  <si>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</si>
  <si>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</si>
  <si>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</si>
  <si>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</si>
  <si>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</si>
  <si>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</si>
  <si>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</si>
  <si>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</si>
  <si>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</si>
  <si>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</si>
  <si>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</si>
  <si>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</si>
  <si>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</si>
  <si>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</si>
  <si>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</si>
  <si>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</si>
  <si>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</si>
  <si>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</si>
  <si>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</si>
  <si>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</si>
  <si>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DE000A1E0HR8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</si>
  <si>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</si>
  <si>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</si>
  <si>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</si>
  <si>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</si>
  <si>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</si>
  <si>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</si>
  <si>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</si>
  <si>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</si>
  <si>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</si>
  <si>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</si>
  <si>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</si>
  <si>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</si>
  <si>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</si>
  <si>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</si>
  <si>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</si>
  <si>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</si>
  <si>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</si>
  <si>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</si>
  <si>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</si>
  <si>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</si>
  <si>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</si>
  <si>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</si>
  <si>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</si>
  <si>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</si>
  <si>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</si>
  <si>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</si>
  <si>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</si>
  <si>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</si>
  <si>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</si>
  <si>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</si>
  <si>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</si>
  <si>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</si>
  <si>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</si>
  <si>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</si>
  <si>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</si>
  <si>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</si>
  <si>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</si>
  <si>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</si>
  <si>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</si>
  <si>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</si>
  <si>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</si>
  <si>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</si>
  <si>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</si>
  <si>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</si>
  <si>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</si>
  <si>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</si>
  <si>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</si>
  <si>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</si>
  <si>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</si>
  <si>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</si>
  <si>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</si>
  <si>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</si>
  <si>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</si>
  <si>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</si>
  <si>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</si>
  <si>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</si>
  <si>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</si>
  <si>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</si>
  <si>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</si>
  <si>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</si>
  <si>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</si>
  <si>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</si>
  <si>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</si>
  <si>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</si>
  <si>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</si>
  <si>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</si>
  <si>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</si>
  <si>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</si>
  <si>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</si>
  <si>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</si>
  <si>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</si>
  <si>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</si>
  <si>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</si>
  <si>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</si>
  <si>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</si>
  <si>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</si>
  <si>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</si>
  <si>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</si>
  <si>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</si>
  <si>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</si>
  <si>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</si>
  <si>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</si>
  <si>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</si>
  <si>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</si>
  <si>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</si>
  <si>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</si>
  <si>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</si>
  <si>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</si>
  <si>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</si>
  <si>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</si>
  <si>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</si>
  <si>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</si>
  <si>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</si>
  <si>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</si>
  <si>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</si>
  <si>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</si>
  <si>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</si>
  <si>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</si>
  <si>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</si>
  <si>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</si>
  <si>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</si>
  <si>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</si>
  <si>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</si>
  <si>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</si>
  <si>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</si>
  <si>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</si>
  <si>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</si>
  <si>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</si>
  <si>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</si>
  <si>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</si>
  <si>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</si>
  <si>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</si>
  <si>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</si>
  <si>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</si>
  <si>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</si>
  <si>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</si>
  <si>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</si>
  <si>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</si>
  <si>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</si>
  <si>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</si>
  <si>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</si>
  <si>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</si>
  <si>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</si>
  <si>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</si>
  <si>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</si>
  <si>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</si>
  <si>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</si>
  <si>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</si>
  <si>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</si>
  <si>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</si>
  <si>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</si>
  <si>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</si>
  <si>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</si>
  <si>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</si>
  <si>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</si>
  <si>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</si>
  <si>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</si>
  <si>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</si>
  <si>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</si>
  <si>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</si>
  <si>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</si>
  <si>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</si>
  <si>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</si>
  <si>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</si>
  <si>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</si>
  <si>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</si>
  <si>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</si>
  <si>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PowerShares EuroMTS Cash 3 Months Fund</t>
  </si>
  <si>
    <t>LU0380865021</t>
  </si>
  <si>
    <t xml:space="preserve">MERRILL LYNCH INTERNATIONAL             </t>
  </si>
  <si>
    <t>DE000A0Q4R28</t>
  </si>
  <si>
    <t>DE000A0F5UJ7</t>
  </si>
  <si>
    <t>DE000A0F5UK5</t>
  </si>
  <si>
    <t>DE000A0H08E0</t>
  </si>
  <si>
    <t>DE000A0H08F7</t>
  </si>
  <si>
    <t>DE000A0H08G5</t>
  </si>
  <si>
    <t>DE000A0H08H3</t>
  </si>
  <si>
    <t>DE000A0Q4R36</t>
  </si>
  <si>
    <t>DE000A0H08J9</t>
  </si>
  <si>
    <t>DE000A0H08K7</t>
  </si>
  <si>
    <t>DE000A0H08L5</t>
  </si>
  <si>
    <t>DE000A0H08M3</t>
  </si>
  <si>
    <t>DE000A0H08N1</t>
  </si>
  <si>
    <t>DE000A0Q4R44</t>
  </si>
  <si>
    <t>DE000A0H08P6</t>
  </si>
  <si>
    <t>DE000A0H08Q4</t>
  </si>
  <si>
    <t>DE000A0H08R2</t>
  </si>
  <si>
    <t>DE000A0H08S0</t>
  </si>
  <si>
    <t>DE000A0Q4R02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</si>
  <si>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</si>
  <si>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</si>
  <si>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</si>
  <si>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</si>
  <si>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</si>
  <si>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</si>
  <si>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</si>
  <si>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</si>
  <si>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</si>
  <si>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</si>
  <si>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</si>
  <si>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</si>
  <si>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</si>
  <si>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</si>
  <si>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</si>
  <si>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</si>
  <si>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</si>
  <si>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</si>
  <si>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</si>
  <si>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</si>
  <si>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</si>
  <si>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</si>
  <si>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</si>
  <si>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</si>
  <si>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</si>
  <si>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</si>
  <si>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</si>
  <si>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</si>
  <si>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</si>
  <si>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</si>
  <si>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</si>
  <si>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</si>
  <si>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</si>
  <si>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</si>
  <si>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</si>
  <si>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</si>
  <si>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</si>
  <si>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</si>
  <si>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</si>
  <si>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</si>
  <si>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iPath S&amp;P 500 VIX Short-Term Futures Index ETN</t>
  </si>
  <si>
    <t>ETFS Short NOK Long EUR</t>
  </si>
  <si>
    <t>ETFS Short SEK Long EUR</t>
  </si>
  <si>
    <t>iPath S&amp;P 500 VIX Mid-Term Futures Index ETN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</si>
  <si>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</si>
  <si>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</si>
  <si>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</si>
  <si>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</si>
  <si>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</si>
  <si>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</si>
  <si>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</si>
  <si>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</si>
  <si>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</si>
  <si>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</si>
  <si>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</si>
  <si>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</si>
  <si>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</si>
  <si>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</si>
  <si>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</si>
  <si>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</si>
  <si>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</si>
  <si>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</si>
  <si>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</si>
  <si>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</si>
  <si>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</si>
  <si>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</si>
  <si>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Amundi ETF AAA Govt Bond EuroMTS</t>
  </si>
  <si>
    <t>FR0010930636</t>
  </si>
  <si>
    <t>Lyxor ETF iBoxx € Liquid High Yield 30</t>
  </si>
  <si>
    <t>FR0010975771</t>
  </si>
  <si>
    <t>ETFlab iBoxx € Liquid Non-Financials Diversified</t>
  </si>
  <si>
    <t>DE000ETFL383</t>
  </si>
  <si>
    <t>Amundi ETF MSCI Europe Energy</t>
  </si>
  <si>
    <t>FR0010930644</t>
  </si>
  <si>
    <t>db x-trackers Stiftungs-ETF Wachstum</t>
  </si>
  <si>
    <t>IE00B3Y8D011</t>
  </si>
  <si>
    <t>db x-trackers Stiftungs-ETF Stabilität</t>
  </si>
  <si>
    <t>IE00B4WRDS59</t>
  </si>
  <si>
    <t>Amundi ETF MSCI Emerging Markets</t>
  </si>
  <si>
    <t>FR0010959676</t>
  </si>
  <si>
    <t>UBS ETFs plc – HFRX Global Hedge Fund Index SF – (GBP) A-acc</t>
  </si>
  <si>
    <t>IE00B53B4246</t>
  </si>
  <si>
    <t>UBS ETFs plc – HFRX Global Hedge Fund Index SF – (CHF) A-acc</t>
  </si>
  <si>
    <t>IE00B5280Y01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</si>
  <si>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</si>
  <si>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</si>
  <si>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</si>
  <si>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</si>
  <si>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</si>
  <si>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</si>
  <si>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</si>
  <si>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</si>
  <si>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</si>
  <si>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</si>
  <si>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</si>
  <si>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</si>
  <si>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</si>
  <si>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</si>
  <si>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</si>
  <si>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</si>
  <si>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</si>
  <si>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</si>
  <si>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</si>
  <si>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</si>
  <si>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</si>
  <si>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</si>
  <si>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</si>
  <si>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</si>
  <si>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</si>
  <si>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</si>
  <si>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</si>
  <si>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</si>
  <si>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</si>
  <si>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</si>
  <si>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</si>
  <si>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</si>
  <si>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</si>
  <si>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</si>
  <si>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</si>
  <si>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</si>
  <si>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</si>
  <si>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</si>
  <si>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</si>
  <si>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</si>
  <si>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</si>
  <si>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</si>
  <si>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</si>
  <si>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</si>
  <si>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</si>
  <si>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</si>
  <si>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</si>
  <si>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</si>
  <si>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</si>
  <si>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</si>
  <si>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</si>
  <si>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</si>
  <si>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</si>
  <si>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</si>
  <si>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</si>
  <si>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</si>
  <si>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</si>
  <si>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</si>
  <si>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</si>
  <si>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</si>
  <si>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</si>
  <si>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</si>
  <si>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</si>
  <si>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</si>
  <si>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</si>
  <si>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</si>
  <si>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</si>
  <si>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</si>
  <si>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</si>
  <si>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</si>
  <si>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</si>
  <si>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</si>
  <si>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</si>
  <si>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</si>
  <si>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</si>
  <si>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</si>
  <si>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</si>
  <si>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</si>
  <si>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</si>
  <si>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</si>
  <si>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</si>
  <si>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</si>
  <si>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</si>
  <si>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</si>
  <si>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</si>
  <si>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</si>
  <si>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</si>
  <si>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</si>
  <si>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</si>
  <si>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</si>
  <si>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</si>
  <si>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</si>
  <si>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</si>
  <si>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</si>
  <si>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</si>
  <si>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</si>
  <si>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</si>
  <si>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</si>
  <si>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</si>
  <si>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</si>
  <si>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</si>
  <si>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</si>
  <si>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</si>
  <si>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</si>
  <si>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</si>
  <si>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</si>
  <si>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</si>
  <si>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</si>
  <si>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</si>
  <si>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</si>
  <si>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</si>
  <si>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</si>
  <si>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</si>
  <si>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</si>
  <si>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</si>
  <si>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</si>
  <si>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</si>
  <si>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</si>
  <si>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</si>
  <si>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</si>
  <si>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</si>
  <si>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</si>
  <si>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</si>
  <si>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</si>
  <si>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</si>
  <si>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</si>
  <si>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</si>
  <si>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</si>
  <si>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</si>
  <si>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</si>
  <si>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</si>
  <si>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</si>
  <si>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</si>
  <si>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</si>
  <si>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</si>
  <si>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</si>
  <si>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</si>
  <si>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</si>
  <si>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</si>
  <si>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</si>
  <si>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DE000A1ED2K0</t>
  </si>
  <si>
    <t>DE000A1ED2H6</t>
  </si>
  <si>
    <t>DE000A1ED2J2</t>
  </si>
  <si>
    <t>DE000A1ED2G8</t>
  </si>
  <si>
    <t>DE000A1ED2F0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</si>
  <si>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</si>
  <si>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</si>
  <si>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</si>
  <si>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</si>
  <si>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</si>
  <si>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</si>
  <si>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</si>
  <si>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</si>
  <si>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</si>
  <si>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</si>
  <si>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</si>
  <si>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</si>
  <si>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</si>
  <si>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</si>
  <si>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</si>
  <si>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</si>
  <si>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</si>
  <si>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</si>
  <si>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</si>
  <si>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</si>
  <si>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</si>
  <si>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</si>
  <si>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</si>
  <si>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</si>
  <si>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</si>
  <si>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</si>
  <si>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</si>
  <si>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</si>
  <si>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</si>
  <si>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</si>
  <si>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</si>
  <si>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</si>
  <si>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db x-trackers S&amp;P 500 (EUR) ETF</t>
  </si>
  <si>
    <t>LU0490619193</t>
  </si>
  <si>
    <t>IE00B54DDP56</t>
  </si>
  <si>
    <t>IE00B5VJLZ27</t>
  </si>
  <si>
    <t>IE00B53PTF40</t>
  </si>
  <si>
    <t>IE00B55LFL81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</si>
  <si>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</si>
  <si>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</si>
  <si>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</si>
  <si>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</si>
  <si>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</si>
  <si>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</si>
  <si>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</si>
  <si>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</si>
  <si>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</si>
  <si>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FR0010204081</t>
  </si>
  <si>
    <t>FR0010270033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</si>
  <si>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</si>
  <si>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</si>
  <si>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</si>
  <si>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</si>
  <si>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</si>
  <si>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</si>
  <si>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</si>
  <si>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</si>
  <si>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</si>
  <si>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</si>
  <si>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</si>
  <si>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</si>
  <si>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</si>
  <si>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</si>
  <si>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</si>
  <si>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</si>
  <si>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</si>
  <si>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</si>
  <si>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</si>
  <si>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</si>
  <si>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</si>
  <si>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</si>
  <si>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</si>
  <si>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</si>
  <si>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</si>
  <si>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</si>
  <si>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</si>
  <si>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</si>
  <si>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</si>
  <si>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</si>
  <si>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</si>
  <si>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</si>
  <si>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</si>
  <si>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</si>
  <si>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</si>
  <si>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</si>
  <si>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</si>
  <si>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</si>
  <si>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</si>
  <si>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</si>
  <si>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</si>
  <si>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</si>
  <si>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</si>
  <si>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</si>
  <si>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</si>
  <si>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</si>
  <si>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</si>
  <si>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</si>
  <si>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</si>
  <si>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</si>
  <si>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</si>
  <si>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</si>
  <si>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</si>
  <si>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</si>
  <si>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</si>
  <si>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</si>
  <si>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</si>
  <si>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</si>
  <si>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</si>
  <si>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</si>
  <si>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</si>
  <si>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</si>
  <si>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</si>
  <si>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</si>
  <si>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</si>
  <si>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</si>
  <si>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</si>
  <si>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</si>
  <si>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</si>
  <si>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</si>
  <si>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</si>
  <si>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</si>
  <si>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</si>
  <si>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</si>
  <si>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</si>
  <si>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</si>
  <si>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</si>
  <si>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</si>
  <si>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</si>
  <si>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</si>
  <si>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</si>
  <si>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</si>
  <si>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</si>
  <si>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</si>
  <si>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</si>
  <si>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</si>
  <si>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</si>
  <si>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</si>
  <si>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</si>
  <si>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</si>
  <si>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</si>
  <si>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</si>
  <si>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</si>
  <si>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</si>
  <si>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</si>
  <si>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</si>
  <si>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</si>
  <si>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</si>
  <si>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</si>
  <si>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</si>
  <si>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</si>
  <si>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</si>
  <si>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</si>
  <si>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</si>
  <si>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</si>
  <si>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</si>
  <si>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</si>
  <si>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</si>
  <si>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</si>
  <si>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</si>
  <si>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</si>
  <si>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</si>
  <si>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</si>
  <si>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</si>
  <si>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</si>
  <si>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</si>
  <si>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</si>
  <si>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</si>
  <si>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</si>
  <si>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</si>
  <si>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</si>
  <si>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</si>
  <si>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</si>
  <si>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</si>
  <si>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</si>
  <si>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</si>
  <si>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</si>
  <si>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</si>
  <si>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</si>
  <si>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</si>
  <si>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</si>
  <si>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</si>
  <si>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</si>
  <si>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</si>
  <si>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</si>
  <si>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</si>
  <si>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</si>
  <si>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</si>
  <si>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</si>
  <si>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</si>
  <si>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</si>
  <si>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</si>
  <si>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</si>
  <si>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</si>
  <si>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</si>
  <si>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</si>
  <si>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</si>
  <si>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</si>
  <si>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</si>
  <si>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</si>
  <si>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</si>
  <si>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</si>
  <si>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</si>
  <si>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</si>
  <si>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</si>
  <si>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</si>
  <si>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</si>
  <si>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</si>
  <si>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</si>
  <si>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</si>
  <si>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</si>
  <si>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</si>
  <si>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</si>
  <si>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</si>
  <si>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HSCEI</t>
  </si>
  <si>
    <t>ComStage ETF HSI</t>
  </si>
  <si>
    <t>ComStage ETF FTSE 100 TR</t>
  </si>
  <si>
    <t>DE000A1ESY66</t>
  </si>
  <si>
    <t>DE000A1EK0G3</t>
  </si>
  <si>
    <t>DE000A1EK0J7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</si>
  <si>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</si>
  <si>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</si>
  <si>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</si>
  <si>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</si>
  <si>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</si>
  <si>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</si>
  <si>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</si>
  <si>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</si>
  <si>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</si>
  <si>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</si>
  <si>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</si>
  <si>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</si>
  <si>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</si>
  <si>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</si>
  <si>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</si>
  <si>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</si>
  <si>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</si>
  <si>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</si>
  <si>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</si>
  <si>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</si>
  <si>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</si>
  <si>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</si>
  <si>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</si>
  <si>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</si>
  <si>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</si>
  <si>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</si>
  <si>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</si>
  <si>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</si>
  <si>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</si>
  <si>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</si>
  <si>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</si>
  <si>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</si>
  <si>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</si>
  <si>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</si>
  <si>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</si>
  <si>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</si>
  <si>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</si>
  <si>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</si>
  <si>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</si>
  <si>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FR0010424143</t>
  </si>
  <si>
    <t>FR0010424135</t>
  </si>
  <si>
    <t>db x-trackers FTSE China 25 ETF</t>
  </si>
  <si>
    <t>iShares STOXX Europe 600 Real Estate (DE)</t>
  </si>
  <si>
    <t>Lyxor ETF EURO STOXX 50 Daily Double Short</t>
  </si>
  <si>
    <t>Lyxor ETF EURO STOXX 50 Daily Short</t>
  </si>
  <si>
    <t>BofAML Hegde Fund Factor Euro Source ETF</t>
  </si>
  <si>
    <t>db X-trackers</t>
  </si>
  <si>
    <t xml:space="preserve">UBS LTD.                                </t>
  </si>
  <si>
    <t>DE000A0LP781</t>
  </si>
  <si>
    <t>DE000A0N62F2</t>
  </si>
  <si>
    <t>db x-trackers II Euro Interest Rates Volatility Short TRI ETF</t>
  </si>
  <si>
    <t>DE000A0N62G0</t>
  </si>
  <si>
    <t>DE000A0KRJ36</t>
  </si>
  <si>
    <t>(round trip: 100 TEUR)</t>
  </si>
  <si>
    <t>XLM in bp</t>
  </si>
  <si>
    <t xml:space="preserve">Most liquid Commodity ETFs </t>
  </si>
  <si>
    <t>Most active Commodity ETFs</t>
  </si>
  <si>
    <r>
      <t xml:space="preserve">Most liquid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</si>
  <si>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liquid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</si>
  <si>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Fixed-Income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</si>
  <si>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r>
      <t xml:space="preserve">Most active Equity ETFs </t>
    </r>
    <r>
      <rPr>
        <b/>
        <sz val="9.5"/>
        <color indexed="18"/>
        <rFont val="Arial"/>
        <family val="2"/>
      </rPr>
      <t>by reference index</t>
    </r>
    <r>
      <rPr>
        <b/>
        <sz val="9.5"/>
        <rFont val="Arial"/>
        <family val="2"/>
      </rPr>
      <t>*</t>
    </r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</si>
  <si>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</si>
  <si>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</si>
  <si>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</si>
  <si>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</si>
  <si>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</si>
  <si>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</si>
  <si>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</si>
  <si>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</si>
  <si>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</si>
  <si>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</si>
  <si>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</si>
  <si>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</si>
  <si>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</si>
  <si>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</si>
  <si>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</si>
  <si>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</si>
  <si>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</si>
  <si>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</si>
  <si>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</si>
  <si>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</si>
  <si>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</si>
  <si>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</si>
  <si>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</si>
  <si>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</si>
  <si>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</si>
  <si>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</si>
  <si>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</si>
  <si>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</si>
  <si>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</si>
  <si>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</si>
  <si>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</si>
  <si>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</si>
  <si>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</si>
  <si>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</si>
  <si>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</si>
  <si>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</si>
  <si>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</si>
  <si>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</si>
  <si>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</si>
  <si>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</si>
  <si>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</si>
  <si>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</si>
  <si>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</si>
  <si>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</si>
  <si>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</si>
  <si>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</si>
  <si>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</si>
  <si>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</si>
  <si>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</si>
  <si>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</si>
  <si>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</si>
  <si>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</si>
  <si>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</si>
  <si>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</si>
  <si>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</si>
  <si>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</si>
  <si>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</si>
  <si>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</si>
  <si>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</si>
  <si>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</si>
  <si>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</si>
  <si>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</si>
  <si>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</si>
  <si>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</si>
  <si>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</si>
  <si>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</si>
  <si>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</si>
  <si>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</si>
  <si>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</si>
  <si>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</si>
  <si>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</si>
  <si>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</si>
  <si>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</si>
  <si>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</si>
  <si>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</si>
  <si>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</si>
  <si>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</si>
  <si>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</si>
  <si>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</si>
  <si>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</si>
  <si>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</si>
  <si>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</si>
  <si>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</si>
  <si>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</si>
  <si>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</si>
  <si>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</si>
  <si>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</si>
  <si>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</si>
  <si>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</si>
  <si>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</si>
  <si>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</si>
  <si>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</si>
  <si>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</si>
  <si>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</si>
  <si>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</si>
  <si>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</si>
  <si>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</si>
  <si>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</si>
  <si>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</si>
  <si>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</si>
  <si>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</si>
  <si>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</si>
  <si>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 xml:space="preserve">UNICREDIT BANK AG                       </t>
  </si>
  <si>
    <t>Exchange Traded Notes (Deutsche Börse)</t>
  </si>
  <si>
    <t>ETFS Short AUD Long EUR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</si>
  <si>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</si>
  <si>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</si>
  <si>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</si>
  <si>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</si>
  <si>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</si>
  <si>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</si>
  <si>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</si>
  <si>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</si>
  <si>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</si>
  <si>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</si>
  <si>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</si>
  <si>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</si>
  <si>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</si>
  <si>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</si>
  <si>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</si>
  <si>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</si>
  <si>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</si>
  <si>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</si>
  <si>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</si>
  <si>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</si>
  <si>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</si>
  <si>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</si>
  <si>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</si>
  <si>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</si>
  <si>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</si>
  <si>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</si>
  <si>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</si>
  <si>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</si>
  <si>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</si>
  <si>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</si>
  <si>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</si>
  <si>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</si>
  <si>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</si>
  <si>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</si>
  <si>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</si>
  <si>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</si>
  <si>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</si>
  <si>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</si>
  <si>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</si>
  <si>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</si>
  <si>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</si>
  <si>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</si>
  <si>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</si>
  <si>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</si>
  <si>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</si>
  <si>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</si>
  <si>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</si>
  <si>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</si>
  <si>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</si>
  <si>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</si>
  <si>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</si>
  <si>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</si>
  <si>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</si>
  <si>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</si>
  <si>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</si>
  <si>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</si>
  <si>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</si>
  <si>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</si>
  <si>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</si>
  <si>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</si>
  <si>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</si>
  <si>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</si>
  <si>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</si>
  <si>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</si>
  <si>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</si>
  <si>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</si>
  <si>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</si>
  <si>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</si>
  <si>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</si>
  <si>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</si>
  <si>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</si>
  <si>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</si>
  <si>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</si>
  <si>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</si>
  <si>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</si>
  <si>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</si>
  <si>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</si>
  <si>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</si>
  <si>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</si>
  <si>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</si>
  <si>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</si>
  <si>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</si>
  <si>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</si>
  <si>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</si>
  <si>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</si>
  <si>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</si>
  <si>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</si>
  <si>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</si>
  <si>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</si>
  <si>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</si>
  <si>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</si>
  <si>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</si>
  <si>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</si>
  <si>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</si>
  <si>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</si>
  <si>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</si>
  <si>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</si>
  <si>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</si>
  <si>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</si>
  <si>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</si>
  <si>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</si>
  <si>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</si>
  <si>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</si>
  <si>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</si>
  <si>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</si>
  <si>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</si>
  <si>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</si>
  <si>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</si>
  <si>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</si>
  <si>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</si>
  <si>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</si>
  <si>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</si>
  <si>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</si>
  <si>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</si>
  <si>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CS ETF (IE) on EONIA</t>
  </si>
  <si>
    <t>IE00B42SXC22</t>
  </si>
  <si>
    <t>iShares S&amp;P 500 Monthly EUR Hedged</t>
  </si>
  <si>
    <t>DE000A1H53N5</t>
  </si>
  <si>
    <t>iShares MSCI Japan Monthly EUR Hedged</t>
  </si>
  <si>
    <t>DE000A1H53P0</t>
  </si>
  <si>
    <t>RBS Market Access Short FTSE® MIB Monthly Index ETF</t>
  </si>
  <si>
    <t>LU0562666312</t>
  </si>
  <si>
    <t>UBS ETFs plc S&amp;P 500 TRN Index (USD A-acc)</t>
  </si>
  <si>
    <t>IE00B4JY5R22</t>
  </si>
  <si>
    <t>UBS ETFs plc S&amp;P 500 TRN Index SF (USD I-acc)</t>
  </si>
  <si>
    <t>IE00B3VSBW23</t>
  </si>
  <si>
    <t>CS ETF (IE) on FED Funds Effective Rate</t>
  </si>
  <si>
    <t>IE00B3XDJG53</t>
  </si>
  <si>
    <t>UBS ETFs plc MSCI USA TRN Index SF (USD I-acc)</t>
  </si>
  <si>
    <t>IE00B3RJTD64</t>
  </si>
  <si>
    <t>UBS ETFs plc MSCI USA TRN Index SF (USD A-acc)</t>
  </si>
  <si>
    <t>IE00B3SC9K16</t>
  </si>
  <si>
    <t>CS ETF (IE) on Credit Suisse Global Alternative Energy</t>
  </si>
  <si>
    <t>IE00B3YKW880</t>
  </si>
  <si>
    <t>Man GLG Europe Plus Source ETF</t>
  </si>
  <si>
    <t>IE00B59D1459</t>
  </si>
  <si>
    <t>CS ETF (IE) on MSCI World</t>
  </si>
  <si>
    <t>IE00B3NBFN86</t>
  </si>
  <si>
    <t>RBS Market Access EuroStoxx 50® Monthly Double Short Index ETF</t>
  </si>
  <si>
    <t>LU0562665777</t>
  </si>
  <si>
    <t>iShares MSCI USA</t>
  </si>
  <si>
    <t>DE000A1H53M7</t>
  </si>
  <si>
    <t>RBS Market Access ShortDAX® x2 Monthly Index ETF</t>
  </si>
  <si>
    <t>LU0562665421</t>
  </si>
  <si>
    <t>RBS Market Access S&amp;P 500® EUR Hedged Index ETF</t>
  </si>
  <si>
    <t>LU0562681899</t>
  </si>
  <si>
    <t>iShares S&amp;P CNX Nifty India Swap</t>
  </si>
  <si>
    <t>DE000A1H53K1</t>
  </si>
  <si>
    <t>RBS Market Access LevDAX® X2 Monthly Index ETF</t>
  </si>
  <si>
    <t>LU0562665348</t>
  </si>
  <si>
    <t>RBS Market Access Leveraged FTSE® 100 Monthly Index ETF</t>
  </si>
  <si>
    <t>LU0562666072</t>
  </si>
  <si>
    <t>RBS Market Access EuroStoxx 50® Monthly Leverage Index ETF</t>
  </si>
  <si>
    <t>LU0562665694</t>
  </si>
  <si>
    <t>ETFLab Deutsche Börse EUROGOV France</t>
  </si>
  <si>
    <t>DE000ETFL425</t>
  </si>
  <si>
    <t>ETFLab Deutsche Börse EUROGOV France 1-3</t>
  </si>
  <si>
    <t>DE000ETFL391</t>
  </si>
  <si>
    <t>ETFLab Deutsche Börse EUROGOV France 3-5</t>
  </si>
  <si>
    <t>DE000ETFL409</t>
  </si>
  <si>
    <t>ETFLab Deutsche Börse EUROGOV France 5-10</t>
  </si>
  <si>
    <t>DE000ETFL417</t>
  </si>
  <si>
    <t>RBS Market Access Short FTSE® 100 Monthly Index ETF</t>
  </si>
  <si>
    <t>RBS Market Access Leveraged FTSE® MIB Monthly Index ETF</t>
  </si>
  <si>
    <t>LU0562666239</t>
  </si>
  <si>
    <t>RBS Market Access S&amp;P GSCI®Capped Component 35/20 2x Leverage Monthly Index ETF</t>
  </si>
  <si>
    <t>LU0562665850</t>
  </si>
  <si>
    <t>RBS Market Access S&amp;P GSCI® Capped Component 35/20 2x Inverse Monthly Index ETF</t>
  </si>
  <si>
    <t>LU0562665934</t>
  </si>
  <si>
    <t>RBS Market Access TOPIX® EUR Hedged Index ETF</t>
  </si>
  <si>
    <t>LU0562666403</t>
  </si>
  <si>
    <t>iShares MSCI Russia Capped Swap</t>
  </si>
  <si>
    <t>DE000A1H53L9</t>
  </si>
  <si>
    <t>iShares MSCI World Monthly Euro Hedged</t>
  </si>
  <si>
    <t>DE000A1H53Q8</t>
  </si>
  <si>
    <t>Optimised</t>
  </si>
  <si>
    <t>LU0562666155</t>
  </si>
  <si>
    <t>ETFS Short Industrial Metals DJ-UBSCI</t>
  </si>
  <si>
    <t>ETFS Sugar</t>
  </si>
  <si>
    <t xml:space="preserve">S&amp;P GSCI Livestock Total Return T-ETC </t>
  </si>
  <si>
    <t>ETFS Leveraged Coffee DJ-UBSCI</t>
  </si>
  <si>
    <t>SPDR MSCI EM Asia ETF</t>
  </si>
  <si>
    <t>IE00B466KX20</t>
  </si>
  <si>
    <t>ComStage ETF SDAX® TR</t>
  </si>
  <si>
    <t>LU0603942888</t>
  </si>
  <si>
    <t xml:space="preserve">SPDR Barclays Capital Emerging Market Local Bond ETF </t>
  </si>
  <si>
    <t>IE00B4613386</t>
  </si>
  <si>
    <t>SPDR MSCI EM Latin America ETF</t>
  </si>
  <si>
    <t>IE00B454X613</t>
  </si>
  <si>
    <t>SPDR MSCI EM Europe ETF</t>
  </si>
  <si>
    <t>IE00B431K857</t>
  </si>
  <si>
    <t>SPDR Barclays Capital Euro Government Bond ETF</t>
  </si>
  <si>
    <t>IE00B3S5XW04</t>
  </si>
  <si>
    <t>ETFX-BofAML IVSTOXX ETF</t>
  </si>
  <si>
    <t>DE000A1H81B1</t>
  </si>
  <si>
    <t>ComStage ETF SPI® TR</t>
  </si>
  <si>
    <t>LU0603946798</t>
  </si>
  <si>
    <t>ComStage ETF DivDAX® TR</t>
  </si>
  <si>
    <t>LU0603933895</t>
  </si>
  <si>
    <t>SPDR MSCI Emerging Markets Small Cap ETF</t>
  </si>
  <si>
    <t>IE00B48X4842</t>
  </si>
  <si>
    <t>ETFX Dow Jones Brookfield Global Infrastructure</t>
  </si>
  <si>
    <t>DE000A1H8092</t>
  </si>
  <si>
    <t>ComStage ETF ShortDAX® TR</t>
  </si>
  <si>
    <t>LU0603940916</t>
  </si>
  <si>
    <t>ETFX Dow Jones Global Select Dividend Fund</t>
  </si>
  <si>
    <t>DE000A1H81A3</t>
  </si>
  <si>
    <t>SPDR MSCI ACWI ETF</t>
  </si>
  <si>
    <t>IE00B44Z5B48</t>
  </si>
  <si>
    <t>SPDR MSCI Emerging Markets ETF</t>
  </si>
  <si>
    <t>IE00B469F816</t>
  </si>
  <si>
    <t>ETFX Dow Jones Brookfield Emerging Markets Infrastructure</t>
  </si>
  <si>
    <t>DE000A1H8084</t>
  </si>
  <si>
    <t>SPDR MSCI ACWI IMI ETF</t>
  </si>
  <si>
    <t>IE00B3YLTY66</t>
  </si>
  <si>
    <t>SPDR Barclays Capital Euro Aggregate Bond ETF</t>
  </si>
  <si>
    <t>IE00B41RYL63</t>
  </si>
  <si>
    <t>SPDR Barclays Capital Euro Corporate Bond ETF</t>
  </si>
  <si>
    <t>IE00B3T9LM79</t>
  </si>
  <si>
    <t>iShares MSCI Poland</t>
  </si>
  <si>
    <t>DE000A1H8EL8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</si>
  <si>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</si>
  <si>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</si>
  <si>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</si>
  <si>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</si>
  <si>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</si>
  <si>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</si>
  <si>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</si>
  <si>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</si>
  <si>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</si>
  <si>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</si>
  <si>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</si>
  <si>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</si>
  <si>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</si>
  <si>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</si>
  <si>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</si>
  <si>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</si>
  <si>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</si>
  <si>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</si>
  <si>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</si>
  <si>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</si>
  <si>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</si>
  <si>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</si>
  <si>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</si>
  <si>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</si>
  <si>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</si>
  <si>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</si>
  <si>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</si>
  <si>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</si>
  <si>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</si>
  <si>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</si>
  <si>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</si>
  <si>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</si>
  <si>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</si>
  <si>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</si>
  <si>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</si>
  <si>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</si>
  <si>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</si>
  <si>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</si>
  <si>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</si>
  <si>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</si>
  <si>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</si>
  <si>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</si>
  <si>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</si>
  <si>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</si>
  <si>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</si>
  <si>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</si>
  <si>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</si>
  <si>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</si>
  <si>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</si>
  <si>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</si>
  <si>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</si>
  <si>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</si>
  <si>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</si>
  <si>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</si>
  <si>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</si>
  <si>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</si>
  <si>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</si>
  <si>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</si>
  <si>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</si>
  <si>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</si>
  <si>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</si>
  <si>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</si>
  <si>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</si>
  <si>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</si>
  <si>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</si>
  <si>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</si>
  <si>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</si>
  <si>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</si>
  <si>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</si>
  <si>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db Brent Crude Oil Booster ETC (EUR)</t>
  </si>
  <si>
    <t>db Physical Rhodium ETC (EUR)</t>
  </si>
  <si>
    <t>DE000A1KYN55</t>
  </si>
  <si>
    <t>DE000A1KJHG8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</si>
  <si>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</si>
  <si>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</si>
  <si>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</si>
  <si>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</si>
  <si>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</si>
  <si>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</si>
  <si>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</si>
  <si>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</si>
  <si>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</si>
  <si>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</si>
  <si>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</si>
  <si>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</si>
  <si>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</si>
  <si>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</si>
  <si>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</si>
  <si>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</si>
  <si>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</si>
  <si>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</si>
  <si>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</si>
  <si>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</si>
  <si>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</si>
  <si>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</si>
  <si>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</si>
  <si>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</si>
  <si>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</si>
  <si>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</si>
  <si>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</si>
  <si>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</si>
  <si>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</si>
  <si>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</si>
  <si>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</si>
  <si>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</si>
  <si>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</si>
  <si>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</si>
  <si>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</si>
  <si>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</si>
  <si>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</si>
  <si>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</si>
  <si>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</si>
  <si>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</si>
  <si>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</si>
  <si>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</si>
  <si>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</si>
  <si>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</si>
  <si>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</si>
  <si>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</si>
  <si>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</si>
  <si>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</si>
  <si>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</si>
  <si>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</si>
  <si>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</si>
  <si>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</si>
  <si>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</si>
  <si>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</si>
  <si>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</si>
  <si>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</si>
  <si>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</si>
  <si>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</si>
  <si>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</si>
  <si>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</si>
  <si>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</si>
  <si>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</si>
  <si>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</si>
  <si>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</si>
  <si>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</si>
  <si>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</si>
  <si>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</si>
  <si>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</si>
  <si>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</si>
  <si>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</si>
  <si>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</si>
  <si>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</si>
  <si>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</si>
  <si>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</si>
  <si>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</si>
  <si>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</si>
  <si>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</si>
  <si>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</si>
  <si>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</si>
  <si>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</si>
  <si>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</si>
  <si>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</si>
  <si>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</si>
  <si>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</si>
  <si>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</si>
  <si>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</si>
  <si>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</si>
  <si>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</si>
  <si>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</si>
  <si>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</si>
  <si>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</si>
  <si>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</si>
  <si>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</si>
  <si>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</si>
  <si>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</si>
  <si>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</si>
  <si>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</si>
  <si>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</si>
  <si>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</si>
  <si>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</si>
  <si>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</si>
  <si>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</si>
  <si>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</si>
  <si>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</si>
  <si>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</si>
  <si>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</si>
  <si>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</si>
  <si>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</si>
  <si>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</si>
  <si>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</si>
  <si>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</si>
  <si>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</si>
  <si>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</si>
  <si>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</si>
  <si>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</si>
  <si>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</si>
  <si>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</si>
  <si>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</si>
  <si>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</si>
  <si>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</si>
  <si>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</si>
  <si>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</si>
  <si>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</si>
  <si>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</si>
  <si>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</si>
  <si>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</si>
  <si>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</si>
  <si>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</si>
  <si>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</si>
  <si>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</si>
  <si>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</si>
  <si>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</si>
  <si>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</si>
  <si>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</si>
  <si>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</si>
  <si>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</si>
  <si>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</si>
  <si>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</si>
  <si>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</si>
  <si>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</si>
  <si>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</si>
  <si>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</si>
  <si>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</si>
  <si>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</si>
  <si>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</si>
  <si>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</si>
  <si>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</si>
  <si>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</si>
  <si>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</si>
  <si>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</si>
  <si>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</si>
  <si>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</si>
  <si>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</si>
  <si>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</si>
  <si>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</si>
  <si>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</si>
  <si>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</si>
  <si>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</si>
  <si>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</si>
  <si>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</si>
  <si>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</si>
  <si>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</si>
  <si>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</si>
  <si>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</si>
  <si>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</si>
  <si>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</si>
  <si>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</si>
  <si>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</si>
  <si>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</si>
  <si>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</si>
  <si>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</si>
  <si>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</si>
  <si>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</si>
  <si>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</si>
  <si>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</si>
  <si>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</si>
  <si>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</si>
  <si>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</si>
  <si>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</si>
  <si>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</si>
  <si>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</si>
  <si>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</si>
  <si>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</si>
  <si>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</si>
  <si>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</si>
  <si>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</si>
  <si>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</si>
  <si>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</si>
  <si>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</si>
  <si>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</si>
  <si>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</si>
  <si>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</si>
  <si>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</si>
  <si>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</si>
  <si>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</si>
  <si>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</si>
  <si>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</si>
  <si>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</si>
  <si>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</si>
  <si>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</si>
  <si>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</si>
  <si>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</si>
  <si>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</si>
  <si>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</si>
  <si>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</si>
  <si>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</si>
  <si>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</si>
  <si>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</si>
  <si>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</si>
  <si>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</si>
  <si>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</si>
  <si>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</si>
  <si>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</si>
  <si>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</si>
  <si>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</si>
  <si>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</si>
  <si>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</si>
  <si>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</si>
  <si>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</si>
  <si>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</si>
  <si>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</si>
  <si>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</si>
  <si>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</si>
  <si>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</si>
  <si>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</si>
  <si>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</si>
  <si>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</si>
  <si>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</si>
  <si>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</si>
  <si>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</si>
  <si>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</si>
  <si>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</si>
  <si>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</si>
  <si>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</si>
  <si>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</si>
  <si>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</si>
  <si>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</si>
  <si>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</si>
  <si>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</si>
  <si>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</si>
  <si>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</si>
  <si>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</si>
  <si>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</si>
  <si>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</si>
  <si>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</si>
  <si>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</si>
  <si>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</si>
  <si>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</si>
  <si>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</si>
  <si>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</si>
  <si>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</si>
  <si>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</si>
  <si>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</si>
  <si>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</si>
  <si>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</si>
  <si>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</si>
  <si>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</si>
  <si>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</si>
  <si>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</si>
  <si>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</si>
  <si>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</si>
  <si>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</si>
  <si>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</si>
  <si>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</si>
  <si>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</si>
  <si>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</si>
  <si>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</si>
  <si>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</si>
  <si>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</si>
  <si>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</si>
  <si>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</si>
  <si>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Lyxor ETF Commodities Thomson Reuters/Jefferies CRB TR</t>
  </si>
  <si>
    <t>Lyxor ETF Commodities Thomson Reuters/Jefferies CRB Ex-Energy TR</t>
  </si>
  <si>
    <t>Lyxor ETF Commodities Thomson Reuters / Jefferies CRB Ex-Energy TR</t>
  </si>
  <si>
    <t>ComStage ETF CAC 40® Short GR</t>
  </si>
  <si>
    <t>Lyxor ETF Daily Leveraged Bund</t>
  </si>
  <si>
    <t>FR0011023654</t>
  </si>
  <si>
    <t>PIMCO European Advantage Government Bond Index Source ETF</t>
  </si>
  <si>
    <t>Ossiam ETF US Minimum Variance NR (EUR share class)</t>
  </si>
  <si>
    <t>LU0599612685</t>
  </si>
  <si>
    <t>Ossiam</t>
  </si>
  <si>
    <t>ComStage ETF FR DAX®</t>
  </si>
  <si>
    <t>ComStage ETF FR EURO STOXX 50®</t>
  </si>
  <si>
    <t>Ossiam ETF STOXX® Europe 600 Equal Weight NR</t>
  </si>
  <si>
    <t>LU0599613147</t>
  </si>
  <si>
    <t>Amundi ETF Green Tech Living Planet</t>
  </si>
  <si>
    <t>FR0010949479</t>
  </si>
  <si>
    <t>SPDR Barclays Capital Sterling Aggregate Bond ETF</t>
  </si>
  <si>
    <t>IE00B3T8LK23</t>
  </si>
  <si>
    <t>SPDR Barclays Capital US Aggregate Bond ETF</t>
  </si>
  <si>
    <t>IE00B459R192</t>
  </si>
  <si>
    <t>SPDR Barclays Capital US Treasury Bond ETF</t>
  </si>
  <si>
    <t>IE00B44CND37</t>
  </si>
  <si>
    <t>Ossiam ETF EURO STOXX 50® Equal Weight NR</t>
  </si>
  <si>
    <t>LU0599613063</t>
  </si>
  <si>
    <t>Ossiam ETF iSTOXX Europe Minimum Variance NR</t>
  </si>
  <si>
    <t>LU0599612842</t>
  </si>
  <si>
    <t>Ossiam ETF US Minimum Variance NR (USD share class)</t>
  </si>
  <si>
    <t>LU0599612412</t>
  </si>
  <si>
    <t>Amundi ETF Euro Corporate Financials iBoxx</t>
  </si>
  <si>
    <t>FR0011020957</t>
  </si>
  <si>
    <t>Amundi ETF Euro Corporate ex Financials iBoxx</t>
  </si>
  <si>
    <t>FR0011020940</t>
  </si>
  <si>
    <t>db x-trackers db Equity Strategies Hedge Fund Index ETF</t>
  </si>
  <si>
    <t>LU0519153489</t>
  </si>
  <si>
    <t>db x-trackers MSCI Emerging Market Short Daily Index ETF</t>
  </si>
  <si>
    <t>LU0518622286</t>
  </si>
  <si>
    <t>db x-trackers MSCI Emerging Markets Consumer Discretionary TRN Index ETF</t>
  </si>
  <si>
    <t>LU0592216476</t>
  </si>
  <si>
    <t>db x-trackers MSCI Emerging Markets Consumer Staples TRN Index ETF</t>
  </si>
  <si>
    <t>LU0592216559</t>
  </si>
  <si>
    <t>db x-trackers MSCI Emerging Markets Energy TRN Index ETF</t>
  </si>
  <si>
    <t>LU0592216633</t>
  </si>
  <si>
    <t>db x-trackers MSCI Emerging Markets Financials TRN Index ETF</t>
  </si>
  <si>
    <t>LU0592216807</t>
  </si>
  <si>
    <t>db x-trackers MSCI Emerging Markets Healthcare TRN Index ETF</t>
  </si>
  <si>
    <t>LU0592216989</t>
  </si>
  <si>
    <t>db x-trackers MSCI Emerging Markets Industrials TRN Index ETF</t>
  </si>
  <si>
    <t>LU0592217011</t>
  </si>
  <si>
    <t>db x-trackers MSCI Emerging Markets Information Technology TRN Index ETF</t>
  </si>
  <si>
    <t>LU0592217102</t>
  </si>
  <si>
    <t>db x-trackers MSCI Emerging Markets Materials TRN Index ETF</t>
  </si>
  <si>
    <t>LU0592217284</t>
  </si>
  <si>
    <t>db x-trackers MSCI Emerging Markets Telecommunication Services TRN Index ETF</t>
  </si>
  <si>
    <t>LU0592217367</t>
  </si>
  <si>
    <t>db x-trackers MSCI Emerging Markets Utilities TRN Index ETF</t>
  </si>
  <si>
    <t>LU0592217441</t>
  </si>
  <si>
    <t xml:space="preserve">TIMBER HILL (EUROPE) AG                 </t>
  </si>
  <si>
    <t>UBS ETFs plc – MSCI Emerging Markets TRN INDEX SF – (USD) A-acc</t>
  </si>
  <si>
    <t>IE00B3Z3FS74</t>
  </si>
  <si>
    <t>UBS ETFs plc – MSCI Emerging Markets TRN INDEX SF – (USD) I-acc</t>
  </si>
  <si>
    <t>IE00B3P9PD09</t>
  </si>
  <si>
    <t>UBS ETFs plc – MSCI EMU TRN INDEX SF – (EUR) A-acc</t>
  </si>
  <si>
    <t>IE00B5B1MZ58</t>
  </si>
  <si>
    <t>UBS ETFs plc – MSCI EMU TRN INDEX SF – (EUR) I-acc</t>
  </si>
  <si>
    <t>IE00B5M9BT58</t>
  </si>
  <si>
    <t>ETFS Physical Copper</t>
  </si>
  <si>
    <t>DE000A1K3AZ2</t>
  </si>
  <si>
    <t>iShares Barclays Capital Emerging Market Local Govt Bond</t>
  </si>
  <si>
    <t>iShares Dow Jones Europe Sustainability Screened</t>
  </si>
  <si>
    <t>iShares Dow Jones Global Sustainability Screened</t>
  </si>
  <si>
    <t>db x-trackers MSCI World Consumer Discretionary TRN Index ETF</t>
  </si>
  <si>
    <t>db x-trackers MSCI World Consumer Staples TRN Index ETF</t>
  </si>
  <si>
    <t>db x-trackers MSCI World Financials TRN Index ETF</t>
  </si>
  <si>
    <t>db x-trackers MSCI World Health Care TRN Index ETF</t>
  </si>
  <si>
    <t>db x-trackers MSCI World Information Technology TRN Index ETF</t>
  </si>
  <si>
    <t>db x-trackers MSCI World Telecommunication Services TRN Index ETF</t>
  </si>
  <si>
    <t>db x-trackers MSCI World Utilities TRN Index ETF</t>
  </si>
  <si>
    <t>db x-trackers MSCI World Energy TRN Index ETF</t>
  </si>
  <si>
    <t>db x-trackers MSCI World Industrials TRN Index ETF</t>
  </si>
  <si>
    <t>db x-trackers MSCI World Materials TRN Index ETF</t>
  </si>
  <si>
    <t>db x-trackers MSCI EFM Africa Top 50 Capped TRN Index ETF</t>
  </si>
  <si>
    <t>db x-trackers Russell Midcap Index ETF</t>
  </si>
  <si>
    <t>db x-trackers MSCI EM Eastern Europe 10/40 TRN Index ETF</t>
  </si>
  <si>
    <t>db x-trackers MSCI Malaysia TRN Index ETF</t>
  </si>
  <si>
    <t>db x-trackers MSCI Thailand TRN Index ETF</t>
  </si>
  <si>
    <t>db x-trackers MSCI India TRN Index ETF</t>
  </si>
  <si>
    <t>db x-trackers MSCI China TRN Index ETF</t>
  </si>
  <si>
    <t>db x-trackers MSCI Chile TRN Index ETF</t>
  </si>
  <si>
    <t>DE000A1JB4Q0</t>
  </si>
  <si>
    <t>DE000A1JB4N7</t>
  </si>
  <si>
    <t>DE000A1JB4P2</t>
  </si>
  <si>
    <t>LU0540979720</t>
  </si>
  <si>
    <t>LU0540980066</t>
  </si>
  <si>
    <t>LU0540980140</t>
  </si>
  <si>
    <t>LU0540980223</t>
  </si>
  <si>
    <t>LU0540980496</t>
  </si>
  <si>
    <t>LU0540980579</t>
  </si>
  <si>
    <t>LU0540980652</t>
  </si>
  <si>
    <t>LU0540980736</t>
  </si>
  <si>
    <t>LU0540981387</t>
  </si>
  <si>
    <t>LU0540980819</t>
  </si>
  <si>
    <t>LU0592217524</t>
  </si>
  <si>
    <t>LU0592217953</t>
  </si>
  <si>
    <t>LU0592217870</t>
  </si>
  <si>
    <t>LU0514694370</t>
  </si>
  <si>
    <t>LU0514694701</t>
  </si>
  <si>
    <t>LU0514695187</t>
  </si>
  <si>
    <t>LU0514695690</t>
  </si>
  <si>
    <t>LU0592217797</t>
  </si>
  <si>
    <t>Accumulating</t>
  </si>
  <si>
    <t>ETFlab Deutsche Börse EUROGOV France 1-3</t>
  </si>
  <si>
    <t>ETFlab Deutsche Börse EUROGOV France 5-10</t>
  </si>
  <si>
    <t>ETFlab Deutsche Börse EUROGOV France 3-5</t>
  </si>
  <si>
    <t>ETFlab Deutsche Börse EUROGOV France</t>
  </si>
  <si>
    <t>RBS Market Access Rogers International Commodity Index ETF</t>
  </si>
  <si>
    <t>UBS ETFs plc - HFRX Global Hedge Fund Index (EUR A-acc)</t>
  </si>
  <si>
    <t>UBS ETFs plc - HFRX Global Hedge Fund Index (USD A-acc)</t>
  </si>
  <si>
    <t>ComStage ETF CAC 40 Short GR</t>
  </si>
  <si>
    <t>CS ETF (IE) on EURO STOXX 50</t>
  </si>
  <si>
    <t>db x-trackers EURO STOXX 50 Short Daily ETF</t>
  </si>
  <si>
    <t>db x-trackers FTSE MIB Index ETF</t>
  </si>
  <si>
    <t>db x-trackers II Euro Interest Rate Volatility Total Return</t>
  </si>
  <si>
    <t>db x-trackers MSCI BRIC TRN Index ETF</t>
  </si>
  <si>
    <t>LU0589685956</t>
  </si>
  <si>
    <t>db x-trackers S&amp;P 500 Inverse Daily ETF</t>
  </si>
  <si>
    <t>EasyETF EURO STOXX 50 (C share)</t>
  </si>
  <si>
    <t>EasyETF S&amp;P GSAL</t>
  </si>
  <si>
    <t>EasyETF S&amp;P GSNE</t>
  </si>
  <si>
    <t>EURO STOXX 50 Distributing Source ETF</t>
  </si>
  <si>
    <t>EURO STOXX 50 Source ETF</t>
  </si>
  <si>
    <t xml:space="preserve">EURO STOXX Select Dividend 30 Source ETF </t>
  </si>
  <si>
    <t>HSBC MSCI Pacific ex Japan ETF</t>
  </si>
  <si>
    <t>iShares Markit iBoxx EURO Covered Bond</t>
  </si>
  <si>
    <t>iShares MSCI EM Latin America</t>
  </si>
  <si>
    <t>iShares MSCI Emerging Market Islamic</t>
  </si>
  <si>
    <t>iShares MSCI USA Islamic</t>
  </si>
  <si>
    <t>Lyxor ETF Commodities Thomson Reuters/Jefferies CRB Total Return</t>
  </si>
  <si>
    <t>Lyxor ETF Eastern Europe (CECE EUR)</t>
  </si>
  <si>
    <t>Lyxor ETF EURO Corporate Bond</t>
  </si>
  <si>
    <t>Lyxor ETF EURO Corporate Bond ex Financials</t>
  </si>
  <si>
    <t>Lyxor ETF iBoxx $ Liquid Emerging Markets Sovereigns</t>
  </si>
  <si>
    <t>FR0010967323</t>
  </si>
  <si>
    <t>Lyxor ETF Leveraged EURO STOXX 50</t>
  </si>
  <si>
    <t>Ossiam ETF Europe Minimum Variance NR</t>
  </si>
  <si>
    <t>RBS Market Access DAX Global Asia Index ETF</t>
  </si>
  <si>
    <t>RBS Market Access DAX global BRIC Index ETF</t>
  </si>
  <si>
    <t>STOXX 50 Source ETF</t>
  </si>
  <si>
    <t>STOXX 600 Optimised Automobiles &amp; Parts Source ETF</t>
  </si>
  <si>
    <t>STOXX 600 Optimised Banks Source ETF</t>
  </si>
  <si>
    <t>STOXX 600 Optimised Basic Resources Source ETF</t>
  </si>
  <si>
    <t>STOXX 600 Optimised Chemicals Source ETF</t>
  </si>
  <si>
    <t>STOXX 600 Optimised Construction &amp; Materials Source ETF</t>
  </si>
  <si>
    <t>STOXX 600 Optimised Financial Services Source ETF</t>
  </si>
  <si>
    <t>STOXX 600 Optimised Food &amp; Beverage Source ETF</t>
  </si>
  <si>
    <t>STOXX 600 Optimised Health Care Source ETF</t>
  </si>
  <si>
    <t>STOXX 600 Optimised Industrial Goods &amp; Services Source ETF</t>
  </si>
  <si>
    <t>STOXX 600 Optimised Insurance Source ETF</t>
  </si>
  <si>
    <t>STOXX 600 Optimised Media Source ETF</t>
  </si>
  <si>
    <t>STOXX 600 Optimised Oil &amp; Gas Source ETF</t>
  </si>
  <si>
    <t>STOXX 600 Optimised Personal &amp; Household Goods Source ETF</t>
  </si>
  <si>
    <t>STOXX 600 Optimised Retail Source ETF</t>
  </si>
  <si>
    <t>STOXX 600 Optimised Technology Source ETF</t>
  </si>
  <si>
    <t>STOXX 600 Optimised Telecommunications Source ETF</t>
  </si>
  <si>
    <t>STOXX 600 Optimised Travel &amp; Leisure Source ETF</t>
  </si>
  <si>
    <t>STOXX 600 Optimised Utilities Source ETF</t>
  </si>
  <si>
    <t>STOXX Europe 600 Source ETF</t>
  </si>
  <si>
    <t>STOXX Mid 200 Source ETF</t>
  </si>
  <si>
    <t>STOXX Small 200 Source ETF</t>
  </si>
  <si>
    <t>UBS ETFs plc MSCI USA TRN Index SF-A</t>
  </si>
  <si>
    <t>UBS ETFs plc MSCI USA TRN Index SF-I</t>
  </si>
  <si>
    <t>UBS ETFs plc S&amp;P 500 TRN Index SF A</t>
  </si>
  <si>
    <t>UBS ETFs plc S&amp;P 500 TRN Index SF I</t>
  </si>
  <si>
    <t>UBS-ETF MSCI Japan A</t>
  </si>
  <si>
    <t>Deutsche Börse Commodities GmbH</t>
  </si>
  <si>
    <t>LU0629459404</t>
  </si>
  <si>
    <t>LU0629459669</t>
  </si>
  <si>
    <t>LU0629459743</t>
  </si>
  <si>
    <t>LU0629459826</t>
  </si>
  <si>
    <t>LU0629460089</t>
  </si>
  <si>
    <t>LU0629460162</t>
  </si>
  <si>
    <t>LU0629460675</t>
  </si>
  <si>
    <t>LU0629460758</t>
  </si>
  <si>
    <t>LU0629460832</t>
  </si>
  <si>
    <t>LU0629460915</t>
  </si>
  <si>
    <t>UBS-ETF MSCI Turkey A</t>
  </si>
  <si>
    <t>UBS-ETF MSCI Turkey I</t>
  </si>
  <si>
    <t>UBS-ETF MSCI World Socially Responsible A</t>
  </si>
  <si>
    <t>UBS-ETF MSCI World Socially Responsible I</t>
  </si>
  <si>
    <t>UBS-ETF MSCI North America Socially Responsible A</t>
  </si>
  <si>
    <t>UBS-ETF MSCI North America Socially Responsible I</t>
  </si>
  <si>
    <t>UBS-ETF MSCI Europe &amp; Middle East Socially Responsible A</t>
  </si>
  <si>
    <t>UBS-ETF MSCI Europe &amp; Middle East Socially Responsible I</t>
  </si>
  <si>
    <t>UBS-ETF MSCI Pacific Socially Responsible A</t>
  </si>
  <si>
    <t>UBS-ETF MSCI Pacific Socially Responsible I</t>
  </si>
  <si>
    <t>Order book turnover</t>
  </si>
  <si>
    <t>(in MEUR)</t>
  </si>
  <si>
    <t>RBS RICI Enhanced Index Exchange Traded Commodities</t>
  </si>
  <si>
    <t>RBS RICI Enhanced Agriculture Index Exchange Traded Commodities</t>
  </si>
  <si>
    <t>RBS RICI Enhanced Industrial Metals Index Exchange Traded Commodities</t>
  </si>
  <si>
    <t>RBS RICI Enhanced Grains and Oilseeds Index Exchange Traded Commodities</t>
  </si>
  <si>
    <t>RBS RICI Enhanced Brent Crude Oil TR Index Exchange Traded Commodities</t>
  </si>
  <si>
    <t>RBS RICI Enhanced WTI Crude Oil TR Index Exchange Traded Commodities</t>
  </si>
  <si>
    <t>RBS RICI Enhanced Natural Gas TR Index Exchange Traded Commodities</t>
  </si>
  <si>
    <t>RBS S&amp;P GSCI Brent Crude Official Close Index TR Exchange Traded Commodities</t>
  </si>
  <si>
    <t>RBS S&amp;P GSCI Crude Oil Official Close Index TR Exchange Traded Commodities</t>
  </si>
  <si>
    <t>RBS S&amp;P GSCI Natural Gas Official Close Index TR Exchange Traded Commodities</t>
  </si>
  <si>
    <t>db Physical Gold Euro Hedged ETC</t>
  </si>
  <si>
    <t>db Physical Silver Euro Hedged ETC</t>
  </si>
  <si>
    <t>db Physical Platinum Euro Hedged ETC</t>
  </si>
  <si>
    <t>db Physical Palladium Euro Hedged ETC</t>
  </si>
  <si>
    <t>db Physical Gold ETC (EUR)</t>
  </si>
  <si>
    <t>db Physical Silver ETC (EUR)</t>
  </si>
  <si>
    <t>db Commodity Booster Euro Hedged ETC</t>
  </si>
  <si>
    <t>db Agriculture Booster Euro Hedged ETC</t>
  </si>
  <si>
    <t>db Industrial Metals Booster Euro Hedged ETC</t>
  </si>
  <si>
    <t>db Energy Booster Euro Hedged ETC</t>
  </si>
  <si>
    <t>db Natural Gas Booster Euro Hedged ETC</t>
  </si>
  <si>
    <t>db Monthly Short Brent Crude Oil Euro Hedged ETC</t>
  </si>
  <si>
    <t>db Monthly Short Gold Euro Hedged ETC</t>
  </si>
  <si>
    <t>db Brent Crude Oil Booster Euro Hedged ETC</t>
  </si>
  <si>
    <t>db Industrial Metals Euro Hedged ETC</t>
  </si>
  <si>
    <t>RBS Physical Gold ETC</t>
  </si>
  <si>
    <t>RBS Physical Gold ETC (Institutional Tranche)</t>
  </si>
  <si>
    <t>AMUNDI ETF MSCI EMU HIGH DIVIDEND</t>
  </si>
  <si>
    <t>AMUNDI ETF MSCI EUROPE BANKS</t>
  </si>
  <si>
    <t>AMUNDI ETF MSCI EUROPE CONSUMER STAPLES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</si>
  <si>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</si>
  <si>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</si>
  <si>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</si>
  <si>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</si>
  <si>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LEVERAGED EURO STOXX 50 DAILY</t>
  </si>
  <si>
    <t>AMUNDI ETF LEVERAGED MSCI EUROPE DAILY</t>
  </si>
  <si>
    <t>AMUNDI ETF MSCI EMU</t>
  </si>
  <si>
    <t>AMUNDI ETF MSCI EUROPE</t>
  </si>
  <si>
    <t>AMUNDI ETF MSCI GERMANY</t>
  </si>
  <si>
    <t>AMUNDI ETF MSCI WORLD EX EMU</t>
  </si>
  <si>
    <t>AMUNDI ETF SHORT DAX 30</t>
  </si>
  <si>
    <t>AMUNDI ETF SHORT EURO STOXX 50 DAILY</t>
  </si>
  <si>
    <t>AMUNDI ETF MSCI EUROPE IT</t>
  </si>
  <si>
    <t>AMUNDI ETF MSCI EUROPE MATERIALS</t>
  </si>
  <si>
    <t>AMUNDI ETF MSCI EUROPE TELECOM SERVICES</t>
  </si>
  <si>
    <t>AMUNDI ETF MSCI EUROPE UTILITIES</t>
  </si>
  <si>
    <t>AMUNDI ETF STOXX EUROPE 600</t>
  </si>
  <si>
    <t>AMUNDI ETF MSCI BRAZIL</t>
  </si>
  <si>
    <t>AMUNDI ETF MSCI EUROPE EX EMU</t>
  </si>
  <si>
    <t>AMUNDI ETF MSCI NORDIC</t>
  </si>
  <si>
    <t>AMUNDI ETF MSCI UK</t>
  </si>
  <si>
    <t>AMUNDI ETF REAL ESTATE REIT IEIF</t>
  </si>
  <si>
    <t>AMUNDI ETF MSCI EUROPE ENERGY</t>
  </si>
  <si>
    <t>ComStage ETF FR DAX</t>
  </si>
  <si>
    <t>Comstage ETF FR EURO STOXX 50</t>
  </si>
  <si>
    <t>ETFX EURO STOXX 50 Leveraged (2x) Fund</t>
  </si>
  <si>
    <t>ETFX EURO STOXX 50 Double Short (2x) Fund</t>
  </si>
  <si>
    <t>AMUNDI ETF GREEN TECH LIVING PLANET</t>
  </si>
  <si>
    <t>AMUNDI ETF EURO STOXX SMALL CAP</t>
  </si>
  <si>
    <t>RBS Market Access CTA Index ETF</t>
  </si>
  <si>
    <t>LU0653608454</t>
  </si>
  <si>
    <t>ETC Segment of Deutsche Börse Group</t>
  </si>
  <si>
    <t>Exchange Traded Commodities</t>
  </si>
  <si>
    <t>db Physical Gold Euro Hedged ETC Securities</t>
  </si>
  <si>
    <t>db Physical Silver Euro hedged ETC Securitie</t>
  </si>
  <si>
    <t>db Physical Gold ETC (EUR) Securities</t>
  </si>
  <si>
    <t>db ETC Brent Crude Oil Euro Hedged ETC</t>
  </si>
  <si>
    <t>db Physical Silver ETC (EUR) Securities</t>
  </si>
  <si>
    <t>db Industrial Metals Booster Hedged ETC Securities</t>
  </si>
  <si>
    <t>db Agriculture Booster Euro Hedged ETC Securities</t>
  </si>
  <si>
    <t>db ETC Monthly Short Brent Crude Oil Euro Hedged ETC</t>
  </si>
  <si>
    <t>RBS physical Gold ETC</t>
  </si>
  <si>
    <t>db Physical Palladium Euro Hedged ETC Securities</t>
  </si>
  <si>
    <t>db Physical Platinum Euro Hedged ETC Securities</t>
  </si>
  <si>
    <t>S&amp;P GSCI Natural Gas Official Close Index TR Exchange Traded Commodities</t>
  </si>
  <si>
    <t>db Energy Booster Euro Hedged ETC Securities</t>
  </si>
  <si>
    <t>db ETC Industrial Metals Euro Hedged ETC Securities</t>
  </si>
  <si>
    <t>db Natural Gas Booster Euro Hedged ETC Securities</t>
  </si>
  <si>
    <t>db Commodity Booster Euro Hedged ETC Securities</t>
  </si>
  <si>
    <t>db ETC Monthly Short Gold Euro Hedged ETC</t>
  </si>
  <si>
    <t>RICI Enhanced Agriculture Index Exchange Traded Commodities</t>
  </si>
  <si>
    <t>RICI Enhanced WTI Crude Oil TR Index Exchange Traded Commodities</t>
  </si>
  <si>
    <t>RICI Enhanced Brent Crude Oil TR Index Exchange Traded Commodities</t>
  </si>
  <si>
    <t>RICI Enhanced Grains and Oilseeds Index Exchange Traded Commodities</t>
  </si>
  <si>
    <t>RICI Enhanced Index Exchange Traded Commodities</t>
  </si>
  <si>
    <t>RICI Enhanced Industrial Metals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</si>
  <si>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</si>
  <si>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</si>
  <si>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</si>
  <si>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ETN Segment of Deutsche Börse Group</t>
  </si>
  <si>
    <t>Exchange Traded Notes</t>
  </si>
  <si>
    <t>XLM</t>
  </si>
  <si>
    <t>RBS Market Access MSCI Frontier Markets Index ETF</t>
  </si>
  <si>
    <t>RBS Market Access MSCI Emerging and Frontier Africa ex South Africa Index ETF</t>
  </si>
  <si>
    <t>RBS Market Access MSCI GCC Countries ex Saudi Arabia Top 50 Capped Index ETF</t>
  </si>
  <si>
    <t>RBS Market Access MSCI Brazil (ADR) EUR Hedged Index ETF</t>
  </si>
  <si>
    <t>RBS Market Access MSCI EM LatAm (Brazil ADR) EUR Hedged Index ETF</t>
  </si>
  <si>
    <t>LU0667622384</t>
  </si>
  <si>
    <t>LU0667622541</t>
  </si>
  <si>
    <t>LU0667622467</t>
  </si>
  <si>
    <t>Coba ETC 1x Gold Daily Long</t>
  </si>
  <si>
    <t>DE000ETC0118</t>
  </si>
  <si>
    <t>Commerzbank AG</t>
  </si>
  <si>
    <t>Coba ETC 2x Gold Daily Long</t>
  </si>
  <si>
    <t>DE000ETC0126</t>
  </si>
  <si>
    <t>Coba ETC -1x Gold Daily Short</t>
  </si>
  <si>
    <t>DE000ETC0159</t>
  </si>
  <si>
    <t>Coba ETC -2x Gold Daily Short</t>
  </si>
  <si>
    <t>DE000ETC0167</t>
  </si>
  <si>
    <t>Coba ETC 1x Silber Daily Long</t>
  </si>
  <si>
    <t>DE000ETC0191</t>
  </si>
  <si>
    <t>Coba ETC 2x Silber Daily Long</t>
  </si>
  <si>
    <t>DE000ETC0209</t>
  </si>
  <si>
    <t>Coba ETC -1x Silber Daily Short</t>
  </si>
  <si>
    <t>DE000ETC0233</t>
  </si>
  <si>
    <t>Coba ETC -2x Silber Daily Short</t>
  </si>
  <si>
    <t>DE000ETC0241</t>
  </si>
  <si>
    <t>Coba ETN 1x DAXF Daily Long</t>
  </si>
  <si>
    <t>DE000ETN0016</t>
  </si>
  <si>
    <t>Coba ETN 2x DAXF Daily Long</t>
  </si>
  <si>
    <t>DE000ETN0024</t>
  </si>
  <si>
    <t>Coba ETN -1x DAXF Daily Short</t>
  </si>
  <si>
    <t>DE000ETN0057</t>
  </si>
  <si>
    <t>Coba ETN -2x DAXF Daily Short</t>
  </si>
  <si>
    <t>DE000ETN0065</t>
  </si>
  <si>
    <t xml:space="preserve">Coba ETN 1x MDAXF Daily Long </t>
  </si>
  <si>
    <t>DE000ETN0099</t>
  </si>
  <si>
    <t>Coba ETN 2x MDAXF Daily Long</t>
  </si>
  <si>
    <t>DE000ETN0107</t>
  </si>
  <si>
    <t>Coba ETN -1x MDAXF Daily Short</t>
  </si>
  <si>
    <t>DE000ETN0131</t>
  </si>
  <si>
    <t>Coba ETN -2x MDAXF Daily Short</t>
  </si>
  <si>
    <t>DE000ETN0149</t>
  </si>
  <si>
    <t>Coba ETN 1x TECDAXF Daily Long</t>
  </si>
  <si>
    <t>DE000ETN0172</t>
  </si>
  <si>
    <t>Coba ETN 2x TECDAXF Daily Long</t>
  </si>
  <si>
    <t>DE000ETN0180</t>
  </si>
  <si>
    <t>Coba ETN -1x TECDAXF Daily Short</t>
  </si>
  <si>
    <t>DE000ETN0214</t>
  </si>
  <si>
    <t>Coba ETN -2x TECDAXF Daily Short</t>
  </si>
  <si>
    <t>DE000ETN0222</t>
  </si>
  <si>
    <t xml:space="preserve">GOLDENBERG HEHMEYER LLP                 </t>
  </si>
  <si>
    <t>db x-trackers CAC 40 Short Daily ETF</t>
  </si>
  <si>
    <t>db x-trackers Currency Carry ETF (EUR)</t>
  </si>
  <si>
    <t>db x-trackers Currency Momentum ETF (EUR)</t>
  </si>
  <si>
    <t>db x-trackers Currency Returns ETF (EUR)</t>
  </si>
  <si>
    <t>db x-trackers Currency Valuation ETF (EUR)</t>
  </si>
  <si>
    <t>db x-trackers db commodity booster DJ-UBSCI ETF (EUR)</t>
  </si>
  <si>
    <t>db x-trackers db commodity booster Light Energy Benchmark ETF (EUR)</t>
  </si>
  <si>
    <t>db x-trackers db Hedge Fund Index ETF (EUR)</t>
  </si>
  <si>
    <t>db x-trackers DBLCI - OY Balanced ETF (EUR)</t>
  </si>
  <si>
    <t>db x-trackers FTSE 100 Short Daily ETF</t>
  </si>
  <si>
    <t>db x-trackers HSI Short Daily ETF</t>
  </si>
  <si>
    <t>db x-trackers II Emerging Markets Liquid Eurobond Index ETF (EUR)</t>
  </si>
  <si>
    <t>db x-trackers II EONIA Total Return Index ETF</t>
  </si>
  <si>
    <t>db x-trackers II Euro Interest Rates Volatility Short Daily TR Index ETF</t>
  </si>
  <si>
    <t>db x-trackers II FED Funds Effective Rate TR Index ETF</t>
  </si>
  <si>
    <t>db x-trackers II iBoxx € Germany 1-3 TR Index ETF</t>
  </si>
  <si>
    <t>db x-trackers II iBoxx € Germany Covered TR Index ETF</t>
  </si>
  <si>
    <t>db x-trackers II iBoxx € Germany TR Index ETF</t>
  </si>
  <si>
    <t>db x-trackers II iBoxx € Liquid Corporate 100 Financials Sub-index Total Return ETF</t>
  </si>
  <si>
    <t>db x-trackers II iBoxx € Liquid Corporate 100 Non-Financials Sub-index Total Return ETF</t>
  </si>
  <si>
    <t>db x-trackers II iBoxx € Liquid Corporate 100 TR Index ETF</t>
  </si>
  <si>
    <t>db x-trackers II iBoxx € Sovereigns Eurozone AAA TR Index ETF</t>
  </si>
  <si>
    <t>db x-trackers II iBoxx € Sovereigns Eurozone Yield Plus TR Index ETF</t>
  </si>
  <si>
    <t>db x-trackers II iBoxx Global Inflation-Linked TR Index ETF (EUR)</t>
  </si>
  <si>
    <t>db x-trackers II iTraxx Crossover 5-year Short TR Index ETF</t>
  </si>
  <si>
    <t>db x-trackers II iTraxx Europe 5-year Short Daily TR Index ETF</t>
  </si>
  <si>
    <t>db x-trackers II iTraxx Europe Senior Financials 5-year Short Daily TR Index ETF</t>
  </si>
  <si>
    <t>db x-trackers II iTraxx Europe Senior Financials 5-year TR Index ETF</t>
  </si>
  <si>
    <t>db x-trackers II iTraxx Europe Subordinated Financials 5- year Short Daily TR Index ETF</t>
  </si>
  <si>
    <t>db x-trackers II iTraxx Europe Subordinated Financials 5-year TR Index ETF</t>
  </si>
  <si>
    <t>db x-trackers II iTraxx HiVol 5-year Short TR Index ETF</t>
  </si>
  <si>
    <t>db x-trackers II Short iBoxx € Sovereigns Eurozone Daily Total Return Index ETF</t>
  </si>
  <si>
    <t>db x-trackers Portfolio TR Index ETF</t>
  </si>
  <si>
    <t>db x-trackers S&amp;P 500 Euro Hedged ETF</t>
  </si>
  <si>
    <t>db x-trackers S&amp;P CNX Nifty ETF (Indien)</t>
  </si>
  <si>
    <t>db x-trackers S&amp;P Europe 350 Shariah Index ETF</t>
  </si>
  <si>
    <t>db x-trackers ShortDAX Daily ETF</t>
  </si>
  <si>
    <t>db x-trackers STOXX Europe Christian Index ETF (DR)</t>
  </si>
  <si>
    <t xml:space="preserve">AMUNDI ETF CAC 40 ( C ) </t>
  </si>
  <si>
    <t>AMUNDI ETF COMMODITIES S&amp;P GSCI (LE) ( C )</t>
  </si>
  <si>
    <t>AMUNDI ETF COMMODITIES S&amp;P GSCI AGRICULTURE ( C )</t>
  </si>
  <si>
    <t>AMUNDI ETF COMMODITIES S&amp;P GSCI METALS ( C )</t>
  </si>
  <si>
    <t>AMUNDI ETF COMMODITIES S&amp;P GSCI NON ENERGY ( C )</t>
  </si>
  <si>
    <t>AMUNDI ETF EONIA ( C )</t>
  </si>
  <si>
    <t>AMUNDI ETF EURO CORPORATE EX FINANCIALS IBOXX ( C )</t>
  </si>
  <si>
    <t>AMUNDI ETF EURO CORPORATE FINANCIALS IBOXX ( C )</t>
  </si>
  <si>
    <t>AMUNDI ETF EURO CORPORATES ( C )</t>
  </si>
  <si>
    <t>AMUNDI ETF EURO INFLATION ( C )</t>
  </si>
  <si>
    <t>AMUNDI ETF EURO STOXX 50 ( C )</t>
  </si>
  <si>
    <t>AMUNDI ETF LEVERAGED MSCI USA DAILY - EUR</t>
  </si>
  <si>
    <t>AMUNDI ETF MSCI CHINA - EUR</t>
  </si>
  <si>
    <t>AMUNDI ETF MSCI EASTERN EUROPE EX RUSSIA - EUR</t>
  </si>
  <si>
    <t>AMUNDI ETF MSCI EMERGING MARKETS - EUR</t>
  </si>
  <si>
    <t>AMUNDI ETF MSCI EUROPE CONSUMER DISCRETIONARY</t>
  </si>
  <si>
    <t>AMUNDI ETF MSCI INDIA - EUR</t>
  </si>
  <si>
    <t>AMUNDI ETF MSCI JAPAN - EUR</t>
  </si>
  <si>
    <t>AMUNDI ETF MSCI PACIFIC EX JAPAN -  EUR</t>
  </si>
  <si>
    <t>AMUNDI ETF MSCI SWITZERLAND - EUR</t>
  </si>
  <si>
    <t>AMUNDI ETF MSCI USA - EUR</t>
  </si>
  <si>
    <t>AMUNDI ETF MSCI WORLD ENERGY - EUR</t>
  </si>
  <si>
    <t>AMUNDI ETF MSCI WORLD EX EUROPE - EUR</t>
  </si>
  <si>
    <t>AMUNDI ETF MSCI WORLD FINANCIALS - EUR</t>
  </si>
  <si>
    <t>AMUNDI ETF NASDAQ-100 - EUR</t>
  </si>
  <si>
    <t>AMUNDI ETF S&amp;P 500 - EUR</t>
  </si>
  <si>
    <t>ComStage ETF Commerzbank FED Funds Effective Rate TR</t>
  </si>
  <si>
    <t>LU0650624025</t>
  </si>
  <si>
    <t>ComStage ETF F.A.Z. Index</t>
  </si>
  <si>
    <t xml:space="preserve">THE ROYAL BANK OF SCOTLAND PLC          </t>
  </si>
  <si>
    <t>LU0635178014</t>
  </si>
  <si>
    <t>ComStage ETF MSCI Emerging Markets TRN</t>
  </si>
  <si>
    <t>ComStage ETF Nasdaq-100</t>
  </si>
  <si>
    <t>ComStage ETF NYSE Arca Gold BUGS</t>
  </si>
  <si>
    <t>ComStage ETF SPI TR</t>
  </si>
  <si>
    <t>db x-trackers II Global Sovereign Index ETF</t>
  </si>
  <si>
    <t>ETFX DAX 2x Long Fund (LevDAX x2)</t>
  </si>
  <si>
    <t>ETFX DAX 2x Short Fund (ShortDAX x2)</t>
  </si>
  <si>
    <t>ETFX DJ-UBS All Commodities Forward 3 Month Fund</t>
  </si>
  <si>
    <t>ETFX Dow Jones Brookfield Emerging Markets Infrastructure Fund</t>
  </si>
  <si>
    <t>ETFX Dow Jones Brookfield Global Infrastructure Fund</t>
  </si>
  <si>
    <t>ETFX Russell 1000 US Large Cap Fund</t>
  </si>
  <si>
    <t>ETFX Russell 2000 US Small Cap Fund</t>
  </si>
  <si>
    <t>iShares eb.rexx Money Market (DE)</t>
  </si>
  <si>
    <t>IE00B6YX5B26</t>
  </si>
  <si>
    <t>SPDR S&amp;P Emerging Markets Dividend ETF</t>
  </si>
  <si>
    <t>IE00B6YX5D40</t>
  </si>
  <si>
    <t>SPDR S&amp;P US Dividend Aristocrats ETF</t>
  </si>
  <si>
    <t>IE00B6VS8T94</t>
  </si>
  <si>
    <t>UBS-ETF MSCI ACWI Risk Weighted A</t>
  </si>
  <si>
    <t>IE00B6VTQH62</t>
  </si>
  <si>
    <t>UBS-ETF MSCI ACWI Risk Weighted I</t>
  </si>
  <si>
    <t>LU0671493277</t>
  </si>
  <si>
    <t>UBS-ETF MSCI EMU Small Cap A</t>
  </si>
  <si>
    <t>LU0671493434</t>
  </si>
  <si>
    <t>UBS-ETF MSCI EMU Small Cap I</t>
  </si>
  <si>
    <t>LU0665646658</t>
  </si>
  <si>
    <t>UBS-ETF MSCI Europe Infrastructure A</t>
  </si>
  <si>
    <t>LU0665646815</t>
  </si>
  <si>
    <t>UBS-ETF MSCI Europe Infrastructure I</t>
  </si>
  <si>
    <t>LU0665646062</t>
  </si>
  <si>
    <t>UBS-ETF MSCI Japan Infrastructure A</t>
  </si>
  <si>
    <t>LU0665646229</t>
  </si>
  <si>
    <t>UBS-ETF MSCI Japan Infrastructure I</t>
  </si>
  <si>
    <t>LU0671492899</t>
  </si>
  <si>
    <t>UBS-ETF STOXX Global Rare Earth A</t>
  </si>
  <si>
    <t>LU0671493194</t>
  </si>
  <si>
    <t>UBS-ETF STOXX Global Rare Earth I</t>
  </si>
  <si>
    <t>DE000A1L9YY1</t>
  </si>
  <si>
    <t>db Commodity Risk Balanced Euro Hedged ETC</t>
  </si>
  <si>
    <t>DE000A1L9YN4</t>
  </si>
  <si>
    <t>db Monthly Leveraged Brent Crude Oil ETC (EUR)</t>
  </si>
  <si>
    <t>DE000A1L9YR5</t>
  </si>
  <si>
    <t>db Monthly Leveraged Gold ETC (EUR)</t>
  </si>
  <si>
    <t>DE000A1L9YQ7</t>
  </si>
  <si>
    <t>db Monthly Leveraged Natural Gas ETC (EUR)</t>
  </si>
  <si>
    <t>DE000A1L9YS3</t>
  </si>
  <si>
    <t>db Monthly Leveraged Silver ETC (EUR)</t>
  </si>
  <si>
    <t>DE000A1L9YP9</t>
  </si>
  <si>
    <t>db Monthly Leveraged WTI Crude Oil ETC (EUR)</t>
  </si>
  <si>
    <t>DE000A1L9YT1</t>
  </si>
  <si>
    <t>db Monthly Short Brent Crude Oil ETC (EUR)</t>
  </si>
  <si>
    <t>DE000A1L9YW5</t>
  </si>
  <si>
    <t>db Monthly Short Gold ETC (EUR)</t>
  </si>
  <si>
    <t>DE000A1L9YV7</t>
  </si>
  <si>
    <t>db Monthly Short Natural Gas ETC (EUR)</t>
  </si>
  <si>
    <t>DE000A1L9YX3</t>
  </si>
  <si>
    <t>db Monthly Short Silver ETC (EUR)</t>
  </si>
  <si>
    <t>DE000A1L9YU9</t>
  </si>
  <si>
    <t>db Monthly Short WTI Crude Oil (EUR)</t>
  </si>
  <si>
    <t>DE000A1L9YM6</t>
  </si>
  <si>
    <t>db Strom ETC</t>
  </si>
  <si>
    <t>ETFS Brent 1mth</t>
  </si>
  <si>
    <t>ETFS Leveraged Aluminium</t>
  </si>
  <si>
    <t>ETFS Leveraged Cocoa</t>
  </si>
  <si>
    <t>ETFS Leveraged Coffee</t>
  </si>
  <si>
    <t>ETFS Leveraged Copper</t>
  </si>
  <si>
    <t>ETFS Leveraged Cotton</t>
  </si>
  <si>
    <t>ETFS Leveraged Gasoline</t>
  </si>
  <si>
    <t>ETFS Leveraged Gold</t>
  </si>
  <si>
    <t>ETFS Leveraged Heating Oil</t>
  </si>
  <si>
    <t>ETFS Leveraged Lead</t>
  </si>
  <si>
    <t>ETFS Leveraged Lean Hogs</t>
  </si>
  <si>
    <t>ETFS Leveraged Live Cattle</t>
  </si>
  <si>
    <t>ETFS Leveraged Natural Gas</t>
  </si>
  <si>
    <t>ETFS Leveraged Nickel</t>
  </si>
  <si>
    <t>ETFS Leveraged Silver</t>
  </si>
  <si>
    <t>ETFS Leveraged Soybean Oil</t>
  </si>
  <si>
    <t>ETFS Leveraged Soybeans</t>
  </si>
  <si>
    <t>ETFS Leveraged Sugar</t>
  </si>
  <si>
    <t>ETFS Leveraged Tin</t>
  </si>
  <si>
    <t>ETFS Leveraged Wheat</t>
  </si>
  <si>
    <t>ETFS Leveraged Zinc</t>
  </si>
  <si>
    <t>ETFS Physical Swiss Gold</t>
  </si>
  <si>
    <t>ETFS Short Aluminium</t>
  </si>
  <si>
    <t>ETFS Short Cocoa</t>
  </si>
  <si>
    <t>ETFS Short Coffee</t>
  </si>
  <si>
    <t>ETFS Short Corn</t>
  </si>
  <si>
    <t>ETFS Short Cotton</t>
  </si>
  <si>
    <t>ETFS Short Gasoline</t>
  </si>
  <si>
    <t>ETFS Short Gold</t>
  </si>
  <si>
    <t>ETFS Short Heating Oil</t>
  </si>
  <si>
    <t>ETFS Short Lead</t>
  </si>
  <si>
    <t>ETFS Short Lean Hogs</t>
  </si>
  <si>
    <t>ETFS Short Live Cattle</t>
  </si>
  <si>
    <t>ETFS Short Natural Gas</t>
  </si>
  <si>
    <t>ETFS Short Nickel</t>
  </si>
  <si>
    <t>ETFS Short Silver</t>
  </si>
  <si>
    <t>ETFS Short Soybean Oil</t>
  </si>
  <si>
    <t>ETFS Short Soybeans</t>
  </si>
  <si>
    <t>ETFS Short Sugar</t>
  </si>
  <si>
    <t>ETFS Short Tin</t>
  </si>
  <si>
    <t>ETFS Short Wheat</t>
  </si>
  <si>
    <t>ETFS Short Zinc</t>
  </si>
  <si>
    <t>ETFS WTI 2mth</t>
  </si>
  <si>
    <t>DE000ETN0339</t>
  </si>
  <si>
    <t xml:space="preserve">Coba ETN 1x DJIAF Daily Long </t>
  </si>
  <si>
    <t>DE000ETN0370</t>
  </si>
  <si>
    <t xml:space="preserve">Coba ETN -1x DJIAF Daily Short </t>
  </si>
  <si>
    <t>DE000ETN0495</t>
  </si>
  <si>
    <t xml:space="preserve">Coba ETN 1x NDXF Daily Long </t>
  </si>
  <si>
    <t>DE000ETN0537</t>
  </si>
  <si>
    <t xml:space="preserve">Coba ETN -1x NDXF Daily Short </t>
  </si>
  <si>
    <t>DE000ETN0578</t>
  </si>
  <si>
    <t xml:space="preserve">Coba ETN 1x NKYF Daily Long </t>
  </si>
  <si>
    <t>DE000ETN0610</t>
  </si>
  <si>
    <t xml:space="preserve">Coba ETN -1x NKYF Daily Short </t>
  </si>
  <si>
    <t>DE000ETN0412</t>
  </si>
  <si>
    <t xml:space="preserve">Coba ETN 1x SPXF Daily Long </t>
  </si>
  <si>
    <t>DE000ETN0453</t>
  </si>
  <si>
    <t xml:space="preserve">Coba ETN -1x SPXF Daily Short </t>
  </si>
  <si>
    <t>DE000ETN0255</t>
  </si>
  <si>
    <t xml:space="preserve">Coba ETN 1x SX5EF Daily Long </t>
  </si>
  <si>
    <t>DE000ETN0297</t>
  </si>
  <si>
    <t xml:space="preserve">Coba ETN -1x SX5EF Daily Short </t>
  </si>
  <si>
    <t>DE000ETN0693</t>
  </si>
  <si>
    <t xml:space="preserve">Coba ETN 1x VIXF Daily Long </t>
  </si>
  <si>
    <t>DE000ETN0719</t>
  </si>
  <si>
    <t xml:space="preserve">Coba ETN -1x VIXF Daily Short </t>
  </si>
  <si>
    <t>DE000ETN0651</t>
  </si>
  <si>
    <t xml:space="preserve">Coba ETN 1x VSTOXXF Daily Long </t>
  </si>
  <si>
    <t>DE000ETN0677</t>
  </si>
  <si>
    <t xml:space="preserve">Coba ETN -1x VSTOXXF Daily Short </t>
  </si>
  <si>
    <t>DE000ETN0347</t>
  </si>
  <si>
    <t xml:space="preserve">Coba ETN 2x DJIAF Daily Long </t>
  </si>
  <si>
    <t>DE000ETN0388</t>
  </si>
  <si>
    <t xml:space="preserve">Coba ETN -2x DJIAF Daily Short </t>
  </si>
  <si>
    <t>DE000ETN0503</t>
  </si>
  <si>
    <t xml:space="preserve">Coba ETN 2x NDXF Daily Long </t>
  </si>
  <si>
    <t>DE000ETN0545</t>
  </si>
  <si>
    <t xml:space="preserve">Coba ETN -2x NDXF Daily Short </t>
  </si>
  <si>
    <t>DE000ETN0586</t>
  </si>
  <si>
    <t xml:space="preserve">Coba ETN 2x NKYF Daily Long </t>
  </si>
  <si>
    <t>DE000ETN0628</t>
  </si>
  <si>
    <t xml:space="preserve">Coba ETN -2x NKYF Daily Short </t>
  </si>
  <si>
    <t>DE000ETN0420</t>
  </si>
  <si>
    <t xml:space="preserve">Coba ETN 2x SPXF Daily Long </t>
  </si>
  <si>
    <t>DE000ETN0461</t>
  </si>
  <si>
    <t xml:space="preserve">Coba ETN -2x SPXF Daily Short </t>
  </si>
  <si>
    <t>DE000ETN0263</t>
  </si>
  <si>
    <t xml:space="preserve">Coba ETN 2x SX5EF Daily Long </t>
  </si>
  <si>
    <t>DE000ETN0305</t>
  </si>
  <si>
    <t xml:space="preserve">Coba ETN -2x SX5EF Daily Short </t>
  </si>
  <si>
    <t>DE000ETN0701</t>
  </si>
  <si>
    <t xml:space="preserve">Coba ETN 2x VIXF Daily Long </t>
  </si>
  <si>
    <t>DE000ETN0727</t>
  </si>
  <si>
    <t xml:space="preserve">Coba ETN -2x VIXF Daily Short </t>
  </si>
  <si>
    <t>DE000ETN0669</t>
  </si>
  <si>
    <t xml:space="preserve">Coba ETN 2x VSTOXXF Daily Long </t>
  </si>
  <si>
    <t>DE000ETN0685</t>
  </si>
  <si>
    <t xml:space="preserve">Coba ETN -2x VSTOXXF Daily Short </t>
  </si>
  <si>
    <t>LU0667622202</t>
  </si>
  <si>
    <t>SPDR Barclays Capital 1-3 Year Euro Government Bond ETF</t>
  </si>
  <si>
    <t>IE00B6YX5F63</t>
  </si>
  <si>
    <t>MSCI Emerging Markets Source ETF</t>
  </si>
  <si>
    <t>DE000A1JM6G3</t>
  </si>
  <si>
    <t>S&amp;P 500 Source ETF</t>
  </si>
  <si>
    <t>DE000A1JM6F5</t>
  </si>
  <si>
    <t>db x-trackers II iBoxx € Germany Covered 1-3 Total Return Index ETF</t>
  </si>
  <si>
    <t>LU0548059699</t>
  </si>
  <si>
    <t>db x-trackers II iBoxx € Sovereigns Eurozone Total Return Index ETF</t>
  </si>
  <si>
    <t>LU0643975591</t>
  </si>
  <si>
    <t>LU0643975161</t>
  </si>
  <si>
    <t>AMUNDI ETF MSCI WORLD</t>
  </si>
  <si>
    <t>FR0010756098</t>
  </si>
  <si>
    <t>AMUNDI ETF MSCI EM LATIN AMERICA</t>
  </si>
  <si>
    <t>FR0011020973</t>
  </si>
  <si>
    <t>AMUNDI ETF MSCI EM ASIA</t>
  </si>
  <si>
    <t>FR0011020965</t>
  </si>
  <si>
    <t>AMUNDI ETF MSCI SPAIN</t>
  </si>
  <si>
    <t>FR0010655746</t>
  </si>
  <si>
    <t>LU0667622111</t>
  </si>
  <si>
    <t>Coba ETC 1x Brent Oil Daily Long</t>
  </si>
  <si>
    <t xml:space="preserve">Coba ETC 2x Brent Oil Daily Long </t>
  </si>
  <si>
    <t>Coba ETC -1x Brent Oil Daily Short</t>
  </si>
  <si>
    <t>Coba ETC -2x Brent Oil Daily Short</t>
  </si>
  <si>
    <t>Coba ETC 1x Natural Gas Daily Long</t>
  </si>
  <si>
    <t xml:space="preserve">Coba ETC 2x Natural Gas Daily Long </t>
  </si>
  <si>
    <t>Coba ETC -1x Natural Gas Daily Short</t>
  </si>
  <si>
    <t xml:space="preserve">Coba ETC -2x Natural Gas Daily Short </t>
  </si>
  <si>
    <t>DE000ETC0274</t>
  </si>
  <si>
    <t>DE000ETC0282</t>
  </si>
  <si>
    <t>DE000ETC0316</t>
  </si>
  <si>
    <t>DE000ETC0324</t>
  </si>
  <si>
    <t>DE000ETC0357</t>
  </si>
  <si>
    <t>DE000ETC0365</t>
  </si>
  <si>
    <t>DE000ETC0399</t>
  </si>
  <si>
    <t>DE000ETC0407</t>
  </si>
  <si>
    <t>Coba ETN 1x HSIF Daily Long</t>
  </si>
  <si>
    <t>DE000ETN0735</t>
  </si>
  <si>
    <t>Coba ETN 2x HSIF Daily Long</t>
  </si>
  <si>
    <t>DE000ETN0743</t>
  </si>
  <si>
    <t>Coba ETN -1x HSIF Daily Short</t>
  </si>
  <si>
    <t>DE000ETN0776</t>
  </si>
  <si>
    <t>Coba ETN -2x HSIF Daily Short</t>
  </si>
  <si>
    <t>DE000ETN0784</t>
  </si>
  <si>
    <t>Coba ETN 1x HSCEIF Daily Long</t>
  </si>
  <si>
    <t>DE000ETN0818</t>
  </si>
  <si>
    <t>Coba ETN 2x HSCEIF Daily Long</t>
  </si>
  <si>
    <t>DE000ETN0826</t>
  </si>
  <si>
    <t>Coba ETN -1x HSCEIF Daily Short</t>
  </si>
  <si>
    <t>DE000ETN0859</t>
  </si>
  <si>
    <t>Coba ETN -2x HSCEIF Daily Short</t>
  </si>
  <si>
    <t>DE000ETN0867</t>
  </si>
  <si>
    <t>db x-trackers II Sterling Cash ETF</t>
  </si>
  <si>
    <t>Lyxor ETF FTSE ATHEX 20</t>
  </si>
  <si>
    <t>RBS Market Access CTA Index ETF - USD</t>
  </si>
  <si>
    <t>UBS-ETF MSCI World A</t>
  </si>
  <si>
    <t>DE000ETC0134</t>
  </si>
  <si>
    <t>Coba ETC 3x Gold Daily Long</t>
  </si>
  <si>
    <t>DE000ETC0175</t>
  </si>
  <si>
    <t>Coba ETC -3x Gold Daily Short</t>
  </si>
  <si>
    <t>DE000ETC0217</t>
  </si>
  <si>
    <t>Coba ETC 3x Silber Daily Long</t>
  </si>
  <si>
    <t>DE000ETC0258</t>
  </si>
  <si>
    <t>Coba ETC -3x Silber Daily Short</t>
  </si>
  <si>
    <t>DE000ETC0142</t>
  </si>
  <si>
    <t>Coba ETC 4x Gold Daily Long</t>
  </si>
  <si>
    <t>DE000ETC0183</t>
  </si>
  <si>
    <t>Coba ETC -4x Gold Daily Short</t>
  </si>
  <si>
    <t>DE000ETC0225</t>
  </si>
  <si>
    <t>Coba ETC 4x Silber Daily Long</t>
  </si>
  <si>
    <t>DE000ETC0266</t>
  </si>
  <si>
    <t>Coba ETC -4x Silber Daily Short</t>
  </si>
  <si>
    <t>Coba ETN 3x DAXF Daily Long</t>
  </si>
  <si>
    <t>DE000ETN0032</t>
  </si>
  <si>
    <t>Coba ETN 4x DAXF Daily Long</t>
  </si>
  <si>
    <t>DE000ETN0040</t>
  </si>
  <si>
    <t>Coba ETN -3x DAXF Daily Short</t>
  </si>
  <si>
    <t>DE000ETN0073</t>
  </si>
  <si>
    <t>Coba ETN -4x DAXF Daily Short</t>
  </si>
  <si>
    <t>DE000ETN0081</t>
  </si>
  <si>
    <t xml:space="preserve">Coba ETN 3x SX5EF Daily Long </t>
  </si>
  <si>
    <t>DE000ETN0271</t>
  </si>
  <si>
    <t>Coba ETN 4x SX5EF Daily Long</t>
  </si>
  <si>
    <t>DE000ETN0289</t>
  </si>
  <si>
    <t>Coba ETN -3x SX5EF Daily Short</t>
  </si>
  <si>
    <t>DE000ETN0313</t>
  </si>
  <si>
    <t>Coba ETN -4x SX5EF Daily Short</t>
  </si>
  <si>
    <t>DE000ETN0321</t>
  </si>
  <si>
    <t>* The ranking includes the ETF with the highest liquidity on the respective benchmark</t>
  </si>
  <si>
    <t>RBS Market Access CTA Index ETF - EUR hedged</t>
  </si>
  <si>
    <t>LU0712092450</t>
  </si>
  <si>
    <t>Coba ETN 3x MDAXF Daily Long</t>
  </si>
  <si>
    <t>DE000ETN0115</t>
  </si>
  <si>
    <t>Coba ETN 4x MDAXF Daily Long</t>
  </si>
  <si>
    <t>DE000ETN0123</t>
  </si>
  <si>
    <t>Coba ETN -3x MDAXF Daily Short</t>
  </si>
  <si>
    <t>DE000ETN0156</t>
  </si>
  <si>
    <t>Coba ETN -4x MDAXF Daily Short</t>
  </si>
  <si>
    <t>DE000ETN0164</t>
  </si>
  <si>
    <t>Coba ETN 3x TECDAXF Daily Long</t>
  </si>
  <si>
    <t>DE000ETN0198</t>
  </si>
  <si>
    <t>Coba ETN 4x TECDAXF Daily Long</t>
  </si>
  <si>
    <t>DE000ETN0206</t>
  </si>
  <si>
    <t>Coba ETN -3x TECDAXF Daily Short</t>
  </si>
  <si>
    <t>DE000ETN0230</t>
  </si>
  <si>
    <t>Coba ETN -4x TECDAXF Daily Short</t>
  </si>
  <si>
    <t>DE000ETN0248</t>
  </si>
  <si>
    <t>Coba ETN 5x BUNDF Daily Long</t>
  </si>
  <si>
    <t>DE000ETN0AA6</t>
  </si>
  <si>
    <t>Coba ETN 10x BUNDF Daily Long</t>
  </si>
  <si>
    <t>DE000ETN0AB4</t>
  </si>
  <si>
    <t>Coba ETN 15x BUNDF Daily Long</t>
  </si>
  <si>
    <t>DE000ETN0AC2</t>
  </si>
  <si>
    <t>Coba ETN -5x BUNDF Daily Short</t>
  </si>
  <si>
    <t>DE000ETN0AD0</t>
  </si>
  <si>
    <t>Coba ETN -10x BUNDF Daily Short</t>
  </si>
  <si>
    <t>DE000ETN0AE8</t>
  </si>
  <si>
    <t>Coba ETN -15x BUNDF Daily Short</t>
  </si>
  <si>
    <t>DE000ETN0AF5</t>
  </si>
  <si>
    <t>Coba ETN 5x SCHATZF Daily Long</t>
  </si>
  <si>
    <t>DE000ETN0AG3</t>
  </si>
  <si>
    <t>Coba ETN 10x SCHATZF Daily Long</t>
  </si>
  <si>
    <t>DE000ETN0AH1</t>
  </si>
  <si>
    <t>Coba ETN 15x SCHATZF Daily Long</t>
  </si>
  <si>
    <t>DE000ETN0AJ7</t>
  </si>
  <si>
    <t>Coba ETN -5x SCHATZF Daily Short</t>
  </si>
  <si>
    <t>DE000ETN0AK5</t>
  </si>
  <si>
    <t>Coba ETN -10x SCHATZF Daily Short</t>
  </si>
  <si>
    <t>DE000ETN0AL3</t>
  </si>
  <si>
    <t>Coba ETN -15x SCHATZF Daily Short</t>
  </si>
  <si>
    <t>DE000ETN0AM1</t>
  </si>
  <si>
    <t>PIMCO Source</t>
  </si>
  <si>
    <t>DB ETC</t>
  </si>
  <si>
    <t>iPath</t>
  </si>
  <si>
    <t>Index Plus ETN</t>
  </si>
  <si>
    <t>iPath ETNs</t>
  </si>
  <si>
    <t>RBS ETNs</t>
  </si>
  <si>
    <t>Nomura Voltage Mid-Term Source ETF</t>
  </si>
  <si>
    <t>DE000A1JQQZ6</t>
  </si>
  <si>
    <t>db x-trackers II iTraxx Europe 5-year 2x Daily Total Return Index ETF</t>
  </si>
  <si>
    <t>db x-trackers II iTraxx Europe 5-year 2x Short Daily Total Return Index ETF</t>
  </si>
  <si>
    <t>LU0613541589</t>
  </si>
  <si>
    <t>db x-trackers II iTraxx Crossover 5-year 2x Daily Total Return Index ETF</t>
  </si>
  <si>
    <t>db x-trackers II iTraxx Crossover 5-year 2x Short Daily Total Return Index ETF</t>
  </si>
  <si>
    <t>LU0613541662</t>
  </si>
  <si>
    <t>db x-trackers II iBoxx € Sovereigns Eurozone 1-3 Total Return Index ETF</t>
  </si>
  <si>
    <t>LU0614173549</t>
  </si>
  <si>
    <t>db x-trackers II iBoxx € Sovereigns Eurozone 3-5 Total Return Index ETF</t>
  </si>
  <si>
    <t>LU0614173895</t>
  </si>
  <si>
    <t xml:space="preserve">db x-trackers II Global Sovereign Index ETF     </t>
  </si>
  <si>
    <t>LU0690964092</t>
  </si>
  <si>
    <t>iShares Barclays Capital US Aggregate Bond</t>
  </si>
  <si>
    <t>DE000A1JNCQ2</t>
  </si>
  <si>
    <t>Lyxor ETF S&amp;P GSCI Inverse Agriculture &amp; Livestock 1 Month Forward</t>
  </si>
  <si>
    <t>LU0692027138</t>
  </si>
  <si>
    <t>Lyxor ETF S&amp;P GSCI Agriculture &amp; Livestock 3 Month Forward</t>
  </si>
  <si>
    <t>LU0692028375</t>
  </si>
  <si>
    <t>Lyxor ETF S&amp;P GSCI Inverse Industrial Metals 1 Month Forward</t>
  </si>
  <si>
    <t>LU0692029423</t>
  </si>
  <si>
    <t>Lyxor ETF S&amp;P GSCI Industrial Metals 3 Month Forward</t>
  </si>
  <si>
    <t>LU0692030603</t>
  </si>
  <si>
    <t>Lyxor ETF Russell 2000</t>
  </si>
  <si>
    <t>FR0011119221</t>
  </si>
  <si>
    <t>Lyxor ETF Russell 1000 Value</t>
  </si>
  <si>
    <t>FR0011119197</t>
  </si>
  <si>
    <t>Lyxor ETF Russell 1000 Growth</t>
  </si>
  <si>
    <t>FR0011119148</t>
  </si>
  <si>
    <t>Lyxor ETF MSCI All Country World</t>
  </si>
  <si>
    <t>FR0011079466</t>
  </si>
  <si>
    <t>Lyxor ETF MSCI Indonesia</t>
  </si>
  <si>
    <t>FR0011067511</t>
  </si>
  <si>
    <t>Lyxor ETF Thailand (SET50 Net TR)</t>
  </si>
  <si>
    <t>FR0011067529</t>
  </si>
  <si>
    <t>db x-trackers ATX ETF</t>
  </si>
  <si>
    <t>LU0659579063</t>
  </si>
  <si>
    <t>db x-trackers S&amp;P 500 Equal Weight ETF</t>
  </si>
  <si>
    <t>LU0659579493</t>
  </si>
  <si>
    <t>SPDR S&amp;P 400 US Mid Cap ETF</t>
  </si>
  <si>
    <t>IE00B4YBJ215</t>
  </si>
  <si>
    <t>LU0613541316</t>
  </si>
  <si>
    <t>LU0613541407</t>
  </si>
  <si>
    <t>Coba ETC 3x Brent Oil Daily Long</t>
  </si>
  <si>
    <t>DE000ETC0290</t>
  </si>
  <si>
    <t xml:space="preserve">Coba ETC 4x Brent Oil Daily Long </t>
  </si>
  <si>
    <t>DE000ETC0308</t>
  </si>
  <si>
    <t>Coba ETC -3x Brent Oil Daily Short</t>
  </si>
  <si>
    <t>DE000ETC0332</t>
  </si>
  <si>
    <t>Coba ETC -4x Brent Oil Daily Short</t>
  </si>
  <si>
    <t>DE000ETC0340</t>
  </si>
  <si>
    <t>Coba ETC 3x Natural Gas Daily Long</t>
  </si>
  <si>
    <t>DE000ETC0373</t>
  </si>
  <si>
    <t xml:space="preserve">Coba ETC 4x Natural Gas Daily Long </t>
  </si>
  <si>
    <t>DE000ETC0381</t>
  </si>
  <si>
    <t>Coba ETC -3x Natural Gas Daily Short</t>
  </si>
  <si>
    <t>DE000ETC0415</t>
  </si>
  <si>
    <t xml:space="preserve">Coba ETC -4x Natural Gas Daily Short </t>
  </si>
  <si>
    <t>DE000ETC0423</t>
  </si>
  <si>
    <t>Coba ETC 1x Copper Daily Long</t>
  </si>
  <si>
    <t>DE000ETC0431</t>
  </si>
  <si>
    <t>Coba ETC 2x Copper Daily Long</t>
  </si>
  <si>
    <t>DE000ETC0449</t>
  </si>
  <si>
    <t>Coba ETC 3x Copper Daily Long</t>
  </si>
  <si>
    <t>DE000ETC0456</t>
  </si>
  <si>
    <t>Coba ETC 4x Copper Daily Long</t>
  </si>
  <si>
    <t>DE000ETC0464</t>
  </si>
  <si>
    <t>Coba ETC -1x Copper Daily Short</t>
  </si>
  <si>
    <t>DE000ETC0472</t>
  </si>
  <si>
    <t>Coba ETC -2x Copper Daily Short</t>
  </si>
  <si>
    <t>DE000ETC0480</t>
  </si>
  <si>
    <t>Coba ETC -3x Copper Daily Short</t>
  </si>
  <si>
    <t>DE000ETC0498</t>
  </si>
  <si>
    <t>Coba ETC -4x Copper Daily Short</t>
  </si>
  <si>
    <t>DE000ETC0506</t>
  </si>
  <si>
    <t>ETFS Leveraged WTI Crude Oil</t>
  </si>
  <si>
    <t>ETFS Short WTI Crude Oil</t>
  </si>
  <si>
    <t>ETFS WTI Crude Oil</t>
  </si>
  <si>
    <t xml:space="preserve">NOMURA INTERNATIONAL PLC                </t>
  </si>
  <si>
    <t>UBS (Irl) ETF plc - MSCI USA Infrastructure (USD) A-dis</t>
  </si>
  <si>
    <t>IE00B6RPTB32</t>
  </si>
  <si>
    <t>UBS (Irl) ETF plc - MSCI USA Infrastructure (USD) I-dis</t>
  </si>
  <si>
    <t>IE00B6T8VP86</t>
  </si>
  <si>
    <t>SPDR Barclays Capital Euro High Yield Bond ETF</t>
  </si>
  <si>
    <t>IE00B6YX5M31</t>
  </si>
  <si>
    <t>ComStage ETF MSCI Emerging Markets Leveraged 2x Daily TRN</t>
  </si>
  <si>
    <t>LU0675401409</t>
  </si>
  <si>
    <t>UBS-ETF Barclays Capital US 1-3 Year Treasury Bond A</t>
  </si>
  <si>
    <t>LU0721552544</t>
  </si>
  <si>
    <t>UBS-ETF Barclays Capital US 3-5 Year Treasury Bond A</t>
  </si>
  <si>
    <t>LU0721552627</t>
  </si>
  <si>
    <t>UBS-ETF Barclays Capital US 5-7 Year Treasury Bond A</t>
  </si>
  <si>
    <t>LU0721552890</t>
  </si>
  <si>
    <t>UBS-ETF Barclays Capital US 7-10 Year Treasury Bond A</t>
  </si>
  <si>
    <t>LU0721552973</t>
  </si>
  <si>
    <t>UBS-ETF Markit iBoxx EUR Germany 1-3 A</t>
  </si>
  <si>
    <t>LU0721553351</t>
  </si>
  <si>
    <t>UBS-ETF Markit iBoxx EUR Germany 3-5 A</t>
  </si>
  <si>
    <t>LU0721553435</t>
  </si>
  <si>
    <t>UBS-ETF Markit iBoxx EUR Germany 5-10 A</t>
  </si>
  <si>
    <t>LU0721553518</t>
  </si>
  <si>
    <t>UBS-ETF Markit iBoxx EUR Germany 7-10 A</t>
  </si>
  <si>
    <t>LU0721553609</t>
  </si>
  <si>
    <t>UBS-ETF Markit iBoxx EUR Liquid Corporates A</t>
  </si>
  <si>
    <t>LU0721553864</t>
  </si>
  <si>
    <t>UBS ETFs plc - MSCI USA Growth TRN Index SF I-acc (USD)</t>
  </si>
  <si>
    <t>IE00B4X9WC78</t>
  </si>
  <si>
    <t>UBS ETFs plc - MSCI USA Growth TRN Index SF A-acc (USD)</t>
  </si>
  <si>
    <t>IE00B5ST4671</t>
  </si>
  <si>
    <t>UBS ETFs plc - MSCI EMU Growth TRN Index SF, A-acc (EUR)</t>
  </si>
  <si>
    <t>IE00B4MFJH03</t>
  </si>
  <si>
    <t>SPDR FTSE UK All Share ETF</t>
  </si>
  <si>
    <t>IE00B7452L46</t>
  </si>
  <si>
    <t>SPDR S&amp;P Euro Dividend Aristocrats ETF</t>
  </si>
  <si>
    <t>IE00B5M1WJ87</t>
  </si>
  <si>
    <t>SPDR S&amp;P UK Dividend Aristocrats ETF</t>
  </si>
  <si>
    <t>IE00B6S2Z822</t>
  </si>
  <si>
    <t>db Metals &amp; Energy Booster ETC (EUR)</t>
  </si>
  <si>
    <t>DE000A1NY0U7</t>
  </si>
  <si>
    <t>Coba ETC 1x WTI Oil Daily Long</t>
  </si>
  <si>
    <t>DE000ETC0514</t>
  </si>
  <si>
    <t>Coba ETC 2x WTI Oil Daily Long</t>
  </si>
  <si>
    <t>DE000ETC0522</t>
  </si>
  <si>
    <t>Coba ETC 3x WTI Oil Daily Long</t>
  </si>
  <si>
    <t>DE000ETC0530</t>
  </si>
  <si>
    <t>Coba ETC 4x WTI Oil Daily Long</t>
  </si>
  <si>
    <t>DE000ETC0548</t>
  </si>
  <si>
    <t>Coba ETC -1x WTI Oil Daily Short</t>
  </si>
  <si>
    <t>DE000ETC0555</t>
  </si>
  <si>
    <t>Coba ETC -2x WTI Oil Daily Short</t>
  </si>
  <si>
    <t>DE000ETC0563</t>
  </si>
  <si>
    <t>Coba ETC -3x WTI Oil Daily Short</t>
  </si>
  <si>
    <t>DE000ETC0571</t>
  </si>
  <si>
    <t>Coba ETC -4x WTI Oil Daily Short</t>
  </si>
  <si>
    <t>DE000ETC0589</t>
  </si>
  <si>
    <t>Coba ETC 1x Cocoa Daily Long</t>
  </si>
  <si>
    <t>DE000ETC0597</t>
  </si>
  <si>
    <t>Coba ETC 2x Cocoa Daily Long</t>
  </si>
  <si>
    <t>DE000ETC0605</t>
  </si>
  <si>
    <t>Coba ETC 3x Cocoa Daily Long</t>
  </si>
  <si>
    <t>DE000ETC0613</t>
  </si>
  <si>
    <t>Coba ETC 4x Cocoa Daily Long</t>
  </si>
  <si>
    <t>DE000ETC0621</t>
  </si>
  <si>
    <t>Coba ETC -1x Cocoa Daily Short</t>
  </si>
  <si>
    <t>DE000ETC0639</t>
  </si>
  <si>
    <t>Coba ETC -2x Cocoa Daily Short</t>
  </si>
  <si>
    <t>DE000ETC0647</t>
  </si>
  <si>
    <t>Coba ETC -3x Cocoa Daily Short</t>
  </si>
  <si>
    <t>DE000ETC0654</t>
  </si>
  <si>
    <t>Coba ETC -4x Cocoa Daily Short</t>
  </si>
  <si>
    <t>DE000ETC0662</t>
  </si>
  <si>
    <t>Coba 3x DJIAF Daily Long</t>
  </si>
  <si>
    <t>DE000ETN0354</t>
  </si>
  <si>
    <t>Coba 4x DJIAF Daily Long</t>
  </si>
  <si>
    <t>DE000ETN0362</t>
  </si>
  <si>
    <t>Coba -3x DJIAF Daily Short</t>
  </si>
  <si>
    <t>DE000ETN0396</t>
  </si>
  <si>
    <t>Coba -4x DJIAF Daily Short</t>
  </si>
  <si>
    <t>DE000ETN0404</t>
  </si>
  <si>
    <t>Coba 3x SPXF Daily Long</t>
  </si>
  <si>
    <t>DE000ETN0438</t>
  </si>
  <si>
    <t>Coba 4x SPXF Daily Long</t>
  </si>
  <si>
    <t>DE000ETN0446</t>
  </si>
  <si>
    <t>Coba -3x SPXF Daily Short</t>
  </si>
  <si>
    <t>DE000ETN0479</t>
  </si>
  <si>
    <t>Coba -4x SPXF Daily Short</t>
  </si>
  <si>
    <t>DE000ETN0487</t>
  </si>
  <si>
    <t>Coba 3x NDXF Daily Long</t>
  </si>
  <si>
    <t>DE000ETN0511</t>
  </si>
  <si>
    <t>Coba 4x NDXF Daily Long</t>
  </si>
  <si>
    <t>DE000ETN0529</t>
  </si>
  <si>
    <t>Coba -3x NDXF Daily Short</t>
  </si>
  <si>
    <t>DE000ETN0552</t>
  </si>
  <si>
    <t>Coba -4x NDXF Daily Short</t>
  </si>
  <si>
    <t>DE000ETN0560</t>
  </si>
  <si>
    <t>02/2012</t>
  </si>
  <si>
    <t>ETFS Leveraged Corn</t>
  </si>
  <si>
    <t>n.a.</t>
  </si>
  <si>
    <t>Turnover Report: March 2012</t>
  </si>
  <si>
    <t>Ossiam ETF Emerging Markets Minimum Variance NR (EUR share class)</t>
  </si>
  <si>
    <t>LU0705291903</t>
  </si>
  <si>
    <t>Ossiam ETF Emerging Markets Minimum Variance NR (USD shares class)</t>
  </si>
  <si>
    <t>LU0705291812</t>
  </si>
  <si>
    <t>db x-trackers II iBOXX € Germany 3-5 TRI ETF</t>
  </si>
  <si>
    <t>LU0613540854</t>
  </si>
  <si>
    <t>db x-trackers II iBOXX € Sovereigns Eurozone AAA 1-3 TRI ETF</t>
  </si>
  <si>
    <t>LU0613540938</t>
  </si>
  <si>
    <t>SPDR S&amp;P 500 ETF</t>
  </si>
  <si>
    <t>IE00B6YX5C33</t>
  </si>
  <si>
    <t>Lyxor ETF EUROMTS AAA Macro Weighted Government 1-3Y</t>
  </si>
  <si>
    <t>FR0011146315</t>
  </si>
  <si>
    <t>Lyxor ETF EUROMTS AAA Macro Weighted Government 3-5Y</t>
  </si>
  <si>
    <t>FR0011146349</t>
  </si>
  <si>
    <t>Lyxor ETF EUROMTS AAA Macro Weighted Government 5-7Y</t>
  </si>
  <si>
    <t>FR0011146356</t>
  </si>
  <si>
    <t>MSCI Europe Value Source ETF</t>
  </si>
  <si>
    <t>IE00B3LK4Z20</t>
  </si>
  <si>
    <t>Lyxor ETF Broad Commodities Momentum TR</t>
  </si>
  <si>
    <t>LU0721447596</t>
  </si>
  <si>
    <t>Lyxor ETF Broad Commodities Optimix TR</t>
  </si>
  <si>
    <t>LU0721447919</t>
  </si>
  <si>
    <t>Lyxor ETF S&amp;P GSCI Aggregate 3 Month Forward</t>
  </si>
  <si>
    <t>LU0721447083</t>
  </si>
  <si>
    <t>Lyxor ETF S&amp;P GSCI Aggregate Inverse 1 Month Forward</t>
  </si>
  <si>
    <t>LU0721446606</t>
  </si>
  <si>
    <t>03/2012</t>
  </si>
  <si>
    <t>ETFS EUR Daily Hedged Agriculture DJ-UBS EDSM</t>
  </si>
  <si>
    <t>DE000A1NZLJ4</t>
  </si>
  <si>
    <t>ETFS EUR Daily Hedged All Commodities DJ-UBS EDSM</t>
  </si>
  <si>
    <t>DE000A1NZLK2</t>
  </si>
  <si>
    <t>ETFS EUR Daily Hedged Copper</t>
  </si>
  <si>
    <t>DE000A1NZLL0</t>
  </si>
  <si>
    <t>ETFS EUR Daily Hedged WTI Crude Oil</t>
  </si>
  <si>
    <t>DE000A1NZLM8</t>
  </si>
  <si>
    <t>ETFS EUR Daily Hedged Gold</t>
  </si>
  <si>
    <t>DE000A1NZLN6</t>
  </si>
  <si>
    <t>ETFS EUR Daily Hedged Natural Gas</t>
  </si>
  <si>
    <t>DE000A1NZLP1</t>
  </si>
  <si>
    <t>ETFS EUR Daily Hedged Precious Metals DJ-UBS EDSM</t>
  </si>
  <si>
    <t>DE000A1NZLQ9</t>
  </si>
  <si>
    <t>ETFS EUR Daily Hedged Silver</t>
  </si>
  <si>
    <t>DE000A1NZLR7</t>
  </si>
  <si>
    <t>ETFS EUR Daily Hedged Wheat</t>
  </si>
  <si>
    <t>DE000A1NZLS5</t>
  </si>
  <si>
    <t>ETFS EUR Daily Hedged Brent Crude</t>
  </si>
  <si>
    <t>DE000A1N3G19</t>
  </si>
  <si>
    <t>ETFS Brent Crude</t>
  </si>
  <si>
    <t>DE000A1N49P6</t>
  </si>
  <si>
    <t>ETFS Forward Brent Crude</t>
  </si>
  <si>
    <t>DE000A1N49Q4</t>
  </si>
  <si>
    <t>Source Physical Gold P-ETC</t>
  </si>
  <si>
    <t>DE000A1MECS1</t>
  </si>
  <si>
    <t>Coba ETN 3x NKYF Daily Long</t>
  </si>
  <si>
    <t>DE000ETN0594</t>
  </si>
  <si>
    <t>Coba ETN 4x NKYF Daily Long</t>
  </si>
  <si>
    <t>DE000ETN0602</t>
  </si>
  <si>
    <t>Coba ETN -3x NKYF Daily Short</t>
  </si>
  <si>
    <t>DE000ETN0636</t>
  </si>
  <si>
    <t>Coba ETN -4x NKYF Daily Short</t>
  </si>
  <si>
    <t>DE000ETN0644</t>
  </si>
  <si>
    <t>Coba ETN 3x HSIF Daily Long</t>
  </si>
  <si>
    <t>DE000ETN0750</t>
  </si>
  <si>
    <t>Coba ETN 4x HSIF Daily Long</t>
  </si>
  <si>
    <t>DE000ETN0768</t>
  </si>
  <si>
    <t>Coba ETN -3x HSIF Daily Short</t>
  </si>
  <si>
    <t>DE000ETN0792</t>
  </si>
  <si>
    <t>Coba ETN -4x HSIF Daily Short</t>
  </si>
  <si>
    <t>DE000ETN0800</t>
  </si>
  <si>
    <t>Coba ETN 3x HSCEIF Daily Long</t>
  </si>
  <si>
    <t>DE000ETN0834</t>
  </si>
  <si>
    <t>Coba ETN 4x HSCEIF Daily Long</t>
  </si>
  <si>
    <t>DE000ETN0842</t>
  </si>
  <si>
    <t>Coba ETN -3x HSCEIF Daily Short</t>
  </si>
  <si>
    <t>DE000ETN0875</t>
  </si>
  <si>
    <t>Coba ETN -4x HSCEIF Daily Short</t>
  </si>
  <si>
    <t>DE000ETN0883</t>
  </si>
  <si>
    <t>Designated Sponsor Report: March 2012</t>
  </si>
  <si>
    <t>AMUNDI ETF  GOVT BOND EUROMTS BROAD INVESTMENT GRADE</t>
  </si>
  <si>
    <t>AMUNDI ETF  GOVT BOND EUROMTS BROAD INVESTMENT GRADE 10-15</t>
  </si>
  <si>
    <t>AMUNDI ETF  GOVT BOND EUROMTS BROAD INVESTMENT GRADE 1-3</t>
  </si>
  <si>
    <t>AMUNDI ETF  GOVT BOND EUROMTS BROAD INVESTMENT GRADE 3-5</t>
  </si>
  <si>
    <t>AMUNDI ETF  GOVT BOND EUROMTS BROAD INVESTMENT GRADE 5-7</t>
  </si>
  <si>
    <t>AMUNDI ETF  GOVT BOND EUROMTS BROAD INVESTMENT GRADE 7-10</t>
  </si>
  <si>
    <t>AMUNDI ETF CASH 3 MONTHS  EUROMTS INVESTMENT GRADE</t>
  </si>
  <si>
    <t>AMUNDI ETF GOVT BOND HIGHEST RATED EUROMTS INVESTMENT GRADE</t>
  </si>
  <si>
    <t>AMUNDI ETF GOVT BOND LOWEST RATED EUROMTS INVESTMENT GRADE</t>
  </si>
  <si>
    <t>AMUNDI ETF SHORT  GOVT BOND EUROMTS BROAD INVESTMENT GRADE</t>
  </si>
  <si>
    <t>AMUNDI ETF SHORT  GOVT BOND EUROMTS BROAD INVESTMENT GRADE 10-15</t>
  </si>
  <si>
    <t>AMUNDI ETF SHORT  GOVT BOND EUROMTS BROAD INVESTMENT GRADE 1-3</t>
  </si>
  <si>
    <t>AMUNDI ETF SHORT  GOVT BOND EUROMTS BROAD INVESTMENT GRADE 3-5</t>
  </si>
  <si>
    <t>AMUNDI ETF SHORT  GOVT BOND EUROMTS BROAD INVESTMENT GRADE 5-7</t>
  </si>
  <si>
    <t>AMUNDI ETF SHORT  GOVT BOND EUROMTS BROAD INVESTMENT GRADE 7-10</t>
  </si>
  <si>
    <t>db x-trackers Stoxx® Europe 600 Banks ETF</t>
  </si>
  <si>
    <t>db x-trackers Stoxx® Europe 600 Banks Short Daily ETF</t>
  </si>
  <si>
    <t>db x-trackers Stoxx® Europe 600 Basic Resources ETF</t>
  </si>
  <si>
    <t>db x-trackers Stoxx® Europe 600 Basic Resources Short Daily ETF</t>
  </si>
  <si>
    <t>db x-trackers Stoxx® Europe 600 ETF</t>
  </si>
  <si>
    <t>db x-trackers Stoxx® Europe 600 Food &amp; Beverage ETF</t>
  </si>
  <si>
    <t>db x-trackers Stoxx® Europe 600 Health Care ETF</t>
  </si>
  <si>
    <t>db x-trackers Stoxx® Europe 600 Health Care Short Daily ETF</t>
  </si>
  <si>
    <t>db x-trackers Stoxx® Europe 600 Industrial Goods ETF</t>
  </si>
  <si>
    <t>db x-trackers Stoxx® Europe 600 Industrial Goods Short Daily ETF</t>
  </si>
  <si>
    <t>db x-trackers Stoxx® Europe 600 Insurance ETF</t>
  </si>
  <si>
    <t>db x-trackers Stoxx® Europe 600 Insurance Short Daily ETF</t>
  </si>
  <si>
    <t>db x-trackers Stoxx® Europe 600 Oil &amp; Gas ETF</t>
  </si>
  <si>
    <t>db x-trackers Stoxx® Europe 600 Oil &amp; Gas Short Daily ETF</t>
  </si>
  <si>
    <t>db x-trackers Stoxx® Europe 600 Technology ETF</t>
  </si>
  <si>
    <t>db x-trackers Stoxx® Europe 600 Technology Short Daily ETF</t>
  </si>
  <si>
    <t>db x-trackers Stoxx® Europe 600 Telecommunications ETF</t>
  </si>
  <si>
    <t>db x-trackers Stoxx® Europe 600 Telecommunications Short Daily ETF</t>
  </si>
  <si>
    <t>db x-trackers Stoxx® Europe 600 Utilities ETF</t>
  </si>
  <si>
    <t>db x-trackers Stoxx® Europe 600 Utilities Short Daily ETF</t>
  </si>
  <si>
    <t>iShares Dow Jones Eurozone Sustainability Screened (DE)</t>
  </si>
  <si>
    <t>iShares MSCI ACWI</t>
  </si>
  <si>
    <t>DE000A1JS9A4</t>
  </si>
  <si>
    <t>iShares S&amp;P Commodity Producers Agribusiness</t>
  </si>
  <si>
    <t>DE000A1JS9B2</t>
  </si>
  <si>
    <t>iShares S&amp;P Commodity Producers Gold</t>
  </si>
  <si>
    <t>DE000A1JS9D8</t>
  </si>
  <si>
    <t>iShares S&amp;P Commodity Producers Oil and Gas</t>
  </si>
  <si>
    <t>DE000A1JS9C0</t>
  </si>
  <si>
    <t>LYXOR ETF EuroMTS 10-15Y Investment Grade</t>
  </si>
  <si>
    <t>LYXOR ETF EuroMTS 1-3Y Investment Grade</t>
  </si>
  <si>
    <t>LYXOR ETF EuroMTS 15+Y Investment Grade</t>
  </si>
  <si>
    <t>LYXOR ETF EuroMTS 3-5Y Investment Grade</t>
  </si>
  <si>
    <t>LYXOR ETF EuroMTS 5-7Y Investment Grade</t>
  </si>
  <si>
    <t>LYXOR ETF EuroMTS 7-10Y Investment Grade</t>
  </si>
  <si>
    <t>LYXOR ETF EuroMTS Global Investment Grade</t>
  </si>
  <si>
    <t>LYXOR ETF EuroMTS Inflation Linked Investment Grade</t>
  </si>
  <si>
    <t>LYXOR ETF RUSSIA (Dow Jones Russia GDR)</t>
  </si>
  <si>
    <t>PowerShares NASDAQ OMX Global Water Fund</t>
  </si>
  <si>
    <t>UBS ETFS plc - HFRX Global Hedge Fund Index (EUR) A</t>
  </si>
  <si>
    <t>UBS ETFS plc - HFRX Global Hedge Fund Index (USD) A</t>
  </si>
  <si>
    <t>UBS ETFS plc - HFRX Global Hedge Fund Index (USD) I</t>
  </si>
  <si>
    <t>k.A.</t>
  </si>
  <si>
    <t>PIMCO Euro Short Maturity Source ETF</t>
  </si>
  <si>
    <t>IE00B5ZR2157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</si>
</sst>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%"/>
    <numFmt numFmtId="165" formatCode="#,##0.00;\(#,##0.00\)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9.5"/>
      <name val="Arial"/>
      <family val="2"/>
    </font>
    <font>
      <sz val="9.5"/>
      <name val="Arial"/>
      <family val="2"/>
    </font>
    <font>
      <b/>
      <sz val="9.5"/>
      <color indexed="1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22"/>
      </bottom>
      <diagonal/>
    </border>
    <border>
      <left/>
      <right/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</borders>
  <cellStyleXfs count="14">
    <xf numFmtId="0" fontId="0" fillId="0" borderId="0">
      <alignment horizontal="left" wrapText="1"/>
    </xf>
    <xf numFmtId="0" fontId="1" fillId="0" borderId="0">
      <alignment horizontal="left" wrapText="1"/>
    </xf>
    <xf numFmtId="0" fontId="19" fillId="0" borderId="0">
      <alignment horizontal="left" wrapText="1"/>
    </xf>
    <xf numFmtId="0" fontId="19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1" fillId="0" borderId="0">
      <alignment horizontal="left" wrapText="1"/>
    </xf>
    <xf numFmtId="0" fontId="21" fillId="0" borderId="0">
      <alignment vertical="center"/>
    </xf>
    <xf numFmtId="0" fontId="21" fillId="0" borderId="0">
      <alignment horizontal="left" wrapText="1"/>
    </xf>
    <xf numFmtId="0" fontId="1" fillId="0" borderId="0">
      <alignment horizontal="left" wrapText="1"/>
    </xf>
    <xf numFmtId="9" fontId="2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2" fillId="0" borderId="0"/>
  </cellStyleXfs>
  <cellXfs count="234">
    <xf numFmtId="0" fontId="0" fillId="0" borderId="0" xfId="0" applyAlignment="1"/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10" fontId="5" fillId="2" borderId="5" xfId="5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Border="1" applyAlignment="1">
      <alignment horizontal="left"/>
    </xf>
    <xf numFmtId="49" fontId="3" fillId="2" borderId="5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Border="1" applyAlignment="1">
      <alignment horizontal="center" vertical="center"/>
    </xf>
    <xf numFmtId="0" fontId="14" fillId="0" borderId="0" xfId="1" applyFont="1" applyFill="1" applyAlignment="1">
      <alignment vertical="center"/>
    </xf>
    <xf numFmtId="0" fontId="15" fillId="0" borderId="0" xfId="1" applyFont="1" applyFill="1" applyAlignment="1">
      <alignment vertical="center"/>
    </xf>
    <xf numFmtId="0" fontId="11" fillId="0" borderId="0" xfId="1" applyFont="1" applyFill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Fill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4" fillId="0" borderId="0" xfId="1" applyFont="1" applyAlignment="1">
      <alignment vertical="center"/>
    </xf>
    <xf numFmtId="0" fontId="3" fillId="2" borderId="7" xfId="1" applyFont="1" applyFill="1" applyBorder="1" applyAlignment="1">
      <alignment vertical="center"/>
    </xf>
    <xf numFmtId="0" fontId="4" fillId="2" borderId="7" xfId="1" applyFont="1" applyFill="1" applyBorder="1" applyAlignment="1">
      <alignment vertical="center"/>
    </xf>
    <xf numFmtId="0" fontId="2" fillId="0" borderId="0" xfId="1" applyFont="1" applyFill="1" applyAlignment="1">
      <alignment vertical="center"/>
    </xf>
    <xf numFmtId="0" fontId="4" fillId="0" borderId="0" xfId="1" applyFont="1" applyBorder="1" applyAlignment="1">
      <alignment vertical="center"/>
    </xf>
    <xf numFmtId="10" fontId="4" fillId="0" borderId="0" xfId="1" applyNumberFormat="1" applyFont="1" applyBorder="1" applyAlignment="1">
      <alignment vertical="center"/>
    </xf>
    <xf numFmtId="49" fontId="3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9" xfId="1" applyFont="1" applyFill="1" applyBorder="1" applyAlignment="1">
      <alignment horizontal="left" vertical="center"/>
    </xf>
    <xf numFmtId="0" fontId="2" fillId="0" borderId="11" xfId="1" applyFont="1" applyFill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1" xfId="1" applyFont="1" applyFill="1" applyBorder="1" applyAlignment="1">
      <alignment vertical="center"/>
    </xf>
    <xf numFmtId="2" fontId="7" fillId="0" borderId="0" xfId="1" applyNumberFormat="1" applyFont="1" applyAlignment="1">
      <alignment vertical="center"/>
    </xf>
    <xf numFmtId="4" fontId="2" fillId="0" borderId="0" xfId="1" applyNumberFormat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/>
    </xf>
    <xf numFmtId="2" fontId="2" fillId="0" borderId="0" xfId="1" applyNumberFormat="1" applyFont="1" applyBorder="1" applyAlignment="1">
      <alignment vertical="center"/>
    </xf>
    <xf numFmtId="0" fontId="2" fillId="0" borderId="0" xfId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4" fontId="4" fillId="0" borderId="6" xfId="1" applyNumberFormat="1" applyFont="1" applyBorder="1" applyAlignment="1"/>
    <xf numFmtId="164" fontId="4" fillId="0" borderId="6" xfId="1" applyNumberFormat="1" applyFont="1" applyFill="1" applyBorder="1" applyAlignment="1"/>
    <xf numFmtId="164" fontId="4" fillId="0" borderId="12" xfId="1" applyNumberFormat="1" applyFont="1" applyFill="1" applyBorder="1" applyAlignment="1"/>
    <xf numFmtId="0" fontId="10" fillId="4" borderId="14" xfId="1" applyFont="1" applyFill="1" applyBorder="1" applyAlignment="1">
      <alignment vertical="center"/>
    </xf>
    <xf numFmtId="0" fontId="10" fillId="4" borderId="14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/>
    </xf>
    <xf numFmtId="0" fontId="10" fillId="4" borderId="15" xfId="1" applyFont="1" applyFill="1" applyBorder="1" applyAlignment="1">
      <alignment horizontal="left" wrapText="1"/>
    </xf>
    <xf numFmtId="4" fontId="4" fillId="2" borderId="17" xfId="5" applyNumberFormat="1" applyFont="1" applyFill="1" applyBorder="1"/>
    <xf numFmtId="4" fontId="4" fillId="2" borderId="4" xfId="5" applyNumberFormat="1" applyFont="1" applyFill="1" applyBorder="1"/>
    <xf numFmtId="0" fontId="8" fillId="0" borderId="0" xfId="4" applyFont="1" applyFill="1" applyAlignment="1"/>
    <xf numFmtId="0" fontId="1" fillId="0" borderId="0" xfId="4" applyFont="1" applyAlignment="1"/>
    <xf numFmtId="0" fontId="9" fillId="0" borderId="0" xfId="4" applyFont="1" applyFill="1" applyAlignment="1"/>
    <xf numFmtId="0" fontId="1" fillId="0" borderId="0" xfId="4" applyFont="1" applyFill="1" applyAlignment="1"/>
    <xf numFmtId="0" fontId="10" fillId="5" borderId="14" xfId="4" applyFont="1" applyFill="1" applyBorder="1" applyAlignment="1"/>
    <xf numFmtId="0" fontId="10" fillId="5" borderId="14" xfId="4" applyFont="1" applyFill="1" applyBorder="1" applyAlignment="1">
      <alignment horizontal="left"/>
    </xf>
    <xf numFmtId="0" fontId="10" fillId="5" borderId="15" xfId="4" applyFont="1" applyFill="1" applyBorder="1" applyAlignment="1">
      <alignment horizontal="left"/>
    </xf>
    <xf numFmtId="49" fontId="3" fillId="2" borderId="2" xfId="4" applyNumberFormat="1" applyFont="1" applyFill="1" applyBorder="1" applyAlignment="1">
      <alignment vertical="top" wrapText="1"/>
    </xf>
    <xf numFmtId="49" fontId="3" fillId="2" borderId="1" xfId="4" applyNumberFormat="1" applyFont="1" applyFill="1" applyBorder="1" applyAlignment="1">
      <alignment vertical="top" wrapText="1"/>
    </xf>
    <xf numFmtId="0" fontId="2" fillId="0" borderId="19" xfId="4" applyFont="1" applyBorder="1" applyAlignment="1"/>
    <xf numFmtId="0" fontId="2" fillId="0" borderId="20" xfId="4" applyFont="1" applyBorder="1" applyAlignment="1"/>
    <xf numFmtId="0" fontId="2" fillId="0" borderId="21" xfId="4" applyFont="1" applyBorder="1" applyAlignment="1"/>
    <xf numFmtId="0" fontId="2" fillId="0" borderId="22" xfId="4" applyFont="1" applyBorder="1" applyAlignment="1"/>
    <xf numFmtId="0" fontId="2" fillId="0" borderId="0" xfId="4" applyFont="1" applyAlignment="1"/>
    <xf numFmtId="0" fontId="2" fillId="0" borderId="23" xfId="4" applyFont="1" applyBorder="1" applyAlignment="1"/>
    <xf numFmtId="4" fontId="7" fillId="0" borderId="0" xfId="1" applyNumberFormat="1" applyFont="1" applyAlignment="1">
      <alignment vertical="center"/>
    </xf>
    <xf numFmtId="0" fontId="16" fillId="3" borderId="0" xfId="1" applyFont="1" applyFill="1" applyBorder="1" applyAlignment="1">
      <alignment horizontal="center" vertical="center"/>
    </xf>
    <xf numFmtId="0" fontId="2" fillId="0" borderId="20" xfId="4" applyFont="1" applyBorder="1">
      <alignment vertical="center"/>
    </xf>
    <xf numFmtId="0" fontId="17" fillId="2" borderId="24" xfId="1" applyFont="1" applyFill="1" applyBorder="1" applyAlignment="1">
      <alignment vertical="center"/>
    </xf>
    <xf numFmtId="0" fontId="17" fillId="2" borderId="25" xfId="1" applyFont="1" applyFill="1" applyBorder="1" applyAlignment="1">
      <alignment vertical="center"/>
    </xf>
    <xf numFmtId="0" fontId="4" fillId="2" borderId="26" xfId="1" applyFont="1" applyFill="1" applyBorder="1" applyAlignment="1">
      <alignment horizontal="right"/>
    </xf>
    <xf numFmtId="0" fontId="16" fillId="2" borderId="27" xfId="1" applyFont="1" applyFill="1" applyBorder="1" applyAlignment="1">
      <alignment horizontal="right"/>
    </xf>
    <xf numFmtId="0" fontId="2" fillId="0" borderId="28" xfId="1" applyFont="1" applyBorder="1" applyAlignment="1">
      <alignment horizontal="left" vertical="center"/>
    </xf>
    <xf numFmtId="2" fontId="2" fillId="0" borderId="28" xfId="1" applyNumberFormat="1" applyFont="1" applyBorder="1" applyAlignment="1">
      <alignment vertical="center"/>
    </xf>
    <xf numFmtId="0" fontId="2" fillId="0" borderId="29" xfId="1" applyFont="1" applyFill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0" xfId="4" applyFont="1" applyBorder="1" applyAlignment="1"/>
    <xf numFmtId="4" fontId="20" fillId="0" borderId="0" xfId="0" applyNumberFormat="1" applyFont="1" applyAlignment="1"/>
    <xf numFmtId="0" fontId="2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164" fontId="2" fillId="0" borderId="13" xfId="6" applyNumberFormat="1" applyFont="1" applyBorder="1"/>
    <xf numFmtId="4" fontId="2" fillId="2" borderId="4" xfId="6" applyNumberFormat="1" applyFont="1" applyFill="1" applyBorder="1"/>
    <xf numFmtId="0" fontId="2" fillId="0" borderId="0" xfId="2" applyFont="1" applyFill="1" applyAlignment="1">
      <alignment vertical="center"/>
    </xf>
    <xf numFmtId="2" fontId="7" fillId="0" borderId="0" xfId="2" applyNumberFormat="1" applyFont="1" applyFill="1" applyAlignment="1">
      <alignment vertical="center"/>
    </xf>
    <xf numFmtId="0" fontId="2" fillId="0" borderId="0" xfId="2" applyFont="1" applyBorder="1" applyAlignment="1">
      <alignment vertical="center"/>
    </xf>
    <xf numFmtId="0" fontId="16" fillId="2" borderId="24" xfId="2" applyFont="1" applyFill="1" applyBorder="1" applyAlignment="1">
      <alignment vertical="center"/>
    </xf>
    <xf numFmtId="0" fontId="16" fillId="2" borderId="27" xfId="2" applyFont="1" applyFill="1" applyBorder="1" applyAlignment="1">
      <alignment horizontal="right" vertical="center"/>
    </xf>
    <xf numFmtId="0" fontId="16" fillId="2" borderId="25" xfId="2" applyFont="1" applyFill="1" applyBorder="1" applyAlignment="1">
      <alignment horizontal="center" vertical="center"/>
    </xf>
    <xf numFmtId="0" fontId="2" fillId="2" borderId="26" xfId="2" applyFont="1" applyFill="1" applyBorder="1" applyAlignment="1">
      <alignment horizontal="right" vertical="center"/>
    </xf>
    <xf numFmtId="2" fontId="2" fillId="0" borderId="8" xfId="1" applyNumberFormat="1" applyFont="1" applyBorder="1" applyAlignment="1">
      <alignment horizontal="right" vertical="center"/>
    </xf>
    <xf numFmtId="2" fontId="2" fillId="0" borderId="9" xfId="1" applyNumberFormat="1" applyFont="1" applyBorder="1" applyAlignment="1">
      <alignment horizontal="right" vertical="center"/>
    </xf>
    <xf numFmtId="2" fontId="2" fillId="0" borderId="9" xfId="1" applyNumberFormat="1" applyFont="1" applyFill="1" applyBorder="1" applyAlignment="1">
      <alignment horizontal="right" vertical="center"/>
    </xf>
    <xf numFmtId="2" fontId="4" fillId="0" borderId="0" xfId="1" applyNumberFormat="1" applyFont="1" applyBorder="1" applyAlignment="1">
      <alignment horizontal="right" vertical="center"/>
    </xf>
    <xf numFmtId="2" fontId="2" fillId="0" borderId="11" xfId="1" applyNumberFormat="1" applyFont="1" applyFill="1" applyBorder="1" applyAlignment="1">
      <alignment horizontal="right" vertical="center"/>
    </xf>
    <xf numFmtId="0" fontId="2" fillId="0" borderId="0" xfId="7" applyFont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12" fillId="4" borderId="14" xfId="1" applyFont="1" applyFill="1" applyBorder="1" applyAlignment="1">
      <alignment horizontal="left"/>
    </xf>
    <xf numFmtId="0" fontId="10" fillId="0" borderId="16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horizontal="right" vertical="top" wrapText="1"/>
    </xf>
    <xf numFmtId="49" fontId="3" fillId="2" borderId="34" xfId="1" applyNumberFormat="1" applyFont="1" applyFill="1" applyBorder="1" applyAlignment="1">
      <alignment horizontal="right" vertical="top" wrapText="1"/>
    </xf>
    <xf numFmtId="49" fontId="3" fillId="0" borderId="35" xfId="1" applyNumberFormat="1" applyFont="1" applyFill="1" applyBorder="1" applyAlignment="1">
      <alignment horizontal="right" vertical="top" wrapText="1"/>
    </xf>
    <xf numFmtId="49" fontId="2" fillId="0" borderId="0" xfId="1" applyNumberFormat="1" applyFont="1" applyAlignment="1">
      <alignment vertical="top" wrapText="1"/>
    </xf>
    <xf numFmtId="0" fontId="2" fillId="0" borderId="6" xfId="1" applyNumberFormat="1" applyFont="1" applyBorder="1" applyAlignment="1">
      <alignment horizontal="left" vertical="top" wrapText="1"/>
    </xf>
    <xf numFmtId="4" fontId="2" fillId="0" borderId="6" xfId="1" applyNumberFormat="1" applyFont="1" applyFill="1" applyBorder="1" applyAlignment="1">
      <alignment vertical="center"/>
    </xf>
    <xf numFmtId="4" fontId="2" fillId="2" borderId="7" xfId="5" applyNumberFormat="1" applyFont="1" applyFill="1" applyBorder="1"/>
    <xf numFmtId="0" fontId="7" fillId="2" borderId="5" xfId="1" applyFont="1" applyFill="1" applyBorder="1" applyAlignment="1">
      <alignment vertical="center"/>
    </xf>
    <xf numFmtId="0" fontId="8" fillId="0" borderId="0" xfId="7" applyFont="1" applyFill="1" applyAlignment="1">
      <alignment vertical="center"/>
    </xf>
    <xf numFmtId="0" fontId="2" fillId="0" borderId="0" xfId="7" applyFont="1" applyAlignment="1">
      <alignment vertical="center"/>
    </xf>
    <xf numFmtId="0" fontId="7" fillId="0" borderId="0" xfId="7" applyFont="1" applyAlignment="1">
      <alignment vertical="center"/>
    </xf>
    <xf numFmtId="0" fontId="9" fillId="0" borderId="0" xfId="7" applyFont="1" applyFill="1" applyAlignment="1">
      <alignment vertical="center"/>
    </xf>
    <xf numFmtId="0" fontId="2" fillId="0" borderId="36" xfId="7" applyNumberFormat="1" applyFont="1" applyBorder="1" applyAlignment="1">
      <alignment horizontal="left" vertical="top" wrapText="1"/>
    </xf>
    <xf numFmtId="4" fontId="2" fillId="0" borderId="36" xfId="7" applyNumberFormat="1" applyFont="1" applyFill="1" applyBorder="1" applyAlignment="1">
      <alignment vertical="center"/>
    </xf>
    <xf numFmtId="0" fontId="3" fillId="2" borderId="7" xfId="7" applyFont="1" applyFill="1" applyBorder="1" applyAlignment="1">
      <alignment vertical="center"/>
    </xf>
    <xf numFmtId="4" fontId="2" fillId="2" borderId="7" xfId="7" applyNumberFormat="1" applyFont="1" applyFill="1" applyBorder="1" applyAlignment="1">
      <alignment vertical="center"/>
    </xf>
    <xf numFmtId="0" fontId="2" fillId="0" borderId="0" xfId="7" applyFont="1" applyFill="1" applyAlignment="1">
      <alignment vertical="center"/>
    </xf>
    <xf numFmtId="10" fontId="2" fillId="0" borderId="0" xfId="7" applyNumberFormat="1" applyFont="1" applyFill="1" applyAlignment="1">
      <alignment vertical="center"/>
    </xf>
    <xf numFmtId="3" fontId="2" fillId="0" borderId="0" xfId="7" applyNumberFormat="1" applyFont="1" applyBorder="1" applyAlignment="1"/>
    <xf numFmtId="0" fontId="0" fillId="4" borderId="5" xfId="1" applyFont="1" applyFill="1" applyBorder="1" applyAlignment="1"/>
    <xf numFmtId="0" fontId="10" fillId="5" borderId="16" xfId="4" applyFont="1" applyFill="1" applyBorder="1" applyAlignment="1"/>
    <xf numFmtId="0" fontId="10" fillId="5" borderId="16" xfId="4" applyFont="1" applyFill="1" applyBorder="1" applyAlignment="1">
      <alignment horizontal="left"/>
    </xf>
    <xf numFmtId="0" fontId="10" fillId="5" borderId="35" xfId="4" applyFont="1" applyFill="1" applyBorder="1" applyAlignment="1">
      <alignment horizontal="left"/>
    </xf>
    <xf numFmtId="0" fontId="4" fillId="2" borderId="17" xfId="1" applyFont="1" applyFill="1" applyBorder="1" applyAlignment="1">
      <alignment vertical="center"/>
    </xf>
    <xf numFmtId="4" fontId="2" fillId="0" borderId="10" xfId="2" applyNumberFormat="1" applyFont="1" applyFill="1" applyBorder="1" applyAlignment="1">
      <alignment vertical="center"/>
    </xf>
    <xf numFmtId="4" fontId="2" fillId="0" borderId="0" xfId="2" applyNumberFormat="1" applyFont="1" applyFill="1" applyBorder="1" applyAlignment="1">
      <alignment vertical="center"/>
    </xf>
    <xf numFmtId="4" fontId="2" fillId="2" borderId="0" xfId="6" applyNumberFormat="1" applyFont="1" applyFill="1" applyBorder="1"/>
    <xf numFmtId="10" fontId="3" fillId="2" borderId="0" xfId="6" applyNumberFormat="1" applyFont="1" applyFill="1" applyBorder="1"/>
    <xf numFmtId="4" fontId="2" fillId="2" borderId="17" xfId="6" applyNumberFormat="1" applyFont="1" applyFill="1" applyBorder="1"/>
    <xf numFmtId="10" fontId="4" fillId="2" borderId="5" xfId="1" applyNumberFormat="1" applyFont="1" applyFill="1" applyBorder="1" applyAlignment="1"/>
    <xf numFmtId="4" fontId="2" fillId="0" borderId="37" xfId="2" applyNumberFormat="1" applyFont="1" applyFill="1" applyBorder="1" applyAlignment="1">
      <alignment vertical="center"/>
    </xf>
    <xf numFmtId="164" fontId="2" fillId="0" borderId="0" xfId="6" applyNumberFormat="1" applyFont="1" applyBorder="1"/>
    <xf numFmtId="49" fontId="3" fillId="2" borderId="3" xfId="1" applyNumberFormat="1" applyFont="1" applyFill="1" applyBorder="1" applyAlignment="1">
      <alignment horizontal="right" vertical="top" wrapText="1"/>
    </xf>
    <xf numFmtId="164" fontId="2" fillId="0" borderId="13" xfId="5" applyNumberFormat="1" applyFont="1" applyBorder="1"/>
    <xf numFmtId="4" fontId="2" fillId="0" borderId="35" xfId="1" applyNumberFormat="1" applyFont="1" applyFill="1" applyBorder="1" applyAlignment="1">
      <alignment vertical="center"/>
    </xf>
    <xf numFmtId="4" fontId="2" fillId="0" borderId="35" xfId="1" applyNumberFormat="1" applyFont="1" applyFill="1" applyBorder="1" applyAlignment="1"/>
    <xf numFmtId="0" fontId="7" fillId="3" borderId="35" xfId="1" applyFont="1" applyFill="1" applyBorder="1" applyAlignment="1">
      <alignment vertical="center"/>
    </xf>
    <xf numFmtId="10" fontId="2" fillId="2" borderId="5" xfId="1" applyNumberFormat="1" applyFont="1" applyFill="1" applyBorder="1" applyAlignment="1"/>
    <xf numFmtId="10" fontId="2" fillId="2" borderId="5" xfId="5" applyNumberFormat="1" applyFont="1" applyFill="1" applyBorder="1"/>
    <xf numFmtId="10" fontId="2" fillId="0" borderId="0" xfId="1" applyNumberFormat="1" applyFont="1" applyFill="1" applyBorder="1" applyAlignment="1">
      <alignment vertical="center"/>
    </xf>
    <xf numFmtId="0" fontId="2" fillId="0" borderId="0" xfId="2" applyFont="1" applyFill="1" applyBorder="1" applyAlignment="1">
      <alignment vertical="center"/>
    </xf>
    <xf numFmtId="2" fontId="7" fillId="0" borderId="0" xfId="2" applyNumberFormat="1" applyFont="1" applyFill="1" applyBorder="1" applyAlignment="1">
      <alignment vertical="center"/>
    </xf>
    <xf numFmtId="0" fontId="2" fillId="2" borderId="17" xfId="7" applyFont="1" applyFill="1" applyBorder="1" applyAlignment="1">
      <alignment vertical="center"/>
    </xf>
    <xf numFmtId="10" fontId="2" fillId="0" borderId="13" xfId="11" applyNumberFormat="1" applyFont="1" applyBorder="1"/>
    <xf numFmtId="10" fontId="2" fillId="2" borderId="5" xfId="11" applyNumberFormat="1" applyFont="1" applyFill="1" applyBorder="1"/>
    <xf numFmtId="0" fontId="8" fillId="0" borderId="0" xfId="10" applyFont="1" applyFill="1" applyAlignment="1">
      <alignment vertical="center"/>
    </xf>
    <xf numFmtId="0" fontId="2" fillId="0" borderId="0" xfId="10" applyFont="1" applyAlignment="1">
      <alignment vertical="center"/>
    </xf>
    <xf numFmtId="0" fontId="7" fillId="0" borderId="0" xfId="10" applyFont="1" applyAlignment="1">
      <alignment vertical="center"/>
    </xf>
    <xf numFmtId="0" fontId="9" fillId="0" borderId="0" xfId="10" applyFont="1" applyFill="1" applyAlignment="1">
      <alignment vertical="center"/>
    </xf>
    <xf numFmtId="0" fontId="10" fillId="4" borderId="14" xfId="10" applyFont="1" applyFill="1" applyBorder="1" applyAlignment="1">
      <alignment vertical="center"/>
    </xf>
    <xf numFmtId="0" fontId="10" fillId="4" borderId="14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/>
    </xf>
    <xf numFmtId="0" fontId="10" fillId="4" borderId="15" xfId="10" applyFont="1" applyFill="1" applyBorder="1" applyAlignment="1">
      <alignment horizontal="left" wrapText="1"/>
    </xf>
    <xf numFmtId="0" fontId="12" fillId="4" borderId="14" xfId="10" applyFont="1" applyFill="1" applyBorder="1" applyAlignment="1">
      <alignment vertical="center"/>
    </xf>
    <xf numFmtId="49" fontId="3" fillId="2" borderId="2" xfId="10" applyNumberFormat="1" applyFont="1" applyFill="1" applyBorder="1" applyAlignment="1">
      <alignment vertical="top" wrapText="1"/>
    </xf>
    <xf numFmtId="49" fontId="3" fillId="2" borderId="1" xfId="10" applyNumberFormat="1" applyFont="1" applyFill="1" applyBorder="1" applyAlignment="1">
      <alignment vertical="top" wrapText="1"/>
    </xf>
    <xf numFmtId="49" fontId="3" fillId="2" borderId="3" xfId="10" applyNumberFormat="1" applyFont="1" applyFill="1" applyBorder="1" applyAlignment="1">
      <alignment horizontal="right" vertical="top" wrapText="1"/>
    </xf>
    <xf numFmtId="49" fontId="3" fillId="2" borderId="2" xfId="10" applyNumberFormat="1" applyFont="1" applyFill="1" applyBorder="1" applyAlignment="1">
      <alignment horizontal="right" vertical="top" wrapText="1"/>
    </xf>
    <xf numFmtId="49" fontId="2" fillId="0" borderId="0" xfId="10" applyNumberFormat="1" applyFont="1" applyAlignment="1">
      <alignment vertical="top" wrapText="1"/>
    </xf>
    <xf numFmtId="49" fontId="2" fillId="0" borderId="0" xfId="10" applyNumberFormat="1" applyFont="1" applyBorder="1" applyAlignment="1">
      <alignment vertical="top" wrapText="1"/>
    </xf>
    <xf numFmtId="0" fontId="2" fillId="0" borderId="6" xfId="10" applyNumberFormat="1" applyFont="1" applyBorder="1" applyAlignment="1">
      <alignment horizontal="left" vertical="top"/>
    </xf>
    <xf numFmtId="164" fontId="2" fillId="0" borderId="13" xfId="12" applyNumberFormat="1" applyFont="1" applyBorder="1"/>
    <xf numFmtId="4" fontId="2" fillId="0" borderId="6" xfId="10" applyNumberFormat="1" applyFont="1" applyFill="1" applyBorder="1" applyAlignment="1">
      <alignment vertical="center"/>
    </xf>
    <xf numFmtId="0" fontId="7" fillId="0" borderId="0" xfId="10" applyFont="1" applyBorder="1" applyAlignment="1">
      <alignment vertical="center"/>
    </xf>
    <xf numFmtId="0" fontId="2" fillId="0" borderId="6" xfId="10" applyFont="1" applyBorder="1" applyAlignment="1"/>
    <xf numFmtId="0" fontId="2" fillId="0" borderId="16" xfId="10" applyNumberFormat="1" applyFont="1" applyBorder="1" applyAlignment="1">
      <alignment horizontal="left" vertical="top"/>
    </xf>
    <xf numFmtId="0" fontId="2" fillId="0" borderId="0" xfId="10" applyNumberFormat="1" applyFont="1" applyBorder="1" applyAlignment="1">
      <alignment horizontal="left" vertical="top"/>
    </xf>
    <xf numFmtId="0" fontId="3" fillId="2" borderId="7" xfId="10" applyFont="1" applyFill="1" applyBorder="1" applyAlignment="1">
      <alignment vertical="center"/>
    </xf>
    <xf numFmtId="0" fontId="2" fillId="2" borderId="7" xfId="10" applyFont="1" applyFill="1" applyBorder="1" applyAlignment="1">
      <alignment vertical="center"/>
    </xf>
    <xf numFmtId="4" fontId="2" fillId="2" borderId="4" xfId="12" applyNumberFormat="1" applyFont="1" applyFill="1" applyBorder="1"/>
    <xf numFmtId="10" fontId="2" fillId="2" borderId="5" xfId="12" applyNumberFormat="1" applyFont="1" applyFill="1" applyBorder="1" applyAlignment="1">
      <alignment vertical="center"/>
    </xf>
    <xf numFmtId="4" fontId="2" fillId="2" borderId="7" xfId="10" applyNumberFormat="1" applyFont="1" applyFill="1" applyBorder="1" applyAlignment="1">
      <alignment vertical="center"/>
    </xf>
    <xf numFmtId="0" fontId="2" fillId="2" borderId="5" xfId="10" applyFont="1" applyFill="1" applyBorder="1" applyAlignment="1">
      <alignment vertical="center"/>
    </xf>
    <xf numFmtId="0" fontId="2" fillId="0" borderId="0" xfId="10" applyFont="1" applyFill="1" applyAlignment="1">
      <alignment vertical="center"/>
    </xf>
    <xf numFmtId="2" fontId="7" fillId="0" borderId="0" xfId="10" applyNumberFormat="1" applyFont="1" applyFill="1" applyAlignment="1">
      <alignment vertical="center"/>
    </xf>
    <xf numFmtId="10" fontId="2" fillId="0" borderId="0" xfId="10" applyNumberFormat="1" applyFont="1" applyFill="1" applyAlignment="1">
      <alignment vertical="center"/>
    </xf>
    <xf numFmtId="0" fontId="2" fillId="0" borderId="0" xfId="10" applyFont="1" applyBorder="1" applyAlignment="1">
      <alignment vertical="center"/>
    </xf>
    <xf numFmtId="0" fontId="2" fillId="0" borderId="12" xfId="7" applyNumberFormat="1" applyFont="1" applyBorder="1" applyAlignment="1">
      <alignment horizontal="left" vertical="top" wrapText="1"/>
    </xf>
    <xf numFmtId="10" fontId="3" fillId="2" borderId="5" xfId="6" applyNumberFormat="1" applyFont="1" applyFill="1" applyBorder="1"/>
    <xf numFmtId="0" fontId="2" fillId="0" borderId="12" xfId="1" applyNumberFormat="1" applyFont="1" applyBorder="1" applyAlignment="1">
      <alignment horizontal="left" vertical="top" wrapText="1"/>
    </xf>
    <xf numFmtId="0" fontId="2" fillId="0" borderId="6" xfId="1" applyFont="1" applyBorder="1" applyAlignment="1">
      <alignment vertical="center"/>
    </xf>
    <xf numFmtId="0" fontId="2" fillId="2" borderId="7" xfId="1" applyFont="1" applyFill="1" applyBorder="1" applyAlignment="1">
      <alignment vertical="center"/>
    </xf>
    <xf numFmtId="49" fontId="3" fillId="2" borderId="5" xfId="2" applyNumberFormat="1" applyFont="1" applyFill="1" applyBorder="1" applyAlignment="1">
      <alignment horizontal="right" vertical="top" wrapText="1"/>
    </xf>
    <xf numFmtId="4" fontId="2" fillId="0" borderId="18" xfId="2" applyNumberFormat="1" applyFont="1" applyFill="1" applyBorder="1" applyAlignment="1">
      <alignment vertical="center"/>
    </xf>
    <xf numFmtId="164" fontId="2" fillId="0" borderId="38" xfId="6" applyNumberFormat="1" applyFont="1" applyBorder="1"/>
    <xf numFmtId="10" fontId="3" fillId="2" borderId="5" xfId="12" applyNumberFormat="1" applyFont="1" applyFill="1" applyBorder="1"/>
    <xf numFmtId="0" fontId="2" fillId="0" borderId="12" xfId="10" applyNumberFormat="1" applyFont="1" applyBorder="1" applyAlignment="1">
      <alignment horizontal="left" vertical="top"/>
    </xf>
    <xf numFmtId="4" fontId="2" fillId="0" borderId="18" xfId="10" applyNumberFormat="1" applyFont="1" applyFill="1" applyBorder="1" applyAlignment="1">
      <alignment vertical="center"/>
    </xf>
    <xf numFmtId="164" fontId="2" fillId="0" borderId="38" xfId="12" applyNumberFormat="1" applyFont="1" applyBorder="1"/>
    <xf numFmtId="0" fontId="10" fillId="0" borderId="35" xfId="1" applyFont="1" applyFill="1" applyBorder="1" applyAlignment="1">
      <alignment horizontal="left"/>
    </xf>
    <xf numFmtId="49" fontId="3" fillId="2" borderId="7" xfId="1" applyNumberFormat="1" applyFont="1" applyFill="1" applyBorder="1" applyAlignment="1">
      <alignment vertical="top" wrapText="1"/>
    </xf>
    <xf numFmtId="4" fontId="2" fillId="0" borderId="39" xfId="2" applyNumberFormat="1" applyFont="1" applyFill="1" applyBorder="1" applyAlignment="1">
      <alignment vertical="center"/>
    </xf>
    <xf numFmtId="0" fontId="7" fillId="0" borderId="0" xfId="7" applyFont="1" applyAlignment="1">
      <alignment horizontal="right" vertical="center"/>
    </xf>
    <xf numFmtId="4" fontId="2" fillId="0" borderId="36" xfId="7" applyNumberFormat="1" applyFont="1" applyBorder="1" applyAlignment="1">
      <alignment horizontal="right" vertical="center"/>
    </xf>
    <xf numFmtId="0" fontId="7" fillId="2" borderId="7" xfId="7" applyFont="1" applyFill="1" applyBorder="1" applyAlignment="1">
      <alignment horizontal="right" vertical="center"/>
    </xf>
    <xf numFmtId="49" fontId="3" fillId="2" borderId="5" xfId="10" applyNumberFormat="1" applyFont="1" applyFill="1" applyBorder="1" applyAlignment="1">
      <alignment horizontal="right" vertical="top" wrapText="1"/>
    </xf>
    <xf numFmtId="0" fontId="23" fillId="0" borderId="0" xfId="13" applyFont="1" applyFill="1" applyAlignment="1">
      <alignment horizontal="left"/>
    </xf>
    <xf numFmtId="49" fontId="3" fillId="2" borderId="17" xfId="10" quotePrefix="1" applyNumberFormat="1" applyFont="1" applyFill="1" applyBorder="1" applyAlignment="1">
      <alignment horizontal="right" vertical="top" wrapText="1"/>
    </xf>
    <xf numFmtId="4" fontId="2" fillId="0" borderId="8" xfId="1" applyNumberFormat="1" applyFont="1" applyBorder="1" applyAlignment="1">
      <alignment horizontal="right" vertical="center"/>
    </xf>
    <xf numFmtId="4" fontId="2" fillId="0" borderId="9" xfId="1" applyNumberFormat="1" applyFont="1" applyBorder="1" applyAlignment="1">
      <alignment horizontal="right" vertical="center"/>
    </xf>
    <xf numFmtId="4" fontId="2" fillId="0" borderId="9" xfId="1" applyNumberFormat="1" applyFont="1" applyFill="1" applyBorder="1" applyAlignment="1">
      <alignment horizontal="right" vertical="center"/>
    </xf>
    <xf numFmtId="4" fontId="4" fillId="0" borderId="0" xfId="1" applyNumberFormat="1" applyFont="1" applyBorder="1" applyAlignment="1">
      <alignment horizontal="right" vertical="center"/>
    </xf>
    <xf numFmtId="4" fontId="2" fillId="0" borderId="11" xfId="1" applyNumberFormat="1" applyFont="1" applyFill="1" applyBorder="1" applyAlignment="1">
      <alignment horizontal="right" vertical="center"/>
    </xf>
    <xf numFmtId="49" fontId="3" fillId="2" borderId="17" xfId="2" quotePrefix="1" applyNumberFormat="1" applyFont="1" applyFill="1" applyBorder="1" applyAlignment="1">
      <alignment horizontal="right" vertical="top" wrapText="1"/>
    </xf>
    <xf numFmtId="0" fontId="2" fillId="0" borderId="0" xfId="10" applyFont="1" applyFill="1" applyBorder="1" applyAlignment="1">
      <alignment vertical="center"/>
    </xf>
    <xf numFmtId="165" fontId="0" fillId="0" borderId="0" xfId="0" applyNumberFormat="1" applyFont="1" applyBorder="1" applyAlignment="1" applyProtection="1">
      <alignment horizontal="right" vertical="top"/>
      <protection locked="0"/>
    </xf>
    <xf numFmtId="49" fontId="3" fillId="2" borderId="4" xfId="2" quotePrefix="1" applyNumberFormat="1" applyFont="1" applyFill="1" applyBorder="1" applyAlignment="1">
      <alignment horizontal="right" vertical="top" wrapText="1"/>
    </xf>
    <xf numFmtId="49" fontId="3" fillId="2" borderId="4" xfId="10" quotePrefix="1" applyNumberFormat="1" applyFont="1" applyFill="1" applyBorder="1" applyAlignment="1">
      <alignment horizontal="right" vertical="top" wrapText="1"/>
    </xf>
    <xf numFmtId="4" fontId="2" fillId="0" borderId="10" xfId="1" applyNumberFormat="1" applyFont="1" applyBorder="1" applyAlignment="1">
      <alignment horizontal="right" vertical="center"/>
    </xf>
    <xf numFmtId="4" fontId="2" fillId="0" borderId="1" xfId="2" applyNumberFormat="1" applyFont="1" applyFill="1" applyBorder="1" applyAlignment="1">
      <alignment vertical="center"/>
    </xf>
    <xf numFmtId="0" fontId="16" fillId="2" borderId="30" xfId="1" applyFont="1" applyFill="1" applyBorder="1" applyAlignment="1">
      <alignment horizontal="left" vertical="center"/>
    </xf>
    <xf numFmtId="0" fontId="16" fillId="2" borderId="31" xfId="1" applyFont="1" applyFill="1" applyBorder="1" applyAlignment="1">
      <alignment horizontal="left" vertical="center"/>
    </xf>
    <xf numFmtId="0" fontId="16" fillId="2" borderId="30" xfId="1" applyFont="1" applyFill="1" applyBorder="1" applyAlignment="1">
      <alignment horizontal="center" vertical="center"/>
    </xf>
    <xf numFmtId="0" fontId="16" fillId="2" borderId="31" xfId="1" applyFont="1" applyFill="1" applyBorder="1" applyAlignment="1">
      <alignment horizontal="center" vertical="center"/>
    </xf>
    <xf numFmtId="0" fontId="10" fillId="4" borderId="15" xfId="10" applyFont="1" applyFill="1" applyBorder="1" applyAlignment="1">
      <alignment horizontal="center"/>
    </xf>
    <xf numFmtId="0" fontId="11" fillId="4" borderId="32" xfId="10" applyFont="1" applyFill="1" applyBorder="1" applyAlignment="1">
      <alignment horizontal="center"/>
    </xf>
    <xf numFmtId="0" fontId="11" fillId="4" borderId="33" xfId="10" applyFont="1" applyFill="1" applyBorder="1" applyAlignment="1">
      <alignment horizontal="center"/>
    </xf>
    <xf numFmtId="0" fontId="10" fillId="4" borderId="15" xfId="2" applyFont="1" applyFill="1" applyBorder="1" applyAlignment="1">
      <alignment horizontal="center"/>
    </xf>
    <xf numFmtId="0" fontId="11" fillId="4" borderId="32" xfId="2" applyFont="1" applyFill="1" applyBorder="1" applyAlignment="1">
      <alignment horizontal="center"/>
    </xf>
    <xf numFmtId="0" fontId="11" fillId="4" borderId="33" xfId="2" applyFont="1" applyFill="1" applyBorder="1" applyAlignment="1">
      <alignment horizontal="center"/>
    </xf>
    <xf numFmtId="0" fontId="10" fillId="4" borderId="15" xfId="1" applyFont="1" applyFill="1" applyBorder="1" applyAlignment="1">
      <alignment horizontal="center"/>
    </xf>
    <xf numFmtId="0" fontId="0" fillId="4" borderId="32" xfId="1" applyFont="1" applyFill="1" applyBorder="1" applyAlignment="1"/>
    <xf numFmtId="0" fontId="0" fillId="4" borderId="5" xfId="1" applyFont="1" applyFill="1" applyBorder="1" applyAlignment="1"/>
    <xf numFmtId="0" fontId="10" fillId="4" borderId="17" xfId="10" applyFont="1" applyFill="1" applyBorder="1" applyAlignment="1">
      <alignment horizontal="center"/>
    </xf>
    <xf numFmtId="0" fontId="10" fillId="4" borderId="4" xfId="10" applyFont="1" applyFill="1" applyBorder="1" applyAlignment="1">
      <alignment horizontal="center"/>
    </xf>
    <xf numFmtId="0" fontId="10" fillId="4" borderId="5" xfId="10" applyFont="1" applyFill="1" applyBorder="1" applyAlignment="1">
      <alignment horizontal="center"/>
    </xf>
    <xf numFmtId="0" fontId="2" fillId="0" borderId="7" xfId="1" applyFont="1" applyFill="1" applyBorder="1" applyAlignment="1"/>
    <xf numFmtId="0" fontId="2" fillId="0" borderId="7" xfId="1" applyFont="1" applyBorder="1" applyAlignment="1"/>
    <xf numFmtId="4" fontId="2" fillId="0" borderId="17" xfId="10" applyNumberFormat="1" applyFont="1" applyFill="1" applyBorder="1" applyAlignment="1">
      <alignment vertical="center"/>
    </xf>
    <xf numFmtId="4" fontId="2" fillId="0" borderId="4" xfId="10" applyNumberFormat="1" applyFont="1" applyFill="1" applyBorder="1" applyAlignment="1">
      <alignment vertical="center"/>
    </xf>
    <xf numFmtId="164" fontId="2" fillId="0" borderId="5" xfId="12" applyNumberFormat="1" applyFont="1" applyBorder="1"/>
    <xf numFmtId="4" fontId="2" fillId="0" borderId="7" xfId="10" applyNumberFormat="1" applyFont="1" applyFill="1" applyBorder="1" applyAlignment="1">
      <alignment vertical="center"/>
    </xf>
    <xf numFmtId="164" fontId="2" fillId="0" borderId="5" xfId="6" applyNumberFormat="1" applyFont="1" applyBorder="1"/>
    <xf numFmtId="4" fontId="2" fillId="0" borderId="17" xfId="2" applyNumberFormat="1" applyFont="1" applyFill="1" applyBorder="1" applyAlignment="1">
      <alignment vertical="center"/>
    </xf>
    <xf numFmtId="4" fontId="2" fillId="0" borderId="4" xfId="2" applyNumberFormat="1" applyFont="1" applyFill="1" applyBorder="1" applyAlignment="1">
      <alignment vertical="center"/>
    </xf>
    <xf numFmtId="164" fontId="4" fillId="0" borderId="7" xfId="1" applyNumberFormat="1" applyFont="1" applyBorder="1" applyAlignment="1"/>
  </cellXfs>
  <cellStyles count="14">
    <cellStyle name="=C:\WINNT35\SYSTEM32\COMMAND.COM" xfId="1"/>
    <cellStyle name="=C:\WINNT35\SYSTEM32\COMMAND.COM 2" xfId="2"/>
    <cellStyle name="=C:\WINNT35\SYSTEM32\COMMAND.COM 2 2" xfId="10"/>
    <cellStyle name="=C:\WINNT35\SYSTEM32\COMMAND.COM 3" xfId="7"/>
    <cellStyle name="Normal" xfId="0" builtinId="0"/>
    <cellStyle name="Normal 2" xfId="3"/>
    <cellStyle name="Normal 3" xfId="8"/>
    <cellStyle name="Normal_2010-11_ETF_Securities_XTF_Exchange_Traded_Funds_Statistics" xfId="4"/>
    <cellStyle name="Normal_Sheet1" xfId="13"/>
    <cellStyle name="Percent" xfId="5" builtinId="5"/>
    <cellStyle name="Percent 2" xfId="6"/>
    <cellStyle name="Percent 2 2" xfId="12"/>
    <cellStyle name="Percent 3" xfId="11"/>
    <cellStyle name="Style 1" xfId="9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XTF Exchange Traded Funds</a:t>
            </a:r>
          </a:p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050" b="1" i="0" u="none" strike="noStrike" baseline="0">
                <a:solidFill>
                  <a:srgbClr val="000080"/>
                </a:solidFill>
                <a:latin typeface="Arial"/>
                <a:cs typeface="Arial"/>
              </a:rPr>
              <a:t>On-Exchange Order Book Turnover</a:t>
            </a:r>
            <a:r>
              <a:rPr lang="en-US" sz="125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</a:p>
        </c:rich>
      </c:tx>
      <c:layout>
        <c:manualLayout>
          <c:xMode val="edge"/>
          <c:yMode val="edge"/>
          <c:x val="0.3858845241747379"/>
          <c:y val="1.30890052356020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3409715857011915E-2"/>
          <c:y val="0.1727750899550704"/>
          <c:w val="0.91292392300641612"/>
          <c:h val="0.73036742571916125"/>
        </c:manualLayout>
      </c:layout>
      <c:barChart>
        <c:barDir val="col"/>
        <c:grouping val="clustered"/>
        <c:varyColors val="0"/>
        <c:ser>
          <c:idx val="0"/>
          <c:order val="0"/>
          <c:tx>
            <c:v>Feb 11 Mrz 11 Apr 11 Mai 11 Jun 11 Jul 11 Aug 11 Sep 11 Okt 11 Nov 11 Dec 11 Jan 12 Feb 12</c:v>
          </c:tx>
          <c:spPr>
            <a:solidFill>
              <a:srgbClr val="0000FF"/>
            </a:solidFill>
          </c:spPr>
          <c:invertIfNegative val="0"/>
          <c:cat>
            <c:numLit>
              <c:formatCode>mmm\-yy</c:formatCode>
              <c:ptCount val="13"/>
              <c:pt idx="0">
                <c:v>40603</c:v>
              </c:pt>
              <c:pt idx="1">
                <c:v>40634</c:v>
              </c:pt>
              <c:pt idx="2">
                <c:v>40664</c:v>
              </c:pt>
              <c:pt idx="3">
                <c:v>40695</c:v>
              </c:pt>
              <c:pt idx="4">
                <c:v>40725</c:v>
              </c:pt>
              <c:pt idx="5">
                <c:v>40756</c:v>
              </c:pt>
              <c:pt idx="6">
                <c:v>40787</c:v>
              </c:pt>
              <c:pt idx="7">
                <c:v>40817</c:v>
              </c:pt>
              <c:pt idx="8">
                <c:v>40848</c:v>
              </c:pt>
              <c:pt idx="9">
                <c:v>40878</c:v>
              </c:pt>
              <c:pt idx="10">
                <c:v>40909</c:v>
              </c:pt>
              <c:pt idx="11">
                <c:v>40940</c:v>
              </c:pt>
              <c:pt idx="12">
                <c:v>40969</c:v>
              </c:pt>
            </c:numLit>
          </c:cat>
          <c:val>
            <c:numLit>
              <c:formatCode>#,##0.00</c:formatCode>
              <c:ptCount val="13"/>
              <c:pt idx="0">
                <c:v>19757.033167920919</c:v>
              </c:pt>
              <c:pt idx="1">
                <c:v>13145.890578436545</c:v>
              </c:pt>
              <c:pt idx="2">
                <c:v>13409.568314204977</c:v>
              </c:pt>
              <c:pt idx="3">
                <c:v>11605.844753984293</c:v>
              </c:pt>
              <c:pt idx="4">
                <c:v>18619.896826022581</c:v>
              </c:pt>
              <c:pt idx="5">
                <c:v>26991.294195359395</c:v>
              </c:pt>
              <c:pt idx="6">
                <c:v>18293.038591764536</c:v>
              </c:pt>
              <c:pt idx="7">
                <c:v>15419.417167801143</c:v>
              </c:pt>
              <c:pt idx="8">
                <c:v>16286.370682780436</c:v>
              </c:pt>
              <c:pt idx="9">
                <c:v>12322.008379159268</c:v>
              </c:pt>
              <c:pt idx="10">
                <c:v>12649.092226726625</c:v>
              </c:pt>
              <c:pt idx="11">
                <c:v>11652.718923873697</c:v>
              </c:pt>
              <c:pt idx="12">
                <c:v>12421.213200995893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02816"/>
        <c:axId val="103634816"/>
      </c:barChart>
      <c:dateAx>
        <c:axId val="10360281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34816"/>
        <c:crosses val="autoZero"/>
        <c:auto val="1"/>
        <c:lblOffset val="100"/>
        <c:baseTimeUnit val="months"/>
        <c:majorUnit val="1"/>
        <c:minorUnit val="1"/>
      </c:dateAx>
      <c:valAx>
        <c:axId val="103634816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5582078214249194E-2"/>
              <c:y val="0.3926707067375739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602816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2403968"/>
        <c:axId val="120309632"/>
        <c:axId val="0"/>
      </c:bar3DChart>
      <c:catAx>
        <c:axId val="11240396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09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0309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24039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8462.0094442839909</c:v>
              </c:pt>
              <c:pt idx="1">
                <c:v>8184.61437449399</c:v>
              </c:pt>
              <c:pt idx="2">
                <c:v>10223.412752298</c:v>
              </c:pt>
              <c:pt idx="3">
                <c:v>9958.4605157789902</c:v>
              </c:pt>
              <c:pt idx="4">
                <c:v>10482.800095484001</c:v>
              </c:pt>
              <c:pt idx="5">
                <c:v>10019.817183175001</c:v>
              </c:pt>
              <c:pt idx="6">
                <c:v>11469.3287894859</c:v>
              </c:pt>
              <c:pt idx="7">
                <c:v>12217.8460340729</c:v>
              </c:pt>
              <c:pt idx="8">
                <c:v>11692.300581699799</c:v>
              </c:pt>
              <c:pt idx="9">
                <c:v>14516.424340518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069376"/>
        <c:axId val="126092032"/>
        <c:axId val="0"/>
      </c:bar3DChart>
      <c:catAx>
        <c:axId val="126069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92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092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069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6595072"/>
        <c:axId val="126596992"/>
        <c:axId val="0"/>
      </c:bar3DChart>
      <c:catAx>
        <c:axId val="1265950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96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6596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6595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5149824"/>
        <c:axId val="155151360"/>
        <c:axId val="0"/>
      </c:bar3DChart>
      <c:catAx>
        <c:axId val="15514982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5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5151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498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7476992"/>
        <c:axId val="213091840"/>
        <c:axId val="0"/>
      </c:bar3DChart>
      <c:catAx>
        <c:axId val="1874769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3091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091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4769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3401088"/>
        <c:axId val="223402624"/>
        <c:axId val="0"/>
      </c:bar3DChart>
      <c:catAx>
        <c:axId val="2234010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02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3402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3401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6</xdr:col>
      <xdr:colOff>971550</xdr:colOff>
      <xdr:row>25</xdr:row>
      <xdr:rowOff>123825</xdr:rowOff>
    </xdr:to>
    <xdr:graphicFrame macro="">
      <xdr:nvGraphicFramePr>
        <xdr:cNvPr id="3180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1781175</xdr:colOff>
      <xdr:row>0</xdr:row>
      <xdr:rowOff>38100</xdr:rowOff>
    </xdr:from>
    <xdr:to>
      <xdr:col>7</xdr:col>
      <xdr:colOff>0</xdr:colOff>
      <xdr:row>2</xdr:row>
      <xdr:rowOff>9525</xdr:rowOff>
    </xdr:to>
    <xdr:pic>
      <xdr:nvPicPr>
        <xdr:cNvPr id="3181" name="Picture 6" descr="Xetra_DBG2009_sch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38100"/>
          <a:ext cx="3028950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3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828"/>
  <sheetViews>
    <sheetView showGridLines="0" zoomScaleNormal="100" workbookViewId="0"/>
  </sheetViews>
  <sheetFormatPr defaultRowHeight="12" x14ac:dyDescent="0.2"/>
  <cols>
    <col min="1" max="1" width="46.7109375" style="15" customWidth="1"/>
    <col min="2" max="2" width="12.7109375" style="15" customWidth="1"/>
    <col min="3" max="3" width="16" style="15" customWidth="1"/>
    <col min="4" max="4" width="6.42578125" style="15" customWidth="1"/>
    <col min="5" max="5" width="46.7109375" style="13" customWidth="1"/>
    <col min="6" max="7" width="12.7109375" style="13" customWidth="1"/>
    <col min="8" max="8" width="14.85546875" style="13" bestFit="1" customWidth="1"/>
    <col min="9" max="16384" width="9.140625" style="13"/>
  </cols>
  <sheetData>
    <row r="1" spans="1:8" ht="32.25" customHeight="1" x14ac:dyDescent="0.2">
      <c r="A1" s="39" t="s">
        <v>624</v>
      </c>
      <c r="B1" s="10"/>
      <c r="C1" s="10"/>
      <c r="D1" s="10"/>
      <c r="E1" s="11"/>
      <c r="F1" s="12"/>
      <c r="G1" s="12"/>
      <c r="H1" s="77"/>
    </row>
    <row r="2" spans="1:8" ht="24.75" customHeight="1" x14ac:dyDescent="0.2">
      <c r="A2" s="14" t="s">
        <v>2964</v>
      </c>
      <c r="B2" s="10"/>
      <c r="C2" s="10"/>
      <c r="D2" s="10"/>
      <c r="E2" s="11"/>
      <c r="F2" s="12"/>
      <c r="G2" s="12"/>
    </row>
    <row r="3" spans="1:8" ht="24.75" customHeight="1" x14ac:dyDescent="0.2">
      <c r="A3" s="10"/>
      <c r="B3" s="10"/>
      <c r="C3" s="10"/>
      <c r="D3" s="10"/>
      <c r="E3" s="11"/>
      <c r="F3" s="12"/>
      <c r="G3" s="12"/>
    </row>
    <row r="4" spans="1:8" ht="24.75" customHeight="1" x14ac:dyDescent="0.2">
      <c r="D4" s="13"/>
    </row>
    <row r="5" spans="1:8" ht="24.75" customHeight="1" x14ac:dyDescent="0.2"/>
    <row r="6" spans="1:8" ht="24.75" customHeight="1" x14ac:dyDescent="0.2">
      <c r="F6" s="16">
        <v>40756</v>
      </c>
      <c r="G6" s="16"/>
      <c r="H6" s="16"/>
    </row>
    <row r="7" spans="1:8" x14ac:dyDescent="0.2">
      <c r="F7" s="13" t="e">
        <v>#N/A</v>
      </c>
    </row>
    <row r="8" spans="1:8" x14ac:dyDescent="0.2">
      <c r="F8" s="13" t="e">
        <v>#N/A</v>
      </c>
    </row>
    <row r="9" spans="1:8" x14ac:dyDescent="0.2">
      <c r="F9" s="13" t="e">
        <v>#N/A</v>
      </c>
    </row>
    <row r="10" spans="1:8" x14ac:dyDescent="0.2">
      <c r="F10" s="13" t="e">
        <v>#N/A</v>
      </c>
    </row>
    <row r="11" spans="1:8" x14ac:dyDescent="0.2">
      <c r="F11" s="13" t="e">
        <v>#N/A</v>
      </c>
    </row>
    <row r="12" spans="1:8" x14ac:dyDescent="0.2">
      <c r="F12" s="13" t="e">
        <v>#N/A</v>
      </c>
    </row>
    <row r="13" spans="1:8" x14ac:dyDescent="0.2">
      <c r="F13" s="13" t="e">
        <v>#N/A</v>
      </c>
    </row>
    <row r="14" spans="1:8" x14ac:dyDescent="0.2">
      <c r="F14" s="13" t="e">
        <v>#N/A</v>
      </c>
    </row>
    <row r="15" spans="1:8" x14ac:dyDescent="0.2">
      <c r="F15" s="13" t="e">
        <v>#N/A</v>
      </c>
    </row>
    <row r="16" spans="1:8" x14ac:dyDescent="0.2">
      <c r="F16" s="13" t="e">
        <v>#N/A</v>
      </c>
    </row>
    <row r="17" spans="1:8" x14ac:dyDescent="0.2">
      <c r="F17" s="13" t="e">
        <v>#N/A</v>
      </c>
    </row>
    <row r="18" spans="1:8" x14ac:dyDescent="0.2">
      <c r="F18" s="13" t="e">
        <v>#N/A</v>
      </c>
    </row>
    <row r="19" spans="1:8" x14ac:dyDescent="0.2">
      <c r="F19" s="13" t="e">
        <v>#N/A</v>
      </c>
    </row>
    <row r="20" spans="1:8" x14ac:dyDescent="0.2">
      <c r="F20" s="13" t="e">
        <v>#N/A</v>
      </c>
    </row>
    <row r="21" spans="1:8" x14ac:dyDescent="0.2">
      <c r="F21" s="13" t="e">
        <v>#N/A</v>
      </c>
    </row>
    <row r="22" spans="1:8" x14ac:dyDescent="0.2">
      <c r="F22" s="13" t="e">
        <v>#N/A</v>
      </c>
    </row>
    <row r="23" spans="1:8" x14ac:dyDescent="0.2">
      <c r="F23" s="13" t="e">
        <v>#N/A</v>
      </c>
    </row>
    <row r="24" spans="1:8" x14ac:dyDescent="0.2">
      <c r="F24" s="13" t="e">
        <v>#N/A</v>
      </c>
    </row>
    <row r="25" spans="1:8" x14ac:dyDescent="0.2">
      <c r="F25" s="13" t="e">
        <v>#N/A</v>
      </c>
    </row>
    <row r="26" spans="1:8" x14ac:dyDescent="0.2">
      <c r="F26" s="13" t="e">
        <v>#N/A</v>
      </c>
    </row>
    <row r="27" spans="1:8" ht="12.75" thickBot="1" x14ac:dyDescent="0.25"/>
    <row r="28" spans="1:8" ht="12.75" customHeight="1" x14ac:dyDescent="0.2">
      <c r="A28" s="208" t="s">
        <v>1406</v>
      </c>
      <c r="B28" s="67"/>
      <c r="C28" s="70" t="s">
        <v>1403</v>
      </c>
      <c r="D28" s="9"/>
      <c r="E28" s="208" t="s">
        <v>1409</v>
      </c>
      <c r="F28" s="85"/>
      <c r="G28" s="86" t="s">
        <v>2274</v>
      </c>
      <c r="H28" s="16"/>
    </row>
    <row r="29" spans="1:8" ht="12.75" customHeight="1" thickBot="1" x14ac:dyDescent="0.25">
      <c r="A29" s="209"/>
      <c r="B29" s="68"/>
      <c r="C29" s="69" t="s">
        <v>1402</v>
      </c>
      <c r="D29" s="9"/>
      <c r="E29" s="209"/>
      <c r="F29" s="87"/>
      <c r="G29" s="88" t="s">
        <v>2275</v>
      </c>
      <c r="H29" s="16"/>
    </row>
    <row r="30" spans="1:8" ht="17.25" customHeight="1" x14ac:dyDescent="0.2">
      <c r="A30" s="28" t="s">
        <v>1305</v>
      </c>
      <c r="B30" s="28" t="s">
        <v>1306</v>
      </c>
      <c r="C30" s="29">
        <v>4.2783181818181797</v>
      </c>
      <c r="D30"/>
      <c r="E30" s="28" t="s">
        <v>1305</v>
      </c>
      <c r="F30" s="28" t="s">
        <v>1306</v>
      </c>
      <c r="G30" s="196">
        <v>1952.854109293</v>
      </c>
    </row>
    <row r="31" spans="1:8" ht="17.25" customHeight="1" x14ac:dyDescent="0.2">
      <c r="A31" s="28" t="s">
        <v>751</v>
      </c>
      <c r="B31" s="28" t="s">
        <v>752</v>
      </c>
      <c r="C31" s="29">
        <v>6.3268636363636404</v>
      </c>
      <c r="D31"/>
      <c r="E31" s="28" t="s">
        <v>1914</v>
      </c>
      <c r="F31" s="28" t="s">
        <v>1315</v>
      </c>
      <c r="G31" s="197">
        <v>574.80791304999991</v>
      </c>
    </row>
    <row r="32" spans="1:8" ht="17.25" customHeight="1" x14ac:dyDescent="0.2">
      <c r="A32" s="28" t="s">
        <v>500</v>
      </c>
      <c r="B32" s="28" t="s">
        <v>501</v>
      </c>
      <c r="C32" s="29">
        <v>6.633</v>
      </c>
      <c r="D32"/>
      <c r="E32" s="28" t="s">
        <v>751</v>
      </c>
      <c r="F32" s="28" t="s">
        <v>752</v>
      </c>
      <c r="G32" s="198">
        <v>283.45867938999999</v>
      </c>
    </row>
    <row r="33" spans="1:8" ht="17.25" customHeight="1" x14ac:dyDescent="0.2">
      <c r="A33" s="28" t="s">
        <v>1914</v>
      </c>
      <c r="B33" s="28" t="s">
        <v>1315</v>
      </c>
      <c r="C33" s="29">
        <v>6.7128181818181796</v>
      </c>
      <c r="D33"/>
      <c r="E33" s="28" t="s">
        <v>1870</v>
      </c>
      <c r="F33" s="28" t="s">
        <v>363</v>
      </c>
      <c r="G33" s="197">
        <v>225.637382452</v>
      </c>
    </row>
    <row r="34" spans="1:8" ht="17.25" customHeight="1" x14ac:dyDescent="0.2">
      <c r="A34" s="28" t="s">
        <v>502</v>
      </c>
      <c r="B34" s="21" t="s">
        <v>503</v>
      </c>
      <c r="C34" s="29">
        <v>8.1160454545454606</v>
      </c>
      <c r="D34"/>
      <c r="E34" s="28" t="s">
        <v>362</v>
      </c>
      <c r="F34" s="21" t="s">
        <v>371</v>
      </c>
      <c r="G34" s="197">
        <v>219.31888051600001</v>
      </c>
    </row>
    <row r="35" spans="1:8" ht="17.25" customHeight="1" x14ac:dyDescent="0.2">
      <c r="A35" s="28" t="s">
        <v>469</v>
      </c>
      <c r="B35" s="28" t="s">
        <v>470</v>
      </c>
      <c r="C35" s="29">
        <v>8.5604999999999993</v>
      </c>
      <c r="D35"/>
      <c r="E35" s="28" t="s">
        <v>370</v>
      </c>
      <c r="F35" s="28" t="s">
        <v>2021</v>
      </c>
      <c r="G35" s="197">
        <v>172.49433475000001</v>
      </c>
    </row>
    <row r="36" spans="1:8" ht="17.25" customHeight="1" x14ac:dyDescent="0.2">
      <c r="A36" s="28" t="s">
        <v>2020</v>
      </c>
      <c r="B36" s="28" t="s">
        <v>2021</v>
      </c>
      <c r="C36" s="29">
        <v>8.6852727272727304</v>
      </c>
      <c r="D36"/>
      <c r="E36" s="28" t="s">
        <v>2020</v>
      </c>
      <c r="F36" s="28" t="s">
        <v>1316</v>
      </c>
      <c r="G36" s="197">
        <v>146.00415644100002</v>
      </c>
    </row>
    <row r="37" spans="1:8" ht="17.25" customHeight="1" x14ac:dyDescent="0.2">
      <c r="A37" s="28" t="s">
        <v>1124</v>
      </c>
      <c r="B37" s="28" t="s">
        <v>1270</v>
      </c>
      <c r="C37" s="29">
        <v>8.8361818181818208</v>
      </c>
      <c r="D37"/>
      <c r="E37" s="28" t="s">
        <v>1916</v>
      </c>
      <c r="F37" s="28" t="s">
        <v>1332</v>
      </c>
      <c r="G37" s="197">
        <v>129.03366205</v>
      </c>
    </row>
    <row r="38" spans="1:8" ht="17.25" customHeight="1" x14ac:dyDescent="0.2">
      <c r="A38" s="28" t="s">
        <v>1116</v>
      </c>
      <c r="B38" s="28" t="s">
        <v>1262</v>
      </c>
      <c r="C38" s="29">
        <v>9.9245454545454503</v>
      </c>
      <c r="D38"/>
      <c r="E38" s="28" t="s">
        <v>1939</v>
      </c>
      <c r="F38" s="28" t="s">
        <v>2026</v>
      </c>
      <c r="G38" s="199">
        <v>123.81778434100001</v>
      </c>
    </row>
    <row r="39" spans="1:8" ht="17.25" customHeight="1" thickBot="1" x14ac:dyDescent="0.25">
      <c r="A39" s="73" t="s">
        <v>1921</v>
      </c>
      <c r="B39" s="33" t="s">
        <v>889</v>
      </c>
      <c r="C39" s="32">
        <v>10.1298181818182</v>
      </c>
      <c r="D39"/>
      <c r="E39" s="73" t="s">
        <v>739</v>
      </c>
      <c r="F39" s="33" t="s">
        <v>740</v>
      </c>
      <c r="G39" s="200">
        <v>102.266863966</v>
      </c>
    </row>
    <row r="40" spans="1:8" x14ac:dyDescent="0.2">
      <c r="A40" s="13"/>
      <c r="B40" s="13"/>
      <c r="C40" s="13"/>
    </row>
    <row r="41" spans="1:8" ht="12.75" thickBot="1" x14ac:dyDescent="0.25"/>
    <row r="42" spans="1:8" ht="12.75" customHeight="1" x14ac:dyDescent="0.2">
      <c r="A42" s="210" t="s">
        <v>1407</v>
      </c>
      <c r="B42" s="67"/>
      <c r="C42" s="70" t="s">
        <v>1403</v>
      </c>
      <c r="D42" s="9"/>
      <c r="E42" s="210" t="s">
        <v>1408</v>
      </c>
      <c r="F42" s="85"/>
      <c r="G42" s="86" t="s">
        <v>2274</v>
      </c>
      <c r="H42" s="16"/>
    </row>
    <row r="43" spans="1:8" ht="12.75" customHeight="1" thickBot="1" x14ac:dyDescent="0.25">
      <c r="A43" s="211"/>
      <c r="B43" s="68"/>
      <c r="C43" s="69" t="s">
        <v>1402</v>
      </c>
      <c r="D43" s="9"/>
      <c r="E43" s="211"/>
      <c r="F43" s="87"/>
      <c r="G43" s="88" t="s">
        <v>2275</v>
      </c>
      <c r="H43" s="16"/>
    </row>
    <row r="44" spans="1:8" ht="17.25" customHeight="1" x14ac:dyDescent="0.2">
      <c r="A44" s="74" t="s">
        <v>1384</v>
      </c>
      <c r="B44" s="25" t="s">
        <v>243</v>
      </c>
      <c r="C44" s="89">
        <v>0.33050000000000002</v>
      </c>
      <c r="E44" s="74" t="s">
        <v>1384</v>
      </c>
      <c r="F44" s="25" t="s">
        <v>243</v>
      </c>
      <c r="G44" s="196">
        <v>150.171341942</v>
      </c>
    </row>
    <row r="45" spans="1:8" ht="17.25" customHeight="1" x14ac:dyDescent="0.2">
      <c r="A45" s="75" t="s">
        <v>506</v>
      </c>
      <c r="B45" s="26" t="s">
        <v>507</v>
      </c>
      <c r="C45" s="90">
        <v>2.9736818181818201</v>
      </c>
      <c r="E45" s="75" t="s">
        <v>1908</v>
      </c>
      <c r="F45" s="26" t="s">
        <v>1909</v>
      </c>
      <c r="G45" s="197">
        <v>148.859425458</v>
      </c>
    </row>
    <row r="46" spans="1:8" ht="17.25" customHeight="1" x14ac:dyDescent="0.2">
      <c r="A46" s="75" t="s">
        <v>453</v>
      </c>
      <c r="B46" s="30" t="s">
        <v>454</v>
      </c>
      <c r="C46" s="91">
        <v>3.1740454545454502</v>
      </c>
      <c r="E46" s="75" t="s">
        <v>1902</v>
      </c>
      <c r="F46" s="30" t="s">
        <v>1903</v>
      </c>
      <c r="G46" s="198">
        <v>100.04156279899999</v>
      </c>
    </row>
    <row r="47" spans="1:8" ht="17.25" customHeight="1" x14ac:dyDescent="0.2">
      <c r="A47" s="75" t="s">
        <v>1902</v>
      </c>
      <c r="B47" s="26" t="s">
        <v>1903</v>
      </c>
      <c r="C47" s="90">
        <v>3.2029999999999998</v>
      </c>
      <c r="E47" s="75" t="s">
        <v>1900</v>
      </c>
      <c r="F47" s="26" t="s">
        <v>1901</v>
      </c>
      <c r="G47" s="197">
        <v>92.791198466000012</v>
      </c>
    </row>
    <row r="48" spans="1:8" ht="17.25" customHeight="1" x14ac:dyDescent="0.2">
      <c r="A48" s="75" t="s">
        <v>1900</v>
      </c>
      <c r="B48" s="26" t="s">
        <v>1901</v>
      </c>
      <c r="C48" s="90">
        <v>3.2277272727272699</v>
      </c>
      <c r="E48" s="75" t="s">
        <v>1081</v>
      </c>
      <c r="F48" s="26" t="s">
        <v>113</v>
      </c>
      <c r="G48" s="197">
        <v>92.60765014399999</v>
      </c>
    </row>
    <row r="49" spans="1:8" ht="17.25" customHeight="1" x14ac:dyDescent="0.2">
      <c r="A49" s="75" t="s">
        <v>1906</v>
      </c>
      <c r="B49" s="26" t="s">
        <v>1907</v>
      </c>
      <c r="C49" s="90">
        <v>3.5139999999999998</v>
      </c>
      <c r="E49" s="75" t="s">
        <v>1938</v>
      </c>
      <c r="F49" s="26" t="s">
        <v>782</v>
      </c>
      <c r="G49" s="197">
        <v>79.619889892000003</v>
      </c>
    </row>
    <row r="50" spans="1:8" ht="17.25" customHeight="1" x14ac:dyDescent="0.2">
      <c r="A50" s="75" t="s">
        <v>850</v>
      </c>
      <c r="B50" s="26" t="s">
        <v>851</v>
      </c>
      <c r="C50" s="90">
        <v>3.6460454545454501</v>
      </c>
      <c r="E50" s="75" t="s">
        <v>506</v>
      </c>
      <c r="F50" s="26" t="s">
        <v>507</v>
      </c>
      <c r="G50" s="197">
        <v>78.794721474999989</v>
      </c>
    </row>
    <row r="51" spans="1:8" ht="17.25" customHeight="1" x14ac:dyDescent="0.2">
      <c r="A51" s="75" t="s">
        <v>2971</v>
      </c>
      <c r="B51" s="26" t="s">
        <v>2972</v>
      </c>
      <c r="C51" s="90">
        <v>3.7892222222222198</v>
      </c>
      <c r="D51" s="13"/>
      <c r="E51" s="75" t="s">
        <v>1906</v>
      </c>
      <c r="F51" s="26" t="s">
        <v>1907</v>
      </c>
      <c r="G51" s="197">
        <v>60.472896979000005</v>
      </c>
    </row>
    <row r="52" spans="1:8" ht="17.25" customHeight="1" x14ac:dyDescent="0.2">
      <c r="A52" s="75" t="s">
        <v>1908</v>
      </c>
      <c r="B52" s="21" t="s">
        <v>1909</v>
      </c>
      <c r="C52" s="92">
        <v>3.9040454545454599</v>
      </c>
      <c r="D52" s="13"/>
      <c r="E52" s="75" t="s">
        <v>1085</v>
      </c>
      <c r="F52" s="21" t="s">
        <v>116</v>
      </c>
      <c r="G52" s="199">
        <v>54.312449810000004</v>
      </c>
    </row>
    <row r="53" spans="1:8" ht="17.25" customHeight="1" thickBot="1" x14ac:dyDescent="0.25">
      <c r="A53" s="33" t="s">
        <v>2885</v>
      </c>
      <c r="B53" s="31" t="s">
        <v>2886</v>
      </c>
      <c r="C53" s="93">
        <v>3.93690909090909</v>
      </c>
      <c r="D53" s="13"/>
      <c r="E53" s="33" t="s">
        <v>1986</v>
      </c>
      <c r="F53" s="31" t="s">
        <v>805</v>
      </c>
      <c r="G53" s="200">
        <v>35.39139917</v>
      </c>
    </row>
    <row r="54" spans="1:8" ht="17.25" customHeight="1" thickBot="1" x14ac:dyDescent="0.25">
      <c r="A54" s="35"/>
      <c r="B54" s="36"/>
      <c r="C54" s="37"/>
      <c r="D54" s="13"/>
      <c r="E54" s="35"/>
      <c r="G54" s="38"/>
    </row>
    <row r="55" spans="1:8" ht="12.75" customHeight="1" x14ac:dyDescent="0.2">
      <c r="A55" s="208" t="s">
        <v>1404</v>
      </c>
      <c r="B55" s="67"/>
      <c r="C55" s="70" t="s">
        <v>1403</v>
      </c>
      <c r="D55" s="65"/>
      <c r="E55" s="208" t="s">
        <v>1405</v>
      </c>
      <c r="F55" s="85"/>
      <c r="G55" s="86" t="s">
        <v>2274</v>
      </c>
      <c r="H55" s="16"/>
    </row>
    <row r="56" spans="1:8" ht="12.75" customHeight="1" thickBot="1" x14ac:dyDescent="0.25">
      <c r="A56" s="209"/>
      <c r="B56" s="68"/>
      <c r="C56" s="69" t="s">
        <v>1402</v>
      </c>
      <c r="D56" s="65"/>
      <c r="E56" s="209"/>
      <c r="F56" s="87"/>
      <c r="G56" s="88" t="s">
        <v>2275</v>
      </c>
      <c r="H56" s="16"/>
    </row>
    <row r="57" spans="1:8" ht="17.25" customHeight="1" x14ac:dyDescent="0.2">
      <c r="A57" s="74" t="s">
        <v>2080</v>
      </c>
      <c r="B57" s="26" t="s">
        <v>1178</v>
      </c>
      <c r="C57" s="72">
        <v>20.393409090909099</v>
      </c>
      <c r="E57" s="74" t="s">
        <v>212</v>
      </c>
      <c r="F57" s="71" t="s">
        <v>213</v>
      </c>
      <c r="G57" s="72">
        <v>31.000304979999999</v>
      </c>
    </row>
    <row r="58" spans="1:8" ht="17.25" customHeight="1" x14ac:dyDescent="0.2">
      <c r="A58" s="75" t="s">
        <v>1100</v>
      </c>
      <c r="B58" s="26" t="s">
        <v>1899</v>
      </c>
      <c r="C58" s="27">
        <v>25.003</v>
      </c>
      <c r="E58" s="75" t="s">
        <v>1100</v>
      </c>
      <c r="F58" s="26" t="s">
        <v>1899</v>
      </c>
      <c r="G58" s="27">
        <v>13.933546515</v>
      </c>
    </row>
    <row r="59" spans="1:8" ht="17.25" customHeight="1" x14ac:dyDescent="0.2">
      <c r="A59" s="75" t="s">
        <v>212</v>
      </c>
      <c r="B59" s="26" t="s">
        <v>213</v>
      </c>
      <c r="C59" s="27">
        <v>26.880409090909101</v>
      </c>
      <c r="D59" s="13"/>
      <c r="E59" s="75" t="s">
        <v>393</v>
      </c>
      <c r="F59" s="30" t="s">
        <v>764</v>
      </c>
      <c r="G59" s="27">
        <v>10.828204598999999</v>
      </c>
    </row>
    <row r="60" spans="1:8" ht="17.25" customHeight="1" x14ac:dyDescent="0.2">
      <c r="A60" s="75" t="s">
        <v>1013</v>
      </c>
      <c r="B60" s="21" t="s">
        <v>132</v>
      </c>
      <c r="C60" s="27">
        <v>29.126772727272702</v>
      </c>
      <c r="D60" s="13"/>
      <c r="E60" s="75" t="s">
        <v>2080</v>
      </c>
      <c r="F60" s="30" t="s">
        <v>1178</v>
      </c>
      <c r="G60" s="27">
        <v>10.50740931</v>
      </c>
    </row>
    <row r="61" spans="1:8" ht="17.25" customHeight="1" thickBot="1" x14ac:dyDescent="0.25">
      <c r="A61" s="33" t="s">
        <v>393</v>
      </c>
      <c r="B61" s="31" t="s">
        <v>764</v>
      </c>
      <c r="C61" s="32">
        <v>30.659409090909101</v>
      </c>
      <c r="D61" s="13"/>
      <c r="E61" s="33" t="s">
        <v>71</v>
      </c>
      <c r="F61" s="31" t="s">
        <v>72</v>
      </c>
      <c r="G61" s="32">
        <v>9.6341067200000001</v>
      </c>
    </row>
    <row r="63" spans="1:8" x14ac:dyDescent="0.2">
      <c r="A63" s="15" t="s">
        <v>2736</v>
      </c>
    </row>
    <row r="65" spans="1:1" x14ac:dyDescent="0.2">
      <c r="A65" s="24" t="s">
        <v>133</v>
      </c>
    </row>
    <row r="861" spans="1:5" x14ac:dyDescent="0.2">
      <c r="A861" s="15" t="s">
        <v>2220</v>
      </c>
      <c r="B861" s="15" t="s">
        <v>2221</v>
      </c>
      <c r="C861" s="15" t="s">
        <v>1830</v>
      </c>
      <c r="D861" s="15" t="s">
        <v>450</v>
      </c>
      <c r="E861" s="13" t="s">
        <v>2189</v>
      </c>
    </row>
    <row r="862" spans="1:5" x14ac:dyDescent="0.2">
      <c r="A862" s="15" t="s">
        <v>2202</v>
      </c>
      <c r="B862" s="15" t="s">
        <v>2203</v>
      </c>
      <c r="C862" s="15" t="s">
        <v>1395</v>
      </c>
      <c r="D862" s="15" t="s">
        <v>450</v>
      </c>
      <c r="E862" s="13" t="s">
        <v>2189</v>
      </c>
    </row>
    <row r="863" spans="1:5" x14ac:dyDescent="0.2">
      <c r="A863" s="15" t="s">
        <v>2264</v>
      </c>
      <c r="B863" s="15" t="s">
        <v>2254</v>
      </c>
      <c r="C863" s="15" t="s">
        <v>2078</v>
      </c>
      <c r="D863" s="15" t="s">
        <v>451</v>
      </c>
      <c r="E863" s="13" t="s">
        <v>452</v>
      </c>
    </row>
    <row r="864" spans="1:5" x14ac:dyDescent="0.2">
      <c r="A864" s="15" t="s">
        <v>2265</v>
      </c>
      <c r="B864" s="15" t="s">
        <v>2255</v>
      </c>
      <c r="C864" s="15" t="s">
        <v>2078</v>
      </c>
      <c r="D864" s="15" t="s">
        <v>451</v>
      </c>
      <c r="E864" s="13" t="s">
        <v>452</v>
      </c>
    </row>
    <row r="865" spans="1:5" x14ac:dyDescent="0.2">
      <c r="A865" s="15" t="s">
        <v>2266</v>
      </c>
      <c r="B865" s="15" t="s">
        <v>2256</v>
      </c>
      <c r="C865" s="15" t="s">
        <v>2078</v>
      </c>
      <c r="D865" s="15" t="s">
        <v>451</v>
      </c>
      <c r="E865" s="13" t="s">
        <v>452</v>
      </c>
    </row>
    <row r="866" spans="1:5" x14ac:dyDescent="0.2">
      <c r="A866" s="15" t="s">
        <v>2267</v>
      </c>
      <c r="B866" s="15" t="s">
        <v>2257</v>
      </c>
      <c r="C866" s="15" t="s">
        <v>2078</v>
      </c>
      <c r="D866" s="15" t="s">
        <v>451</v>
      </c>
      <c r="E866" s="13" t="s">
        <v>452</v>
      </c>
    </row>
    <row r="867" spans="1:5" x14ac:dyDescent="0.2">
      <c r="A867" s="15" t="s">
        <v>2268</v>
      </c>
      <c r="B867" s="15" t="s">
        <v>2258</v>
      </c>
      <c r="C867" s="15" t="s">
        <v>2078</v>
      </c>
      <c r="D867" s="15" t="s">
        <v>451</v>
      </c>
      <c r="E867" s="13" t="s">
        <v>452</v>
      </c>
    </row>
    <row r="868" spans="1:5" x14ac:dyDescent="0.2">
      <c r="A868" s="15" t="s">
        <v>2269</v>
      </c>
      <c r="B868" s="15" t="s">
        <v>2259</v>
      </c>
      <c r="C868" s="15" t="s">
        <v>2078</v>
      </c>
      <c r="D868" s="15" t="s">
        <v>451</v>
      </c>
      <c r="E868" s="13" t="s">
        <v>452</v>
      </c>
    </row>
    <row r="869" spans="1:5" x14ac:dyDescent="0.2">
      <c r="A869" s="15" t="s">
        <v>2270</v>
      </c>
      <c r="B869" s="15" t="s">
        <v>2260</v>
      </c>
      <c r="C869" s="15" t="s">
        <v>2078</v>
      </c>
      <c r="D869" s="15" t="s">
        <v>451</v>
      </c>
      <c r="E869" s="13" t="s">
        <v>452</v>
      </c>
    </row>
    <row r="870" spans="1:5" x14ac:dyDescent="0.2">
      <c r="A870" s="15" t="s">
        <v>2271</v>
      </c>
      <c r="B870" s="15" t="s">
        <v>2261</v>
      </c>
      <c r="C870" s="15" t="s">
        <v>2078</v>
      </c>
      <c r="D870" s="15" t="s">
        <v>451</v>
      </c>
      <c r="E870" s="13" t="s">
        <v>452</v>
      </c>
    </row>
    <row r="871" spans="1:5" x14ac:dyDescent="0.2">
      <c r="A871" s="15" t="s">
        <v>2272</v>
      </c>
      <c r="B871" s="15" t="s">
        <v>2262</v>
      </c>
      <c r="C871" s="15" t="s">
        <v>2078</v>
      </c>
      <c r="D871" s="15" t="s">
        <v>451</v>
      </c>
      <c r="E871" s="13" t="s">
        <v>452</v>
      </c>
    </row>
    <row r="872" spans="1:5" x14ac:dyDescent="0.2">
      <c r="A872" s="15" t="s">
        <v>2273</v>
      </c>
      <c r="B872" s="15" t="s">
        <v>2263</v>
      </c>
      <c r="C872" s="15" t="s">
        <v>2078</v>
      </c>
      <c r="D872" s="15" t="s">
        <v>451</v>
      </c>
      <c r="E872" s="13" t="s">
        <v>452</v>
      </c>
    </row>
    <row r="914" spans="4:4" x14ac:dyDescent="0.2">
      <c r="D914" s="15" t="s">
        <v>561</v>
      </c>
    </row>
    <row r="992" spans="4:4" x14ac:dyDescent="0.2">
      <c r="D992" s="15" t="s">
        <v>561</v>
      </c>
    </row>
    <row r="1128" spans="4:4" x14ac:dyDescent="0.2">
      <c r="D1128" s="15" t="s">
        <v>561</v>
      </c>
    </row>
    <row r="1180" spans="4:4" x14ac:dyDescent="0.2">
      <c r="D1180" s="15" t="s">
        <v>561</v>
      </c>
    </row>
    <row r="1791" spans="4:4" x14ac:dyDescent="0.2">
      <c r="D1791" s="15" t="s">
        <v>561</v>
      </c>
    </row>
    <row r="1802" spans="4:4" x14ac:dyDescent="0.2">
      <c r="D1802" s="15" t="s">
        <v>561</v>
      </c>
    </row>
    <row r="1805" spans="4:4" x14ac:dyDescent="0.2">
      <c r="D1805" s="15" t="s">
        <v>561</v>
      </c>
    </row>
    <row r="1816" spans="4:4" x14ac:dyDescent="0.2">
      <c r="D1816" s="15" t="s">
        <v>561</v>
      </c>
    </row>
    <row r="1828" spans="4:4" x14ac:dyDescent="0.2">
      <c r="D1828" s="15" t="s">
        <v>561</v>
      </c>
    </row>
  </sheetData>
  <mergeCells count="6">
    <mergeCell ref="A28:A29"/>
    <mergeCell ref="E28:E29"/>
    <mergeCell ref="A42:A43"/>
    <mergeCell ref="A55:A56"/>
    <mergeCell ref="E55:E56"/>
    <mergeCell ref="E42:E43"/>
  </mergeCells>
  <phoneticPr fontId="2" type="noConversion"/>
  <pageMargins left="0.75" right="0.75" top="1" bottom="1" header="0.5" footer="0.5"/>
  <pageSetup paperSize="9" scale="51" orientation="portrait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J978"/>
  <sheetViews>
    <sheetView showGridLines="0" zoomScaleNormal="100" workbookViewId="0">
      <pane ySplit="6" topLeftCell="A946" activePane="bottomLeft" state="frozen"/>
      <selection activeCell="D1816" sqref="D1816"/>
      <selection pane="bottomLeft" activeCell="H971" sqref="H971"/>
    </sheetView>
  </sheetViews>
  <sheetFormatPr defaultRowHeight="12" x14ac:dyDescent="0.2"/>
  <cols>
    <col min="1" max="1" width="56.42578125" style="144" customWidth="1"/>
    <col min="2" max="2" width="13.5703125" style="144" customWidth="1"/>
    <col min="3" max="3" width="15" style="144" bestFit="1" customWidth="1"/>
    <col min="4" max="4" width="14.42578125" style="144" bestFit="1" customWidth="1"/>
    <col min="5" max="5" width="13.85546875" style="144" customWidth="1"/>
    <col min="6" max="6" width="16.42578125" style="144" bestFit="1" customWidth="1"/>
    <col min="7" max="9" width="11.42578125" style="144" customWidth="1"/>
    <col min="10" max="11" width="11.42578125" style="145" customWidth="1"/>
    <col min="12" max="12" width="14.85546875" style="145" bestFit="1" customWidth="1"/>
    <col min="13" max="16384" width="9.140625" style="145"/>
  </cols>
  <sheetData>
    <row r="1" spans="1:244" ht="20.25" x14ac:dyDescent="0.2">
      <c r="A1" s="143" t="s">
        <v>624</v>
      </c>
    </row>
    <row r="2" spans="1:244" ht="15.75" customHeight="1" x14ac:dyDescent="0.2">
      <c r="A2" s="146" t="s">
        <v>2964</v>
      </c>
      <c r="F2" s="77"/>
      <c r="H2" s="77"/>
    </row>
    <row r="4" spans="1:244" x14ac:dyDescent="0.2">
      <c r="A4" s="145"/>
      <c r="B4" s="145"/>
      <c r="C4" s="145"/>
      <c r="D4" s="145"/>
      <c r="E4" s="145"/>
      <c r="F4" s="145"/>
      <c r="G4" s="145"/>
      <c r="H4" s="145"/>
      <c r="I4" s="145"/>
    </row>
    <row r="5" spans="1:244" s="144" customFormat="1" ht="22.5" x14ac:dyDescent="0.2">
      <c r="A5" s="147" t="s">
        <v>816</v>
      </c>
      <c r="B5" s="148" t="s">
        <v>201</v>
      </c>
      <c r="C5" s="149" t="s">
        <v>1852</v>
      </c>
      <c r="D5" s="149" t="s">
        <v>449</v>
      </c>
      <c r="E5" s="150" t="s">
        <v>233</v>
      </c>
      <c r="F5" s="212" t="s">
        <v>1381</v>
      </c>
      <c r="G5" s="213"/>
      <c r="H5" s="214"/>
      <c r="I5" s="151"/>
      <c r="J5" s="147" t="s">
        <v>621</v>
      </c>
      <c r="K5" s="147" t="s">
        <v>399</v>
      </c>
    </row>
    <row r="6" spans="1:244" s="156" customFormat="1" ht="22.5" x14ac:dyDescent="0.2">
      <c r="A6" s="152"/>
      <c r="B6" s="152"/>
      <c r="C6" s="153"/>
      <c r="D6" s="153"/>
      <c r="E6" s="153"/>
      <c r="F6" s="195" t="s">
        <v>2991</v>
      </c>
      <c r="G6" s="205" t="s">
        <v>2961</v>
      </c>
      <c r="H6" s="193" t="s">
        <v>196</v>
      </c>
      <c r="I6" s="154" t="s">
        <v>197</v>
      </c>
      <c r="J6" s="155" t="s">
        <v>622</v>
      </c>
      <c r="K6" s="155" t="s">
        <v>1882</v>
      </c>
      <c r="M6" s="144"/>
      <c r="IH6" s="157"/>
      <c r="IJ6" s="157"/>
    </row>
    <row r="7" spans="1:244" x14ac:dyDescent="0.2">
      <c r="A7" s="158" t="s">
        <v>1305</v>
      </c>
      <c r="B7" s="158" t="s">
        <v>1306</v>
      </c>
      <c r="C7" s="158" t="s">
        <v>1829</v>
      </c>
      <c r="D7" s="158" t="s">
        <v>451</v>
      </c>
      <c r="E7" s="184" t="s">
        <v>2189</v>
      </c>
      <c r="F7" s="185">
        <v>1952.854109293</v>
      </c>
      <c r="G7" s="185">
        <v>1522.373368281</v>
      </c>
      <c r="H7" s="186">
        <f t="shared" ref="H7:H70" si="0">IF(ISERROR(F7/G7-1),"",((F7/G7-1)))</f>
        <v>0.28276949004834506</v>
      </c>
      <c r="I7" s="159">
        <f t="shared" ref="I7:I70" si="1">F7/$F$960</f>
        <v>0.15721927300438129</v>
      </c>
      <c r="J7" s="160">
        <v>12687.772775140002</v>
      </c>
      <c r="K7" s="160">
        <v>4.2783181818181797</v>
      </c>
    </row>
    <row r="8" spans="1:244" x14ac:dyDescent="0.2">
      <c r="A8" s="158" t="s">
        <v>210</v>
      </c>
      <c r="B8" s="158" t="s">
        <v>211</v>
      </c>
      <c r="C8" s="158" t="s">
        <v>1395</v>
      </c>
      <c r="D8" s="158" t="s">
        <v>450</v>
      </c>
      <c r="E8" s="158" t="s">
        <v>2189</v>
      </c>
      <c r="F8" s="185">
        <v>759.41431651300002</v>
      </c>
      <c r="G8" s="185">
        <v>565.558384746</v>
      </c>
      <c r="H8" s="186">
        <f t="shared" si="0"/>
        <v>0.34276908802981221</v>
      </c>
      <c r="I8" s="159">
        <f t="shared" si="1"/>
        <v>6.1138497844325859E-2</v>
      </c>
      <c r="J8" s="160">
        <v>6668.7119319199992</v>
      </c>
      <c r="K8" s="160">
        <v>4.6128181818181799</v>
      </c>
    </row>
    <row r="9" spans="1:244" x14ac:dyDescent="0.2">
      <c r="A9" s="158" t="s">
        <v>1914</v>
      </c>
      <c r="B9" s="158" t="s">
        <v>1315</v>
      </c>
      <c r="C9" s="158" t="s">
        <v>1829</v>
      </c>
      <c r="D9" s="158" t="s">
        <v>451</v>
      </c>
      <c r="E9" s="158" t="s">
        <v>452</v>
      </c>
      <c r="F9" s="185">
        <v>574.80791304999991</v>
      </c>
      <c r="G9" s="185">
        <v>529.87337309700001</v>
      </c>
      <c r="H9" s="186">
        <f t="shared" si="0"/>
        <v>8.480241173540537E-2</v>
      </c>
      <c r="I9" s="159">
        <f t="shared" si="1"/>
        <v>4.6276310030964864E-2</v>
      </c>
      <c r="J9" s="160">
        <v>2717.8792140499995</v>
      </c>
      <c r="K9" s="160">
        <v>6.7128181818181796</v>
      </c>
    </row>
    <row r="10" spans="1:244" x14ac:dyDescent="0.2">
      <c r="A10" s="158" t="s">
        <v>901</v>
      </c>
      <c r="B10" s="158" t="s">
        <v>902</v>
      </c>
      <c r="C10" s="158" t="s">
        <v>1824</v>
      </c>
      <c r="D10" s="158" t="s">
        <v>450</v>
      </c>
      <c r="E10" s="158" t="s">
        <v>2189</v>
      </c>
      <c r="F10" s="185">
        <v>475.164044015</v>
      </c>
      <c r="G10" s="185">
        <v>500.77934715800001</v>
      </c>
      <c r="H10" s="186">
        <f t="shared" si="0"/>
        <v>-5.1150877703664888E-2</v>
      </c>
      <c r="I10" s="159">
        <f t="shared" si="1"/>
        <v>3.8254237837001499E-2</v>
      </c>
      <c r="J10" s="160">
        <v>693.40170443</v>
      </c>
      <c r="K10" s="160">
        <v>4.4356363636363598</v>
      </c>
    </row>
    <row r="11" spans="1:244" x14ac:dyDescent="0.2">
      <c r="A11" s="158" t="s">
        <v>771</v>
      </c>
      <c r="B11" s="158" t="s">
        <v>772</v>
      </c>
      <c r="C11" s="158" t="s">
        <v>1827</v>
      </c>
      <c r="D11" s="158" t="s">
        <v>451</v>
      </c>
      <c r="E11" s="158" t="s">
        <v>2189</v>
      </c>
      <c r="F11" s="185">
        <v>380.37953185600003</v>
      </c>
      <c r="G11" s="185">
        <v>429.85942208400002</v>
      </c>
      <c r="H11" s="186">
        <f t="shared" si="0"/>
        <v>-0.11510714360549945</v>
      </c>
      <c r="I11" s="159">
        <f t="shared" si="1"/>
        <v>3.0623379995240889E-2</v>
      </c>
      <c r="J11" s="160">
        <v>642.28164142999992</v>
      </c>
      <c r="K11" s="160">
        <v>4.8740909090909099</v>
      </c>
    </row>
    <row r="12" spans="1:244" x14ac:dyDescent="0.2">
      <c r="A12" s="158" t="s">
        <v>1180</v>
      </c>
      <c r="B12" s="158" t="s">
        <v>1181</v>
      </c>
      <c r="C12" s="158" t="s">
        <v>1830</v>
      </c>
      <c r="D12" s="158" t="s">
        <v>450</v>
      </c>
      <c r="E12" s="158" t="s">
        <v>2189</v>
      </c>
      <c r="F12" s="185">
        <v>341.69864581899998</v>
      </c>
      <c r="G12" s="185">
        <v>336.42073989200003</v>
      </c>
      <c r="H12" s="186">
        <f t="shared" si="0"/>
        <v>1.5688408296986367E-2</v>
      </c>
      <c r="I12" s="159">
        <f t="shared" si="1"/>
        <v>2.7509281121718718E-2</v>
      </c>
      <c r="J12" s="160">
        <v>761.31845999999996</v>
      </c>
      <c r="K12" s="160">
        <v>5.4143181818181798</v>
      </c>
    </row>
    <row r="13" spans="1:244" x14ac:dyDescent="0.2">
      <c r="A13" s="158" t="s">
        <v>751</v>
      </c>
      <c r="B13" s="158" t="s">
        <v>752</v>
      </c>
      <c r="C13" s="158" t="s">
        <v>1395</v>
      </c>
      <c r="D13" s="158" t="s">
        <v>450</v>
      </c>
      <c r="E13" s="158" t="s">
        <v>2189</v>
      </c>
      <c r="F13" s="185">
        <v>283.45867938999999</v>
      </c>
      <c r="G13" s="185">
        <v>290.97298955100001</v>
      </c>
      <c r="H13" s="186">
        <f t="shared" si="0"/>
        <v>-2.5824768727143232E-2</v>
      </c>
      <c r="I13" s="159">
        <f t="shared" si="1"/>
        <v>2.2820530877553324E-2</v>
      </c>
      <c r="J13" s="160">
        <v>496.10083680000002</v>
      </c>
      <c r="K13" s="160">
        <v>6.3268636363636404</v>
      </c>
    </row>
    <row r="14" spans="1:244" x14ac:dyDescent="0.2">
      <c r="A14" s="158" t="s">
        <v>1870</v>
      </c>
      <c r="B14" s="158" t="s">
        <v>215</v>
      </c>
      <c r="C14" s="158" t="s">
        <v>1395</v>
      </c>
      <c r="D14" s="158" t="s">
        <v>450</v>
      </c>
      <c r="E14" s="158" t="s">
        <v>2189</v>
      </c>
      <c r="F14" s="185">
        <v>225.637382452</v>
      </c>
      <c r="G14" s="185">
        <v>92.488311190999994</v>
      </c>
      <c r="H14" s="186">
        <f t="shared" si="0"/>
        <v>1.4396313387756687</v>
      </c>
      <c r="I14" s="159">
        <f t="shared" si="1"/>
        <v>1.8165486639735714E-2</v>
      </c>
      <c r="J14" s="160">
        <v>283.58037863999999</v>
      </c>
      <c r="K14" s="160">
        <v>7.6334545454545397</v>
      </c>
    </row>
    <row r="15" spans="1:244" x14ac:dyDescent="0.2">
      <c r="A15" s="158" t="s">
        <v>362</v>
      </c>
      <c r="B15" s="158" t="s">
        <v>363</v>
      </c>
      <c r="C15" s="158" t="s">
        <v>1395</v>
      </c>
      <c r="D15" s="158" t="s">
        <v>450</v>
      </c>
      <c r="E15" s="158" t="s">
        <v>2189</v>
      </c>
      <c r="F15" s="185">
        <v>219.31888051600001</v>
      </c>
      <c r="G15" s="185">
        <v>234.31948000900002</v>
      </c>
      <c r="H15" s="186">
        <f t="shared" si="0"/>
        <v>-6.4017722693921364E-2</v>
      </c>
      <c r="I15" s="159">
        <f t="shared" si="1"/>
        <v>1.7656800263151067E-2</v>
      </c>
      <c r="J15" s="160">
        <v>3090.4987196900001</v>
      </c>
      <c r="K15" s="160">
        <v>15.1037727272727</v>
      </c>
    </row>
    <row r="16" spans="1:244" x14ac:dyDescent="0.2">
      <c r="A16" s="158" t="s">
        <v>1878</v>
      </c>
      <c r="B16" s="158" t="s">
        <v>1314</v>
      </c>
      <c r="C16" s="158" t="s">
        <v>1829</v>
      </c>
      <c r="D16" s="158" t="s">
        <v>451</v>
      </c>
      <c r="E16" s="158" t="s">
        <v>452</v>
      </c>
      <c r="F16" s="185">
        <v>188.55841894</v>
      </c>
      <c r="G16" s="185">
        <v>183.46747957700001</v>
      </c>
      <c r="H16" s="186">
        <f t="shared" si="0"/>
        <v>2.7748456428014379E-2</v>
      </c>
      <c r="I16" s="159">
        <f t="shared" si="1"/>
        <v>1.5180354437912862E-2</v>
      </c>
      <c r="J16" s="160">
        <v>3688.3489999999997</v>
      </c>
      <c r="K16" s="160">
        <v>7.3840000000000003</v>
      </c>
    </row>
    <row r="17" spans="1:13" x14ac:dyDescent="0.2">
      <c r="A17" s="158" t="s">
        <v>370</v>
      </c>
      <c r="B17" s="158" t="s">
        <v>371</v>
      </c>
      <c r="C17" s="158" t="s">
        <v>1830</v>
      </c>
      <c r="D17" s="158" t="s">
        <v>450</v>
      </c>
      <c r="E17" s="158" t="s">
        <v>2189</v>
      </c>
      <c r="F17" s="185">
        <v>172.49433475000001</v>
      </c>
      <c r="G17" s="185">
        <v>256.92478154200001</v>
      </c>
      <c r="H17" s="186">
        <f t="shared" si="0"/>
        <v>-0.32861931918466181</v>
      </c>
      <c r="I17" s="159">
        <f t="shared" si="1"/>
        <v>1.3887076242775529E-2</v>
      </c>
      <c r="J17" s="160">
        <v>279.32591492</v>
      </c>
      <c r="K17" s="160">
        <v>11.573363636363601</v>
      </c>
    </row>
    <row r="18" spans="1:13" x14ac:dyDescent="0.2">
      <c r="A18" s="158" t="s">
        <v>1384</v>
      </c>
      <c r="B18" s="158" t="s">
        <v>243</v>
      </c>
      <c r="C18" s="158" t="s">
        <v>1395</v>
      </c>
      <c r="D18" s="158" t="s">
        <v>450</v>
      </c>
      <c r="E18" s="158" t="s">
        <v>2189</v>
      </c>
      <c r="F18" s="185">
        <v>150.171341942</v>
      </c>
      <c r="G18" s="185">
        <v>177.046231119</v>
      </c>
      <c r="H18" s="186">
        <f t="shared" si="0"/>
        <v>-0.15179588408711331</v>
      </c>
      <c r="I18" s="159">
        <f t="shared" si="1"/>
        <v>1.2089909376159778E-2</v>
      </c>
      <c r="J18" s="160">
        <v>1231.0322514720001</v>
      </c>
      <c r="K18" s="160">
        <v>0.33050000000000002</v>
      </c>
    </row>
    <row r="19" spans="1:13" x14ac:dyDescent="0.2">
      <c r="A19" s="158" t="s">
        <v>1908</v>
      </c>
      <c r="B19" s="158" t="s">
        <v>1909</v>
      </c>
      <c r="C19" s="158" t="s">
        <v>1829</v>
      </c>
      <c r="D19" s="158" t="s">
        <v>451</v>
      </c>
      <c r="E19" s="158" t="s">
        <v>452</v>
      </c>
      <c r="F19" s="185">
        <v>148.859425458</v>
      </c>
      <c r="G19" s="185">
        <v>97.297125382000004</v>
      </c>
      <c r="H19" s="186">
        <f t="shared" si="0"/>
        <v>0.52994679825904734</v>
      </c>
      <c r="I19" s="159">
        <f t="shared" si="1"/>
        <v>1.1984290346619669E-2</v>
      </c>
      <c r="J19" s="160">
        <v>709.25232525000013</v>
      </c>
      <c r="K19" s="160">
        <v>3.9040454545454599</v>
      </c>
    </row>
    <row r="20" spans="1:13" x14ac:dyDescent="0.2">
      <c r="A20" s="158" t="s">
        <v>2020</v>
      </c>
      <c r="B20" s="158" t="s">
        <v>2021</v>
      </c>
      <c r="C20" s="158" t="s">
        <v>1829</v>
      </c>
      <c r="D20" s="158" t="s">
        <v>451</v>
      </c>
      <c r="E20" s="158" t="s">
        <v>2189</v>
      </c>
      <c r="F20" s="185">
        <v>146.00415644100002</v>
      </c>
      <c r="G20" s="185">
        <v>169.13625680899997</v>
      </c>
      <c r="H20" s="186">
        <f t="shared" si="0"/>
        <v>-0.13676606544581549</v>
      </c>
      <c r="I20" s="159">
        <f t="shared" si="1"/>
        <v>1.1754419965136235E-2</v>
      </c>
      <c r="J20" s="160">
        <v>764.7190480999999</v>
      </c>
      <c r="K20" s="160">
        <v>8.6852727272727304</v>
      </c>
    </row>
    <row r="21" spans="1:13" x14ac:dyDescent="0.2">
      <c r="A21" s="158" t="s">
        <v>532</v>
      </c>
      <c r="B21" s="158" t="s">
        <v>903</v>
      </c>
      <c r="C21" s="158" t="s">
        <v>1824</v>
      </c>
      <c r="D21" s="158" t="s">
        <v>450</v>
      </c>
      <c r="E21" s="158" t="s">
        <v>2189</v>
      </c>
      <c r="F21" s="185">
        <v>131.47462285099999</v>
      </c>
      <c r="G21" s="185">
        <v>73.936723667999999</v>
      </c>
      <c r="H21" s="186">
        <f t="shared" si="0"/>
        <v>0.77820460967899963</v>
      </c>
      <c r="I21" s="159">
        <f t="shared" si="1"/>
        <v>1.0584684500903555E-2</v>
      </c>
      <c r="J21" s="160">
        <v>164.81064736000002</v>
      </c>
      <c r="K21" s="160">
        <v>8.9616363636363605</v>
      </c>
    </row>
    <row r="22" spans="1:13" x14ac:dyDescent="0.2">
      <c r="A22" s="158" t="s">
        <v>1916</v>
      </c>
      <c r="B22" s="158" t="s">
        <v>1316</v>
      </c>
      <c r="C22" s="158" t="s">
        <v>1829</v>
      </c>
      <c r="D22" s="158" t="s">
        <v>451</v>
      </c>
      <c r="E22" s="158" t="s">
        <v>452</v>
      </c>
      <c r="F22" s="185">
        <v>129.03366205</v>
      </c>
      <c r="G22" s="185">
        <v>123.911592728</v>
      </c>
      <c r="H22" s="186">
        <f t="shared" si="0"/>
        <v>4.133648199683404E-2</v>
      </c>
      <c r="I22" s="159">
        <f t="shared" si="1"/>
        <v>1.0388169010709387E-2</v>
      </c>
      <c r="J22" s="160">
        <v>193.38867576000001</v>
      </c>
      <c r="K22" s="160">
        <v>16.635272727272699</v>
      </c>
    </row>
    <row r="23" spans="1:13" x14ac:dyDescent="0.2">
      <c r="A23" s="158" t="s">
        <v>1939</v>
      </c>
      <c r="B23" s="158" t="s">
        <v>1332</v>
      </c>
      <c r="C23" s="158" t="s">
        <v>1829</v>
      </c>
      <c r="D23" s="158" t="s">
        <v>451</v>
      </c>
      <c r="E23" s="158" t="s">
        <v>452</v>
      </c>
      <c r="F23" s="185">
        <v>123.81778434100001</v>
      </c>
      <c r="G23" s="185">
        <v>120.205802287</v>
      </c>
      <c r="H23" s="186">
        <f t="shared" si="0"/>
        <v>3.0048317013650738E-2</v>
      </c>
      <c r="I23" s="159">
        <f t="shared" si="1"/>
        <v>9.9682520811310588E-3</v>
      </c>
      <c r="J23" s="160">
        <v>1402.6320754799999</v>
      </c>
      <c r="K23" s="160">
        <v>10.8869545454545</v>
      </c>
    </row>
    <row r="24" spans="1:13" x14ac:dyDescent="0.2">
      <c r="A24" s="158" t="s">
        <v>2025</v>
      </c>
      <c r="B24" s="158" t="s">
        <v>2026</v>
      </c>
      <c r="C24" s="158" t="s">
        <v>1829</v>
      </c>
      <c r="D24" s="158" t="s">
        <v>1690</v>
      </c>
      <c r="E24" s="158" t="s">
        <v>452</v>
      </c>
      <c r="F24" s="185">
        <v>116.669066656</v>
      </c>
      <c r="G24" s="185">
        <v>98.817725005</v>
      </c>
      <c r="H24" s="186">
        <f t="shared" si="0"/>
        <v>0.18064918667270224</v>
      </c>
      <c r="I24" s="159">
        <f t="shared" si="1"/>
        <v>9.3927271650603127E-3</v>
      </c>
      <c r="J24" s="160">
        <v>4649.5720000000001</v>
      </c>
      <c r="K24" s="160">
        <v>16.621636363636402</v>
      </c>
    </row>
    <row r="25" spans="1:13" x14ac:dyDescent="0.2">
      <c r="A25" s="158" t="s">
        <v>739</v>
      </c>
      <c r="B25" s="158" t="s">
        <v>740</v>
      </c>
      <c r="C25" s="158" t="s">
        <v>1395</v>
      </c>
      <c r="D25" s="158" t="s">
        <v>450</v>
      </c>
      <c r="E25" s="158" t="s">
        <v>2189</v>
      </c>
      <c r="F25" s="185">
        <v>102.266863966</v>
      </c>
      <c r="G25" s="185">
        <v>95.225256364999993</v>
      </c>
      <c r="H25" s="186">
        <f t="shared" si="0"/>
        <v>7.3946848449631952E-2</v>
      </c>
      <c r="I25" s="159">
        <f t="shared" si="1"/>
        <v>8.2332427848352593E-3</v>
      </c>
      <c r="J25" s="160">
        <v>1883.2559957099998</v>
      </c>
      <c r="K25" s="160">
        <v>12.091318181818201</v>
      </c>
    </row>
    <row r="26" spans="1:13" x14ac:dyDescent="0.2">
      <c r="A26" s="158" t="s">
        <v>1902</v>
      </c>
      <c r="B26" s="158" t="s">
        <v>1903</v>
      </c>
      <c r="C26" s="158" t="s">
        <v>1829</v>
      </c>
      <c r="D26" s="158" t="s">
        <v>451</v>
      </c>
      <c r="E26" s="158" t="s">
        <v>452</v>
      </c>
      <c r="F26" s="185">
        <v>100.04156279899999</v>
      </c>
      <c r="G26" s="185">
        <v>176.675511215</v>
      </c>
      <c r="H26" s="186">
        <f t="shared" si="0"/>
        <v>-0.43375535120281961</v>
      </c>
      <c r="I26" s="159">
        <f t="shared" si="1"/>
        <v>8.054089498357446E-3</v>
      </c>
      <c r="J26" s="160">
        <v>1257.1744000000001</v>
      </c>
      <c r="K26" s="160">
        <v>3.2029999999999998</v>
      </c>
    </row>
    <row r="27" spans="1:13" x14ac:dyDescent="0.2">
      <c r="A27" s="158" t="s">
        <v>1156</v>
      </c>
      <c r="B27" s="158" t="s">
        <v>1157</v>
      </c>
      <c r="C27" s="158" t="s">
        <v>1829</v>
      </c>
      <c r="D27" s="158" t="s">
        <v>451</v>
      </c>
      <c r="E27" s="158" t="s">
        <v>452</v>
      </c>
      <c r="F27" s="185">
        <v>97.613961003999989</v>
      </c>
      <c r="G27" s="185">
        <v>91.764852109000003</v>
      </c>
      <c r="H27" s="186">
        <f t="shared" si="0"/>
        <v>6.3740187670681347E-2</v>
      </c>
      <c r="I27" s="159">
        <f t="shared" si="1"/>
        <v>7.8586495074549987E-3</v>
      </c>
      <c r="J27" s="160">
        <v>7706.9520000000002</v>
      </c>
      <c r="K27" s="160">
        <v>13.204409090909101</v>
      </c>
    </row>
    <row r="28" spans="1:13" x14ac:dyDescent="0.2">
      <c r="A28" s="158" t="s">
        <v>651</v>
      </c>
      <c r="B28" s="158" t="s">
        <v>652</v>
      </c>
      <c r="C28" s="158" t="s">
        <v>1395</v>
      </c>
      <c r="D28" s="158" t="s">
        <v>450</v>
      </c>
      <c r="E28" s="158" t="s">
        <v>2189</v>
      </c>
      <c r="F28" s="185">
        <v>97.162074268999987</v>
      </c>
      <c r="G28" s="185">
        <v>79.748272514999996</v>
      </c>
      <c r="H28" s="186">
        <f t="shared" si="0"/>
        <v>0.2183596108708763</v>
      </c>
      <c r="I28" s="159">
        <f t="shared" si="1"/>
        <v>7.8222692660335109E-3</v>
      </c>
      <c r="J28" s="160">
        <v>813.55294472000003</v>
      </c>
      <c r="K28" s="160">
        <v>10.353227272727301</v>
      </c>
    </row>
    <row r="29" spans="1:13" x14ac:dyDescent="0.2">
      <c r="A29" s="158" t="s">
        <v>1900</v>
      </c>
      <c r="B29" s="158" t="s">
        <v>1901</v>
      </c>
      <c r="C29" s="158" t="s">
        <v>1829</v>
      </c>
      <c r="D29" s="158" t="s">
        <v>451</v>
      </c>
      <c r="E29" s="158" t="s">
        <v>452</v>
      </c>
      <c r="F29" s="185">
        <v>92.791198466000012</v>
      </c>
      <c r="G29" s="185">
        <v>79.409139406000008</v>
      </c>
      <c r="H29" s="186">
        <f t="shared" si="0"/>
        <v>0.16852038896405519</v>
      </c>
      <c r="I29" s="159">
        <f t="shared" si="1"/>
        <v>7.4703812714977174E-3</v>
      </c>
      <c r="J29" s="160">
        <v>605.5566</v>
      </c>
      <c r="K29" s="160">
        <v>3.2277272727272699</v>
      </c>
    </row>
    <row r="30" spans="1:13" x14ac:dyDescent="0.2">
      <c r="A30" s="158" t="s">
        <v>1081</v>
      </c>
      <c r="B30" s="158" t="s">
        <v>113</v>
      </c>
      <c r="C30" s="158" t="s">
        <v>1827</v>
      </c>
      <c r="D30" s="158" t="s">
        <v>451</v>
      </c>
      <c r="E30" s="158" t="s">
        <v>452</v>
      </c>
      <c r="F30" s="185">
        <v>92.60765014399999</v>
      </c>
      <c r="G30" s="185">
        <v>42.00293654</v>
      </c>
      <c r="H30" s="186">
        <f t="shared" si="0"/>
        <v>1.2047898973874931</v>
      </c>
      <c r="I30" s="159">
        <f t="shared" si="1"/>
        <v>7.4556042671077346E-3</v>
      </c>
      <c r="J30" s="160">
        <v>510.39018620000002</v>
      </c>
      <c r="K30" s="160">
        <v>4.3945454545454501</v>
      </c>
    </row>
    <row r="31" spans="1:13" x14ac:dyDescent="0.2">
      <c r="A31" s="158" t="s">
        <v>1868</v>
      </c>
      <c r="B31" s="158" t="s">
        <v>214</v>
      </c>
      <c r="C31" s="158" t="s">
        <v>1395</v>
      </c>
      <c r="D31" s="158" t="s">
        <v>450</v>
      </c>
      <c r="E31" s="158" t="s">
        <v>452</v>
      </c>
      <c r="F31" s="185">
        <v>85.145913884999999</v>
      </c>
      <c r="G31" s="185">
        <v>105.678724289</v>
      </c>
      <c r="H31" s="186">
        <f t="shared" si="0"/>
        <v>-0.19429464674316899</v>
      </c>
      <c r="I31" s="159">
        <f t="shared" si="1"/>
        <v>6.8548790288997857E-3</v>
      </c>
      <c r="J31" s="160">
        <v>935.77318006500002</v>
      </c>
      <c r="K31" s="160">
        <v>8.0598636363636391</v>
      </c>
      <c r="M31" s="144"/>
    </row>
    <row r="32" spans="1:13" x14ac:dyDescent="0.2">
      <c r="A32" s="158" t="s">
        <v>1938</v>
      </c>
      <c r="B32" s="158" t="s">
        <v>782</v>
      </c>
      <c r="C32" s="158" t="s">
        <v>1829</v>
      </c>
      <c r="D32" s="158" t="s">
        <v>1690</v>
      </c>
      <c r="E32" s="158" t="s">
        <v>452</v>
      </c>
      <c r="F32" s="185">
        <v>79.619889892000003</v>
      </c>
      <c r="G32" s="185">
        <v>70.362436812000013</v>
      </c>
      <c r="H32" s="186">
        <f t="shared" si="0"/>
        <v>0.13156811360491671</v>
      </c>
      <c r="I32" s="159">
        <f t="shared" si="1"/>
        <v>6.4099930178813987E-3</v>
      </c>
      <c r="J32" s="160">
        <v>3233.529</v>
      </c>
      <c r="K32" s="160">
        <v>13.914954545454499</v>
      </c>
    </row>
    <row r="33" spans="1:11" x14ac:dyDescent="0.2">
      <c r="A33" s="158" t="s">
        <v>506</v>
      </c>
      <c r="B33" s="158" t="s">
        <v>507</v>
      </c>
      <c r="C33" s="158" t="s">
        <v>1829</v>
      </c>
      <c r="D33" s="158" t="s">
        <v>451</v>
      </c>
      <c r="E33" s="158" t="s">
        <v>452</v>
      </c>
      <c r="F33" s="185">
        <v>78.794721474999989</v>
      </c>
      <c r="G33" s="185">
        <v>80.621417022000003</v>
      </c>
      <c r="H33" s="186">
        <f t="shared" si="0"/>
        <v>-2.2657695863886218E-2</v>
      </c>
      <c r="I33" s="159">
        <f t="shared" si="1"/>
        <v>6.3435608261423618E-3</v>
      </c>
      <c r="J33" s="160">
        <v>466.548</v>
      </c>
      <c r="K33" s="160">
        <v>2.9736818181818201</v>
      </c>
    </row>
    <row r="34" spans="1:11" x14ac:dyDescent="0.2">
      <c r="A34" s="158" t="s">
        <v>1978</v>
      </c>
      <c r="B34" s="158" t="s">
        <v>1247</v>
      </c>
      <c r="C34" s="158" t="s">
        <v>1828</v>
      </c>
      <c r="D34" s="158" t="s">
        <v>450</v>
      </c>
      <c r="E34" s="158" t="s">
        <v>2189</v>
      </c>
      <c r="F34" s="185">
        <v>77.468101400999998</v>
      </c>
      <c r="G34" s="185">
        <v>70.732057856000011</v>
      </c>
      <c r="H34" s="186">
        <f t="shared" si="0"/>
        <v>9.5233247118492903E-2</v>
      </c>
      <c r="I34" s="159">
        <f t="shared" si="1"/>
        <v>6.2367580483031065E-3</v>
      </c>
      <c r="J34" s="160">
        <v>80.970886147800002</v>
      </c>
      <c r="K34" s="160">
        <v>15.821954545454499</v>
      </c>
    </row>
    <row r="35" spans="1:11" x14ac:dyDescent="0.2">
      <c r="A35" s="158" t="s">
        <v>1307</v>
      </c>
      <c r="B35" s="158" t="s">
        <v>1308</v>
      </c>
      <c r="C35" s="158" t="s">
        <v>1829</v>
      </c>
      <c r="D35" s="158" t="s">
        <v>451</v>
      </c>
      <c r="E35" s="158" t="s">
        <v>452</v>
      </c>
      <c r="F35" s="185">
        <v>76.055158757000001</v>
      </c>
      <c r="G35" s="185">
        <v>52.264770884999997</v>
      </c>
      <c r="H35" s="186">
        <f t="shared" si="0"/>
        <v>0.45518974768581355</v>
      </c>
      <c r="I35" s="159">
        <f t="shared" si="1"/>
        <v>6.123005661870619E-3</v>
      </c>
      <c r="J35" s="160">
        <v>274.41437230000003</v>
      </c>
      <c r="K35" s="160">
        <v>18.516136363636399</v>
      </c>
    </row>
    <row r="36" spans="1:11" x14ac:dyDescent="0.2">
      <c r="A36" s="158" t="s">
        <v>1103</v>
      </c>
      <c r="B36" s="158" t="s">
        <v>1249</v>
      </c>
      <c r="C36" s="158" t="s">
        <v>1830</v>
      </c>
      <c r="D36" s="158" t="s">
        <v>450</v>
      </c>
      <c r="E36" s="158" t="s">
        <v>452</v>
      </c>
      <c r="F36" s="185">
        <v>71.955835827999991</v>
      </c>
      <c r="G36" s="185">
        <v>54.649831952</v>
      </c>
      <c r="H36" s="186">
        <f t="shared" si="0"/>
        <v>0.31667076105925052</v>
      </c>
      <c r="I36" s="159">
        <f t="shared" si="1"/>
        <v>5.7929796923726212E-3</v>
      </c>
      <c r="J36" s="160">
        <v>4111.6115813099996</v>
      </c>
      <c r="K36" s="160">
        <v>7.4070909090909103</v>
      </c>
    </row>
    <row r="37" spans="1:11" x14ac:dyDescent="0.2">
      <c r="A37" s="158" t="s">
        <v>43</v>
      </c>
      <c r="B37" s="158" t="s">
        <v>790</v>
      </c>
      <c r="C37" s="158" t="s">
        <v>1827</v>
      </c>
      <c r="D37" s="158" t="s">
        <v>451</v>
      </c>
      <c r="E37" s="158" t="s">
        <v>452</v>
      </c>
      <c r="F37" s="185">
        <v>66.948683033999998</v>
      </c>
      <c r="G37" s="185">
        <v>89.846945744999999</v>
      </c>
      <c r="H37" s="186">
        <f t="shared" si="0"/>
        <v>-0.25485855441306748</v>
      </c>
      <c r="I37" s="159">
        <f t="shared" si="1"/>
        <v>5.3898666700795544E-3</v>
      </c>
      <c r="J37" s="160">
        <v>186.37670096000002</v>
      </c>
      <c r="K37" s="160">
        <v>8.4150454545454494</v>
      </c>
    </row>
    <row r="38" spans="1:11" x14ac:dyDescent="0.2">
      <c r="A38" s="158" t="s">
        <v>653</v>
      </c>
      <c r="B38" s="158" t="s">
        <v>654</v>
      </c>
      <c r="C38" s="158" t="s">
        <v>1395</v>
      </c>
      <c r="D38" s="158" t="s">
        <v>450</v>
      </c>
      <c r="E38" s="158" t="s">
        <v>2189</v>
      </c>
      <c r="F38" s="185">
        <v>66.359216884999995</v>
      </c>
      <c r="G38" s="185">
        <v>25.817935137999999</v>
      </c>
      <c r="H38" s="186">
        <f t="shared" si="0"/>
        <v>1.5702759159592712</v>
      </c>
      <c r="I38" s="159">
        <f t="shared" si="1"/>
        <v>5.3424102630876243E-3</v>
      </c>
      <c r="J38" s="160">
        <v>369.949636</v>
      </c>
      <c r="K38" s="160">
        <v>17.957363636363599</v>
      </c>
    </row>
    <row r="39" spans="1:11" x14ac:dyDescent="0.2">
      <c r="A39" s="158" t="s">
        <v>1965</v>
      </c>
      <c r="B39" s="158" t="s">
        <v>773</v>
      </c>
      <c r="C39" s="158" t="s">
        <v>1827</v>
      </c>
      <c r="D39" s="158" t="s">
        <v>451</v>
      </c>
      <c r="E39" s="158" t="s">
        <v>452</v>
      </c>
      <c r="F39" s="185">
        <v>64.896443220999998</v>
      </c>
      <c r="G39" s="185">
        <v>62.454637255999998</v>
      </c>
      <c r="H39" s="186">
        <f t="shared" si="0"/>
        <v>3.9097272392938587E-2</v>
      </c>
      <c r="I39" s="159">
        <f t="shared" si="1"/>
        <v>5.224646109109274E-3</v>
      </c>
      <c r="J39" s="160">
        <v>515.92417039999998</v>
      </c>
      <c r="K39" s="160">
        <v>11.370409090909099</v>
      </c>
    </row>
    <row r="40" spans="1:11" x14ac:dyDescent="0.2">
      <c r="A40" s="158" t="s">
        <v>1977</v>
      </c>
      <c r="B40" s="158" t="s">
        <v>1245</v>
      </c>
      <c r="C40" s="158" t="s">
        <v>1828</v>
      </c>
      <c r="D40" s="158" t="s">
        <v>450</v>
      </c>
      <c r="E40" s="158" t="s">
        <v>2189</v>
      </c>
      <c r="F40" s="185">
        <v>63.654052101000005</v>
      </c>
      <c r="G40" s="185">
        <v>45.837479496</v>
      </c>
      <c r="H40" s="186">
        <f t="shared" si="0"/>
        <v>0.38869005889721242</v>
      </c>
      <c r="I40" s="159">
        <f t="shared" si="1"/>
        <v>5.124624388211642E-3</v>
      </c>
      <c r="J40" s="160">
        <v>29.760690774100002</v>
      </c>
      <c r="K40" s="160">
        <v>12.512818181818201</v>
      </c>
    </row>
    <row r="41" spans="1:11" x14ac:dyDescent="0.2">
      <c r="A41" s="158" t="s">
        <v>1906</v>
      </c>
      <c r="B41" s="158" t="s">
        <v>1907</v>
      </c>
      <c r="C41" s="158" t="s">
        <v>1829</v>
      </c>
      <c r="D41" s="158" t="s">
        <v>451</v>
      </c>
      <c r="E41" s="158" t="s">
        <v>452</v>
      </c>
      <c r="F41" s="185">
        <v>60.472896979000005</v>
      </c>
      <c r="G41" s="185">
        <v>108.23389032099999</v>
      </c>
      <c r="H41" s="186">
        <f t="shared" si="0"/>
        <v>-0.44127577046662991</v>
      </c>
      <c r="I41" s="159">
        <f t="shared" si="1"/>
        <v>4.8685177526903269E-3</v>
      </c>
      <c r="J41" s="160">
        <v>808.68821760000003</v>
      </c>
      <c r="K41" s="160">
        <v>3.5139999999999998</v>
      </c>
    </row>
    <row r="42" spans="1:11" x14ac:dyDescent="0.2">
      <c r="A42" s="158" t="s">
        <v>1920</v>
      </c>
      <c r="B42" s="158" t="s">
        <v>883</v>
      </c>
      <c r="C42" s="158" t="s">
        <v>1829</v>
      </c>
      <c r="D42" s="158" t="s">
        <v>451</v>
      </c>
      <c r="E42" s="158" t="s">
        <v>2189</v>
      </c>
      <c r="F42" s="185">
        <v>60.466578090000006</v>
      </c>
      <c r="G42" s="185">
        <v>89.725979048999989</v>
      </c>
      <c r="H42" s="186">
        <f t="shared" si="0"/>
        <v>-0.32609731617440718</v>
      </c>
      <c r="I42" s="159">
        <f t="shared" si="1"/>
        <v>4.8680090351522131E-3</v>
      </c>
      <c r="J42" s="160">
        <v>211.22743284000001</v>
      </c>
      <c r="K42" s="160">
        <v>16.0043636363636</v>
      </c>
    </row>
    <row r="43" spans="1:11" x14ac:dyDescent="0.2">
      <c r="A43" s="158" t="s">
        <v>1871</v>
      </c>
      <c r="B43" s="158" t="s">
        <v>880</v>
      </c>
      <c r="C43" s="158" t="s">
        <v>1395</v>
      </c>
      <c r="D43" s="158" t="s">
        <v>450</v>
      </c>
      <c r="E43" s="158" t="s">
        <v>2189</v>
      </c>
      <c r="F43" s="185">
        <v>60.138895654999999</v>
      </c>
      <c r="G43" s="185">
        <v>37.943870454999995</v>
      </c>
      <c r="H43" s="186">
        <f t="shared" si="0"/>
        <v>0.58494362683223033</v>
      </c>
      <c r="I43" s="159">
        <f t="shared" si="1"/>
        <v>4.8416281631957015E-3</v>
      </c>
      <c r="J43" s="160">
        <v>651.72634791799999</v>
      </c>
      <c r="K43" s="160">
        <v>10.748045454545499</v>
      </c>
    </row>
    <row r="44" spans="1:11" x14ac:dyDescent="0.2">
      <c r="A44" s="158" t="s">
        <v>1151</v>
      </c>
      <c r="B44" s="158" t="s">
        <v>1152</v>
      </c>
      <c r="C44" s="158" t="s">
        <v>1829</v>
      </c>
      <c r="D44" s="158" t="s">
        <v>1690</v>
      </c>
      <c r="E44" s="158" t="s">
        <v>452</v>
      </c>
      <c r="F44" s="185">
        <v>58.715780012000003</v>
      </c>
      <c r="G44" s="185">
        <v>59.597406185999994</v>
      </c>
      <c r="H44" s="186">
        <f t="shared" si="0"/>
        <v>-1.4793029267892721E-2</v>
      </c>
      <c r="I44" s="159">
        <f t="shared" si="1"/>
        <v>4.7270567747192604E-3</v>
      </c>
      <c r="J44" s="160">
        <v>2987.3760000000007</v>
      </c>
      <c r="K44" s="160">
        <v>12.3296818181818</v>
      </c>
    </row>
    <row r="45" spans="1:11" x14ac:dyDescent="0.2">
      <c r="A45" s="158" t="s">
        <v>356</v>
      </c>
      <c r="B45" s="158" t="s">
        <v>357</v>
      </c>
      <c r="C45" s="158" t="s">
        <v>1395</v>
      </c>
      <c r="D45" s="158" t="s">
        <v>450</v>
      </c>
      <c r="E45" s="158" t="s">
        <v>2189</v>
      </c>
      <c r="F45" s="185">
        <v>58.011564102999998</v>
      </c>
      <c r="G45" s="185">
        <v>28.630672576000002</v>
      </c>
      <c r="H45" s="186">
        <f t="shared" si="0"/>
        <v>1.026203329628689</v>
      </c>
      <c r="I45" s="159">
        <f t="shared" si="1"/>
        <v>4.6703621590158976E-3</v>
      </c>
      <c r="J45" s="160">
        <v>985.15073516999996</v>
      </c>
      <c r="K45" s="160">
        <v>30.895181818181801</v>
      </c>
    </row>
    <row r="46" spans="1:11" x14ac:dyDescent="0.2">
      <c r="A46" s="158" t="s">
        <v>809</v>
      </c>
      <c r="B46" s="158" t="s">
        <v>369</v>
      </c>
      <c r="C46" s="158" t="s">
        <v>1830</v>
      </c>
      <c r="D46" s="158" t="s">
        <v>450</v>
      </c>
      <c r="E46" s="158" t="s">
        <v>452</v>
      </c>
      <c r="F46" s="185">
        <v>57.998486402999994</v>
      </c>
      <c r="G46" s="185">
        <v>46.934007909000002</v>
      </c>
      <c r="H46" s="186">
        <f t="shared" si="0"/>
        <v>0.23574544316464152</v>
      </c>
      <c r="I46" s="159">
        <f t="shared" si="1"/>
        <v>4.6693093069483591E-3</v>
      </c>
      <c r="J46" s="160">
        <v>361.08559578000001</v>
      </c>
      <c r="K46" s="160">
        <v>13.232318181818201</v>
      </c>
    </row>
    <row r="47" spans="1:11" x14ac:dyDescent="0.2">
      <c r="A47" s="158" t="s">
        <v>1036</v>
      </c>
      <c r="B47" s="158" t="s">
        <v>217</v>
      </c>
      <c r="C47" s="158" t="s">
        <v>1395</v>
      </c>
      <c r="D47" s="158" t="s">
        <v>450</v>
      </c>
      <c r="E47" s="158" t="s">
        <v>2189</v>
      </c>
      <c r="F47" s="185">
        <v>56.83610753</v>
      </c>
      <c r="G47" s="185">
        <v>27.051835301000001</v>
      </c>
      <c r="H47" s="186">
        <f t="shared" si="0"/>
        <v>1.1010074509768657</v>
      </c>
      <c r="I47" s="159">
        <f t="shared" si="1"/>
        <v>4.5757291667325225E-3</v>
      </c>
      <c r="J47" s="160">
        <v>135.90883072</v>
      </c>
      <c r="K47" s="160">
        <v>13.365454545454501</v>
      </c>
    </row>
    <row r="48" spans="1:11" x14ac:dyDescent="0.2">
      <c r="A48" s="158" t="s">
        <v>2090</v>
      </c>
      <c r="B48" s="158" t="s">
        <v>1336</v>
      </c>
      <c r="C48" s="158" t="s">
        <v>1824</v>
      </c>
      <c r="D48" s="158" t="s">
        <v>451</v>
      </c>
      <c r="E48" s="158" t="s">
        <v>452</v>
      </c>
      <c r="F48" s="185">
        <v>55.142890272999999</v>
      </c>
      <c r="G48" s="185">
        <v>22.279630252999997</v>
      </c>
      <c r="H48" s="186">
        <f t="shared" si="0"/>
        <v>1.4750361494699806</v>
      </c>
      <c r="I48" s="159">
        <f t="shared" si="1"/>
        <v>4.4394125904367188E-3</v>
      </c>
      <c r="J48" s="160">
        <v>33.840293750000001</v>
      </c>
      <c r="K48" s="160">
        <v>28.5803181818182</v>
      </c>
    </row>
    <row r="49" spans="1:11" x14ac:dyDescent="0.2">
      <c r="A49" s="158" t="s">
        <v>1085</v>
      </c>
      <c r="B49" s="158" t="s">
        <v>116</v>
      </c>
      <c r="C49" s="158" t="s">
        <v>1827</v>
      </c>
      <c r="D49" s="158" t="s">
        <v>451</v>
      </c>
      <c r="E49" s="158" t="s">
        <v>452</v>
      </c>
      <c r="F49" s="185">
        <v>54.312449810000004</v>
      </c>
      <c r="G49" s="185">
        <v>81.297401840000006</v>
      </c>
      <c r="H49" s="186">
        <f t="shared" si="0"/>
        <v>-0.3319288368293567</v>
      </c>
      <c r="I49" s="159">
        <f t="shared" si="1"/>
        <v>4.3725559598031339E-3</v>
      </c>
      <c r="J49" s="160">
        <v>315.65979920000001</v>
      </c>
      <c r="K49" s="160">
        <v>6.0632272727272696</v>
      </c>
    </row>
    <row r="50" spans="1:11" x14ac:dyDescent="0.2">
      <c r="A50" s="158" t="s">
        <v>958</v>
      </c>
      <c r="B50" s="158" t="s">
        <v>959</v>
      </c>
      <c r="C50" s="158" t="s">
        <v>1824</v>
      </c>
      <c r="D50" s="158" t="s">
        <v>450</v>
      </c>
      <c r="E50" s="158" t="s">
        <v>2189</v>
      </c>
      <c r="F50" s="185">
        <v>49.703849822999999</v>
      </c>
      <c r="G50" s="185">
        <v>46.789626861000002</v>
      </c>
      <c r="H50" s="186">
        <f t="shared" si="0"/>
        <v>6.2283526446094806E-2</v>
      </c>
      <c r="I50" s="159">
        <f t="shared" si="1"/>
        <v>4.0015294012516311E-3</v>
      </c>
      <c r="J50" s="160">
        <v>80.620896930000001</v>
      </c>
      <c r="K50" s="160">
        <v>21.221590909090899</v>
      </c>
    </row>
    <row r="51" spans="1:11" x14ac:dyDescent="0.2">
      <c r="A51" s="158" t="s">
        <v>807</v>
      </c>
      <c r="B51" s="158" t="s">
        <v>1154</v>
      </c>
      <c r="C51" s="158" t="s">
        <v>1829</v>
      </c>
      <c r="D51" s="158" t="s">
        <v>451</v>
      </c>
      <c r="E51" s="158" t="s">
        <v>452</v>
      </c>
      <c r="F51" s="185">
        <v>48.935352272999999</v>
      </c>
      <c r="G51" s="185">
        <v>38.992212545999998</v>
      </c>
      <c r="H51" s="186">
        <f t="shared" si="0"/>
        <v>0.25500321930359449</v>
      </c>
      <c r="I51" s="159">
        <f t="shared" si="1"/>
        <v>3.9396596355882919E-3</v>
      </c>
      <c r="J51" s="160">
        <v>367.26217904999999</v>
      </c>
      <c r="K51" s="160">
        <v>11.6933636363636</v>
      </c>
    </row>
    <row r="52" spans="1:11" x14ac:dyDescent="0.2">
      <c r="A52" s="158" t="s">
        <v>1943</v>
      </c>
      <c r="B52" s="158" t="s">
        <v>1313</v>
      </c>
      <c r="C52" s="158" t="s">
        <v>1829</v>
      </c>
      <c r="D52" s="158" t="s">
        <v>451</v>
      </c>
      <c r="E52" s="158" t="s">
        <v>452</v>
      </c>
      <c r="F52" s="185">
        <v>48.693163644000002</v>
      </c>
      <c r="G52" s="185">
        <v>59.110623954000005</v>
      </c>
      <c r="H52" s="186">
        <f t="shared" si="0"/>
        <v>-0.17623668324169428</v>
      </c>
      <c r="I52" s="159">
        <f t="shared" si="1"/>
        <v>3.9201616505621121E-3</v>
      </c>
      <c r="J52" s="160">
        <v>572.66931213999999</v>
      </c>
      <c r="K52" s="160">
        <v>14.007681818181799</v>
      </c>
    </row>
    <row r="53" spans="1:11" x14ac:dyDescent="0.2">
      <c r="A53" s="158" t="s">
        <v>1633</v>
      </c>
      <c r="B53" s="158" t="s">
        <v>1634</v>
      </c>
      <c r="C53" s="158" t="s">
        <v>1829</v>
      </c>
      <c r="D53" s="158" t="s">
        <v>1690</v>
      </c>
      <c r="E53" s="158" t="s">
        <v>2189</v>
      </c>
      <c r="F53" s="185">
        <v>47.663924209999998</v>
      </c>
      <c r="G53" s="185">
        <v>45.797266740000005</v>
      </c>
      <c r="H53" s="186">
        <f t="shared" si="0"/>
        <v>4.0759145749840631E-2</v>
      </c>
      <c r="I53" s="159">
        <f t="shared" si="1"/>
        <v>3.8373002249231514E-3</v>
      </c>
      <c r="J53" s="160">
        <v>351.15199999999999</v>
      </c>
      <c r="K53" s="160">
        <v>37.542363636363604</v>
      </c>
    </row>
    <row r="54" spans="1:11" x14ac:dyDescent="0.2">
      <c r="A54" s="158" t="s">
        <v>1915</v>
      </c>
      <c r="B54" s="158" t="s">
        <v>1331</v>
      </c>
      <c r="C54" s="158" t="s">
        <v>1829</v>
      </c>
      <c r="D54" s="158" t="s">
        <v>451</v>
      </c>
      <c r="E54" s="158" t="s">
        <v>452</v>
      </c>
      <c r="F54" s="185">
        <v>45.922045895000004</v>
      </c>
      <c r="G54" s="185">
        <v>39.636065398</v>
      </c>
      <c r="H54" s="186">
        <f t="shared" si="0"/>
        <v>0.15859244437812414</v>
      </c>
      <c r="I54" s="159">
        <f t="shared" si="1"/>
        <v>3.6970660717197965E-3</v>
      </c>
      <c r="J54" s="160">
        <v>327.85889246999994</v>
      </c>
      <c r="K54" s="160">
        <v>13.0542727272727</v>
      </c>
    </row>
    <row r="55" spans="1:11" x14ac:dyDescent="0.2">
      <c r="A55" s="158" t="s">
        <v>259</v>
      </c>
      <c r="B55" s="158" t="s">
        <v>260</v>
      </c>
      <c r="C55" s="158" t="s">
        <v>1825</v>
      </c>
      <c r="D55" s="158" t="s">
        <v>450</v>
      </c>
      <c r="E55" s="158" t="s">
        <v>2189</v>
      </c>
      <c r="F55" s="185">
        <v>45.089971310000003</v>
      </c>
      <c r="G55" s="185">
        <v>22.239635969999998</v>
      </c>
      <c r="H55" s="186">
        <f t="shared" si="0"/>
        <v>1.0274599535182953</v>
      </c>
      <c r="I55" s="159">
        <f t="shared" si="1"/>
        <v>3.630077882117408E-3</v>
      </c>
      <c r="J55" s="160">
        <v>120.01677355</v>
      </c>
      <c r="K55" s="160">
        <v>17.5379545454545</v>
      </c>
    </row>
    <row r="56" spans="1:11" x14ac:dyDescent="0.2">
      <c r="A56" s="158" t="s">
        <v>737</v>
      </c>
      <c r="B56" s="158" t="s">
        <v>738</v>
      </c>
      <c r="C56" s="158" t="s">
        <v>1395</v>
      </c>
      <c r="D56" s="158" t="s">
        <v>450</v>
      </c>
      <c r="E56" s="158" t="s">
        <v>2189</v>
      </c>
      <c r="F56" s="185">
        <v>40.850969692</v>
      </c>
      <c r="G56" s="185">
        <v>61.292169377999997</v>
      </c>
      <c r="H56" s="186">
        <f t="shared" si="0"/>
        <v>-0.33350426153030066</v>
      </c>
      <c r="I56" s="159">
        <f t="shared" si="1"/>
        <v>3.2888067398057917E-3</v>
      </c>
      <c r="J56" s="160">
        <v>1563.3524224</v>
      </c>
      <c r="K56" s="160">
        <v>9.6489545454545507</v>
      </c>
    </row>
    <row r="57" spans="1:11" x14ac:dyDescent="0.2">
      <c r="A57" s="158" t="s">
        <v>1386</v>
      </c>
      <c r="B57" s="158" t="s">
        <v>119</v>
      </c>
      <c r="C57" s="158" t="s">
        <v>1830</v>
      </c>
      <c r="D57" s="158" t="s">
        <v>450</v>
      </c>
      <c r="E57" s="158" t="s">
        <v>452</v>
      </c>
      <c r="F57" s="185">
        <v>40.047782445999999</v>
      </c>
      <c r="G57" s="185">
        <v>22.067841105999999</v>
      </c>
      <c r="H57" s="186">
        <f t="shared" si="0"/>
        <v>0.81475760377445594</v>
      </c>
      <c r="I57" s="159">
        <f t="shared" si="1"/>
        <v>3.2241441957367788E-3</v>
      </c>
      <c r="J57" s="160">
        <v>822.53652872999987</v>
      </c>
      <c r="K57" s="160">
        <v>18.833909090909099</v>
      </c>
    </row>
    <row r="58" spans="1:11" x14ac:dyDescent="0.2">
      <c r="A58" s="158" t="s">
        <v>808</v>
      </c>
      <c r="B58" s="158" t="s">
        <v>1176</v>
      </c>
      <c r="C58" s="158" t="s">
        <v>1830</v>
      </c>
      <c r="D58" s="158" t="s">
        <v>450</v>
      </c>
      <c r="E58" s="158" t="s">
        <v>2189</v>
      </c>
      <c r="F58" s="185">
        <v>38.362511971000004</v>
      </c>
      <c r="G58" s="185">
        <v>31.836706280000001</v>
      </c>
      <c r="H58" s="186">
        <f t="shared" si="0"/>
        <v>0.20497741297753369</v>
      </c>
      <c r="I58" s="159">
        <f t="shared" si="1"/>
        <v>3.0884673944670867E-3</v>
      </c>
      <c r="J58" s="160">
        <v>524.92057653000006</v>
      </c>
      <c r="K58" s="160">
        <v>27.680363636363602</v>
      </c>
    </row>
    <row r="59" spans="1:11" x14ac:dyDescent="0.2">
      <c r="A59" s="158" t="s">
        <v>354</v>
      </c>
      <c r="B59" s="158" t="s">
        <v>355</v>
      </c>
      <c r="C59" s="158" t="s">
        <v>1395</v>
      </c>
      <c r="D59" s="158" t="s">
        <v>450</v>
      </c>
      <c r="E59" s="158" t="s">
        <v>2189</v>
      </c>
      <c r="F59" s="185">
        <v>38.181886040000002</v>
      </c>
      <c r="G59" s="185">
        <v>22.873901662999998</v>
      </c>
      <c r="H59" s="186">
        <f t="shared" si="0"/>
        <v>0.66923363589350604</v>
      </c>
      <c r="I59" s="159">
        <f t="shared" si="1"/>
        <v>3.0739256642771952E-3</v>
      </c>
      <c r="J59" s="160">
        <v>196.98728094000001</v>
      </c>
      <c r="K59" s="160">
        <v>27.537409090909101</v>
      </c>
    </row>
    <row r="60" spans="1:11" x14ac:dyDescent="0.2">
      <c r="A60" s="158" t="s">
        <v>258</v>
      </c>
      <c r="B60" s="158" t="s">
        <v>372</v>
      </c>
      <c r="C60" s="158" t="s">
        <v>1830</v>
      </c>
      <c r="D60" s="158" t="s">
        <v>450</v>
      </c>
      <c r="E60" s="158" t="s">
        <v>452</v>
      </c>
      <c r="F60" s="185">
        <v>38.078371295999993</v>
      </c>
      <c r="G60" s="185">
        <v>65.114608611000008</v>
      </c>
      <c r="H60" s="186">
        <f t="shared" si="0"/>
        <v>-0.41521001034524685</v>
      </c>
      <c r="I60" s="159">
        <f t="shared" si="1"/>
        <v>3.0655919578730811E-3</v>
      </c>
      <c r="J60" s="160">
        <v>151.44984176</v>
      </c>
      <c r="K60" s="160">
        <v>18.614863636363602</v>
      </c>
    </row>
    <row r="61" spans="1:11" x14ac:dyDescent="0.2">
      <c r="A61" s="158" t="s">
        <v>1392</v>
      </c>
      <c r="B61" s="158" t="s">
        <v>1388</v>
      </c>
      <c r="C61" s="158" t="s">
        <v>1830</v>
      </c>
      <c r="D61" s="158" t="s">
        <v>450</v>
      </c>
      <c r="E61" s="158" t="s">
        <v>452</v>
      </c>
      <c r="F61" s="185">
        <v>36.98193629</v>
      </c>
      <c r="G61" s="185">
        <v>23.93124379</v>
      </c>
      <c r="H61" s="186">
        <f t="shared" si="0"/>
        <v>0.54534117050169417</v>
      </c>
      <c r="I61" s="159">
        <f t="shared" si="1"/>
        <v>2.9773207891669448E-3</v>
      </c>
      <c r="J61" s="160">
        <v>94.00475136</v>
      </c>
      <c r="K61" s="160">
        <v>17.876318181818199</v>
      </c>
    </row>
    <row r="62" spans="1:11" x14ac:dyDescent="0.2">
      <c r="A62" s="158" t="s">
        <v>1377</v>
      </c>
      <c r="B62" s="158" t="s">
        <v>1144</v>
      </c>
      <c r="C62" s="158" t="s">
        <v>1829</v>
      </c>
      <c r="D62" s="158" t="s">
        <v>1690</v>
      </c>
      <c r="E62" s="158" t="s">
        <v>452</v>
      </c>
      <c r="F62" s="185">
        <v>35.873380270999995</v>
      </c>
      <c r="G62" s="185">
        <v>12.635629706</v>
      </c>
      <c r="H62" s="186">
        <f t="shared" si="0"/>
        <v>1.8390654922378427</v>
      </c>
      <c r="I62" s="159">
        <f t="shared" si="1"/>
        <v>2.8880737888086288E-3</v>
      </c>
      <c r="J62" s="160">
        <v>1626.56</v>
      </c>
      <c r="K62" s="160">
        <v>18.240136363636399</v>
      </c>
    </row>
    <row r="63" spans="1:11" x14ac:dyDescent="0.2">
      <c r="A63" s="158" t="s">
        <v>1986</v>
      </c>
      <c r="B63" s="158" t="s">
        <v>805</v>
      </c>
      <c r="C63" s="158" t="s">
        <v>1829</v>
      </c>
      <c r="D63" s="158" t="s">
        <v>451</v>
      </c>
      <c r="E63" s="158" t="s">
        <v>452</v>
      </c>
      <c r="F63" s="185">
        <v>35.39139917</v>
      </c>
      <c r="G63" s="185">
        <v>41.023775663000002</v>
      </c>
      <c r="H63" s="186">
        <f t="shared" si="0"/>
        <v>-0.13729541959444591</v>
      </c>
      <c r="I63" s="159">
        <f t="shared" si="1"/>
        <v>2.8492707272074194E-3</v>
      </c>
      <c r="J63" s="160">
        <v>1292.6581092500001</v>
      </c>
      <c r="K63" s="160">
        <v>19.965318181818201</v>
      </c>
    </row>
    <row r="64" spans="1:11" x14ac:dyDescent="0.2">
      <c r="A64" s="158" t="s">
        <v>1385</v>
      </c>
      <c r="B64" s="158" t="s">
        <v>1155</v>
      </c>
      <c r="C64" s="158" t="s">
        <v>1829</v>
      </c>
      <c r="D64" s="158" t="s">
        <v>451</v>
      </c>
      <c r="E64" s="158" t="s">
        <v>452</v>
      </c>
      <c r="F64" s="185">
        <v>35.379076916000002</v>
      </c>
      <c r="G64" s="185">
        <v>40.434830669</v>
      </c>
      <c r="H64" s="186">
        <f t="shared" si="0"/>
        <v>-0.12503462162081147</v>
      </c>
      <c r="I64" s="159">
        <f t="shared" si="1"/>
        <v>2.8482786941587471E-3</v>
      </c>
      <c r="J64" s="160">
        <v>172.05850991500003</v>
      </c>
      <c r="K64" s="160">
        <v>16.996500000000001</v>
      </c>
    </row>
    <row r="65" spans="1:11" x14ac:dyDescent="0.2">
      <c r="A65" s="158" t="s">
        <v>1954</v>
      </c>
      <c r="B65" s="158" t="s">
        <v>783</v>
      </c>
      <c r="C65" s="158" t="s">
        <v>1829</v>
      </c>
      <c r="D65" s="158" t="s">
        <v>451</v>
      </c>
      <c r="E65" s="158" t="s">
        <v>452</v>
      </c>
      <c r="F65" s="185">
        <v>35.233733354000002</v>
      </c>
      <c r="G65" s="185">
        <v>4.0670387400000001</v>
      </c>
      <c r="H65" s="186">
        <f t="shared" si="0"/>
        <v>7.6632401623004949</v>
      </c>
      <c r="I65" s="159">
        <f t="shared" si="1"/>
        <v>2.836577456956865E-3</v>
      </c>
      <c r="J65" s="160">
        <v>610.75559999999996</v>
      </c>
      <c r="K65" s="160">
        <v>7.1150454545454496</v>
      </c>
    </row>
    <row r="66" spans="1:11" x14ac:dyDescent="0.2">
      <c r="A66" s="158" t="s">
        <v>1217</v>
      </c>
      <c r="B66" s="158" t="s">
        <v>1218</v>
      </c>
      <c r="C66" s="158" t="s">
        <v>1395</v>
      </c>
      <c r="D66" s="158" t="s">
        <v>450</v>
      </c>
      <c r="E66" s="158" t="s">
        <v>2189</v>
      </c>
      <c r="F66" s="185">
        <v>35.013477272000003</v>
      </c>
      <c r="G66" s="185">
        <v>19.111821133999999</v>
      </c>
      <c r="H66" s="186">
        <f t="shared" si="0"/>
        <v>0.83203249059875817</v>
      </c>
      <c r="I66" s="159">
        <f t="shared" si="1"/>
        <v>2.8188452050072455E-3</v>
      </c>
      <c r="J66" s="160">
        <v>401.13210099999998</v>
      </c>
      <c r="K66" s="160">
        <v>28.138999999999999</v>
      </c>
    </row>
    <row r="67" spans="1:11" x14ac:dyDescent="0.2">
      <c r="A67" s="158" t="s">
        <v>1708</v>
      </c>
      <c r="B67" s="158" t="s">
        <v>1709</v>
      </c>
      <c r="C67" s="158" t="s">
        <v>1828</v>
      </c>
      <c r="D67" s="158" t="s">
        <v>450</v>
      </c>
      <c r="E67" s="158" t="s">
        <v>2189</v>
      </c>
      <c r="F67" s="185">
        <v>33.841892810000004</v>
      </c>
      <c r="G67" s="185">
        <v>26.59525653</v>
      </c>
      <c r="H67" s="186">
        <f t="shared" si="0"/>
        <v>0.27247852532746397</v>
      </c>
      <c r="I67" s="159">
        <f t="shared" si="1"/>
        <v>2.7245239464440268E-3</v>
      </c>
      <c r="J67" s="160">
        <v>21.661999999999999</v>
      </c>
      <c r="K67" s="160">
        <v>252.67731818181801</v>
      </c>
    </row>
    <row r="68" spans="1:11" x14ac:dyDescent="0.2">
      <c r="A68" s="158" t="s">
        <v>360</v>
      </c>
      <c r="B68" s="158" t="s">
        <v>361</v>
      </c>
      <c r="C68" s="158" t="s">
        <v>1395</v>
      </c>
      <c r="D68" s="158" t="s">
        <v>450</v>
      </c>
      <c r="E68" s="158" t="s">
        <v>2189</v>
      </c>
      <c r="F68" s="185">
        <v>33.779053395000005</v>
      </c>
      <c r="G68" s="185">
        <v>30.339535368</v>
      </c>
      <c r="H68" s="186">
        <f t="shared" si="0"/>
        <v>0.11336752475872669</v>
      </c>
      <c r="I68" s="159">
        <f t="shared" si="1"/>
        <v>2.7194649063983284E-3</v>
      </c>
      <c r="J68" s="160">
        <v>411.38494700999996</v>
      </c>
      <c r="K68" s="160">
        <v>36.0849090909091</v>
      </c>
    </row>
    <row r="69" spans="1:11" x14ac:dyDescent="0.2">
      <c r="A69" s="158" t="s">
        <v>257</v>
      </c>
      <c r="B69" s="158" t="s">
        <v>1177</v>
      </c>
      <c r="C69" s="158" t="s">
        <v>1830</v>
      </c>
      <c r="D69" s="158" t="s">
        <v>450</v>
      </c>
      <c r="E69" s="158" t="s">
        <v>452</v>
      </c>
      <c r="F69" s="185">
        <v>33.194241542</v>
      </c>
      <c r="G69" s="185">
        <v>33.272468296</v>
      </c>
      <c r="H69" s="186">
        <f t="shared" si="0"/>
        <v>-2.3510956056543852E-3</v>
      </c>
      <c r="I69" s="159">
        <f t="shared" si="1"/>
        <v>2.6723832048336925E-3</v>
      </c>
      <c r="J69" s="160">
        <v>786.70574089000002</v>
      </c>
      <c r="K69" s="160">
        <v>24.0119090909091</v>
      </c>
    </row>
    <row r="70" spans="1:11" x14ac:dyDescent="0.2">
      <c r="A70" s="158" t="s">
        <v>2037</v>
      </c>
      <c r="B70" s="158" t="s">
        <v>2038</v>
      </c>
      <c r="C70" s="158" t="s">
        <v>1395</v>
      </c>
      <c r="D70" s="158" t="s">
        <v>450</v>
      </c>
      <c r="E70" s="158" t="s">
        <v>2189</v>
      </c>
      <c r="F70" s="185">
        <v>33.056661739999996</v>
      </c>
      <c r="G70" s="185">
        <v>22.979844046999997</v>
      </c>
      <c r="H70" s="186">
        <f t="shared" si="0"/>
        <v>0.4385067919690917</v>
      </c>
      <c r="I70" s="159">
        <f t="shared" si="1"/>
        <v>2.6613070080263646E-3</v>
      </c>
      <c r="J70" s="160">
        <v>49.35</v>
      </c>
      <c r="K70" s="160">
        <v>19.2180909090909</v>
      </c>
    </row>
    <row r="71" spans="1:11" x14ac:dyDescent="0.2">
      <c r="A71" s="158" t="s">
        <v>1910</v>
      </c>
      <c r="B71" s="158" t="s">
        <v>1911</v>
      </c>
      <c r="C71" s="158" t="s">
        <v>1829</v>
      </c>
      <c r="D71" s="158" t="s">
        <v>451</v>
      </c>
      <c r="E71" s="158" t="s">
        <v>452</v>
      </c>
      <c r="F71" s="185">
        <v>32.279108059999999</v>
      </c>
      <c r="G71" s="185">
        <v>29.678447212999998</v>
      </c>
      <c r="H71" s="186">
        <f t="shared" ref="H71:H134" si="2">IF(ISERROR(F71/G71-1),"",((F71/G71-1)))</f>
        <v>8.7627928386389442E-2</v>
      </c>
      <c r="I71" s="159">
        <f t="shared" ref="I71:I134" si="3">F71/$F$960</f>
        <v>2.5987081565761977E-3</v>
      </c>
      <c r="J71" s="160">
        <v>1233.8801970299999</v>
      </c>
      <c r="K71" s="160">
        <v>16.730090909090901</v>
      </c>
    </row>
    <row r="72" spans="1:11" x14ac:dyDescent="0.2">
      <c r="A72" s="158" t="s">
        <v>38</v>
      </c>
      <c r="B72" s="158" t="s">
        <v>299</v>
      </c>
      <c r="C72" s="158" t="s">
        <v>1395</v>
      </c>
      <c r="D72" s="158" t="s">
        <v>450</v>
      </c>
      <c r="E72" s="158" t="s">
        <v>2189</v>
      </c>
      <c r="F72" s="185">
        <v>31.444642365</v>
      </c>
      <c r="G72" s="185">
        <v>26.566770481999999</v>
      </c>
      <c r="H72" s="186">
        <f t="shared" si="2"/>
        <v>0.18360801085344369</v>
      </c>
      <c r="I72" s="159">
        <f t="shared" si="3"/>
        <v>2.5315274648436792E-3</v>
      </c>
      <c r="J72" s="160">
        <v>255.74139359999998</v>
      </c>
      <c r="K72" s="160">
        <v>27.2223636363636</v>
      </c>
    </row>
    <row r="73" spans="1:11" x14ac:dyDescent="0.2">
      <c r="A73" s="158" t="s">
        <v>212</v>
      </c>
      <c r="B73" s="158" t="s">
        <v>213</v>
      </c>
      <c r="C73" s="158" t="s">
        <v>1395</v>
      </c>
      <c r="D73" s="158" t="s">
        <v>450</v>
      </c>
      <c r="E73" s="158" t="s">
        <v>2189</v>
      </c>
      <c r="F73" s="185">
        <v>31.000304979999999</v>
      </c>
      <c r="G73" s="185">
        <v>31.574507118</v>
      </c>
      <c r="H73" s="186">
        <f t="shared" si="2"/>
        <v>-1.8185624746384743E-2</v>
      </c>
      <c r="I73" s="159">
        <f t="shared" si="3"/>
        <v>2.4957550022178562E-3</v>
      </c>
      <c r="J73" s="160">
        <v>772.2010174400001</v>
      </c>
      <c r="K73" s="160">
        <v>26.880409090909101</v>
      </c>
    </row>
    <row r="74" spans="1:11" x14ac:dyDescent="0.2">
      <c r="A74" s="158" t="s">
        <v>1925</v>
      </c>
      <c r="B74" s="158" t="s">
        <v>884</v>
      </c>
      <c r="C74" s="158" t="s">
        <v>1829</v>
      </c>
      <c r="D74" s="158" t="s">
        <v>451</v>
      </c>
      <c r="E74" s="158" t="s">
        <v>2189</v>
      </c>
      <c r="F74" s="185">
        <v>30.865806725999999</v>
      </c>
      <c r="G74" s="185">
        <v>23.010811438999998</v>
      </c>
      <c r="H74" s="186">
        <f t="shared" si="2"/>
        <v>0.34136107315567843</v>
      </c>
      <c r="I74" s="159">
        <f t="shared" si="3"/>
        <v>2.484926892932266E-3</v>
      </c>
      <c r="J74" s="160">
        <v>146.38575168</v>
      </c>
      <c r="K74" s="160">
        <v>13.529909090909101</v>
      </c>
    </row>
    <row r="75" spans="1:11" x14ac:dyDescent="0.2">
      <c r="A75" s="158" t="s">
        <v>2035</v>
      </c>
      <c r="B75" s="158" t="s">
        <v>2036</v>
      </c>
      <c r="C75" s="158" t="s">
        <v>1395</v>
      </c>
      <c r="D75" s="158" t="s">
        <v>450</v>
      </c>
      <c r="E75" s="158" t="s">
        <v>2189</v>
      </c>
      <c r="F75" s="185">
        <v>30.591224234000002</v>
      </c>
      <c r="G75" s="185">
        <v>35.95974314</v>
      </c>
      <c r="H75" s="186">
        <f t="shared" si="2"/>
        <v>-0.14929247089165942</v>
      </c>
      <c r="I75" s="159">
        <f t="shared" si="3"/>
        <v>2.462820961123771E-3</v>
      </c>
      <c r="J75" s="160">
        <v>53.295200000000001</v>
      </c>
      <c r="K75" s="160">
        <v>21.6161363636364</v>
      </c>
    </row>
    <row r="76" spans="1:11" x14ac:dyDescent="0.2">
      <c r="A76" s="158" t="s">
        <v>1060</v>
      </c>
      <c r="B76" s="158" t="s">
        <v>496</v>
      </c>
      <c r="C76" s="158" t="s">
        <v>1825</v>
      </c>
      <c r="D76" s="158" t="s">
        <v>450</v>
      </c>
      <c r="E76" s="158" t="s">
        <v>2189</v>
      </c>
      <c r="F76" s="185">
        <v>29.781233149999998</v>
      </c>
      <c r="G76" s="185">
        <v>12.35231347</v>
      </c>
      <c r="H76" s="186">
        <f t="shared" si="2"/>
        <v>1.4109842437474991</v>
      </c>
      <c r="I76" s="159">
        <f t="shared" si="3"/>
        <v>2.3976106575171103E-3</v>
      </c>
      <c r="J76" s="160">
        <v>42.981975299999995</v>
      </c>
      <c r="K76" s="160">
        <v>15.5342272727273</v>
      </c>
    </row>
    <row r="77" spans="1:11" x14ac:dyDescent="0.2">
      <c r="A77" s="158" t="s">
        <v>2027</v>
      </c>
      <c r="B77" s="158" t="s">
        <v>2028</v>
      </c>
      <c r="C77" s="158" t="s">
        <v>1829</v>
      </c>
      <c r="D77" s="158" t="s">
        <v>1690</v>
      </c>
      <c r="E77" s="158" t="s">
        <v>452</v>
      </c>
      <c r="F77" s="185">
        <v>28.947932221999999</v>
      </c>
      <c r="G77" s="185">
        <v>26.025073930000001</v>
      </c>
      <c r="H77" s="186">
        <f t="shared" si="2"/>
        <v>0.11230931753975604</v>
      </c>
      <c r="I77" s="159">
        <f t="shared" si="3"/>
        <v>2.3305237381867835E-3</v>
      </c>
      <c r="J77" s="160">
        <v>1394.4</v>
      </c>
      <c r="K77" s="160">
        <v>12.420545454545501</v>
      </c>
    </row>
    <row r="78" spans="1:11" x14ac:dyDescent="0.2">
      <c r="A78" s="158" t="s">
        <v>1921</v>
      </c>
      <c r="B78" s="158" t="s">
        <v>889</v>
      </c>
      <c r="C78" s="158" t="s">
        <v>1829</v>
      </c>
      <c r="D78" s="158" t="s">
        <v>451</v>
      </c>
      <c r="E78" s="158" t="s">
        <v>2189</v>
      </c>
      <c r="F78" s="185">
        <v>28.561747138999998</v>
      </c>
      <c r="G78" s="185">
        <v>26.895478318999999</v>
      </c>
      <c r="H78" s="186">
        <f t="shared" si="2"/>
        <v>6.1953492711184888E-2</v>
      </c>
      <c r="I78" s="159">
        <f t="shared" si="3"/>
        <v>2.2994329681669083E-3</v>
      </c>
      <c r="J78" s="160">
        <v>136.66016987999998</v>
      </c>
      <c r="K78" s="160">
        <v>10.1298181818182</v>
      </c>
    </row>
    <row r="79" spans="1:11" x14ac:dyDescent="0.2">
      <c r="A79" s="158" t="s">
        <v>37</v>
      </c>
      <c r="B79" s="158" t="s">
        <v>373</v>
      </c>
      <c r="C79" s="158" t="s">
        <v>1830</v>
      </c>
      <c r="D79" s="158" t="s">
        <v>450</v>
      </c>
      <c r="E79" s="158" t="s">
        <v>452</v>
      </c>
      <c r="F79" s="185">
        <v>28.284193804000001</v>
      </c>
      <c r="G79" s="185">
        <v>14.093700427</v>
      </c>
      <c r="H79" s="186">
        <f t="shared" si="2"/>
        <v>1.0068678166178819</v>
      </c>
      <c r="I79" s="159">
        <f t="shared" si="3"/>
        <v>2.2770878614121397E-3</v>
      </c>
      <c r="J79" s="160">
        <v>431.01051588000001</v>
      </c>
      <c r="K79" s="160">
        <v>23.2976363636364</v>
      </c>
    </row>
    <row r="80" spans="1:11" x14ac:dyDescent="0.2">
      <c r="A80" s="158" t="s">
        <v>877</v>
      </c>
      <c r="B80" s="158" t="s">
        <v>346</v>
      </c>
      <c r="C80" s="158" t="s">
        <v>1829</v>
      </c>
      <c r="D80" s="158" t="s">
        <v>1690</v>
      </c>
      <c r="E80" s="158" t="s">
        <v>452</v>
      </c>
      <c r="F80" s="185">
        <v>27.722304669</v>
      </c>
      <c r="G80" s="185">
        <v>27.158356939000001</v>
      </c>
      <c r="H80" s="186">
        <f t="shared" si="2"/>
        <v>2.0765163786111041E-2</v>
      </c>
      <c r="I80" s="159">
        <f t="shared" si="3"/>
        <v>2.2318516090503375E-3</v>
      </c>
      <c r="J80" s="160">
        <v>1052.0547460799999</v>
      </c>
      <c r="K80" s="160">
        <v>29.222318181818199</v>
      </c>
    </row>
    <row r="81" spans="1:244" x14ac:dyDescent="0.2">
      <c r="A81" s="158" t="s">
        <v>1040</v>
      </c>
      <c r="B81" s="158" t="s">
        <v>1214</v>
      </c>
      <c r="C81" s="158" t="s">
        <v>1395</v>
      </c>
      <c r="D81" s="158" t="s">
        <v>450</v>
      </c>
      <c r="E81" s="158" t="s">
        <v>2189</v>
      </c>
      <c r="F81" s="185">
        <v>26.663211925999999</v>
      </c>
      <c r="G81" s="185">
        <v>28.298432844999997</v>
      </c>
      <c r="H81" s="186">
        <f t="shared" si="2"/>
        <v>-5.7784857838476422E-2</v>
      </c>
      <c r="I81" s="159">
        <f t="shared" si="3"/>
        <v>2.146586770112134E-3</v>
      </c>
      <c r="J81" s="160">
        <v>226.2095745</v>
      </c>
      <c r="K81" s="160">
        <v>10.436863636363601</v>
      </c>
    </row>
    <row r="82" spans="1:244" x14ac:dyDescent="0.2">
      <c r="A82" s="158" t="s">
        <v>1038</v>
      </c>
      <c r="B82" s="158" t="s">
        <v>219</v>
      </c>
      <c r="C82" s="158" t="s">
        <v>1395</v>
      </c>
      <c r="D82" s="158" t="s">
        <v>450</v>
      </c>
      <c r="E82" s="158" t="s">
        <v>2189</v>
      </c>
      <c r="F82" s="185">
        <v>25.849693565999999</v>
      </c>
      <c r="G82" s="185">
        <v>19.503509190999999</v>
      </c>
      <c r="H82" s="186">
        <f t="shared" si="2"/>
        <v>0.3253867964401238</v>
      </c>
      <c r="I82" s="159">
        <f t="shared" si="3"/>
        <v>2.0810924945662661E-3</v>
      </c>
      <c r="J82" s="160">
        <v>73.220029969999999</v>
      </c>
      <c r="K82" s="160">
        <v>10.625227272727299</v>
      </c>
      <c r="IJ82" s="161"/>
    </row>
    <row r="83" spans="1:244" x14ac:dyDescent="0.2">
      <c r="A83" s="158" t="s">
        <v>541</v>
      </c>
      <c r="B83" s="158" t="s">
        <v>909</v>
      </c>
      <c r="C83" s="158" t="s">
        <v>1824</v>
      </c>
      <c r="D83" s="158" t="s">
        <v>450</v>
      </c>
      <c r="E83" s="158" t="s">
        <v>2189</v>
      </c>
      <c r="F83" s="185">
        <v>25.545882612</v>
      </c>
      <c r="G83" s="185">
        <v>10.594427104000001</v>
      </c>
      <c r="H83" s="186">
        <f t="shared" si="2"/>
        <v>1.4112566315506547</v>
      </c>
      <c r="I83" s="159">
        <f t="shared" si="3"/>
        <v>2.0566334542870411E-3</v>
      </c>
      <c r="J83" s="160">
        <v>40.378836679999999</v>
      </c>
      <c r="K83" s="160">
        <v>24.4925909090909</v>
      </c>
    </row>
    <row r="84" spans="1:244" x14ac:dyDescent="0.2">
      <c r="A84" s="158" t="s">
        <v>1015</v>
      </c>
      <c r="B84" s="158" t="s">
        <v>124</v>
      </c>
      <c r="C84" s="158" t="s">
        <v>1024</v>
      </c>
      <c r="D84" s="158" t="s">
        <v>450</v>
      </c>
      <c r="E84" s="158" t="s">
        <v>2189</v>
      </c>
      <c r="F84" s="185">
        <v>25.074016852000003</v>
      </c>
      <c r="G84" s="185">
        <v>11.769596910000001</v>
      </c>
      <c r="H84" s="186">
        <f t="shared" si="2"/>
        <v>1.130405743181905</v>
      </c>
      <c r="I84" s="159">
        <f t="shared" si="3"/>
        <v>2.0186447528321651E-3</v>
      </c>
      <c r="J84" s="160">
        <v>158.1783853</v>
      </c>
      <c r="K84" s="160">
        <v>57.809045454545497</v>
      </c>
    </row>
    <row r="85" spans="1:244" x14ac:dyDescent="0.2">
      <c r="A85" s="158" t="s">
        <v>856</v>
      </c>
      <c r="B85" s="158" t="s">
        <v>295</v>
      </c>
      <c r="C85" s="158" t="s">
        <v>1395</v>
      </c>
      <c r="D85" s="158" t="s">
        <v>450</v>
      </c>
      <c r="E85" s="158" t="s">
        <v>2189</v>
      </c>
      <c r="F85" s="185">
        <v>25.066781313</v>
      </c>
      <c r="G85" s="185">
        <v>35.599922577000001</v>
      </c>
      <c r="H85" s="186">
        <f t="shared" si="2"/>
        <v>-0.2958753980775547</v>
      </c>
      <c r="I85" s="159">
        <f t="shared" si="3"/>
        <v>2.0180622381548207E-3</v>
      </c>
      <c r="J85" s="160">
        <v>530.22586967999996</v>
      </c>
      <c r="K85" s="160">
        <v>20.846181818181801</v>
      </c>
    </row>
    <row r="86" spans="1:244" x14ac:dyDescent="0.2">
      <c r="A86" s="158" t="s">
        <v>550</v>
      </c>
      <c r="B86" s="158" t="s">
        <v>950</v>
      </c>
      <c r="C86" s="158" t="s">
        <v>1824</v>
      </c>
      <c r="D86" s="158" t="s">
        <v>450</v>
      </c>
      <c r="E86" s="158" t="s">
        <v>2189</v>
      </c>
      <c r="F86" s="185">
        <v>24.924656649999999</v>
      </c>
      <c r="G86" s="185">
        <v>36.579196217000003</v>
      </c>
      <c r="H86" s="186">
        <f t="shared" si="2"/>
        <v>-0.31861114437456151</v>
      </c>
      <c r="I86" s="159">
        <f t="shared" si="3"/>
        <v>2.006620146251221E-3</v>
      </c>
      <c r="J86" s="160">
        <v>53.145202640000001</v>
      </c>
      <c r="K86" s="160">
        <v>29.462545454545499</v>
      </c>
    </row>
    <row r="87" spans="1:244" x14ac:dyDescent="0.2">
      <c r="A87" s="158" t="s">
        <v>81</v>
      </c>
      <c r="B87" s="158" t="s">
        <v>93</v>
      </c>
      <c r="C87" s="158" t="s">
        <v>1829</v>
      </c>
      <c r="D87" s="158" t="s">
        <v>1690</v>
      </c>
      <c r="E87" s="158" t="s">
        <v>452</v>
      </c>
      <c r="F87" s="185">
        <v>24.903411496</v>
      </c>
      <c r="G87" s="185">
        <v>25.682933269999999</v>
      </c>
      <c r="H87" s="186">
        <f t="shared" si="2"/>
        <v>-3.0351742373233903E-2</v>
      </c>
      <c r="I87" s="159">
        <f t="shared" si="3"/>
        <v>2.0049097534211315E-3</v>
      </c>
      <c r="J87" s="160">
        <v>1087.58</v>
      </c>
      <c r="K87" s="160">
        <v>46.098954545454497</v>
      </c>
    </row>
    <row r="88" spans="1:244" x14ac:dyDescent="0.2">
      <c r="A88" s="158" t="s">
        <v>1944</v>
      </c>
      <c r="B88" s="158" t="s">
        <v>1321</v>
      </c>
      <c r="C88" s="158" t="s">
        <v>1829</v>
      </c>
      <c r="D88" s="158" t="s">
        <v>451</v>
      </c>
      <c r="E88" s="158" t="s">
        <v>452</v>
      </c>
      <c r="F88" s="185">
        <v>24.538266038</v>
      </c>
      <c r="G88" s="185">
        <v>7.744248357</v>
      </c>
      <c r="H88" s="186">
        <f t="shared" si="2"/>
        <v>2.1685794291217357</v>
      </c>
      <c r="I88" s="159">
        <f t="shared" si="3"/>
        <v>1.9755128296189764E-3</v>
      </c>
      <c r="J88" s="160">
        <v>240.34035075</v>
      </c>
      <c r="K88" s="160">
        <v>22.342409090909101</v>
      </c>
      <c r="P88" s="144"/>
      <c r="Q88" s="144"/>
      <c r="R88" s="144"/>
      <c r="S88" s="144"/>
      <c r="T88" s="144"/>
      <c r="U88" s="144"/>
      <c r="V88" s="144"/>
      <c r="W88" s="144"/>
      <c r="X88" s="144"/>
      <c r="Y88" s="144"/>
      <c r="Z88" s="144"/>
      <c r="AA88" s="144"/>
      <c r="AB88" s="144"/>
      <c r="AC88" s="144"/>
      <c r="AD88" s="144"/>
      <c r="AE88" s="144"/>
      <c r="AF88" s="144"/>
      <c r="AG88" s="144"/>
      <c r="AH88" s="144"/>
      <c r="AI88" s="144"/>
      <c r="AJ88" s="144"/>
      <c r="AK88" s="144"/>
      <c r="AL88" s="144"/>
      <c r="AM88" s="144"/>
      <c r="AN88" s="144"/>
      <c r="AO88" s="144"/>
      <c r="AP88" s="144"/>
      <c r="AQ88" s="144"/>
      <c r="AR88" s="144"/>
      <c r="AS88" s="144"/>
      <c r="AT88" s="144"/>
      <c r="AU88" s="144"/>
      <c r="AV88" s="144"/>
      <c r="AW88" s="144"/>
      <c r="AX88" s="144"/>
      <c r="AY88" s="144"/>
      <c r="AZ88" s="144"/>
      <c r="BA88" s="144"/>
      <c r="BB88" s="144"/>
      <c r="BC88" s="144"/>
      <c r="BD88" s="144"/>
      <c r="BE88" s="144"/>
      <c r="BF88" s="144"/>
      <c r="BG88" s="144"/>
      <c r="BH88" s="144"/>
      <c r="BI88" s="144"/>
      <c r="BJ88" s="144"/>
      <c r="BK88" s="144"/>
      <c r="BL88" s="144"/>
      <c r="BM88" s="144"/>
      <c r="BN88" s="144"/>
      <c r="BO88" s="144"/>
      <c r="BP88" s="144"/>
      <c r="BQ88" s="144"/>
      <c r="BR88" s="144"/>
      <c r="BS88" s="144"/>
      <c r="BT88" s="144"/>
      <c r="BU88" s="144"/>
      <c r="BV88" s="144"/>
      <c r="BW88" s="144"/>
      <c r="BX88" s="144"/>
      <c r="BY88" s="144"/>
      <c r="BZ88" s="144"/>
      <c r="CA88" s="144"/>
      <c r="CB88" s="144"/>
      <c r="CC88" s="144"/>
      <c r="CD88" s="144"/>
      <c r="CE88" s="144"/>
      <c r="CF88" s="144"/>
      <c r="CG88" s="144"/>
      <c r="CH88" s="144"/>
      <c r="CI88" s="144"/>
      <c r="CJ88" s="144"/>
      <c r="CK88" s="144"/>
      <c r="CL88" s="144"/>
      <c r="CM88" s="144"/>
      <c r="CN88" s="144"/>
      <c r="CO88" s="144"/>
      <c r="CP88" s="144"/>
      <c r="CQ88" s="144"/>
      <c r="CR88" s="144"/>
      <c r="CS88" s="144"/>
      <c r="CT88" s="144"/>
      <c r="CU88" s="144"/>
      <c r="CV88" s="144"/>
      <c r="CW88" s="144"/>
      <c r="CX88" s="144"/>
      <c r="CY88" s="144"/>
      <c r="CZ88" s="144"/>
      <c r="DA88" s="144"/>
      <c r="DB88" s="144"/>
      <c r="DC88" s="144"/>
      <c r="DD88" s="144"/>
      <c r="DE88" s="144"/>
      <c r="DF88" s="144"/>
      <c r="DG88" s="144"/>
      <c r="DH88" s="144"/>
      <c r="DI88" s="144"/>
      <c r="DJ88" s="144"/>
      <c r="DK88" s="144"/>
      <c r="DL88" s="144"/>
      <c r="DM88" s="144"/>
      <c r="DN88" s="144"/>
      <c r="DO88" s="144"/>
      <c r="DP88" s="144"/>
      <c r="DQ88" s="144"/>
      <c r="DR88" s="144"/>
      <c r="DS88" s="144"/>
      <c r="DT88" s="144"/>
      <c r="DU88" s="144"/>
      <c r="DV88" s="144"/>
      <c r="DW88" s="144"/>
      <c r="DX88" s="144"/>
      <c r="DY88" s="144"/>
      <c r="DZ88" s="144"/>
      <c r="EA88" s="144"/>
      <c r="EB88" s="144"/>
      <c r="EC88" s="144"/>
      <c r="ED88" s="144"/>
      <c r="EE88" s="144"/>
      <c r="EF88" s="144"/>
      <c r="EG88" s="144"/>
      <c r="EH88" s="144"/>
      <c r="EI88" s="144"/>
      <c r="EJ88" s="144"/>
      <c r="EK88" s="144"/>
      <c r="EL88" s="144"/>
      <c r="EM88" s="144"/>
      <c r="EN88" s="144"/>
      <c r="EO88" s="144"/>
      <c r="EP88" s="144"/>
      <c r="EQ88" s="144"/>
      <c r="ER88" s="144"/>
      <c r="ES88" s="144"/>
      <c r="ET88" s="144"/>
      <c r="EU88" s="144"/>
      <c r="EV88" s="144"/>
      <c r="EW88" s="144"/>
      <c r="EX88" s="144"/>
      <c r="EY88" s="144"/>
      <c r="EZ88" s="144"/>
      <c r="FA88" s="144"/>
      <c r="FB88" s="144"/>
      <c r="FC88" s="144"/>
      <c r="FD88" s="144"/>
      <c r="FE88" s="144"/>
      <c r="FF88" s="144"/>
      <c r="FG88" s="144"/>
      <c r="FH88" s="144"/>
      <c r="FI88" s="144"/>
      <c r="FJ88" s="144"/>
      <c r="FK88" s="144"/>
      <c r="FL88" s="144"/>
      <c r="FM88" s="144"/>
      <c r="FN88" s="144"/>
      <c r="FO88" s="144"/>
      <c r="FP88" s="144"/>
      <c r="FQ88" s="144"/>
      <c r="FR88" s="144"/>
      <c r="FS88" s="144"/>
      <c r="FT88" s="144"/>
      <c r="FU88" s="144"/>
      <c r="FV88" s="144"/>
      <c r="FW88" s="144"/>
      <c r="FX88" s="144"/>
      <c r="FY88" s="144"/>
      <c r="FZ88" s="144"/>
      <c r="GA88" s="144"/>
      <c r="GB88" s="144"/>
      <c r="GC88" s="144"/>
      <c r="GD88" s="144"/>
      <c r="GE88" s="144"/>
      <c r="GF88" s="144"/>
      <c r="GG88" s="144"/>
      <c r="GH88" s="144"/>
      <c r="GI88" s="144"/>
      <c r="GJ88" s="144"/>
      <c r="GK88" s="144"/>
      <c r="GL88" s="144"/>
      <c r="GM88" s="144"/>
      <c r="GN88" s="144"/>
      <c r="GO88" s="144"/>
      <c r="GP88" s="144"/>
      <c r="GQ88" s="144"/>
      <c r="GR88" s="144"/>
      <c r="GS88" s="144"/>
      <c r="GT88" s="144"/>
      <c r="GU88" s="144"/>
      <c r="GV88" s="144"/>
      <c r="GW88" s="144"/>
      <c r="GX88" s="144"/>
      <c r="GY88" s="144"/>
      <c r="GZ88" s="144"/>
      <c r="HA88" s="144"/>
      <c r="HB88" s="144"/>
      <c r="HC88" s="144"/>
      <c r="HD88" s="144"/>
      <c r="HE88" s="144"/>
      <c r="HF88" s="144"/>
      <c r="HG88" s="144"/>
      <c r="HH88" s="144"/>
      <c r="HI88" s="144"/>
      <c r="HJ88" s="144"/>
      <c r="HK88" s="144"/>
      <c r="HL88" s="144"/>
      <c r="HM88" s="144"/>
      <c r="HN88" s="144"/>
      <c r="HO88" s="144"/>
      <c r="HP88" s="144"/>
      <c r="HQ88" s="144"/>
      <c r="HR88" s="144"/>
      <c r="HS88" s="144"/>
      <c r="HT88" s="144"/>
      <c r="HU88" s="144"/>
      <c r="HV88" s="144"/>
      <c r="HW88" s="144"/>
      <c r="HX88" s="144"/>
      <c r="HY88" s="144"/>
      <c r="HZ88" s="144"/>
      <c r="IA88" s="144"/>
      <c r="IB88" s="144"/>
      <c r="IC88" s="144"/>
      <c r="ID88" s="144"/>
      <c r="IE88" s="144"/>
      <c r="IF88" s="144"/>
      <c r="IG88" s="144"/>
      <c r="IH88" s="144"/>
      <c r="II88" s="144"/>
      <c r="IJ88" s="144"/>
    </row>
    <row r="89" spans="1:244" x14ac:dyDescent="0.2">
      <c r="A89" s="158" t="s">
        <v>2022</v>
      </c>
      <c r="B89" s="158" t="s">
        <v>2023</v>
      </c>
      <c r="C89" s="158" t="s">
        <v>1829</v>
      </c>
      <c r="D89" s="158" t="s">
        <v>451</v>
      </c>
      <c r="E89" s="158" t="s">
        <v>452</v>
      </c>
      <c r="F89" s="185">
        <v>24.496420113999999</v>
      </c>
      <c r="G89" s="185">
        <v>30.404902097000001</v>
      </c>
      <c r="H89" s="186">
        <f t="shared" si="2"/>
        <v>-0.19432662417890112</v>
      </c>
      <c r="I89" s="159">
        <f t="shared" si="3"/>
        <v>1.9721439216610448E-3</v>
      </c>
      <c r="J89" s="160">
        <v>667.18799999999999</v>
      </c>
      <c r="K89" s="160">
        <v>28.8065454545455</v>
      </c>
    </row>
    <row r="90" spans="1:244" x14ac:dyDescent="0.2">
      <c r="A90" s="158" t="s">
        <v>1328</v>
      </c>
      <c r="B90" s="158" t="s">
        <v>1329</v>
      </c>
      <c r="C90" s="158" t="s">
        <v>1829</v>
      </c>
      <c r="D90" s="158" t="s">
        <v>451</v>
      </c>
      <c r="E90" s="158" t="s">
        <v>452</v>
      </c>
      <c r="F90" s="185">
        <v>24.458480022</v>
      </c>
      <c r="G90" s="185">
        <v>20.456778979999999</v>
      </c>
      <c r="H90" s="186">
        <f t="shared" si="2"/>
        <v>0.19561735725415752</v>
      </c>
      <c r="I90" s="159">
        <f t="shared" si="3"/>
        <v>1.9690894622144458E-3</v>
      </c>
      <c r="J90" s="160">
        <v>169.50458746000001</v>
      </c>
      <c r="K90" s="160">
        <v>12.0850909090909</v>
      </c>
    </row>
    <row r="91" spans="1:244" x14ac:dyDescent="0.2">
      <c r="A91" s="158" t="s">
        <v>63</v>
      </c>
      <c r="B91" s="158" t="s">
        <v>2031</v>
      </c>
      <c r="C91" s="158" t="s">
        <v>1829</v>
      </c>
      <c r="D91" s="158" t="s">
        <v>1690</v>
      </c>
      <c r="E91" s="158" t="s">
        <v>452</v>
      </c>
      <c r="F91" s="185">
        <v>23.901475524999999</v>
      </c>
      <c r="G91" s="185">
        <v>11.324626643999999</v>
      </c>
      <c r="H91" s="186">
        <f t="shared" si="2"/>
        <v>1.1105751453328003</v>
      </c>
      <c r="I91" s="159">
        <f t="shared" si="3"/>
        <v>1.9242464595232642E-3</v>
      </c>
      <c r="J91" s="160">
        <v>1536.2339999999997</v>
      </c>
      <c r="K91" s="160">
        <v>28.147545454545501</v>
      </c>
    </row>
    <row r="92" spans="1:244" x14ac:dyDescent="0.2">
      <c r="A92" s="158" t="s">
        <v>1904</v>
      </c>
      <c r="B92" s="158" t="s">
        <v>1905</v>
      </c>
      <c r="C92" s="158" t="s">
        <v>1829</v>
      </c>
      <c r="D92" s="158" t="s">
        <v>451</v>
      </c>
      <c r="E92" s="158" t="s">
        <v>452</v>
      </c>
      <c r="F92" s="185">
        <v>23.897117653999999</v>
      </c>
      <c r="G92" s="185">
        <v>11.257979869000001</v>
      </c>
      <c r="H92" s="186">
        <f t="shared" si="2"/>
        <v>1.1226825711247854</v>
      </c>
      <c r="I92" s="159">
        <f t="shared" si="3"/>
        <v>1.9238956185120455E-3</v>
      </c>
      <c r="J92" s="160">
        <v>134.1686</v>
      </c>
      <c r="K92" s="160">
        <v>16.1294090909091</v>
      </c>
    </row>
    <row r="93" spans="1:244" x14ac:dyDescent="0.2">
      <c r="A93" s="158" t="s">
        <v>1974</v>
      </c>
      <c r="B93" s="158" t="s">
        <v>66</v>
      </c>
      <c r="C93" s="158" t="s">
        <v>1829</v>
      </c>
      <c r="D93" s="158" t="s">
        <v>1690</v>
      </c>
      <c r="E93" s="158" t="s">
        <v>452</v>
      </c>
      <c r="F93" s="185">
        <v>23.790199164000001</v>
      </c>
      <c r="G93" s="185">
        <v>23.226885559999999</v>
      </c>
      <c r="H93" s="186">
        <f t="shared" si="2"/>
        <v>2.4252653354873699E-2</v>
      </c>
      <c r="I93" s="159">
        <f t="shared" si="3"/>
        <v>1.9152878852520265E-3</v>
      </c>
      <c r="J93" s="160">
        <v>1313.3761185599999</v>
      </c>
      <c r="K93" s="160">
        <v>19.7894545454545</v>
      </c>
    </row>
    <row r="94" spans="1:244" x14ac:dyDescent="0.2">
      <c r="A94" s="158" t="s">
        <v>539</v>
      </c>
      <c r="B94" s="158" t="s">
        <v>907</v>
      </c>
      <c r="C94" s="158" t="s">
        <v>1824</v>
      </c>
      <c r="D94" s="158" t="s">
        <v>450</v>
      </c>
      <c r="E94" s="158" t="s">
        <v>2189</v>
      </c>
      <c r="F94" s="185">
        <v>23.480377027999999</v>
      </c>
      <c r="G94" s="185">
        <v>26.141901019999999</v>
      </c>
      <c r="H94" s="186">
        <f t="shared" si="2"/>
        <v>-0.10181065217727614</v>
      </c>
      <c r="I94" s="159">
        <f t="shared" si="3"/>
        <v>1.8903449001356322E-3</v>
      </c>
      <c r="J94" s="160">
        <v>42.116310950000006</v>
      </c>
      <c r="K94" s="160">
        <v>33.425681818181801</v>
      </c>
    </row>
    <row r="95" spans="1:244" x14ac:dyDescent="0.2">
      <c r="A95" s="158" t="s">
        <v>165</v>
      </c>
      <c r="B95" s="158" t="s">
        <v>166</v>
      </c>
      <c r="C95" s="158" t="s">
        <v>1825</v>
      </c>
      <c r="D95" s="158" t="s">
        <v>451</v>
      </c>
      <c r="E95" s="158" t="s">
        <v>2189</v>
      </c>
      <c r="F95" s="185">
        <v>23.134660069999999</v>
      </c>
      <c r="G95" s="185">
        <v>17.379549879999999</v>
      </c>
      <c r="H95" s="186">
        <f t="shared" si="2"/>
        <v>0.33114264924794479</v>
      </c>
      <c r="I95" s="159">
        <f t="shared" si="3"/>
        <v>1.8625121150118505E-3</v>
      </c>
      <c r="J95" s="160">
        <v>31.802888020000001</v>
      </c>
      <c r="K95" s="160">
        <v>13.4067272727273</v>
      </c>
    </row>
    <row r="96" spans="1:244" x14ac:dyDescent="0.2">
      <c r="A96" s="158" t="s">
        <v>1563</v>
      </c>
      <c r="B96" s="158" t="s">
        <v>1567</v>
      </c>
      <c r="C96" s="158" t="s">
        <v>1830</v>
      </c>
      <c r="D96" s="158" t="s">
        <v>450</v>
      </c>
      <c r="E96" s="158" t="s">
        <v>452</v>
      </c>
      <c r="F96" s="185">
        <v>23.069429426999999</v>
      </c>
      <c r="G96" s="185">
        <v>17.573578771000001</v>
      </c>
      <c r="H96" s="186">
        <f t="shared" si="2"/>
        <v>0.31273371961488428</v>
      </c>
      <c r="I96" s="159">
        <f t="shared" si="3"/>
        <v>1.8572605633361439E-3</v>
      </c>
      <c r="J96" s="160">
        <v>66.647431040000001</v>
      </c>
      <c r="K96" s="160">
        <v>15.169</v>
      </c>
    </row>
    <row r="97" spans="1:11" x14ac:dyDescent="0.2">
      <c r="A97" s="158" t="s">
        <v>1037</v>
      </c>
      <c r="B97" s="158" t="s">
        <v>218</v>
      </c>
      <c r="C97" s="158" t="s">
        <v>1395</v>
      </c>
      <c r="D97" s="158" t="s">
        <v>450</v>
      </c>
      <c r="E97" s="158" t="s">
        <v>2189</v>
      </c>
      <c r="F97" s="185">
        <v>22.958683117</v>
      </c>
      <c r="G97" s="185">
        <v>22.641122781</v>
      </c>
      <c r="H97" s="186">
        <f t="shared" si="2"/>
        <v>1.4025821028031737E-2</v>
      </c>
      <c r="I97" s="159">
        <f t="shared" si="3"/>
        <v>1.8483446621107209E-3</v>
      </c>
      <c r="J97" s="160">
        <v>111.88700382999998</v>
      </c>
      <c r="K97" s="160">
        <v>12.5033636363636</v>
      </c>
    </row>
    <row r="98" spans="1:11" x14ac:dyDescent="0.2">
      <c r="A98" s="158" t="s">
        <v>864</v>
      </c>
      <c r="B98" s="158" t="s">
        <v>296</v>
      </c>
      <c r="C98" s="158" t="s">
        <v>1395</v>
      </c>
      <c r="D98" s="158" t="s">
        <v>450</v>
      </c>
      <c r="E98" s="158" t="s">
        <v>2189</v>
      </c>
      <c r="F98" s="185">
        <v>22.501391323</v>
      </c>
      <c r="G98" s="185">
        <v>24.441977069</v>
      </c>
      <c r="H98" s="186">
        <f t="shared" si="2"/>
        <v>-7.939561274121576E-2</v>
      </c>
      <c r="I98" s="159">
        <f t="shared" si="3"/>
        <v>1.8115292732593859E-3</v>
      </c>
      <c r="J98" s="160">
        <v>665.35211090999996</v>
      </c>
      <c r="K98" s="160">
        <v>35.430818181818204</v>
      </c>
    </row>
    <row r="99" spans="1:11" x14ac:dyDescent="0.2">
      <c r="A99" s="158" t="s">
        <v>500</v>
      </c>
      <c r="B99" s="158" t="s">
        <v>501</v>
      </c>
      <c r="C99" s="158" t="s">
        <v>1830</v>
      </c>
      <c r="D99" s="158" t="s">
        <v>450</v>
      </c>
      <c r="E99" s="158" t="s">
        <v>452</v>
      </c>
      <c r="F99" s="185">
        <v>22.306136333999998</v>
      </c>
      <c r="G99" s="185">
        <v>28.622534022</v>
      </c>
      <c r="H99" s="186">
        <f t="shared" si="2"/>
        <v>-0.2206791922456991</v>
      </c>
      <c r="I99" s="159">
        <f t="shared" si="3"/>
        <v>1.795809795150408E-3</v>
      </c>
      <c r="J99" s="160">
        <v>409.54944799999998</v>
      </c>
      <c r="K99" s="160">
        <v>6.633</v>
      </c>
    </row>
    <row r="100" spans="1:11" x14ac:dyDescent="0.2">
      <c r="A100" s="158" t="s">
        <v>1929</v>
      </c>
      <c r="B100" s="158" t="s">
        <v>888</v>
      </c>
      <c r="C100" s="158" t="s">
        <v>1829</v>
      </c>
      <c r="D100" s="158" t="s">
        <v>451</v>
      </c>
      <c r="E100" s="158" t="s">
        <v>2189</v>
      </c>
      <c r="F100" s="185">
        <v>22.135978619999999</v>
      </c>
      <c r="G100" s="185">
        <v>9.8249511930000004</v>
      </c>
      <c r="H100" s="186">
        <f t="shared" si="2"/>
        <v>1.2530370060027636</v>
      </c>
      <c r="I100" s="159">
        <f t="shared" si="3"/>
        <v>1.782110834248074E-3</v>
      </c>
      <c r="J100" s="160">
        <v>103.8259584</v>
      </c>
      <c r="K100" s="160">
        <v>13.3504090909091</v>
      </c>
    </row>
    <row r="101" spans="1:11" x14ac:dyDescent="0.2">
      <c r="A101" s="158" t="s">
        <v>878</v>
      </c>
      <c r="B101" s="158" t="s">
        <v>2011</v>
      </c>
      <c r="C101" s="158" t="s">
        <v>1829</v>
      </c>
      <c r="D101" s="158" t="s">
        <v>451</v>
      </c>
      <c r="E101" s="158" t="s">
        <v>452</v>
      </c>
      <c r="F101" s="185">
        <v>21.683255231</v>
      </c>
      <c r="G101" s="185">
        <v>17.251211361000003</v>
      </c>
      <c r="H101" s="186">
        <f t="shared" si="2"/>
        <v>0.25691203807400842</v>
      </c>
      <c r="I101" s="159">
        <f t="shared" si="3"/>
        <v>1.7456632359600338E-3</v>
      </c>
      <c r="J101" s="160">
        <v>756.89099999999996</v>
      </c>
      <c r="K101" s="160">
        <v>24.405772727272701</v>
      </c>
    </row>
    <row r="102" spans="1:11" x14ac:dyDescent="0.2">
      <c r="A102" s="158" t="s">
        <v>1960</v>
      </c>
      <c r="B102" s="158" t="s">
        <v>1273</v>
      </c>
      <c r="C102" s="158" t="s">
        <v>1830</v>
      </c>
      <c r="D102" s="158" t="s">
        <v>450</v>
      </c>
      <c r="E102" s="158" t="s">
        <v>2189</v>
      </c>
      <c r="F102" s="185">
        <v>21.667160502999998</v>
      </c>
      <c r="G102" s="185">
        <v>23.706097839999998</v>
      </c>
      <c r="H102" s="186">
        <f t="shared" si="2"/>
        <v>-8.6008981771754978E-2</v>
      </c>
      <c r="I102" s="159">
        <f t="shared" si="3"/>
        <v>1.7443674907103902E-3</v>
      </c>
      <c r="J102" s="160">
        <v>1143.3485000000001</v>
      </c>
      <c r="K102" s="160">
        <v>1.56395454545455</v>
      </c>
    </row>
    <row r="103" spans="1:11" x14ac:dyDescent="0.2">
      <c r="A103" s="158" t="s">
        <v>733</v>
      </c>
      <c r="B103" s="158" t="s">
        <v>734</v>
      </c>
      <c r="C103" s="158" t="s">
        <v>1395</v>
      </c>
      <c r="D103" s="158" t="s">
        <v>450</v>
      </c>
      <c r="E103" s="158" t="s">
        <v>452</v>
      </c>
      <c r="F103" s="185">
        <v>21.595506861</v>
      </c>
      <c r="G103" s="185">
        <v>17.214038513999999</v>
      </c>
      <c r="H103" s="186">
        <f t="shared" si="2"/>
        <v>0.2545287872707267</v>
      </c>
      <c r="I103" s="159">
        <f t="shared" si="3"/>
        <v>1.7385988398676325E-3</v>
      </c>
      <c r="J103" s="160">
        <v>283.79508465000004</v>
      </c>
      <c r="K103" s="160">
        <v>31.2983636363636</v>
      </c>
    </row>
    <row r="104" spans="1:11" x14ac:dyDescent="0.2">
      <c r="A104" s="158" t="s">
        <v>1931</v>
      </c>
      <c r="B104" s="158" t="s">
        <v>891</v>
      </c>
      <c r="C104" s="158" t="s">
        <v>1829</v>
      </c>
      <c r="D104" s="158" t="s">
        <v>451</v>
      </c>
      <c r="E104" s="158" t="s">
        <v>2189</v>
      </c>
      <c r="F104" s="185">
        <v>21.046197280000001</v>
      </c>
      <c r="G104" s="185">
        <v>5.4151919050000004</v>
      </c>
      <c r="H104" s="186">
        <f t="shared" si="2"/>
        <v>2.8865099610906588</v>
      </c>
      <c r="I104" s="159">
        <f t="shared" si="3"/>
        <v>1.6943753351172303E-3</v>
      </c>
      <c r="J104" s="160">
        <v>45.322511190000007</v>
      </c>
      <c r="K104" s="160">
        <v>20.584318181818201</v>
      </c>
    </row>
    <row r="105" spans="1:11" x14ac:dyDescent="0.2">
      <c r="A105" s="158" t="s">
        <v>1855</v>
      </c>
      <c r="B105" s="158" t="s">
        <v>1856</v>
      </c>
      <c r="C105" s="158" t="s">
        <v>1395</v>
      </c>
      <c r="D105" s="158" t="s">
        <v>450</v>
      </c>
      <c r="E105" s="158" t="s">
        <v>2189</v>
      </c>
      <c r="F105" s="185">
        <v>20.844453980000001</v>
      </c>
      <c r="G105" s="185">
        <v>30.395645613000003</v>
      </c>
      <c r="H105" s="186">
        <f t="shared" si="2"/>
        <v>-0.31422894432336135</v>
      </c>
      <c r="I105" s="159">
        <f t="shared" si="3"/>
        <v>1.6781334997396824E-3</v>
      </c>
      <c r="J105" s="160">
        <v>346.96861999999999</v>
      </c>
      <c r="K105" s="160">
        <v>12.1789090909091</v>
      </c>
    </row>
    <row r="106" spans="1:11" x14ac:dyDescent="0.2">
      <c r="A106" s="158" t="s">
        <v>461</v>
      </c>
      <c r="B106" s="158" t="s">
        <v>462</v>
      </c>
      <c r="C106" s="158" t="s">
        <v>1830</v>
      </c>
      <c r="D106" s="158" t="s">
        <v>450</v>
      </c>
      <c r="E106" s="158" t="s">
        <v>452</v>
      </c>
      <c r="F106" s="185">
        <v>20.534694707</v>
      </c>
      <c r="G106" s="185">
        <v>17.415219454999999</v>
      </c>
      <c r="H106" s="186">
        <f t="shared" si="2"/>
        <v>0.17912351090725886</v>
      </c>
      <c r="I106" s="159">
        <f t="shared" si="3"/>
        <v>1.6531955755621018E-3</v>
      </c>
      <c r="J106" s="160">
        <v>1005.560609</v>
      </c>
      <c r="K106" s="160">
        <v>20.418500000000002</v>
      </c>
    </row>
    <row r="107" spans="1:11" x14ac:dyDescent="0.2">
      <c r="A107" s="158" t="s">
        <v>473</v>
      </c>
      <c r="B107" s="158" t="s">
        <v>474</v>
      </c>
      <c r="C107" s="158" t="s">
        <v>1830</v>
      </c>
      <c r="D107" s="158" t="s">
        <v>450</v>
      </c>
      <c r="E107" s="158" t="s">
        <v>452</v>
      </c>
      <c r="F107" s="185">
        <v>20.42094204</v>
      </c>
      <c r="G107" s="185">
        <v>19.266939541000003</v>
      </c>
      <c r="H107" s="186">
        <f t="shared" si="2"/>
        <v>5.9895475176235502E-2</v>
      </c>
      <c r="I107" s="159">
        <f t="shared" si="3"/>
        <v>1.6440376402493998E-3</v>
      </c>
      <c r="J107" s="160">
        <v>928.65291767999997</v>
      </c>
      <c r="K107" s="160">
        <v>39.686999999999998</v>
      </c>
    </row>
    <row r="108" spans="1:11" x14ac:dyDescent="0.2">
      <c r="A108" s="158" t="s">
        <v>1564</v>
      </c>
      <c r="B108" s="158" t="s">
        <v>1568</v>
      </c>
      <c r="C108" s="158" t="s">
        <v>1830</v>
      </c>
      <c r="D108" s="158" t="s">
        <v>450</v>
      </c>
      <c r="E108" s="158" t="s">
        <v>452</v>
      </c>
      <c r="F108" s="185">
        <v>19.220593072</v>
      </c>
      <c r="G108" s="185">
        <v>17.011599129</v>
      </c>
      <c r="H108" s="186">
        <f t="shared" si="2"/>
        <v>0.12985222178403477</v>
      </c>
      <c r="I108" s="159">
        <f t="shared" si="3"/>
        <v>1.5474006251224267E-3</v>
      </c>
      <c r="J108" s="160">
        <v>400.66899999999998</v>
      </c>
      <c r="K108" s="160">
        <v>9.3599090909090901</v>
      </c>
    </row>
    <row r="109" spans="1:11" x14ac:dyDescent="0.2">
      <c r="A109" s="158" t="s">
        <v>1086</v>
      </c>
      <c r="B109" s="158" t="s">
        <v>118</v>
      </c>
      <c r="C109" s="158" t="s">
        <v>1827</v>
      </c>
      <c r="D109" s="158" t="s">
        <v>451</v>
      </c>
      <c r="E109" s="158" t="s">
        <v>452</v>
      </c>
      <c r="F109" s="185">
        <v>18.872550346000001</v>
      </c>
      <c r="G109" s="185">
        <v>18.265282276999997</v>
      </c>
      <c r="H109" s="186">
        <f t="shared" si="2"/>
        <v>3.3247122042274091E-2</v>
      </c>
      <c r="I109" s="159">
        <f t="shared" si="3"/>
        <v>1.5193805983852561E-3</v>
      </c>
      <c r="J109" s="160">
        <v>146.82169725</v>
      </c>
      <c r="K109" s="160">
        <v>5.1159090909090903</v>
      </c>
    </row>
    <row r="110" spans="1:11" x14ac:dyDescent="0.2">
      <c r="A110" s="158" t="s">
        <v>1933</v>
      </c>
      <c r="B110" s="158" t="s">
        <v>893</v>
      </c>
      <c r="C110" s="158" t="s">
        <v>1829</v>
      </c>
      <c r="D110" s="158" t="s">
        <v>451</v>
      </c>
      <c r="E110" s="158" t="s">
        <v>2189</v>
      </c>
      <c r="F110" s="185">
        <v>18.670523587000002</v>
      </c>
      <c r="G110" s="185">
        <v>17.638534719999999</v>
      </c>
      <c r="H110" s="186">
        <f t="shared" si="2"/>
        <v>5.8507630218844087E-2</v>
      </c>
      <c r="I110" s="159">
        <f t="shared" si="3"/>
        <v>1.5031159424510193E-3</v>
      </c>
      <c r="J110" s="160">
        <v>178.12202610999998</v>
      </c>
      <c r="K110" s="160">
        <v>11.990500000000001</v>
      </c>
    </row>
    <row r="111" spans="1:11" x14ac:dyDescent="0.2">
      <c r="A111" s="158" t="s">
        <v>1056</v>
      </c>
      <c r="B111" s="158" t="s">
        <v>232</v>
      </c>
      <c r="C111" s="158" t="s">
        <v>1395</v>
      </c>
      <c r="D111" s="158" t="s">
        <v>450</v>
      </c>
      <c r="E111" s="158" t="s">
        <v>452</v>
      </c>
      <c r="F111" s="185">
        <v>18.489338434999997</v>
      </c>
      <c r="G111" s="185">
        <v>13.259919671</v>
      </c>
      <c r="H111" s="186">
        <f t="shared" si="2"/>
        <v>0.39437786153689558</v>
      </c>
      <c r="I111" s="159">
        <f t="shared" si="3"/>
        <v>1.4885291908134678E-3</v>
      </c>
      <c r="J111" s="160">
        <v>276.09990334999998</v>
      </c>
      <c r="K111" s="160">
        <v>36.307181818181803</v>
      </c>
    </row>
    <row r="112" spans="1:11" x14ac:dyDescent="0.2">
      <c r="A112" s="158" t="s">
        <v>1987</v>
      </c>
      <c r="B112" s="158" t="s">
        <v>806</v>
      </c>
      <c r="C112" s="158" t="s">
        <v>1829</v>
      </c>
      <c r="D112" s="158" t="s">
        <v>451</v>
      </c>
      <c r="E112" s="158" t="s">
        <v>452</v>
      </c>
      <c r="F112" s="185">
        <v>17.891563309999999</v>
      </c>
      <c r="G112" s="185">
        <v>15.847873582</v>
      </c>
      <c r="H112" s="186">
        <f t="shared" si="2"/>
        <v>0.12895671570230216</v>
      </c>
      <c r="I112" s="159">
        <f t="shared" si="3"/>
        <v>1.4404038494859339E-3</v>
      </c>
      <c r="J112" s="160">
        <v>327.46483848000003</v>
      </c>
      <c r="K112" s="160">
        <v>40.318818181818202</v>
      </c>
    </row>
    <row r="113" spans="1:13" x14ac:dyDescent="0.2">
      <c r="A113" s="158" t="s">
        <v>530</v>
      </c>
      <c r="B113" s="158" t="s">
        <v>1236</v>
      </c>
      <c r="C113" s="158" t="s">
        <v>1824</v>
      </c>
      <c r="D113" s="158" t="s">
        <v>450</v>
      </c>
      <c r="E113" s="158" t="s">
        <v>2189</v>
      </c>
      <c r="F113" s="185">
        <v>17.776108659999998</v>
      </c>
      <c r="G113" s="185">
        <v>3.2844964330000002</v>
      </c>
      <c r="H113" s="186">
        <f t="shared" si="2"/>
        <v>4.41212603594263</v>
      </c>
      <c r="I113" s="159">
        <f t="shared" si="3"/>
        <v>1.4311088918894613E-3</v>
      </c>
      <c r="J113" s="160">
        <v>20.661622250000001</v>
      </c>
      <c r="K113" s="160">
        <v>29.327136363636399</v>
      </c>
    </row>
    <row r="114" spans="1:13" x14ac:dyDescent="0.2">
      <c r="A114" s="158" t="s">
        <v>540</v>
      </c>
      <c r="B114" s="158" t="s">
        <v>908</v>
      </c>
      <c r="C114" s="158" t="s">
        <v>1824</v>
      </c>
      <c r="D114" s="158" t="s">
        <v>450</v>
      </c>
      <c r="E114" s="158" t="s">
        <v>2189</v>
      </c>
      <c r="F114" s="185">
        <v>17.551763061999999</v>
      </c>
      <c r="G114" s="185">
        <v>8.0679733230000004</v>
      </c>
      <c r="H114" s="186">
        <f t="shared" si="2"/>
        <v>1.1754860061279357</v>
      </c>
      <c r="I114" s="159">
        <f t="shared" si="3"/>
        <v>1.4130474035010316E-3</v>
      </c>
      <c r="J114" s="160">
        <v>52.850896720000001</v>
      </c>
      <c r="K114" s="160">
        <v>41.586090909090899</v>
      </c>
    </row>
    <row r="115" spans="1:13" x14ac:dyDescent="0.2">
      <c r="A115" s="158" t="s">
        <v>1839</v>
      </c>
      <c r="B115" s="158" t="s">
        <v>1840</v>
      </c>
      <c r="C115" s="158" t="s">
        <v>1824</v>
      </c>
      <c r="D115" s="158" t="s">
        <v>450</v>
      </c>
      <c r="E115" s="158" t="s">
        <v>2189</v>
      </c>
      <c r="F115" s="185">
        <v>17.067820079000001</v>
      </c>
      <c r="G115" s="185">
        <v>0.50422299199999998</v>
      </c>
      <c r="H115" s="186">
        <f t="shared" si="2"/>
        <v>32.849745747016634</v>
      </c>
      <c r="I115" s="159">
        <f t="shared" si="3"/>
        <v>1.3740863958145041E-3</v>
      </c>
      <c r="J115" s="160">
        <v>86.857695769999992</v>
      </c>
      <c r="K115" s="160">
        <v>16.682136363636399</v>
      </c>
    </row>
    <row r="116" spans="1:13" x14ac:dyDescent="0.2">
      <c r="A116" s="158" t="s">
        <v>304</v>
      </c>
      <c r="B116" s="158" t="s">
        <v>312</v>
      </c>
      <c r="C116" s="158" t="s">
        <v>1395</v>
      </c>
      <c r="D116" s="158" t="s">
        <v>450</v>
      </c>
      <c r="E116" s="158" t="s">
        <v>2189</v>
      </c>
      <c r="F116" s="185">
        <v>16.860900394999998</v>
      </c>
      <c r="G116" s="185">
        <v>19.360771458999999</v>
      </c>
      <c r="H116" s="186">
        <f t="shared" si="2"/>
        <v>-0.12912042628538534</v>
      </c>
      <c r="I116" s="159">
        <f t="shared" si="3"/>
        <v>1.3574278230445421E-3</v>
      </c>
      <c r="J116" s="160">
        <v>112.75936</v>
      </c>
      <c r="K116" s="160">
        <v>61.228727272727298</v>
      </c>
    </row>
    <row r="117" spans="1:13" x14ac:dyDescent="0.2">
      <c r="A117" s="158" t="s">
        <v>459</v>
      </c>
      <c r="B117" s="158" t="s">
        <v>460</v>
      </c>
      <c r="C117" s="158" t="s">
        <v>1830</v>
      </c>
      <c r="D117" s="158" t="s">
        <v>450</v>
      </c>
      <c r="E117" s="158" t="s">
        <v>452</v>
      </c>
      <c r="F117" s="185">
        <v>16.833837435</v>
      </c>
      <c r="G117" s="185">
        <v>6.525118559</v>
      </c>
      <c r="H117" s="186">
        <f t="shared" si="2"/>
        <v>1.5798515816668703</v>
      </c>
      <c r="I117" s="159">
        <f t="shared" si="3"/>
        <v>1.3552490535828096E-3</v>
      </c>
      <c r="J117" s="160">
        <v>219.02069090999998</v>
      </c>
      <c r="K117" s="160">
        <v>33.170954545454499</v>
      </c>
    </row>
    <row r="118" spans="1:13" x14ac:dyDescent="0.2">
      <c r="A118" s="158" t="s">
        <v>502</v>
      </c>
      <c r="B118" s="158" t="s">
        <v>503</v>
      </c>
      <c r="C118" s="158" t="s">
        <v>1830</v>
      </c>
      <c r="D118" s="158" t="s">
        <v>450</v>
      </c>
      <c r="E118" s="158" t="s">
        <v>452</v>
      </c>
      <c r="F118" s="185">
        <v>16.609487506000001</v>
      </c>
      <c r="G118" s="185">
        <v>20.691229056000001</v>
      </c>
      <c r="H118" s="186">
        <f t="shared" si="2"/>
        <v>-0.19726916844586306</v>
      </c>
      <c r="I118" s="159">
        <f t="shared" si="3"/>
        <v>1.3371872165166838E-3</v>
      </c>
      <c r="J118" s="160">
        <v>572.64929649999999</v>
      </c>
      <c r="K118" s="160">
        <v>8.1160454545454606</v>
      </c>
    </row>
    <row r="119" spans="1:13" x14ac:dyDescent="0.2">
      <c r="A119" s="158" t="s">
        <v>1926</v>
      </c>
      <c r="B119" s="158" t="s">
        <v>885</v>
      </c>
      <c r="C119" s="158" t="s">
        <v>1829</v>
      </c>
      <c r="D119" s="158" t="s">
        <v>451</v>
      </c>
      <c r="E119" s="158" t="s">
        <v>2189</v>
      </c>
      <c r="F119" s="185">
        <v>16.570737824999998</v>
      </c>
      <c r="G119" s="185">
        <v>13.514660886</v>
      </c>
      <c r="H119" s="186">
        <f t="shared" si="2"/>
        <v>0.2261304937488906</v>
      </c>
      <c r="I119" s="159">
        <f t="shared" si="3"/>
        <v>1.334067579137229E-3</v>
      </c>
      <c r="J119" s="160">
        <v>44.61737231</v>
      </c>
      <c r="K119" s="160">
        <v>12.0917727272727</v>
      </c>
    </row>
    <row r="120" spans="1:13" x14ac:dyDescent="0.2">
      <c r="A120" s="158" t="s">
        <v>1065</v>
      </c>
      <c r="B120" s="158" t="s">
        <v>486</v>
      </c>
      <c r="C120" s="158" t="s">
        <v>1825</v>
      </c>
      <c r="D120" s="158" t="s">
        <v>450</v>
      </c>
      <c r="E120" s="158" t="s">
        <v>2189</v>
      </c>
      <c r="F120" s="185">
        <v>16.555151727999998</v>
      </c>
      <c r="G120" s="185">
        <v>8.1134718299999999</v>
      </c>
      <c r="H120" s="186">
        <f t="shared" si="2"/>
        <v>1.0404522348603504</v>
      </c>
      <c r="I120" s="159">
        <f t="shared" si="3"/>
        <v>1.3328127824641673E-3</v>
      </c>
      <c r="J120" s="160">
        <v>60.757179890000003</v>
      </c>
      <c r="K120" s="160">
        <v>20.071227272727299</v>
      </c>
    </row>
    <row r="121" spans="1:13" x14ac:dyDescent="0.2">
      <c r="A121" s="158" t="s">
        <v>2881</v>
      </c>
      <c r="B121" s="158" t="s">
        <v>2882</v>
      </c>
      <c r="C121" s="158" t="s">
        <v>2078</v>
      </c>
      <c r="D121" s="158" t="s">
        <v>451</v>
      </c>
      <c r="E121" s="158" t="s">
        <v>452</v>
      </c>
      <c r="F121" s="185">
        <v>16.47214701</v>
      </c>
      <c r="G121" s="185">
        <v>1.04494737</v>
      </c>
      <c r="H121" s="186">
        <f t="shared" si="2"/>
        <v>14.763614018187347</v>
      </c>
      <c r="I121" s="159">
        <f t="shared" si="3"/>
        <v>1.3261302856213194E-3</v>
      </c>
      <c r="J121" s="160">
        <v>82.492800000000003</v>
      </c>
      <c r="K121" s="160">
        <v>5.0390454545454499</v>
      </c>
    </row>
    <row r="122" spans="1:13" x14ac:dyDescent="0.2">
      <c r="A122" s="158" t="s">
        <v>860</v>
      </c>
      <c r="B122" s="158" t="s">
        <v>294</v>
      </c>
      <c r="C122" s="158" t="s">
        <v>1395</v>
      </c>
      <c r="D122" s="158" t="s">
        <v>450</v>
      </c>
      <c r="E122" s="158" t="s">
        <v>2189</v>
      </c>
      <c r="F122" s="185">
        <v>16.4557696</v>
      </c>
      <c r="G122" s="185">
        <v>15.002050646999999</v>
      </c>
      <c r="H122" s="186">
        <f t="shared" si="2"/>
        <v>9.6901349502556577E-2</v>
      </c>
      <c r="I122" s="159">
        <f t="shared" si="3"/>
        <v>1.3248117823692629E-3</v>
      </c>
      <c r="J122" s="160">
        <v>113.45643278999999</v>
      </c>
      <c r="K122" s="160">
        <v>30.5930454545455</v>
      </c>
    </row>
    <row r="123" spans="1:13" x14ac:dyDescent="0.2">
      <c r="A123" s="158" t="s">
        <v>60</v>
      </c>
      <c r="B123" s="158" t="s">
        <v>2024</v>
      </c>
      <c r="C123" s="158" t="s">
        <v>1829</v>
      </c>
      <c r="D123" s="158" t="s">
        <v>1690</v>
      </c>
      <c r="E123" s="158" t="s">
        <v>452</v>
      </c>
      <c r="F123" s="185">
        <v>15.504820006999999</v>
      </c>
      <c r="G123" s="185">
        <v>8.5360425059999994</v>
      </c>
      <c r="H123" s="186">
        <f t="shared" si="2"/>
        <v>0.81639442354013991</v>
      </c>
      <c r="I123" s="159">
        <f t="shared" si="3"/>
        <v>1.2482532709250059E-3</v>
      </c>
      <c r="J123" s="160">
        <v>254.79000000000002</v>
      </c>
      <c r="K123" s="160">
        <v>34.124545454545498</v>
      </c>
    </row>
    <row r="124" spans="1:13" x14ac:dyDescent="0.2">
      <c r="A124" s="158" t="s">
        <v>1068</v>
      </c>
      <c r="B124" s="158" t="s">
        <v>492</v>
      </c>
      <c r="C124" s="158" t="s">
        <v>1825</v>
      </c>
      <c r="D124" s="158" t="s">
        <v>450</v>
      </c>
      <c r="E124" s="158" t="s">
        <v>2189</v>
      </c>
      <c r="F124" s="185">
        <v>15.42052389</v>
      </c>
      <c r="G124" s="185">
        <v>2.7234173300000002</v>
      </c>
      <c r="H124" s="186">
        <f t="shared" si="2"/>
        <v>4.6621964324505489</v>
      </c>
      <c r="I124" s="159">
        <f t="shared" si="3"/>
        <v>1.2414668068626033E-3</v>
      </c>
      <c r="J124" s="160">
        <v>60.609680590000004</v>
      </c>
      <c r="K124" s="160">
        <v>20.816454545454501</v>
      </c>
    </row>
    <row r="125" spans="1:13" x14ac:dyDescent="0.2">
      <c r="A125" s="158" t="s">
        <v>1107</v>
      </c>
      <c r="B125" s="158" t="s">
        <v>1253</v>
      </c>
      <c r="C125" s="158" t="s">
        <v>1830</v>
      </c>
      <c r="D125" s="158" t="s">
        <v>450</v>
      </c>
      <c r="E125" s="158" t="s">
        <v>452</v>
      </c>
      <c r="F125" s="185">
        <v>15.325861873999999</v>
      </c>
      <c r="G125" s="185">
        <v>17.065554197999997</v>
      </c>
      <c r="H125" s="186">
        <f t="shared" si="2"/>
        <v>-0.10194174205042117</v>
      </c>
      <c r="I125" s="159">
        <f t="shared" si="3"/>
        <v>1.233845810872259E-3</v>
      </c>
      <c r="J125" s="160">
        <v>114.45402023999999</v>
      </c>
      <c r="K125" s="160">
        <v>11.414318181818199</v>
      </c>
      <c r="M125" s="144"/>
    </row>
    <row r="126" spans="1:13" x14ac:dyDescent="0.2">
      <c r="A126" s="158" t="s">
        <v>1070</v>
      </c>
      <c r="B126" s="158" t="s">
        <v>495</v>
      </c>
      <c r="C126" s="158" t="s">
        <v>1825</v>
      </c>
      <c r="D126" s="158" t="s">
        <v>450</v>
      </c>
      <c r="E126" s="158" t="s">
        <v>2189</v>
      </c>
      <c r="F126" s="185">
        <v>15.289569519999999</v>
      </c>
      <c r="G126" s="185">
        <v>16.510557989999999</v>
      </c>
      <c r="H126" s="186">
        <f t="shared" si="2"/>
        <v>-7.3951980953007146E-2</v>
      </c>
      <c r="I126" s="159">
        <f t="shared" si="3"/>
        <v>1.2309240065836819E-3</v>
      </c>
      <c r="J126" s="160">
        <v>39.646559459999999</v>
      </c>
      <c r="K126" s="160">
        <v>18.6175</v>
      </c>
    </row>
    <row r="127" spans="1:13" x14ac:dyDescent="0.2">
      <c r="A127" s="158" t="s">
        <v>1631</v>
      </c>
      <c r="B127" s="158" t="s">
        <v>1632</v>
      </c>
      <c r="C127" s="158" t="s">
        <v>1829</v>
      </c>
      <c r="D127" s="158" t="s">
        <v>1690</v>
      </c>
      <c r="E127" s="158" t="s">
        <v>2189</v>
      </c>
      <c r="F127" s="185">
        <v>15.19940149</v>
      </c>
      <c r="G127" s="185">
        <v>5.5802754400000003</v>
      </c>
      <c r="H127" s="186">
        <f t="shared" si="2"/>
        <v>1.7237726261770332</v>
      </c>
      <c r="I127" s="159">
        <f t="shared" si="3"/>
        <v>1.2236648098739138E-3</v>
      </c>
      <c r="J127" s="160">
        <v>324.89600000000002</v>
      </c>
      <c r="K127" s="160">
        <v>21.345454545454501</v>
      </c>
    </row>
    <row r="128" spans="1:13" x14ac:dyDescent="0.2">
      <c r="A128" s="158" t="s">
        <v>1161</v>
      </c>
      <c r="B128" s="158" t="s">
        <v>1168</v>
      </c>
      <c r="C128" s="158" t="s">
        <v>1829</v>
      </c>
      <c r="D128" s="158" t="s">
        <v>451</v>
      </c>
      <c r="E128" s="158" t="s">
        <v>452</v>
      </c>
      <c r="F128" s="185">
        <v>14.966844239</v>
      </c>
      <c r="G128" s="185">
        <v>0.84160815</v>
      </c>
      <c r="H128" s="186">
        <f t="shared" si="2"/>
        <v>16.783625597019231</v>
      </c>
      <c r="I128" s="159">
        <f t="shared" si="3"/>
        <v>1.2049422223748638E-3</v>
      </c>
      <c r="J128" s="160">
        <v>143.33600000000001</v>
      </c>
      <c r="K128" s="160">
        <v>60.079954545454498</v>
      </c>
    </row>
    <row r="129" spans="1:11" x14ac:dyDescent="0.2">
      <c r="A129" s="158" t="s">
        <v>1934</v>
      </c>
      <c r="B129" s="158" t="s">
        <v>894</v>
      </c>
      <c r="C129" s="158" t="s">
        <v>1829</v>
      </c>
      <c r="D129" s="158" t="s">
        <v>451</v>
      </c>
      <c r="E129" s="158" t="s">
        <v>2189</v>
      </c>
      <c r="F129" s="185">
        <v>14.927712188999999</v>
      </c>
      <c r="G129" s="185">
        <v>1.72954469</v>
      </c>
      <c r="H129" s="186">
        <f t="shared" si="2"/>
        <v>7.631006920671128</v>
      </c>
      <c r="I129" s="159">
        <f t="shared" si="3"/>
        <v>1.2017918014484391E-3</v>
      </c>
      <c r="J129" s="160">
        <v>34.175491409999999</v>
      </c>
      <c r="K129" s="160">
        <v>14.5040454545455</v>
      </c>
    </row>
    <row r="130" spans="1:11" x14ac:dyDescent="0.2">
      <c r="A130" s="158" t="s">
        <v>146</v>
      </c>
      <c r="B130" s="158" t="s">
        <v>147</v>
      </c>
      <c r="C130" s="158" t="s">
        <v>1823</v>
      </c>
      <c r="D130" s="158" t="s">
        <v>450</v>
      </c>
      <c r="E130" s="158" t="s">
        <v>2189</v>
      </c>
      <c r="F130" s="185">
        <v>14.797471</v>
      </c>
      <c r="G130" s="185">
        <v>4.7861295500000001</v>
      </c>
      <c r="H130" s="186">
        <f t="shared" si="2"/>
        <v>2.0917405902646324</v>
      </c>
      <c r="I130" s="159">
        <f t="shared" si="3"/>
        <v>1.1913064175416918E-3</v>
      </c>
      <c r="J130" s="160">
        <v>244.05467665</v>
      </c>
      <c r="K130" s="160">
        <v>9.9464545454545394</v>
      </c>
    </row>
    <row r="131" spans="1:11" x14ac:dyDescent="0.2">
      <c r="A131" s="158" t="s">
        <v>1090</v>
      </c>
      <c r="B131" s="158" t="s">
        <v>780</v>
      </c>
      <c r="C131" s="158" t="s">
        <v>1829</v>
      </c>
      <c r="D131" s="158" t="s">
        <v>451</v>
      </c>
      <c r="E131" s="158" t="s">
        <v>452</v>
      </c>
      <c r="F131" s="185">
        <v>14.570099744</v>
      </c>
      <c r="G131" s="185">
        <v>8.9015740129999994</v>
      </c>
      <c r="H131" s="186">
        <f t="shared" si="2"/>
        <v>0.63680038190117805</v>
      </c>
      <c r="I131" s="159">
        <f t="shared" si="3"/>
        <v>1.1730013411920023E-3</v>
      </c>
      <c r="J131" s="160">
        <v>634.80960000000005</v>
      </c>
      <c r="K131" s="160">
        <v>6.0125000000000002</v>
      </c>
    </row>
    <row r="132" spans="1:11" x14ac:dyDescent="0.2">
      <c r="A132" s="158" t="s">
        <v>1059</v>
      </c>
      <c r="B132" s="158" t="s">
        <v>490</v>
      </c>
      <c r="C132" s="158" t="s">
        <v>1825</v>
      </c>
      <c r="D132" s="158" t="s">
        <v>450</v>
      </c>
      <c r="E132" s="158" t="s">
        <v>2189</v>
      </c>
      <c r="F132" s="185">
        <v>14.5204</v>
      </c>
      <c r="G132" s="185">
        <v>19.879472524999997</v>
      </c>
      <c r="H132" s="186">
        <f t="shared" si="2"/>
        <v>-0.26957820526980991</v>
      </c>
      <c r="I132" s="159">
        <f t="shared" si="3"/>
        <v>1.1690001423400242E-3</v>
      </c>
      <c r="J132" s="160">
        <v>187.96906218999999</v>
      </c>
      <c r="K132" s="160">
        <v>19.451181818181801</v>
      </c>
    </row>
    <row r="133" spans="1:11" x14ac:dyDescent="0.2">
      <c r="A133" s="158" t="s">
        <v>240</v>
      </c>
      <c r="B133" s="158" t="s">
        <v>241</v>
      </c>
      <c r="C133" s="158" t="s">
        <v>1395</v>
      </c>
      <c r="D133" s="158" t="s">
        <v>450</v>
      </c>
      <c r="E133" s="158" t="s">
        <v>2189</v>
      </c>
      <c r="F133" s="185">
        <v>14.454669198000001</v>
      </c>
      <c r="G133" s="185">
        <v>8.5255434169999997</v>
      </c>
      <c r="H133" s="186">
        <f t="shared" si="2"/>
        <v>0.6954542943476516</v>
      </c>
      <c r="I133" s="159">
        <f t="shared" si="3"/>
        <v>1.1637083241467154E-3</v>
      </c>
      <c r="J133" s="160">
        <v>210.11164056999999</v>
      </c>
      <c r="K133" s="160">
        <v>87.208500000000001</v>
      </c>
    </row>
    <row r="134" spans="1:11" x14ac:dyDescent="0.2">
      <c r="A134" s="158" t="s">
        <v>367</v>
      </c>
      <c r="B134" s="158" t="s">
        <v>368</v>
      </c>
      <c r="C134" s="158" t="s">
        <v>1830</v>
      </c>
      <c r="D134" s="158" t="s">
        <v>450</v>
      </c>
      <c r="E134" s="158" t="s">
        <v>452</v>
      </c>
      <c r="F134" s="185">
        <v>14.405281116000001</v>
      </c>
      <c r="G134" s="185">
        <v>11.673617137000001</v>
      </c>
      <c r="H134" s="186">
        <f t="shared" si="2"/>
        <v>0.23400321827772474</v>
      </c>
      <c r="I134" s="159">
        <f t="shared" si="3"/>
        <v>1.1597322164025828E-3</v>
      </c>
      <c r="J134" s="160">
        <v>107.4374392</v>
      </c>
      <c r="K134" s="160">
        <v>29.688727272727299</v>
      </c>
    </row>
    <row r="135" spans="1:11" x14ac:dyDescent="0.2">
      <c r="A135" s="158" t="s">
        <v>2034</v>
      </c>
      <c r="B135" s="158" t="s">
        <v>1141</v>
      </c>
      <c r="C135" s="158" t="s">
        <v>1829</v>
      </c>
      <c r="D135" s="158" t="s">
        <v>451</v>
      </c>
      <c r="E135" s="158" t="s">
        <v>452</v>
      </c>
      <c r="F135" s="185">
        <v>14.04545326</v>
      </c>
      <c r="G135" s="185">
        <v>10.94163185</v>
      </c>
      <c r="H135" s="186">
        <f t="shared" ref="H135:H198" si="4">IF(ISERROR(F135/G135-1),"",((F135/G135-1)))</f>
        <v>0.28367079541247775</v>
      </c>
      <c r="I135" s="159">
        <f t="shared" ref="I135:I198" si="5">F135/$F$960</f>
        <v>1.1307633990916338E-3</v>
      </c>
      <c r="J135" s="160">
        <v>470.77300000000002</v>
      </c>
      <c r="K135" s="160">
        <v>35.520681818181799</v>
      </c>
    </row>
    <row r="136" spans="1:11" x14ac:dyDescent="0.2">
      <c r="A136" s="158" t="s">
        <v>2032</v>
      </c>
      <c r="B136" s="158" t="s">
        <v>2033</v>
      </c>
      <c r="C136" s="158" t="s">
        <v>1829</v>
      </c>
      <c r="D136" s="158" t="s">
        <v>1690</v>
      </c>
      <c r="E136" s="158" t="s">
        <v>452</v>
      </c>
      <c r="F136" s="185">
        <v>13.946028264000001</v>
      </c>
      <c r="G136" s="185">
        <v>9.4016263650000003</v>
      </c>
      <c r="H136" s="186">
        <f t="shared" si="4"/>
        <v>0.48336338018257341</v>
      </c>
      <c r="I136" s="159">
        <f t="shared" si="5"/>
        <v>1.122758947804055E-3</v>
      </c>
      <c r="J136" s="160">
        <v>1622.0160000000001</v>
      </c>
      <c r="K136" s="160">
        <v>21.972772727272702</v>
      </c>
    </row>
    <row r="137" spans="1:11" x14ac:dyDescent="0.2">
      <c r="A137" s="158" t="s">
        <v>1100</v>
      </c>
      <c r="B137" s="158" t="s">
        <v>1899</v>
      </c>
      <c r="C137" s="158" t="s">
        <v>1829</v>
      </c>
      <c r="D137" s="158" t="s">
        <v>450</v>
      </c>
      <c r="E137" s="158" t="s">
        <v>2189</v>
      </c>
      <c r="F137" s="185">
        <v>13.933546515</v>
      </c>
      <c r="G137" s="185">
        <v>29.352187148999999</v>
      </c>
      <c r="H137" s="186">
        <f t="shared" si="4"/>
        <v>-0.52529784427070525</v>
      </c>
      <c r="I137" s="159">
        <f t="shared" si="5"/>
        <v>1.1217540742222217E-3</v>
      </c>
      <c r="J137" s="160">
        <v>432.99004794000001</v>
      </c>
      <c r="K137" s="160">
        <v>25.003</v>
      </c>
    </row>
    <row r="138" spans="1:11" x14ac:dyDescent="0.2">
      <c r="A138" s="158" t="s">
        <v>755</v>
      </c>
      <c r="B138" s="158" t="s">
        <v>756</v>
      </c>
      <c r="C138" s="158" t="s">
        <v>1395</v>
      </c>
      <c r="D138" s="158" t="s">
        <v>450</v>
      </c>
      <c r="E138" s="158" t="s">
        <v>452</v>
      </c>
      <c r="F138" s="185">
        <v>13.82211867</v>
      </c>
      <c r="G138" s="185">
        <v>4.3147301619999991</v>
      </c>
      <c r="H138" s="186">
        <f t="shared" si="4"/>
        <v>2.2034723264346749</v>
      </c>
      <c r="I138" s="159">
        <f t="shared" si="5"/>
        <v>1.112783304362876E-3</v>
      </c>
      <c r="J138" s="160">
        <v>316.374122</v>
      </c>
      <c r="K138" s="160">
        <v>25.955909090909099</v>
      </c>
    </row>
    <row r="139" spans="1:11" x14ac:dyDescent="0.2">
      <c r="A139" s="158" t="s">
        <v>1712</v>
      </c>
      <c r="B139" s="158" t="s">
        <v>1713</v>
      </c>
      <c r="C139" s="158" t="s">
        <v>1824</v>
      </c>
      <c r="D139" s="158" t="s">
        <v>450</v>
      </c>
      <c r="E139" s="158" t="s">
        <v>2189</v>
      </c>
      <c r="F139" s="185">
        <v>13.720140961999999</v>
      </c>
      <c r="G139" s="185">
        <v>0.83814426399999997</v>
      </c>
      <c r="H139" s="186">
        <f t="shared" si="4"/>
        <v>15.369665165423118</v>
      </c>
      <c r="I139" s="159">
        <f t="shared" si="5"/>
        <v>1.1045733407828431E-3</v>
      </c>
      <c r="J139" s="160">
        <v>23.111174859999998</v>
      </c>
      <c r="K139" s="160">
        <v>14.2631363636364</v>
      </c>
    </row>
    <row r="140" spans="1:11" x14ac:dyDescent="0.2">
      <c r="A140" s="158" t="s">
        <v>1106</v>
      </c>
      <c r="B140" s="158" t="s">
        <v>1252</v>
      </c>
      <c r="C140" s="158" t="s">
        <v>1830</v>
      </c>
      <c r="D140" s="158" t="s">
        <v>450</v>
      </c>
      <c r="E140" s="158" t="s">
        <v>452</v>
      </c>
      <c r="F140" s="185">
        <v>13.62386974</v>
      </c>
      <c r="G140" s="185">
        <v>21.69341228</v>
      </c>
      <c r="H140" s="186">
        <f t="shared" si="4"/>
        <v>-0.37198124646529795</v>
      </c>
      <c r="I140" s="159">
        <f t="shared" si="5"/>
        <v>1.0968227917469181E-3</v>
      </c>
      <c r="J140" s="160">
        <v>393.82107323000002</v>
      </c>
      <c r="K140" s="160">
        <v>15.055954545454499</v>
      </c>
    </row>
    <row r="141" spans="1:11" x14ac:dyDescent="0.2">
      <c r="A141" s="158" t="s">
        <v>1098</v>
      </c>
      <c r="B141" s="158" t="s">
        <v>1325</v>
      </c>
      <c r="C141" s="158" t="s">
        <v>1829</v>
      </c>
      <c r="D141" s="158" t="s">
        <v>451</v>
      </c>
      <c r="E141" s="158" t="s">
        <v>452</v>
      </c>
      <c r="F141" s="185">
        <v>13.575789</v>
      </c>
      <c r="G141" s="185">
        <v>8.8921952260000001</v>
      </c>
      <c r="H141" s="186">
        <f t="shared" si="4"/>
        <v>0.52670838358402006</v>
      </c>
      <c r="I141" s="159">
        <f t="shared" si="5"/>
        <v>1.0929519347523578E-3</v>
      </c>
      <c r="J141" s="160">
        <v>34.817999999999998</v>
      </c>
      <c r="K141" s="160">
        <v>21.945363636363599</v>
      </c>
    </row>
    <row r="142" spans="1:11" x14ac:dyDescent="0.2">
      <c r="A142" s="158" t="s">
        <v>172</v>
      </c>
      <c r="B142" s="158" t="s">
        <v>173</v>
      </c>
      <c r="C142" s="158" t="s">
        <v>1831</v>
      </c>
      <c r="D142" s="158" t="s">
        <v>451</v>
      </c>
      <c r="E142" s="158" t="s">
        <v>452</v>
      </c>
      <c r="F142" s="185">
        <v>13.553446545</v>
      </c>
      <c r="G142" s="185">
        <v>15.95341977</v>
      </c>
      <c r="H142" s="186">
        <f t="shared" si="4"/>
        <v>-0.15043628636369799</v>
      </c>
      <c r="I142" s="159">
        <f t="shared" si="5"/>
        <v>1.0911532010346072E-3</v>
      </c>
      <c r="J142" s="160">
        <v>915.66</v>
      </c>
      <c r="K142" s="160">
        <v>11.194045454545501</v>
      </c>
    </row>
    <row r="143" spans="1:11" x14ac:dyDescent="0.2">
      <c r="A143" s="158" t="s">
        <v>1879</v>
      </c>
      <c r="B143" s="158" t="s">
        <v>1565</v>
      </c>
      <c r="C143" s="158" t="s">
        <v>1829</v>
      </c>
      <c r="D143" s="158" t="s">
        <v>451</v>
      </c>
      <c r="E143" s="158" t="s">
        <v>2189</v>
      </c>
      <c r="F143" s="185">
        <v>13.332843619999998</v>
      </c>
      <c r="G143" s="185">
        <v>5.2450373200000007</v>
      </c>
      <c r="H143" s="186">
        <f t="shared" si="4"/>
        <v>1.5419921359110553</v>
      </c>
      <c r="I143" s="159">
        <f t="shared" si="5"/>
        <v>1.0733930256451119E-3</v>
      </c>
      <c r="J143" s="160">
        <v>63.152999999999999</v>
      </c>
      <c r="K143" s="160">
        <v>34.432545454545497</v>
      </c>
    </row>
    <row r="144" spans="1:11" x14ac:dyDescent="0.2">
      <c r="A144" s="158" t="s">
        <v>1948</v>
      </c>
      <c r="B144" s="158" t="s">
        <v>1323</v>
      </c>
      <c r="C144" s="158" t="s">
        <v>1829</v>
      </c>
      <c r="D144" s="158" t="s">
        <v>451</v>
      </c>
      <c r="E144" s="158" t="s">
        <v>452</v>
      </c>
      <c r="F144" s="185">
        <v>13.275998420000001</v>
      </c>
      <c r="G144" s="185">
        <v>4.7206739369999999</v>
      </c>
      <c r="H144" s="186">
        <f t="shared" si="4"/>
        <v>1.8123099788664776</v>
      </c>
      <c r="I144" s="159">
        <f t="shared" si="5"/>
        <v>1.0688165644669526E-3</v>
      </c>
      <c r="J144" s="160">
        <v>70.297652488000011</v>
      </c>
      <c r="K144" s="160">
        <v>28.651454545454499</v>
      </c>
    </row>
    <row r="145" spans="1:244" x14ac:dyDescent="0.2">
      <c r="A145" s="158" t="s">
        <v>538</v>
      </c>
      <c r="B145" s="158" t="s">
        <v>906</v>
      </c>
      <c r="C145" s="158" t="s">
        <v>1824</v>
      </c>
      <c r="D145" s="158" t="s">
        <v>450</v>
      </c>
      <c r="E145" s="158" t="s">
        <v>2189</v>
      </c>
      <c r="F145" s="185">
        <v>13.267048794999999</v>
      </c>
      <c r="G145" s="185">
        <v>19.066829289999998</v>
      </c>
      <c r="H145" s="186">
        <f t="shared" si="4"/>
        <v>-0.30418169727054811</v>
      </c>
      <c r="I145" s="159">
        <f t="shared" si="5"/>
        <v>1.0680960531243662E-3</v>
      </c>
      <c r="J145" s="160">
        <v>20.682245819999999</v>
      </c>
      <c r="K145" s="160">
        <v>24.922318181818198</v>
      </c>
    </row>
    <row r="146" spans="1:244" x14ac:dyDescent="0.2">
      <c r="A146" s="158" t="s">
        <v>626</v>
      </c>
      <c r="B146" s="158" t="s">
        <v>627</v>
      </c>
      <c r="C146" s="158" t="s">
        <v>1827</v>
      </c>
      <c r="D146" s="158" t="s">
        <v>451</v>
      </c>
      <c r="E146" s="158" t="s">
        <v>452</v>
      </c>
      <c r="F146" s="185">
        <v>12.542190831000001</v>
      </c>
      <c r="G146" s="185">
        <v>5.2898186569999996</v>
      </c>
      <c r="H146" s="186">
        <f t="shared" si="4"/>
        <v>1.3710058216084517</v>
      </c>
      <c r="I146" s="159">
        <f t="shared" si="5"/>
        <v>1.0097395985437555E-3</v>
      </c>
      <c r="J146" s="160">
        <v>80.778539030000005</v>
      </c>
      <c r="K146" s="160">
        <v>49.204681818181797</v>
      </c>
    </row>
    <row r="147" spans="1:244" x14ac:dyDescent="0.2">
      <c r="A147" s="158" t="s">
        <v>741</v>
      </c>
      <c r="B147" s="158" t="s">
        <v>742</v>
      </c>
      <c r="C147" s="158" t="s">
        <v>1395</v>
      </c>
      <c r="D147" s="158" t="s">
        <v>450</v>
      </c>
      <c r="E147" s="158" t="s">
        <v>2189</v>
      </c>
      <c r="F147" s="185">
        <v>12.531715802999999</v>
      </c>
      <c r="G147" s="185">
        <v>14.728949366</v>
      </c>
      <c r="H147" s="186">
        <f t="shared" si="4"/>
        <v>-0.1491778882798015</v>
      </c>
      <c r="I147" s="159">
        <f t="shared" si="5"/>
        <v>1.0088962809200663E-3</v>
      </c>
      <c r="J147" s="160">
        <v>182.10029498999998</v>
      </c>
      <c r="K147" s="160">
        <v>15.944818181818199</v>
      </c>
    </row>
    <row r="148" spans="1:244" x14ac:dyDescent="0.2">
      <c r="A148" s="158" t="s">
        <v>529</v>
      </c>
      <c r="B148" s="158" t="s">
        <v>957</v>
      </c>
      <c r="C148" s="158" t="s">
        <v>1824</v>
      </c>
      <c r="D148" s="158" t="s">
        <v>450</v>
      </c>
      <c r="E148" s="158" t="s">
        <v>2189</v>
      </c>
      <c r="F148" s="185">
        <v>12.49163811</v>
      </c>
      <c r="G148" s="185">
        <v>2.0511141780000002</v>
      </c>
      <c r="H148" s="186">
        <f t="shared" si="4"/>
        <v>5.0901719874904003</v>
      </c>
      <c r="I148" s="159">
        <f t="shared" si="5"/>
        <v>1.0056697287023823E-3</v>
      </c>
      <c r="J148" s="160">
        <v>118.02129191</v>
      </c>
      <c r="K148" s="160">
        <v>24.6710454545454</v>
      </c>
    </row>
    <row r="149" spans="1:244" x14ac:dyDescent="0.2">
      <c r="A149" s="158" t="s">
        <v>789</v>
      </c>
      <c r="B149" s="158" t="s">
        <v>191</v>
      </c>
      <c r="C149" s="158" t="s">
        <v>2078</v>
      </c>
      <c r="D149" s="158" t="s">
        <v>451</v>
      </c>
      <c r="E149" s="158" t="s">
        <v>452</v>
      </c>
      <c r="F149" s="185">
        <v>12.14649419</v>
      </c>
      <c r="G149" s="185">
        <v>13.678097201</v>
      </c>
      <c r="H149" s="186">
        <f t="shared" si="4"/>
        <v>-0.11197485940427621</v>
      </c>
      <c r="I149" s="159">
        <f t="shared" si="5"/>
        <v>9.7788307739747377E-4</v>
      </c>
      <c r="J149" s="160">
        <v>818.72162995999997</v>
      </c>
      <c r="K149" s="160">
        <v>34.045999999999999</v>
      </c>
    </row>
    <row r="150" spans="1:244" x14ac:dyDescent="0.2">
      <c r="A150" s="158" t="s">
        <v>1061</v>
      </c>
      <c r="B150" s="158" t="s">
        <v>494</v>
      </c>
      <c r="C150" s="158" t="s">
        <v>1825</v>
      </c>
      <c r="D150" s="158" t="s">
        <v>450</v>
      </c>
      <c r="E150" s="158" t="s">
        <v>2189</v>
      </c>
      <c r="F150" s="185">
        <v>12.13131834</v>
      </c>
      <c r="G150" s="185">
        <v>51.263600049999994</v>
      </c>
      <c r="H150" s="186">
        <f t="shared" si="4"/>
        <v>-0.76335414742297247</v>
      </c>
      <c r="I150" s="159">
        <f t="shared" si="5"/>
        <v>9.7666130865762288E-4</v>
      </c>
      <c r="J150" s="160">
        <v>74.761017340000009</v>
      </c>
      <c r="K150" s="160">
        <v>15.9974090909091</v>
      </c>
    </row>
    <row r="151" spans="1:244" x14ac:dyDescent="0.2">
      <c r="A151" s="158" t="s">
        <v>44</v>
      </c>
      <c r="B151" s="158" t="s">
        <v>1309</v>
      </c>
      <c r="C151" s="158" t="s">
        <v>1829</v>
      </c>
      <c r="D151" s="158" t="s">
        <v>451</v>
      </c>
      <c r="E151" s="158" t="s">
        <v>452</v>
      </c>
      <c r="F151" s="185">
        <v>12.103656494999999</v>
      </c>
      <c r="G151" s="185">
        <v>9.0199801589999993</v>
      </c>
      <c r="H151" s="186">
        <f t="shared" si="4"/>
        <v>0.34187174269149079</v>
      </c>
      <c r="I151" s="159">
        <f t="shared" si="5"/>
        <v>9.7443432450137449E-4</v>
      </c>
      <c r="J151" s="160">
        <v>81.806950939999993</v>
      </c>
      <c r="K151" s="160">
        <v>38.476636363636402</v>
      </c>
    </row>
    <row r="152" spans="1:244" x14ac:dyDescent="0.2">
      <c r="A152" s="158" t="s">
        <v>395</v>
      </c>
      <c r="B152" s="158" t="s">
        <v>396</v>
      </c>
      <c r="C152" s="158" t="s">
        <v>1395</v>
      </c>
      <c r="D152" s="158" t="s">
        <v>450</v>
      </c>
      <c r="E152" s="158" t="s">
        <v>452</v>
      </c>
      <c r="F152" s="185">
        <v>12.02150902</v>
      </c>
      <c r="G152" s="185">
        <v>48.93509263</v>
      </c>
      <c r="H152" s="186">
        <f t="shared" si="4"/>
        <v>-0.7543376670215981</v>
      </c>
      <c r="I152" s="159">
        <f t="shared" si="5"/>
        <v>9.6782084209263422E-4</v>
      </c>
      <c r="J152" s="160">
        <v>111.83123819999999</v>
      </c>
      <c r="K152" s="160">
        <v>11.2207272727273</v>
      </c>
    </row>
    <row r="153" spans="1:244" x14ac:dyDescent="0.2">
      <c r="A153" s="158" t="s">
        <v>1057</v>
      </c>
      <c r="B153" s="158" t="s">
        <v>786</v>
      </c>
      <c r="C153" s="158" t="s">
        <v>1395</v>
      </c>
      <c r="D153" s="158" t="s">
        <v>450</v>
      </c>
      <c r="E153" s="158" t="s">
        <v>2189</v>
      </c>
      <c r="F153" s="185">
        <v>11.915109161</v>
      </c>
      <c r="G153" s="185">
        <v>11.339332469</v>
      </c>
      <c r="H153" s="186">
        <f t="shared" si="4"/>
        <v>5.0776947723694121E-2</v>
      </c>
      <c r="I153" s="159">
        <f t="shared" si="5"/>
        <v>9.5925486248353532E-4</v>
      </c>
      <c r="J153" s="160">
        <v>324.37345134999998</v>
      </c>
      <c r="K153" s="160">
        <v>64.704181818181794</v>
      </c>
    </row>
    <row r="154" spans="1:244" x14ac:dyDescent="0.2">
      <c r="A154" s="158" t="s">
        <v>801</v>
      </c>
      <c r="B154" s="158" t="s">
        <v>1382</v>
      </c>
      <c r="C154" s="158" t="s">
        <v>1395</v>
      </c>
      <c r="D154" s="158" t="s">
        <v>450</v>
      </c>
      <c r="E154" s="158" t="s">
        <v>452</v>
      </c>
      <c r="F154" s="185">
        <v>11.907925812</v>
      </c>
      <c r="G154" s="185">
        <v>11.782794547</v>
      </c>
      <c r="H154" s="186">
        <f t="shared" si="4"/>
        <v>1.0619829150111171E-2</v>
      </c>
      <c r="I154" s="159">
        <f t="shared" si="5"/>
        <v>9.5867654948916347E-4</v>
      </c>
      <c r="J154" s="160">
        <v>108.22327528400001</v>
      </c>
      <c r="K154" s="160">
        <v>1.3129545454545499</v>
      </c>
    </row>
    <row r="155" spans="1:244" x14ac:dyDescent="0.2">
      <c r="A155" s="158" t="s">
        <v>1062</v>
      </c>
      <c r="B155" s="158" t="s">
        <v>489</v>
      </c>
      <c r="C155" s="158" t="s">
        <v>1825</v>
      </c>
      <c r="D155" s="158" t="s">
        <v>450</v>
      </c>
      <c r="E155" s="158" t="s">
        <v>2189</v>
      </c>
      <c r="F155" s="185">
        <v>11.80507712</v>
      </c>
      <c r="G155" s="185">
        <v>4.3191267199999999</v>
      </c>
      <c r="H155" s="186">
        <f t="shared" si="4"/>
        <v>1.7332092539299242</v>
      </c>
      <c r="I155" s="159">
        <f t="shared" si="5"/>
        <v>9.5039646522237424E-4</v>
      </c>
      <c r="J155" s="160">
        <v>90.292484920000007</v>
      </c>
      <c r="K155" s="160">
        <v>19.4753636363636</v>
      </c>
    </row>
    <row r="156" spans="1:244" x14ac:dyDescent="0.2">
      <c r="A156" s="158" t="s">
        <v>285</v>
      </c>
      <c r="B156" s="158" t="s">
        <v>286</v>
      </c>
      <c r="C156" s="158" t="s">
        <v>1395</v>
      </c>
      <c r="D156" s="158" t="s">
        <v>450</v>
      </c>
      <c r="E156" s="158" t="s">
        <v>2189</v>
      </c>
      <c r="F156" s="185">
        <v>11.767167277</v>
      </c>
      <c r="G156" s="185">
        <v>13.043499782</v>
      </c>
      <c r="H156" s="186">
        <f t="shared" si="4"/>
        <v>-9.7851997265437585E-2</v>
      </c>
      <c r="I156" s="159">
        <f t="shared" si="5"/>
        <v>9.4734444104514173E-4</v>
      </c>
      <c r="J156" s="160">
        <v>305.15015424000001</v>
      </c>
      <c r="K156" s="160">
        <v>14.9725454545455</v>
      </c>
      <c r="IJ156" s="161"/>
    </row>
    <row r="157" spans="1:244" x14ac:dyDescent="0.2">
      <c r="A157" s="158" t="s">
        <v>1996</v>
      </c>
      <c r="B157" s="158" t="s">
        <v>1997</v>
      </c>
      <c r="C157" s="158" t="s">
        <v>1829</v>
      </c>
      <c r="D157" s="158" t="s">
        <v>451</v>
      </c>
      <c r="E157" s="158" t="s">
        <v>452</v>
      </c>
      <c r="F157" s="185">
        <v>11.691626433</v>
      </c>
      <c r="G157" s="185">
        <v>12.381483837999999</v>
      </c>
      <c r="H157" s="186">
        <f t="shared" si="4"/>
        <v>-5.5716860275079383E-2</v>
      </c>
      <c r="I157" s="159">
        <f t="shared" si="5"/>
        <v>9.4126284154454347E-4</v>
      </c>
      <c r="J157" s="160">
        <v>774.55399999999997</v>
      </c>
      <c r="K157" s="160">
        <v>32.605454545454499</v>
      </c>
    </row>
    <row r="158" spans="1:244" x14ac:dyDescent="0.2">
      <c r="A158" s="158" t="s">
        <v>497</v>
      </c>
      <c r="B158" s="158" t="s">
        <v>498</v>
      </c>
      <c r="C158" s="158" t="s">
        <v>1830</v>
      </c>
      <c r="D158" s="158" t="s">
        <v>450</v>
      </c>
      <c r="E158" s="158" t="s">
        <v>452</v>
      </c>
      <c r="F158" s="185">
        <v>11.64980065</v>
      </c>
      <c r="G158" s="185">
        <v>6.6867070599999998</v>
      </c>
      <c r="H158" s="186">
        <f t="shared" si="4"/>
        <v>0.74223284278285706</v>
      </c>
      <c r="I158" s="159">
        <f t="shared" si="5"/>
        <v>9.3789555508683685E-4</v>
      </c>
      <c r="J158" s="160">
        <v>111.26451199999998</v>
      </c>
      <c r="K158" s="160">
        <v>35.008681818181799</v>
      </c>
    </row>
    <row r="159" spans="1:244" x14ac:dyDescent="0.2">
      <c r="A159" s="158" t="s">
        <v>1989</v>
      </c>
      <c r="B159" s="158" t="s">
        <v>400</v>
      </c>
      <c r="C159" s="158" t="s">
        <v>1395</v>
      </c>
      <c r="D159" s="158" t="s">
        <v>450</v>
      </c>
      <c r="E159" s="158" t="s">
        <v>2189</v>
      </c>
      <c r="F159" s="185">
        <v>11.573359539999998</v>
      </c>
      <c r="G159" s="185">
        <v>7.5995389710000003</v>
      </c>
      <c r="H159" s="186">
        <f t="shared" si="4"/>
        <v>0.52290284768117923</v>
      </c>
      <c r="I159" s="159">
        <f t="shared" si="5"/>
        <v>9.3174147748080461E-4</v>
      </c>
      <c r="J159" s="160">
        <v>103.38975658</v>
      </c>
      <c r="K159" s="160">
        <v>59.548999999999999</v>
      </c>
    </row>
    <row r="160" spans="1:244" x14ac:dyDescent="0.2">
      <c r="A160" s="158" t="s">
        <v>1091</v>
      </c>
      <c r="B160" s="158" t="s">
        <v>781</v>
      </c>
      <c r="C160" s="158" t="s">
        <v>1829</v>
      </c>
      <c r="D160" s="158" t="s">
        <v>451</v>
      </c>
      <c r="E160" s="158" t="s">
        <v>452</v>
      </c>
      <c r="F160" s="185">
        <v>11.503998612</v>
      </c>
      <c r="G160" s="185">
        <v>6.0455516039999999</v>
      </c>
      <c r="H160" s="186">
        <f t="shared" si="4"/>
        <v>0.90288651318242885</v>
      </c>
      <c r="I160" s="159">
        <f t="shared" si="5"/>
        <v>9.2615740715871748E-4</v>
      </c>
      <c r="J160" s="160">
        <v>625.26300000000003</v>
      </c>
      <c r="K160" s="160">
        <v>10.741</v>
      </c>
    </row>
    <row r="161" spans="1:11" x14ac:dyDescent="0.2">
      <c r="A161" s="158" t="s">
        <v>655</v>
      </c>
      <c r="B161" s="158" t="s">
        <v>656</v>
      </c>
      <c r="C161" s="158" t="s">
        <v>1395</v>
      </c>
      <c r="D161" s="158" t="s">
        <v>450</v>
      </c>
      <c r="E161" s="158" t="s">
        <v>2189</v>
      </c>
      <c r="F161" s="185">
        <v>11.47656768</v>
      </c>
      <c r="G161" s="185">
        <v>18.737070546999998</v>
      </c>
      <c r="H161" s="186">
        <f t="shared" si="4"/>
        <v>-0.38749402414789336</v>
      </c>
      <c r="I161" s="159">
        <f t="shared" si="5"/>
        <v>9.2394901321553964E-4</v>
      </c>
      <c r="J161" s="160">
        <v>155.38431477</v>
      </c>
      <c r="K161" s="160">
        <v>32.7946818181818</v>
      </c>
    </row>
    <row r="162" spans="1:11" x14ac:dyDescent="0.2">
      <c r="A162" s="158" t="s">
        <v>542</v>
      </c>
      <c r="B162" s="158" t="s">
        <v>910</v>
      </c>
      <c r="C162" s="158" t="s">
        <v>1824</v>
      </c>
      <c r="D162" s="158" t="s">
        <v>450</v>
      </c>
      <c r="E162" s="158" t="s">
        <v>2189</v>
      </c>
      <c r="F162" s="185">
        <v>11.40081966</v>
      </c>
      <c r="G162" s="185">
        <v>5.3179646250000001</v>
      </c>
      <c r="H162" s="186">
        <f t="shared" si="4"/>
        <v>1.14383142121785</v>
      </c>
      <c r="I162" s="159">
        <f t="shared" si="5"/>
        <v>9.1785073450682808E-4</v>
      </c>
      <c r="J162" s="160">
        <v>22.861747100000002</v>
      </c>
      <c r="K162" s="160">
        <v>30.560681818181799</v>
      </c>
    </row>
    <row r="163" spans="1:11" x14ac:dyDescent="0.2">
      <c r="A163" s="158" t="s">
        <v>611</v>
      </c>
      <c r="B163" s="158" t="s">
        <v>612</v>
      </c>
      <c r="C163" s="158" t="s">
        <v>1395</v>
      </c>
      <c r="D163" s="158" t="s">
        <v>450</v>
      </c>
      <c r="E163" s="158" t="s">
        <v>2189</v>
      </c>
      <c r="F163" s="185">
        <v>11.29371847</v>
      </c>
      <c r="G163" s="185">
        <v>16.363385570000002</v>
      </c>
      <c r="H163" s="186">
        <f t="shared" si="4"/>
        <v>-0.30981773779715449</v>
      </c>
      <c r="I163" s="159">
        <f t="shared" si="5"/>
        <v>9.092282925386464E-4</v>
      </c>
      <c r="J163" s="160">
        <v>77.919912600000004</v>
      </c>
      <c r="K163" s="160">
        <v>59.875181818181801</v>
      </c>
    </row>
    <row r="164" spans="1:11" x14ac:dyDescent="0.2">
      <c r="A164" s="158" t="s">
        <v>971</v>
      </c>
      <c r="B164" s="158" t="s">
        <v>972</v>
      </c>
      <c r="C164" s="158" t="s">
        <v>1827</v>
      </c>
      <c r="D164" s="158" t="s">
        <v>451</v>
      </c>
      <c r="E164" s="158" t="s">
        <v>452</v>
      </c>
      <c r="F164" s="185">
        <v>11.229374380000001</v>
      </c>
      <c r="G164" s="185">
        <v>6.1036653849999993</v>
      </c>
      <c r="H164" s="186">
        <f t="shared" si="4"/>
        <v>0.8397755564380438</v>
      </c>
      <c r="I164" s="159">
        <f t="shared" si="5"/>
        <v>9.0404811496993349E-4</v>
      </c>
      <c r="J164" s="160">
        <v>187.51415197</v>
      </c>
      <c r="K164" s="160">
        <v>29.3094545454545</v>
      </c>
    </row>
    <row r="165" spans="1:11" x14ac:dyDescent="0.2">
      <c r="A165" s="158" t="s">
        <v>1391</v>
      </c>
      <c r="B165" s="158" t="s">
        <v>895</v>
      </c>
      <c r="C165" s="158" t="s">
        <v>1829</v>
      </c>
      <c r="D165" s="158" t="s">
        <v>451</v>
      </c>
      <c r="E165" s="158" t="s">
        <v>2189</v>
      </c>
      <c r="F165" s="185">
        <v>10.997130595</v>
      </c>
      <c r="G165" s="185">
        <v>3.8112693739999997</v>
      </c>
      <c r="H165" s="186">
        <f t="shared" si="4"/>
        <v>1.8854246488115067</v>
      </c>
      <c r="I165" s="159">
        <f t="shared" si="5"/>
        <v>8.8535076381413978E-4</v>
      </c>
      <c r="J165" s="160">
        <v>52.291196190000001</v>
      </c>
      <c r="K165" s="160">
        <v>47.306954545454502</v>
      </c>
    </row>
    <row r="166" spans="1:11" x14ac:dyDescent="0.2">
      <c r="A166" s="158" t="s">
        <v>393</v>
      </c>
      <c r="B166" s="158" t="s">
        <v>764</v>
      </c>
      <c r="C166" s="158" t="s">
        <v>1826</v>
      </c>
      <c r="D166" s="158" t="s">
        <v>450</v>
      </c>
      <c r="E166" s="158" t="s">
        <v>2189</v>
      </c>
      <c r="F166" s="185">
        <v>10.828204598999999</v>
      </c>
      <c r="G166" s="185">
        <v>21.212767389</v>
      </c>
      <c r="H166" s="186">
        <f t="shared" si="4"/>
        <v>-0.48954304733407739</v>
      </c>
      <c r="I166" s="159">
        <f t="shared" si="5"/>
        <v>8.7175096536720091E-4</v>
      </c>
      <c r="J166" s="160">
        <v>274.87912834999997</v>
      </c>
      <c r="K166" s="160">
        <v>30.659409090909101</v>
      </c>
    </row>
    <row r="167" spans="1:11" x14ac:dyDescent="0.2">
      <c r="A167" s="158" t="s">
        <v>962</v>
      </c>
      <c r="B167" s="158" t="s">
        <v>963</v>
      </c>
      <c r="C167" s="158" t="s">
        <v>1824</v>
      </c>
      <c r="D167" s="158" t="s">
        <v>450</v>
      </c>
      <c r="E167" s="158" t="s">
        <v>2189</v>
      </c>
      <c r="F167" s="185">
        <v>10.701639841</v>
      </c>
      <c r="G167" s="185">
        <v>13.52565094</v>
      </c>
      <c r="H167" s="186">
        <f t="shared" si="4"/>
        <v>-0.20878929313844907</v>
      </c>
      <c r="I167" s="159">
        <f t="shared" si="5"/>
        <v>8.6156156148595598E-4</v>
      </c>
      <c r="J167" s="160">
        <v>314.10456416000005</v>
      </c>
      <c r="K167" s="160">
        <v>4.9295909090909102</v>
      </c>
    </row>
    <row r="168" spans="1:11" x14ac:dyDescent="0.2">
      <c r="A168" s="158" t="s">
        <v>1981</v>
      </c>
      <c r="B168" s="158" t="s">
        <v>61</v>
      </c>
      <c r="C168" s="158" t="s">
        <v>1829</v>
      </c>
      <c r="D168" s="158" t="s">
        <v>451</v>
      </c>
      <c r="E168" s="158" t="s">
        <v>452</v>
      </c>
      <c r="F168" s="185">
        <v>10.62877518</v>
      </c>
      <c r="G168" s="185">
        <v>12.8287455</v>
      </c>
      <c r="H168" s="186">
        <f t="shared" si="4"/>
        <v>-0.17148756439201329</v>
      </c>
      <c r="I168" s="159">
        <f t="shared" si="5"/>
        <v>8.5569541461117575E-4</v>
      </c>
      <c r="J168" s="160">
        <v>117.97295239</v>
      </c>
      <c r="K168" s="160">
        <v>39.638681818181801</v>
      </c>
    </row>
    <row r="169" spans="1:11" x14ac:dyDescent="0.2">
      <c r="A169" s="158" t="s">
        <v>2080</v>
      </c>
      <c r="B169" s="158" t="s">
        <v>1178</v>
      </c>
      <c r="C169" s="158" t="s">
        <v>1830</v>
      </c>
      <c r="D169" s="158" t="s">
        <v>450</v>
      </c>
      <c r="E169" s="158" t="s">
        <v>2189</v>
      </c>
      <c r="F169" s="185">
        <v>10.50740931</v>
      </c>
      <c r="G169" s="185">
        <v>9.3787119200000006</v>
      </c>
      <c r="H169" s="186">
        <f t="shared" si="4"/>
        <v>0.12034673840371024</v>
      </c>
      <c r="I169" s="159">
        <f t="shared" si="5"/>
        <v>8.4592455986163574E-4</v>
      </c>
      <c r="J169" s="160">
        <v>551.22042204000002</v>
      </c>
      <c r="K169" s="160">
        <v>20.393409090909099</v>
      </c>
    </row>
    <row r="170" spans="1:11" x14ac:dyDescent="0.2">
      <c r="A170" s="158" t="s">
        <v>1162</v>
      </c>
      <c r="B170" s="158" t="s">
        <v>1163</v>
      </c>
      <c r="C170" s="158" t="s">
        <v>1395</v>
      </c>
      <c r="D170" s="158" t="s">
        <v>450</v>
      </c>
      <c r="E170" s="158" t="s">
        <v>2189</v>
      </c>
      <c r="F170" s="185">
        <v>10.482116449999999</v>
      </c>
      <c r="G170" s="185">
        <v>4.5125909280000007</v>
      </c>
      <c r="H170" s="186">
        <f t="shared" si="4"/>
        <v>1.3228598863149594</v>
      </c>
      <c r="I170" s="159">
        <f t="shared" si="5"/>
        <v>8.4388829660854447E-4</v>
      </c>
      <c r="J170" s="160">
        <v>143.28819999999999</v>
      </c>
      <c r="K170" s="160">
        <v>52.238863636363597</v>
      </c>
    </row>
    <row r="171" spans="1:11" x14ac:dyDescent="0.2">
      <c r="A171" s="158" t="s">
        <v>1390</v>
      </c>
      <c r="B171" s="158" t="s">
        <v>242</v>
      </c>
      <c r="C171" s="158" t="s">
        <v>1395</v>
      </c>
      <c r="D171" s="158" t="s">
        <v>450</v>
      </c>
      <c r="E171" s="158" t="s">
        <v>2189</v>
      </c>
      <c r="F171" s="185">
        <v>10.427512439999999</v>
      </c>
      <c r="G171" s="185">
        <v>28.857341817000002</v>
      </c>
      <c r="H171" s="186">
        <f t="shared" si="4"/>
        <v>-0.63865305037011066</v>
      </c>
      <c r="I171" s="159">
        <f t="shared" si="5"/>
        <v>8.3949226788603427E-4</v>
      </c>
      <c r="J171" s="160">
        <v>198.82042891999998</v>
      </c>
      <c r="K171" s="160">
        <v>28.070545454545499</v>
      </c>
    </row>
    <row r="172" spans="1:11" x14ac:dyDescent="0.2">
      <c r="A172" s="158" t="s">
        <v>618</v>
      </c>
      <c r="B172" s="158" t="s">
        <v>619</v>
      </c>
      <c r="C172" s="158" t="s">
        <v>1827</v>
      </c>
      <c r="D172" s="158" t="s">
        <v>451</v>
      </c>
      <c r="E172" s="158" t="s">
        <v>452</v>
      </c>
      <c r="F172" s="185">
        <v>10.352535199999998</v>
      </c>
      <c r="G172" s="185">
        <v>11.705829359999999</v>
      </c>
      <c r="H172" s="186">
        <f t="shared" si="4"/>
        <v>-0.11560856718314583</v>
      </c>
      <c r="I172" s="159">
        <f t="shared" si="5"/>
        <v>8.3345604269717836E-4</v>
      </c>
      <c r="J172" s="160">
        <v>47.116437238116696</v>
      </c>
      <c r="K172" s="160">
        <v>18.662363636363601</v>
      </c>
    </row>
    <row r="173" spans="1:11" x14ac:dyDescent="0.2">
      <c r="A173" s="158" t="s">
        <v>735</v>
      </c>
      <c r="B173" s="158" t="s">
        <v>736</v>
      </c>
      <c r="C173" s="158" t="s">
        <v>1395</v>
      </c>
      <c r="D173" s="158" t="s">
        <v>450</v>
      </c>
      <c r="E173" s="158" t="s">
        <v>2189</v>
      </c>
      <c r="F173" s="185">
        <v>10.262056119</v>
      </c>
      <c r="G173" s="185">
        <v>5.1706036979999999</v>
      </c>
      <c r="H173" s="186">
        <f t="shared" si="4"/>
        <v>0.98469206274102672</v>
      </c>
      <c r="I173" s="159">
        <f t="shared" si="5"/>
        <v>8.2617180406960669E-4</v>
      </c>
      <c r="J173" s="160">
        <v>79.930275800000004</v>
      </c>
      <c r="K173" s="160">
        <v>34.087090909090897</v>
      </c>
    </row>
    <row r="174" spans="1:11" x14ac:dyDescent="0.2">
      <c r="A174" s="158" t="s">
        <v>1042</v>
      </c>
      <c r="B174" s="158" t="s">
        <v>221</v>
      </c>
      <c r="C174" s="158" t="s">
        <v>1395</v>
      </c>
      <c r="D174" s="158" t="s">
        <v>450</v>
      </c>
      <c r="E174" s="158" t="s">
        <v>2189</v>
      </c>
      <c r="F174" s="185">
        <v>10.196777249</v>
      </c>
      <c r="G174" s="185">
        <v>3.3076052370000002</v>
      </c>
      <c r="H174" s="186">
        <f t="shared" si="4"/>
        <v>2.0828277615887689</v>
      </c>
      <c r="I174" s="159">
        <f t="shared" si="5"/>
        <v>8.2091636976188819E-4</v>
      </c>
      <c r="J174" s="160">
        <v>124.72168277999999</v>
      </c>
      <c r="K174" s="160">
        <v>17.468318181818201</v>
      </c>
    </row>
    <row r="175" spans="1:11" x14ac:dyDescent="0.2">
      <c r="A175" s="158" t="s">
        <v>1947</v>
      </c>
      <c r="B175" s="158" t="s">
        <v>1302</v>
      </c>
      <c r="C175" s="158" t="s">
        <v>1829</v>
      </c>
      <c r="D175" s="158" t="s">
        <v>1690</v>
      </c>
      <c r="E175" s="158" t="s">
        <v>2189</v>
      </c>
      <c r="F175" s="185">
        <v>10.191486911</v>
      </c>
      <c r="G175" s="185">
        <v>19.040620633</v>
      </c>
      <c r="H175" s="186">
        <f t="shared" si="4"/>
        <v>-0.46475027744963526</v>
      </c>
      <c r="I175" s="159">
        <f t="shared" si="5"/>
        <v>8.2049045822535837E-4</v>
      </c>
      <c r="J175" s="160">
        <v>546.65</v>
      </c>
      <c r="K175" s="160">
        <v>23.393999999999998</v>
      </c>
    </row>
    <row r="176" spans="1:11" x14ac:dyDescent="0.2">
      <c r="A176" s="158" t="s">
        <v>79</v>
      </c>
      <c r="B176" s="158" t="s">
        <v>91</v>
      </c>
      <c r="C176" s="158" t="s">
        <v>1395</v>
      </c>
      <c r="D176" s="158" t="s">
        <v>450</v>
      </c>
      <c r="E176" s="158" t="s">
        <v>2189</v>
      </c>
      <c r="F176" s="185">
        <v>10.166575322</v>
      </c>
      <c r="G176" s="185">
        <v>9.4605395340000005</v>
      </c>
      <c r="H176" s="186">
        <f t="shared" si="4"/>
        <v>7.4629547866968293E-2</v>
      </c>
      <c r="I176" s="159">
        <f t="shared" si="5"/>
        <v>8.1848489012207497E-4</v>
      </c>
      <c r="J176" s="160">
        <v>231.24756006000001</v>
      </c>
      <c r="K176" s="160">
        <v>51.483272727272698</v>
      </c>
    </row>
    <row r="177" spans="1:11" x14ac:dyDescent="0.2">
      <c r="A177" s="158" t="s">
        <v>517</v>
      </c>
      <c r="B177" s="158" t="s">
        <v>518</v>
      </c>
      <c r="C177" s="158" t="s">
        <v>1827</v>
      </c>
      <c r="D177" s="158" t="s">
        <v>451</v>
      </c>
      <c r="E177" s="158" t="s">
        <v>452</v>
      </c>
      <c r="F177" s="185">
        <v>10.0766825</v>
      </c>
      <c r="G177" s="185">
        <v>10.286980160000001</v>
      </c>
      <c r="H177" s="186">
        <f t="shared" si="4"/>
        <v>-2.0443089879547349E-2</v>
      </c>
      <c r="I177" s="159">
        <f t="shared" si="5"/>
        <v>8.1124784970215919E-4</v>
      </c>
      <c r="J177" s="160">
        <v>7.1311187073903497</v>
      </c>
      <c r="K177" s="160">
        <v>18.141772727272699</v>
      </c>
    </row>
    <row r="178" spans="1:11" x14ac:dyDescent="0.2">
      <c r="A178" s="158" t="s">
        <v>838</v>
      </c>
      <c r="B178" s="158" t="s">
        <v>839</v>
      </c>
      <c r="C178" s="158" t="s">
        <v>1824</v>
      </c>
      <c r="D178" s="158" t="s">
        <v>450</v>
      </c>
      <c r="E178" s="158" t="s">
        <v>2189</v>
      </c>
      <c r="F178" s="185">
        <v>10.060919081</v>
      </c>
      <c r="G178" s="185">
        <v>2.4899800000000001E-3</v>
      </c>
      <c r="H178" s="186">
        <f t="shared" si="4"/>
        <v>4039.5622057205273</v>
      </c>
      <c r="I178" s="159">
        <f t="shared" si="5"/>
        <v>8.099787772899139E-4</v>
      </c>
      <c r="J178" s="160">
        <v>69.483968400000009</v>
      </c>
      <c r="K178" s="160">
        <v>10.8728181818182</v>
      </c>
    </row>
    <row r="179" spans="1:11" x14ac:dyDescent="0.2">
      <c r="A179" s="158" t="s">
        <v>1688</v>
      </c>
      <c r="B179" s="158" t="s">
        <v>1689</v>
      </c>
      <c r="C179" s="158" t="s">
        <v>1829</v>
      </c>
      <c r="D179" s="158" t="s">
        <v>1690</v>
      </c>
      <c r="E179" s="158" t="s">
        <v>2189</v>
      </c>
      <c r="F179" s="185">
        <v>9.7271912699999987</v>
      </c>
      <c r="G179" s="185">
        <v>5.6941267599999996</v>
      </c>
      <c r="H179" s="186">
        <f t="shared" si="4"/>
        <v>0.70828498907530446</v>
      </c>
      <c r="I179" s="159">
        <f t="shared" si="5"/>
        <v>7.831112076250406E-4</v>
      </c>
      <c r="J179" s="160">
        <v>66.936000000000007</v>
      </c>
      <c r="K179" s="160">
        <v>39.564090909090901</v>
      </c>
    </row>
    <row r="180" spans="1:11" x14ac:dyDescent="0.2">
      <c r="A180" s="158" t="s">
        <v>1099</v>
      </c>
      <c r="B180" s="158" t="s">
        <v>1330</v>
      </c>
      <c r="C180" s="158" t="s">
        <v>1829</v>
      </c>
      <c r="D180" s="158" t="s">
        <v>451</v>
      </c>
      <c r="E180" s="158" t="s">
        <v>452</v>
      </c>
      <c r="F180" s="185">
        <v>9.7221142300000007</v>
      </c>
      <c r="G180" s="185">
        <v>60.331940084999999</v>
      </c>
      <c r="H180" s="186">
        <f t="shared" si="4"/>
        <v>-0.83885626392417045</v>
      </c>
      <c r="I180" s="159">
        <f t="shared" si="5"/>
        <v>7.8270246816313437E-4</v>
      </c>
      <c r="J180" s="160">
        <v>504.69599999999991</v>
      </c>
      <c r="K180" s="160">
        <v>11.6868181818182</v>
      </c>
    </row>
    <row r="181" spans="1:11" x14ac:dyDescent="0.2">
      <c r="A181" s="158" t="s">
        <v>320</v>
      </c>
      <c r="B181" s="158" t="s">
        <v>321</v>
      </c>
      <c r="C181" s="158" t="s">
        <v>347</v>
      </c>
      <c r="D181" s="158" t="s">
        <v>451</v>
      </c>
      <c r="E181" s="158" t="s">
        <v>2189</v>
      </c>
      <c r="F181" s="185">
        <v>9.6913972899999994</v>
      </c>
      <c r="G181" s="185">
        <v>8.4316073199999995</v>
      </c>
      <c r="H181" s="186">
        <f t="shared" si="4"/>
        <v>0.14941278954153203</v>
      </c>
      <c r="I181" s="159">
        <f t="shared" si="5"/>
        <v>7.8022952614829649E-4</v>
      </c>
      <c r="J181" s="160">
        <v>379.07100000000003</v>
      </c>
      <c r="K181" s="160">
        <v>11.4688181818182</v>
      </c>
    </row>
    <row r="182" spans="1:11" x14ac:dyDescent="0.2">
      <c r="A182" s="158" t="s">
        <v>71</v>
      </c>
      <c r="B182" s="158" t="s">
        <v>72</v>
      </c>
      <c r="C182" s="158" t="s">
        <v>1824</v>
      </c>
      <c r="D182" s="158" t="s">
        <v>450</v>
      </c>
      <c r="E182" s="158" t="s">
        <v>2189</v>
      </c>
      <c r="F182" s="185">
        <v>9.6341067200000001</v>
      </c>
      <c r="G182" s="185">
        <v>2.4282005600000001</v>
      </c>
      <c r="H182" s="186">
        <f t="shared" si="4"/>
        <v>2.9675910131574965</v>
      </c>
      <c r="I182" s="159">
        <f t="shared" si="5"/>
        <v>7.7561720937432748E-4</v>
      </c>
      <c r="J182" s="160">
        <v>108.23120112000001</v>
      </c>
      <c r="K182" s="160">
        <v>78.448772727272697</v>
      </c>
    </row>
    <row r="183" spans="1:11" x14ac:dyDescent="0.2">
      <c r="A183" s="158" t="s">
        <v>41</v>
      </c>
      <c r="B183" s="158" t="s">
        <v>743</v>
      </c>
      <c r="C183" s="158" t="s">
        <v>1395</v>
      </c>
      <c r="D183" s="158" t="s">
        <v>450</v>
      </c>
      <c r="E183" s="158" t="s">
        <v>2189</v>
      </c>
      <c r="F183" s="185">
        <v>9.5306179100000001</v>
      </c>
      <c r="G183" s="185">
        <v>21.253694526</v>
      </c>
      <c r="H183" s="186">
        <f t="shared" si="4"/>
        <v>-0.55157829626557231</v>
      </c>
      <c r="I183" s="159">
        <f t="shared" si="5"/>
        <v>7.6728559085000308E-4</v>
      </c>
      <c r="J183" s="160">
        <v>231.38449847000004</v>
      </c>
      <c r="K183" s="160">
        <v>44.783409090909103</v>
      </c>
    </row>
    <row r="184" spans="1:11" x14ac:dyDescent="0.2">
      <c r="A184" s="158" t="s">
        <v>1142</v>
      </c>
      <c r="B184" s="158" t="s">
        <v>1143</v>
      </c>
      <c r="C184" s="158" t="s">
        <v>1829</v>
      </c>
      <c r="D184" s="158" t="s">
        <v>1690</v>
      </c>
      <c r="E184" s="158" t="s">
        <v>452</v>
      </c>
      <c r="F184" s="185">
        <v>9.501631849999999</v>
      </c>
      <c r="G184" s="185">
        <v>6.6469202699999999</v>
      </c>
      <c r="H184" s="186">
        <f t="shared" si="4"/>
        <v>0.42947883591809632</v>
      </c>
      <c r="I184" s="159">
        <f t="shared" si="5"/>
        <v>7.6495199754225132E-4</v>
      </c>
      <c r="J184" s="160">
        <v>319.65199999999999</v>
      </c>
      <c r="K184" s="160">
        <v>39.846318181818198</v>
      </c>
    </row>
    <row r="185" spans="1:11" x14ac:dyDescent="0.2">
      <c r="A185" s="158" t="s">
        <v>80</v>
      </c>
      <c r="B185" s="158" t="s">
        <v>92</v>
      </c>
      <c r="C185" s="158" t="s">
        <v>1395</v>
      </c>
      <c r="D185" s="158" t="s">
        <v>450</v>
      </c>
      <c r="E185" s="158" t="s">
        <v>2189</v>
      </c>
      <c r="F185" s="185">
        <v>9.4042195779999993</v>
      </c>
      <c r="G185" s="185">
        <v>7.9839937800000005</v>
      </c>
      <c r="H185" s="186">
        <f t="shared" si="4"/>
        <v>0.17788413131754699</v>
      </c>
      <c r="I185" s="159">
        <f t="shared" si="5"/>
        <v>7.5710958549894236E-4</v>
      </c>
      <c r="J185" s="160">
        <v>181.00632346</v>
      </c>
      <c r="K185" s="160">
        <v>20.8616363636364</v>
      </c>
    </row>
    <row r="186" spans="1:11" x14ac:dyDescent="0.2">
      <c r="A186" s="158" t="s">
        <v>2194</v>
      </c>
      <c r="B186" s="158" t="s">
        <v>130</v>
      </c>
      <c r="C186" s="158" t="s">
        <v>1024</v>
      </c>
      <c r="D186" s="158" t="s">
        <v>450</v>
      </c>
      <c r="E186" s="158" t="s">
        <v>2189</v>
      </c>
      <c r="F186" s="185">
        <v>9.3681076730000008</v>
      </c>
      <c r="G186" s="185">
        <v>8.7733194260000005</v>
      </c>
      <c r="H186" s="186">
        <f t="shared" si="4"/>
        <v>6.7795120423556732E-2</v>
      </c>
      <c r="I186" s="159">
        <f t="shared" si="5"/>
        <v>7.5420230869629448E-4</v>
      </c>
      <c r="J186" s="160">
        <v>275.57040968000001</v>
      </c>
      <c r="K186" s="160">
        <v>57.284954545454497</v>
      </c>
    </row>
    <row r="187" spans="1:11" x14ac:dyDescent="0.2">
      <c r="A187" s="158" t="s">
        <v>1048</v>
      </c>
      <c r="B187" s="158" t="s">
        <v>226</v>
      </c>
      <c r="C187" s="158" t="s">
        <v>1395</v>
      </c>
      <c r="D187" s="158" t="s">
        <v>450</v>
      </c>
      <c r="E187" s="158" t="s">
        <v>2189</v>
      </c>
      <c r="F187" s="185">
        <v>9.2409931729999997</v>
      </c>
      <c r="G187" s="185">
        <v>7.5547125619999997</v>
      </c>
      <c r="H187" s="186">
        <f t="shared" si="4"/>
        <v>0.22320910255169024</v>
      </c>
      <c r="I187" s="159">
        <f t="shared" si="5"/>
        <v>7.4396864649735491E-4</v>
      </c>
      <c r="J187" s="160">
        <v>101.1718728</v>
      </c>
      <c r="K187" s="160">
        <v>14.4646363636364</v>
      </c>
    </row>
    <row r="188" spans="1:11" x14ac:dyDescent="0.2">
      <c r="A188" s="158" t="s">
        <v>2503</v>
      </c>
      <c r="B188" s="158" t="s">
        <v>2502</v>
      </c>
      <c r="C188" s="158" t="s">
        <v>347</v>
      </c>
      <c r="D188" s="158" t="s">
        <v>1690</v>
      </c>
      <c r="E188" s="158" t="s">
        <v>452</v>
      </c>
      <c r="F188" s="185">
        <v>8.9656429499999994</v>
      </c>
      <c r="G188" s="185">
        <v>6.1359064700000001</v>
      </c>
      <c r="H188" s="186">
        <f t="shared" si="4"/>
        <v>0.46117659938841915</v>
      </c>
      <c r="I188" s="159">
        <f t="shared" si="5"/>
        <v>7.2180090663616944E-4</v>
      </c>
      <c r="J188" s="160">
        <v>329.00400000000002</v>
      </c>
      <c r="K188" s="160">
        <v>28.7119545454545</v>
      </c>
    </row>
    <row r="189" spans="1:11" x14ac:dyDescent="0.2">
      <c r="A189" s="158" t="s">
        <v>1094</v>
      </c>
      <c r="B189" s="158" t="s">
        <v>1317</v>
      </c>
      <c r="C189" s="158" t="s">
        <v>1829</v>
      </c>
      <c r="D189" s="158" t="s">
        <v>451</v>
      </c>
      <c r="E189" s="158" t="s">
        <v>452</v>
      </c>
      <c r="F189" s="185">
        <v>8.9151085850000005</v>
      </c>
      <c r="G189" s="185">
        <v>3.7782131099999998</v>
      </c>
      <c r="H189" s="186">
        <f t="shared" si="4"/>
        <v>1.3596097746323266</v>
      </c>
      <c r="I189" s="159">
        <f t="shared" si="5"/>
        <v>7.1773251458925186E-4</v>
      </c>
      <c r="J189" s="160">
        <v>48.62</v>
      </c>
      <c r="K189" s="160">
        <v>20.625545454545499</v>
      </c>
    </row>
    <row r="190" spans="1:11" x14ac:dyDescent="0.2">
      <c r="A190" s="158" t="s">
        <v>865</v>
      </c>
      <c r="B190" s="158" t="s">
        <v>287</v>
      </c>
      <c r="C190" s="158" t="s">
        <v>1395</v>
      </c>
      <c r="D190" s="158" t="s">
        <v>450</v>
      </c>
      <c r="E190" s="158" t="s">
        <v>2189</v>
      </c>
      <c r="F190" s="185">
        <v>8.9105385229999996</v>
      </c>
      <c r="G190" s="185">
        <v>6.3329041129999997</v>
      </c>
      <c r="H190" s="186">
        <f t="shared" si="4"/>
        <v>0.40702249142043812</v>
      </c>
      <c r="I190" s="159">
        <f t="shared" si="5"/>
        <v>7.1736459062513903E-4</v>
      </c>
      <c r="J190" s="160">
        <v>137.22644376</v>
      </c>
      <c r="K190" s="160">
        <v>38.091636363636397</v>
      </c>
    </row>
    <row r="191" spans="1:11" x14ac:dyDescent="0.2">
      <c r="A191" s="158" t="s">
        <v>1231</v>
      </c>
      <c r="B191" s="158" t="s">
        <v>1232</v>
      </c>
      <c r="C191" s="158" t="s">
        <v>1824</v>
      </c>
      <c r="D191" s="158" t="s">
        <v>450</v>
      </c>
      <c r="E191" s="158" t="s">
        <v>2189</v>
      </c>
      <c r="F191" s="185">
        <v>8.833135630000001</v>
      </c>
      <c r="G191" s="185">
        <v>3.4219639559999999</v>
      </c>
      <c r="H191" s="186">
        <f t="shared" si="4"/>
        <v>1.5813058651632392</v>
      </c>
      <c r="I191" s="159">
        <f t="shared" si="5"/>
        <v>7.1113308233786544E-4</v>
      </c>
      <c r="J191" s="160">
        <v>46.381638159999994</v>
      </c>
      <c r="K191" s="160">
        <v>35.013590909090901</v>
      </c>
    </row>
    <row r="192" spans="1:11" x14ac:dyDescent="0.2">
      <c r="A192" s="158" t="s">
        <v>557</v>
      </c>
      <c r="B192" s="158" t="s">
        <v>956</v>
      </c>
      <c r="C192" s="158" t="s">
        <v>1824</v>
      </c>
      <c r="D192" s="158" t="s">
        <v>450</v>
      </c>
      <c r="E192" s="158" t="s">
        <v>2189</v>
      </c>
      <c r="F192" s="185">
        <v>8.7941287899999985</v>
      </c>
      <c r="G192" s="185">
        <v>1.71703271</v>
      </c>
      <c r="H192" s="186">
        <f t="shared" si="4"/>
        <v>4.1217013739942079</v>
      </c>
      <c r="I192" s="159">
        <f t="shared" si="5"/>
        <v>7.0799274174723173E-4</v>
      </c>
      <c r="J192" s="160">
        <v>45.287632869999996</v>
      </c>
      <c r="K192" s="160">
        <v>33.993545454545497</v>
      </c>
    </row>
    <row r="193" spans="1:11" x14ac:dyDescent="0.2">
      <c r="A193" s="158" t="s">
        <v>815</v>
      </c>
      <c r="B193" s="158" t="s">
        <v>2000</v>
      </c>
      <c r="C193" s="158" t="s">
        <v>1829</v>
      </c>
      <c r="D193" s="158" t="s">
        <v>451</v>
      </c>
      <c r="E193" s="158" t="s">
        <v>452</v>
      </c>
      <c r="F193" s="185">
        <v>8.6920709330000001</v>
      </c>
      <c r="G193" s="185">
        <v>15.371892127000001</v>
      </c>
      <c r="H193" s="186">
        <f t="shared" si="4"/>
        <v>-0.43454775370607834</v>
      </c>
      <c r="I193" s="159">
        <f t="shared" si="5"/>
        <v>6.9977632557688407E-4</v>
      </c>
      <c r="J193" s="160">
        <v>1145.326</v>
      </c>
      <c r="K193" s="160">
        <v>35.3124545454545</v>
      </c>
    </row>
    <row r="194" spans="1:11" x14ac:dyDescent="0.2">
      <c r="A194" s="158" t="s">
        <v>1876</v>
      </c>
      <c r="B194" s="158" t="s">
        <v>1376</v>
      </c>
      <c r="C194" s="158" t="s">
        <v>1826</v>
      </c>
      <c r="D194" s="158" t="s">
        <v>450</v>
      </c>
      <c r="E194" s="158" t="s">
        <v>2189</v>
      </c>
      <c r="F194" s="185">
        <v>8.6759403099999997</v>
      </c>
      <c r="G194" s="185">
        <v>2.5304000000000002</v>
      </c>
      <c r="H194" s="186">
        <f t="shared" si="4"/>
        <v>2.4286833346506476</v>
      </c>
      <c r="I194" s="159">
        <f t="shared" si="5"/>
        <v>6.984776905129028E-4</v>
      </c>
      <c r="J194" s="160">
        <v>310.17542777</v>
      </c>
      <c r="K194" s="160">
        <v>13.112227272727299</v>
      </c>
    </row>
    <row r="195" spans="1:11" x14ac:dyDescent="0.2">
      <c r="A195" s="158" t="s">
        <v>1145</v>
      </c>
      <c r="B195" s="158" t="s">
        <v>1146</v>
      </c>
      <c r="C195" s="158" t="s">
        <v>1829</v>
      </c>
      <c r="D195" s="158" t="s">
        <v>451</v>
      </c>
      <c r="E195" s="158" t="s">
        <v>452</v>
      </c>
      <c r="F195" s="185">
        <v>8.6401805270000001</v>
      </c>
      <c r="G195" s="185">
        <v>4.5528770180000002</v>
      </c>
      <c r="H195" s="186">
        <f t="shared" si="4"/>
        <v>0.89774081154414342</v>
      </c>
      <c r="I195" s="159">
        <f t="shared" si="5"/>
        <v>6.9559876214887371E-4</v>
      </c>
      <c r="J195" s="160">
        <v>258.42700000000002</v>
      </c>
      <c r="K195" s="160">
        <v>34.185409090909097</v>
      </c>
    </row>
    <row r="196" spans="1:11" x14ac:dyDescent="0.2">
      <c r="A196" s="158" t="s">
        <v>1982</v>
      </c>
      <c r="B196" s="158" t="s">
        <v>819</v>
      </c>
      <c r="C196" s="158" t="s">
        <v>1829</v>
      </c>
      <c r="D196" s="158" t="s">
        <v>1690</v>
      </c>
      <c r="E196" s="158" t="s">
        <v>2189</v>
      </c>
      <c r="F196" s="185">
        <v>8.6382027150000003</v>
      </c>
      <c r="G196" s="185">
        <v>13.447254819999999</v>
      </c>
      <c r="H196" s="186">
        <f t="shared" si="4"/>
        <v>-0.35762333423231729</v>
      </c>
      <c r="I196" s="159">
        <f t="shared" si="5"/>
        <v>6.9543953358013446E-4</v>
      </c>
      <c r="J196" s="160">
        <v>167.428</v>
      </c>
      <c r="K196" s="160">
        <v>37.284818181818203</v>
      </c>
    </row>
    <row r="197" spans="1:11" x14ac:dyDescent="0.2">
      <c r="A197" s="158" t="s">
        <v>857</v>
      </c>
      <c r="B197" s="158" t="s">
        <v>289</v>
      </c>
      <c r="C197" s="158" t="s">
        <v>1395</v>
      </c>
      <c r="D197" s="158" t="s">
        <v>450</v>
      </c>
      <c r="E197" s="158" t="s">
        <v>2189</v>
      </c>
      <c r="F197" s="185">
        <v>8.5792948599999992</v>
      </c>
      <c r="G197" s="185">
        <v>16.926224553000001</v>
      </c>
      <c r="H197" s="186">
        <f t="shared" si="4"/>
        <v>-0.4931359422099002</v>
      </c>
      <c r="I197" s="159">
        <f t="shared" si="5"/>
        <v>6.9069701334102619E-4</v>
      </c>
      <c r="J197" s="160">
        <v>504.77464867999993</v>
      </c>
      <c r="K197" s="160">
        <v>13.9088181818182</v>
      </c>
    </row>
    <row r="198" spans="1:11" x14ac:dyDescent="0.2">
      <c r="A198" s="158" t="s">
        <v>469</v>
      </c>
      <c r="B198" s="158" t="s">
        <v>470</v>
      </c>
      <c r="C198" s="158" t="s">
        <v>1830</v>
      </c>
      <c r="D198" s="158" t="s">
        <v>450</v>
      </c>
      <c r="E198" s="158" t="s">
        <v>452</v>
      </c>
      <c r="F198" s="185">
        <v>8.4946225399999999</v>
      </c>
      <c r="G198" s="185">
        <v>11.704245252</v>
      </c>
      <c r="H198" s="186">
        <f t="shared" si="4"/>
        <v>-0.27422722635204055</v>
      </c>
      <c r="I198" s="159">
        <f t="shared" si="5"/>
        <v>6.8388026214049051E-4</v>
      </c>
      <c r="J198" s="160">
        <v>538.52725687999998</v>
      </c>
      <c r="K198" s="160">
        <v>8.5604999999999993</v>
      </c>
    </row>
    <row r="199" spans="1:11" x14ac:dyDescent="0.2">
      <c r="A199" s="158" t="s">
        <v>1013</v>
      </c>
      <c r="B199" s="158" t="s">
        <v>132</v>
      </c>
      <c r="C199" s="158" t="s">
        <v>1024</v>
      </c>
      <c r="D199" s="158" t="s">
        <v>450</v>
      </c>
      <c r="E199" s="158" t="s">
        <v>2189</v>
      </c>
      <c r="F199" s="185">
        <v>8.3835343239999993</v>
      </c>
      <c r="G199" s="185">
        <v>16.725298514000002</v>
      </c>
      <c r="H199" s="186">
        <f t="shared" ref="H199:H262" si="6">IF(ISERROR(F199/G199-1),"",((F199/G199-1)))</f>
        <v>-0.49875128883454511</v>
      </c>
      <c r="I199" s="159">
        <f t="shared" ref="I199:I262" si="7">F199/$F$960</f>
        <v>6.7493683494039265E-4</v>
      </c>
      <c r="J199" s="160">
        <v>112.2383353</v>
      </c>
      <c r="K199" s="160">
        <v>29.126772727272702</v>
      </c>
    </row>
    <row r="200" spans="1:11" x14ac:dyDescent="0.2">
      <c r="A200" s="158" t="s">
        <v>1096</v>
      </c>
      <c r="B200" s="158" t="s">
        <v>1320</v>
      </c>
      <c r="C200" s="158" t="s">
        <v>1829</v>
      </c>
      <c r="D200" s="158" t="s">
        <v>451</v>
      </c>
      <c r="E200" s="158" t="s">
        <v>452</v>
      </c>
      <c r="F200" s="185">
        <v>8.3798540490000004</v>
      </c>
      <c r="G200" s="185">
        <v>8.3383829200000008</v>
      </c>
      <c r="H200" s="186">
        <f t="shared" si="6"/>
        <v>4.9735217724924397E-3</v>
      </c>
      <c r="I200" s="159">
        <f t="shared" si="7"/>
        <v>6.7464054544431483E-4</v>
      </c>
      <c r="J200" s="160">
        <v>351.416</v>
      </c>
      <c r="K200" s="160">
        <v>21.645727272727299</v>
      </c>
    </row>
    <row r="201" spans="1:11" x14ac:dyDescent="0.2">
      <c r="A201" s="158" t="s">
        <v>2650</v>
      </c>
      <c r="B201" s="158" t="s">
        <v>2651</v>
      </c>
      <c r="C201" s="158" t="s">
        <v>1825</v>
      </c>
      <c r="D201" s="158" t="s">
        <v>450</v>
      </c>
      <c r="E201" s="158" t="s">
        <v>2189</v>
      </c>
      <c r="F201" s="185">
        <v>8.3784629699999993</v>
      </c>
      <c r="G201" s="185">
        <v>0.13733999999999999</v>
      </c>
      <c r="H201" s="186">
        <f t="shared" si="6"/>
        <v>60.005264089121887</v>
      </c>
      <c r="I201" s="159">
        <f t="shared" si="7"/>
        <v>6.7452855324375504E-4</v>
      </c>
      <c r="J201" s="160">
        <v>224.70373601000003</v>
      </c>
      <c r="K201" s="160">
        <v>55.135181818181799</v>
      </c>
    </row>
    <row r="202" spans="1:11" x14ac:dyDescent="0.2">
      <c r="A202" s="158" t="s">
        <v>1286</v>
      </c>
      <c r="B202" s="158" t="s">
        <v>1287</v>
      </c>
      <c r="C202" s="158" t="s">
        <v>1830</v>
      </c>
      <c r="D202" s="158" t="s">
        <v>450</v>
      </c>
      <c r="E202" s="158" t="s">
        <v>2189</v>
      </c>
      <c r="F202" s="185">
        <v>8.3034751509999989</v>
      </c>
      <c r="G202" s="185">
        <v>4.3578168480000006</v>
      </c>
      <c r="H202" s="186">
        <f t="shared" si="6"/>
        <v>0.90542086568205349</v>
      </c>
      <c r="I202" s="159">
        <f t="shared" si="7"/>
        <v>6.6849147636675659E-4</v>
      </c>
      <c r="J202" s="160">
        <v>101.55200000000001</v>
      </c>
      <c r="K202" s="160">
        <v>66.951636363636396</v>
      </c>
    </row>
    <row r="203" spans="1:11" x14ac:dyDescent="0.2">
      <c r="A203" s="158" t="s">
        <v>1271</v>
      </c>
      <c r="B203" s="158" t="s">
        <v>1272</v>
      </c>
      <c r="C203" s="158" t="s">
        <v>1830</v>
      </c>
      <c r="D203" s="158" t="s">
        <v>450</v>
      </c>
      <c r="E203" s="158" t="s">
        <v>452</v>
      </c>
      <c r="F203" s="185">
        <v>8.285981167000001</v>
      </c>
      <c r="G203" s="185">
        <v>9.6265926429999986</v>
      </c>
      <c r="H203" s="186">
        <f t="shared" si="6"/>
        <v>-0.13926126571636188</v>
      </c>
      <c r="I203" s="159">
        <f t="shared" si="7"/>
        <v>6.6708308060726713E-4</v>
      </c>
      <c r="J203" s="160">
        <v>325.59985675000001</v>
      </c>
      <c r="K203" s="160">
        <v>37.422227272727298</v>
      </c>
    </row>
    <row r="204" spans="1:11" x14ac:dyDescent="0.2">
      <c r="A204" s="158" t="s">
        <v>1124</v>
      </c>
      <c r="B204" s="158" t="s">
        <v>1270</v>
      </c>
      <c r="C204" s="158" t="s">
        <v>1830</v>
      </c>
      <c r="D204" s="158" t="s">
        <v>450</v>
      </c>
      <c r="E204" s="158" t="s">
        <v>452</v>
      </c>
      <c r="F204" s="185">
        <v>8.2416199110000008</v>
      </c>
      <c r="G204" s="185">
        <v>13.469919667999999</v>
      </c>
      <c r="H204" s="186">
        <f t="shared" si="6"/>
        <v>-0.38814632053231035</v>
      </c>
      <c r="I204" s="159">
        <f t="shared" si="7"/>
        <v>6.6351166972475817E-4</v>
      </c>
      <c r="J204" s="160">
        <v>500.55949607999997</v>
      </c>
      <c r="K204" s="160">
        <v>8.8361818181818208</v>
      </c>
    </row>
    <row r="205" spans="1:11" x14ac:dyDescent="0.2">
      <c r="A205" s="158" t="s">
        <v>42</v>
      </c>
      <c r="B205" s="158" t="s">
        <v>1383</v>
      </c>
      <c r="C205" s="158" t="s">
        <v>1395</v>
      </c>
      <c r="D205" s="158" t="s">
        <v>450</v>
      </c>
      <c r="E205" s="158" t="s">
        <v>2189</v>
      </c>
      <c r="F205" s="185">
        <v>8.1444805000000002</v>
      </c>
      <c r="G205" s="185">
        <v>5.7587112099999995</v>
      </c>
      <c r="H205" s="186">
        <f t="shared" si="6"/>
        <v>0.41428875368105156</v>
      </c>
      <c r="I205" s="159">
        <f t="shared" si="7"/>
        <v>6.5569122502035426E-4</v>
      </c>
      <c r="J205" s="160">
        <v>232.82517859999999</v>
      </c>
      <c r="K205" s="160">
        <v>26.093227272727301</v>
      </c>
    </row>
    <row r="206" spans="1:11" x14ac:dyDescent="0.2">
      <c r="A206" s="158" t="s">
        <v>1924</v>
      </c>
      <c r="B206" s="158" t="s">
        <v>882</v>
      </c>
      <c r="C206" s="158" t="s">
        <v>1829</v>
      </c>
      <c r="D206" s="158" t="s">
        <v>451</v>
      </c>
      <c r="E206" s="158" t="s">
        <v>2189</v>
      </c>
      <c r="F206" s="185">
        <v>8.0674998529999993</v>
      </c>
      <c r="G206" s="185">
        <v>20.233968017000002</v>
      </c>
      <c r="H206" s="186">
        <f t="shared" si="6"/>
        <v>-0.60128928511590429</v>
      </c>
      <c r="I206" s="159">
        <f t="shared" si="7"/>
        <v>6.494937106749899E-4</v>
      </c>
      <c r="J206" s="160">
        <v>30.654688580000002</v>
      </c>
      <c r="K206" s="160">
        <v>14.491681818181799</v>
      </c>
    </row>
    <row r="207" spans="1:11" x14ac:dyDescent="0.2">
      <c r="A207" s="158" t="s">
        <v>1239</v>
      </c>
      <c r="B207" s="158" t="s">
        <v>631</v>
      </c>
      <c r="C207" s="158" t="s">
        <v>1825</v>
      </c>
      <c r="D207" s="158" t="s">
        <v>450</v>
      </c>
      <c r="E207" s="158" t="s">
        <v>2189</v>
      </c>
      <c r="F207" s="185">
        <v>8.0508828700000006</v>
      </c>
      <c r="G207" s="185">
        <v>14.04565519</v>
      </c>
      <c r="H207" s="186">
        <f t="shared" si="6"/>
        <v>-0.42680617165285828</v>
      </c>
      <c r="I207" s="159">
        <f t="shared" si="7"/>
        <v>6.4815592001548608E-4</v>
      </c>
      <c r="J207" s="160">
        <v>339.93217862</v>
      </c>
      <c r="K207" s="160">
        <v>11.5238181818182</v>
      </c>
    </row>
    <row r="208" spans="1:11" x14ac:dyDescent="0.2">
      <c r="A208" s="158" t="s">
        <v>47</v>
      </c>
      <c r="B208" s="158" t="s">
        <v>120</v>
      </c>
      <c r="C208" s="158" t="s">
        <v>1830</v>
      </c>
      <c r="D208" s="158" t="s">
        <v>450</v>
      </c>
      <c r="E208" s="158" t="s">
        <v>452</v>
      </c>
      <c r="F208" s="185">
        <v>8.0405112269999996</v>
      </c>
      <c r="G208" s="185">
        <v>6.9730222690000003</v>
      </c>
      <c r="H208" s="186">
        <f t="shared" si="6"/>
        <v>0.15308841945704676</v>
      </c>
      <c r="I208" s="159">
        <f t="shared" si="7"/>
        <v>6.4732092565284447E-4</v>
      </c>
      <c r="J208" s="160">
        <v>141.76423249999999</v>
      </c>
      <c r="K208" s="160">
        <v>37.5699545454545</v>
      </c>
    </row>
    <row r="209" spans="1:11" x14ac:dyDescent="0.2">
      <c r="A209" s="158" t="s">
        <v>39</v>
      </c>
      <c r="B209" s="158" t="s">
        <v>302</v>
      </c>
      <c r="C209" s="158" t="s">
        <v>1395</v>
      </c>
      <c r="D209" s="158" t="s">
        <v>450</v>
      </c>
      <c r="E209" s="158" t="s">
        <v>2189</v>
      </c>
      <c r="F209" s="185">
        <v>7.9847245999999998</v>
      </c>
      <c r="G209" s="185">
        <v>4.1968303899999997</v>
      </c>
      <c r="H209" s="186">
        <f t="shared" si="6"/>
        <v>0.90256070843978042</v>
      </c>
      <c r="I209" s="159">
        <f t="shared" si="7"/>
        <v>6.4282968747044801E-4</v>
      </c>
      <c r="J209" s="160">
        <v>101.58813954999999</v>
      </c>
      <c r="K209" s="160">
        <v>13.7553181818182</v>
      </c>
    </row>
    <row r="210" spans="1:11" x14ac:dyDescent="0.2">
      <c r="A210" s="158" t="s">
        <v>2887</v>
      </c>
      <c r="B210" s="158" t="s">
        <v>2888</v>
      </c>
      <c r="C210" s="158" t="s">
        <v>2078</v>
      </c>
      <c r="D210" s="158" t="s">
        <v>451</v>
      </c>
      <c r="E210" s="158" t="s">
        <v>452</v>
      </c>
      <c r="F210" s="185">
        <v>7.98014796</v>
      </c>
      <c r="G210" s="185">
        <v>5.9215208499999994</v>
      </c>
      <c r="H210" s="186">
        <f t="shared" si="6"/>
        <v>0.34765175402531945</v>
      </c>
      <c r="I210" s="159">
        <f t="shared" si="7"/>
        <v>6.4246123392843542E-4</v>
      </c>
      <c r="J210" s="160">
        <v>100.2107</v>
      </c>
      <c r="K210" s="160">
        <v>5.9150909090909103</v>
      </c>
    </row>
    <row r="211" spans="1:11" x14ac:dyDescent="0.2">
      <c r="A211" s="158" t="s">
        <v>1988</v>
      </c>
      <c r="B211" s="158" t="s">
        <v>804</v>
      </c>
      <c r="C211" s="158" t="s">
        <v>1829</v>
      </c>
      <c r="D211" s="158" t="s">
        <v>451</v>
      </c>
      <c r="E211" s="158" t="s">
        <v>452</v>
      </c>
      <c r="F211" s="185">
        <v>7.9702240300000007</v>
      </c>
      <c r="G211" s="185">
        <v>2.7715155</v>
      </c>
      <c r="H211" s="186">
        <f t="shared" si="6"/>
        <v>1.8757638302942925</v>
      </c>
      <c r="I211" s="159">
        <f t="shared" si="7"/>
        <v>6.4166228379052112E-4</v>
      </c>
      <c r="J211" s="160">
        <v>129.75353745000001</v>
      </c>
      <c r="K211" s="160">
        <v>30.605545454545499</v>
      </c>
    </row>
    <row r="212" spans="1:11" x14ac:dyDescent="0.2">
      <c r="A212" s="158" t="s">
        <v>283</v>
      </c>
      <c r="B212" s="158" t="s">
        <v>284</v>
      </c>
      <c r="C212" s="158" t="s">
        <v>1395</v>
      </c>
      <c r="D212" s="158" t="s">
        <v>450</v>
      </c>
      <c r="E212" s="158" t="s">
        <v>2189</v>
      </c>
      <c r="F212" s="185">
        <v>7.8182714400000002</v>
      </c>
      <c r="G212" s="185">
        <v>13.26425796</v>
      </c>
      <c r="H212" s="186">
        <f t="shared" si="6"/>
        <v>-0.41057604099852718</v>
      </c>
      <c r="I212" s="159">
        <f t="shared" si="7"/>
        <v>6.2942897070417797E-4</v>
      </c>
      <c r="J212" s="160">
        <v>143.3399383</v>
      </c>
      <c r="K212" s="160">
        <v>9.4523636363636392</v>
      </c>
    </row>
    <row r="213" spans="1:11" x14ac:dyDescent="0.2">
      <c r="A213" s="158" t="s">
        <v>1897</v>
      </c>
      <c r="B213" s="158" t="s">
        <v>1898</v>
      </c>
      <c r="C213" s="158" t="s">
        <v>1829</v>
      </c>
      <c r="D213" s="158" t="s">
        <v>451</v>
      </c>
      <c r="E213" s="158" t="s">
        <v>452</v>
      </c>
      <c r="F213" s="185">
        <v>7.7648139770000002</v>
      </c>
      <c r="G213" s="185">
        <v>18.946272098000001</v>
      </c>
      <c r="H213" s="186">
        <f t="shared" si="6"/>
        <v>-0.59016665986657779</v>
      </c>
      <c r="I213" s="159">
        <f t="shared" si="7"/>
        <v>6.2512524753841558E-4</v>
      </c>
      <c r="J213" s="160">
        <v>134.05848746000001</v>
      </c>
      <c r="K213" s="160">
        <v>17.352181818181801</v>
      </c>
    </row>
    <row r="214" spans="1:11" x14ac:dyDescent="0.2">
      <c r="A214" s="158" t="s">
        <v>1158</v>
      </c>
      <c r="B214" s="158" t="s">
        <v>1159</v>
      </c>
      <c r="C214" s="158" t="s">
        <v>1829</v>
      </c>
      <c r="D214" s="158" t="s">
        <v>451</v>
      </c>
      <c r="E214" s="158" t="s">
        <v>452</v>
      </c>
      <c r="F214" s="185">
        <v>7.6713079730000002</v>
      </c>
      <c r="G214" s="185">
        <v>1.142831208</v>
      </c>
      <c r="H214" s="186">
        <f t="shared" si="6"/>
        <v>5.7125468041996275</v>
      </c>
      <c r="I214" s="159">
        <f t="shared" si="7"/>
        <v>6.1759731910768039E-4</v>
      </c>
      <c r="J214" s="160">
        <v>92.0535</v>
      </c>
      <c r="K214" s="160">
        <v>67.710999999999999</v>
      </c>
    </row>
    <row r="215" spans="1:11" x14ac:dyDescent="0.2">
      <c r="A215" s="158" t="s">
        <v>1014</v>
      </c>
      <c r="B215" s="158" t="s">
        <v>131</v>
      </c>
      <c r="C215" s="158" t="s">
        <v>1024</v>
      </c>
      <c r="D215" s="158" t="s">
        <v>450</v>
      </c>
      <c r="E215" s="158" t="s">
        <v>2189</v>
      </c>
      <c r="F215" s="185">
        <v>7.6592829079999998</v>
      </c>
      <c r="G215" s="185">
        <v>13.646499405</v>
      </c>
      <c r="H215" s="186">
        <f t="shared" si="6"/>
        <v>-0.43873643484030189</v>
      </c>
      <c r="I215" s="159">
        <f t="shared" si="7"/>
        <v>6.1662921198276321E-4</v>
      </c>
      <c r="J215" s="160">
        <v>106.62284432999999</v>
      </c>
      <c r="K215" s="160">
        <v>64.187272727272699</v>
      </c>
    </row>
    <row r="216" spans="1:11" x14ac:dyDescent="0.2">
      <c r="A216" s="158" t="s">
        <v>7</v>
      </c>
      <c r="B216" s="158" t="s">
        <v>121</v>
      </c>
      <c r="C216" s="158" t="s">
        <v>1830</v>
      </c>
      <c r="D216" s="158" t="s">
        <v>450</v>
      </c>
      <c r="E216" s="158" t="s">
        <v>452</v>
      </c>
      <c r="F216" s="185">
        <v>7.5614429889999997</v>
      </c>
      <c r="G216" s="185">
        <v>9.900710221999999</v>
      </c>
      <c r="H216" s="186">
        <f t="shared" si="6"/>
        <v>-0.23627266938911118</v>
      </c>
      <c r="I216" s="159">
        <f t="shared" si="7"/>
        <v>6.087523711768944E-4</v>
      </c>
      <c r="J216" s="160">
        <v>206.65858793999999</v>
      </c>
      <c r="K216" s="160">
        <v>34.563136363636403</v>
      </c>
    </row>
    <row r="217" spans="1:11" x14ac:dyDescent="0.2">
      <c r="A217" s="158" t="s">
        <v>1242</v>
      </c>
      <c r="B217" s="158" t="s">
        <v>635</v>
      </c>
      <c r="C217" s="158" t="s">
        <v>1825</v>
      </c>
      <c r="D217" s="158" t="s">
        <v>450</v>
      </c>
      <c r="E217" s="158" t="s">
        <v>2189</v>
      </c>
      <c r="F217" s="185">
        <v>7.5596245</v>
      </c>
      <c r="G217" s="185">
        <v>1.78133206</v>
      </c>
      <c r="H217" s="186">
        <f t="shared" si="6"/>
        <v>3.2438042124498674</v>
      </c>
      <c r="I217" s="159">
        <f t="shared" si="7"/>
        <v>6.0860596929403698E-4</v>
      </c>
      <c r="J217" s="160">
        <v>105.86397591475681</v>
      </c>
      <c r="K217" s="160">
        <v>23.339409090909101</v>
      </c>
    </row>
    <row r="218" spans="1:11" x14ac:dyDescent="0.2">
      <c r="A218" s="158" t="s">
        <v>1952</v>
      </c>
      <c r="B218" s="158" t="s">
        <v>2018</v>
      </c>
      <c r="C218" s="158" t="s">
        <v>1829</v>
      </c>
      <c r="D218" s="158" t="s">
        <v>451</v>
      </c>
      <c r="E218" s="158" t="s">
        <v>452</v>
      </c>
      <c r="F218" s="185">
        <v>7.5270078800000002</v>
      </c>
      <c r="G218" s="185">
        <v>6.7844840099999999</v>
      </c>
      <c r="H218" s="186">
        <f t="shared" si="6"/>
        <v>0.10944441300260355</v>
      </c>
      <c r="I218" s="159">
        <f t="shared" si="7"/>
        <v>6.0598008891728076E-4</v>
      </c>
      <c r="J218" s="160">
        <v>94.811199999999999</v>
      </c>
      <c r="K218" s="160">
        <v>26.0870454545455</v>
      </c>
    </row>
    <row r="219" spans="1:11" x14ac:dyDescent="0.2">
      <c r="A219" s="158" t="s">
        <v>1076</v>
      </c>
      <c r="B219" s="158" t="s">
        <v>491</v>
      </c>
      <c r="C219" s="158" t="s">
        <v>1825</v>
      </c>
      <c r="D219" s="158" t="s">
        <v>450</v>
      </c>
      <c r="E219" s="158" t="s">
        <v>2189</v>
      </c>
      <c r="F219" s="185">
        <v>7.4512847199999994</v>
      </c>
      <c r="G219" s="185">
        <v>5.8896626900000006</v>
      </c>
      <c r="H219" s="186">
        <f t="shared" si="6"/>
        <v>0.26514625916548007</v>
      </c>
      <c r="I219" s="159">
        <f t="shared" si="7"/>
        <v>5.9988381162337447E-4</v>
      </c>
      <c r="J219" s="160">
        <v>41.338970500000002</v>
      </c>
      <c r="K219" s="160">
        <v>20.593954545454501</v>
      </c>
    </row>
    <row r="220" spans="1:11" x14ac:dyDescent="0.2">
      <c r="A220" s="158" t="s">
        <v>826</v>
      </c>
      <c r="B220" s="158" t="s">
        <v>827</v>
      </c>
      <c r="C220" s="158" t="s">
        <v>1829</v>
      </c>
      <c r="D220" s="158" t="s">
        <v>1690</v>
      </c>
      <c r="E220" s="158" t="s">
        <v>2189</v>
      </c>
      <c r="F220" s="185">
        <v>7.3548544800000002</v>
      </c>
      <c r="G220" s="185">
        <v>4.5843350950000001</v>
      </c>
      <c r="H220" s="186">
        <f t="shared" si="6"/>
        <v>0.6043448673771088</v>
      </c>
      <c r="I220" s="159">
        <f t="shared" si="7"/>
        <v>5.9212046045633486E-4</v>
      </c>
      <c r="J220" s="160">
        <v>243.32400000000001</v>
      </c>
      <c r="K220" s="160">
        <v>33.581227272727297</v>
      </c>
    </row>
    <row r="221" spans="1:11" x14ac:dyDescent="0.2">
      <c r="A221" s="158" t="s">
        <v>1101</v>
      </c>
      <c r="B221" s="158" t="s">
        <v>97</v>
      </c>
      <c r="C221" s="158" t="s">
        <v>1829</v>
      </c>
      <c r="D221" s="158" t="s">
        <v>451</v>
      </c>
      <c r="E221" s="158" t="s">
        <v>2189</v>
      </c>
      <c r="F221" s="185">
        <v>7.3271609419999999</v>
      </c>
      <c r="G221" s="185">
        <v>8.8118378709999998</v>
      </c>
      <c r="H221" s="186">
        <f t="shared" si="6"/>
        <v>-0.16848663703699229</v>
      </c>
      <c r="I221" s="159">
        <f t="shared" si="7"/>
        <v>5.8989092477798588E-4</v>
      </c>
      <c r="J221" s="160">
        <v>315.072</v>
      </c>
      <c r="K221" s="160">
        <v>34.580181818181799</v>
      </c>
    </row>
    <row r="222" spans="1:11" x14ac:dyDescent="0.2">
      <c r="A222" s="158" t="s">
        <v>866</v>
      </c>
      <c r="B222" s="158" t="s">
        <v>1378</v>
      </c>
      <c r="C222" s="158" t="s">
        <v>1830</v>
      </c>
      <c r="D222" s="158" t="s">
        <v>450</v>
      </c>
      <c r="E222" s="158" t="s">
        <v>452</v>
      </c>
      <c r="F222" s="185">
        <v>7.16248869</v>
      </c>
      <c r="G222" s="185">
        <v>8.7980844499999993</v>
      </c>
      <c r="H222" s="186">
        <f t="shared" si="6"/>
        <v>-0.18590362132748106</v>
      </c>
      <c r="I222" s="159">
        <f t="shared" si="7"/>
        <v>5.7663358434470219E-4</v>
      </c>
      <c r="J222" s="160">
        <v>360.78669653999998</v>
      </c>
      <c r="K222" s="160">
        <v>13.598090909090899</v>
      </c>
    </row>
    <row r="223" spans="1:11" x14ac:dyDescent="0.2">
      <c r="A223" s="158" t="s">
        <v>649</v>
      </c>
      <c r="B223" s="158" t="s">
        <v>650</v>
      </c>
      <c r="C223" s="158" t="s">
        <v>1395</v>
      </c>
      <c r="D223" s="158" t="s">
        <v>450</v>
      </c>
      <c r="E223" s="158" t="s">
        <v>2189</v>
      </c>
      <c r="F223" s="185">
        <v>7.0943623059999998</v>
      </c>
      <c r="G223" s="185">
        <v>10.705513482999999</v>
      </c>
      <c r="H223" s="186">
        <f t="shared" si="6"/>
        <v>-0.33731695193643796</v>
      </c>
      <c r="I223" s="159">
        <f t="shared" si="7"/>
        <v>5.7114890399201834E-4</v>
      </c>
      <c r="J223" s="160">
        <v>125.76844647000001</v>
      </c>
      <c r="K223" s="160">
        <v>49.104272727272701</v>
      </c>
    </row>
    <row r="224" spans="1:11" x14ac:dyDescent="0.2">
      <c r="A224" s="158" t="s">
        <v>2005</v>
      </c>
      <c r="B224" s="158" t="s">
        <v>2006</v>
      </c>
      <c r="C224" s="158" t="s">
        <v>1829</v>
      </c>
      <c r="D224" s="158" t="s">
        <v>451</v>
      </c>
      <c r="E224" s="158" t="s">
        <v>452</v>
      </c>
      <c r="F224" s="185">
        <v>6.9618826760000001</v>
      </c>
      <c r="G224" s="185">
        <v>7.9413403750000002</v>
      </c>
      <c r="H224" s="186">
        <f t="shared" si="6"/>
        <v>-0.12333657200784576</v>
      </c>
      <c r="I224" s="159">
        <f t="shared" si="7"/>
        <v>5.6048330894455729E-4</v>
      </c>
      <c r="J224" s="160">
        <v>474.00799999999998</v>
      </c>
      <c r="K224" s="160">
        <v>33.9270454545455</v>
      </c>
    </row>
    <row r="225" spans="1:11" x14ac:dyDescent="0.2">
      <c r="A225" s="158" t="s">
        <v>1993</v>
      </c>
      <c r="B225" s="158" t="s">
        <v>446</v>
      </c>
      <c r="C225" s="158" t="s">
        <v>1830</v>
      </c>
      <c r="D225" s="158" t="s">
        <v>450</v>
      </c>
      <c r="E225" s="158" t="s">
        <v>2189</v>
      </c>
      <c r="F225" s="185">
        <v>6.9345563540000006</v>
      </c>
      <c r="G225" s="185">
        <v>5.7496479900000006</v>
      </c>
      <c r="H225" s="186">
        <f t="shared" si="6"/>
        <v>0.20608363608708502</v>
      </c>
      <c r="I225" s="159">
        <f t="shared" si="7"/>
        <v>5.5828333688403349E-4</v>
      </c>
      <c r="J225" s="160">
        <v>222.81280000000001</v>
      </c>
      <c r="K225" s="160">
        <v>37.191818181818199</v>
      </c>
    </row>
    <row r="226" spans="1:11" x14ac:dyDescent="0.2">
      <c r="A226" s="158" t="s">
        <v>1054</v>
      </c>
      <c r="B226" s="158" t="s">
        <v>231</v>
      </c>
      <c r="C226" s="158" t="s">
        <v>1395</v>
      </c>
      <c r="D226" s="158" t="s">
        <v>450</v>
      </c>
      <c r="E226" s="158" t="s">
        <v>2189</v>
      </c>
      <c r="F226" s="185">
        <v>6.92892872</v>
      </c>
      <c r="G226" s="185">
        <v>7.1708649639999997</v>
      </c>
      <c r="H226" s="186">
        <f t="shared" si="6"/>
        <v>-3.3738781195099321E-2</v>
      </c>
      <c r="I226" s="159">
        <f t="shared" si="7"/>
        <v>5.5783027051209899E-4</v>
      </c>
      <c r="J226" s="160">
        <v>91.442472659999993</v>
      </c>
      <c r="K226" s="160">
        <v>12.5922727272727</v>
      </c>
    </row>
    <row r="227" spans="1:11" x14ac:dyDescent="0.2">
      <c r="A227" s="158" t="s">
        <v>269</v>
      </c>
      <c r="B227" s="158" t="s">
        <v>413</v>
      </c>
      <c r="C227" s="158" t="s">
        <v>1843</v>
      </c>
      <c r="D227" s="158" t="s">
        <v>451</v>
      </c>
      <c r="E227" s="158" t="s">
        <v>2189</v>
      </c>
      <c r="F227" s="185">
        <v>6.7828013799999995</v>
      </c>
      <c r="G227" s="185">
        <v>0.54514820999999991</v>
      </c>
      <c r="H227" s="186">
        <f t="shared" si="6"/>
        <v>11.442123546548929</v>
      </c>
      <c r="I227" s="159">
        <f t="shared" si="7"/>
        <v>5.4606593335473626E-4</v>
      </c>
      <c r="J227" s="160">
        <v>453.91994937110042</v>
      </c>
      <c r="K227" s="160">
        <v>25.878636363636399</v>
      </c>
    </row>
    <row r="228" spans="1:11" x14ac:dyDescent="0.2">
      <c r="A228" s="158" t="s">
        <v>40</v>
      </c>
      <c r="B228" s="158" t="s">
        <v>748</v>
      </c>
      <c r="C228" s="158" t="s">
        <v>1395</v>
      </c>
      <c r="D228" s="158" t="s">
        <v>450</v>
      </c>
      <c r="E228" s="158" t="s">
        <v>2189</v>
      </c>
      <c r="F228" s="185">
        <v>6.6897601440000001</v>
      </c>
      <c r="G228" s="185">
        <v>2.4648570529999998</v>
      </c>
      <c r="H228" s="186">
        <f t="shared" si="6"/>
        <v>1.7140560284653557</v>
      </c>
      <c r="I228" s="159">
        <f t="shared" si="7"/>
        <v>5.3857542220301236E-4</v>
      </c>
      <c r="J228" s="160">
        <v>133.14086423999998</v>
      </c>
      <c r="K228" s="160">
        <v>42.493136363636403</v>
      </c>
    </row>
    <row r="229" spans="1:11" x14ac:dyDescent="0.2">
      <c r="A229" s="158" t="s">
        <v>1928</v>
      </c>
      <c r="B229" s="158" t="s">
        <v>887</v>
      </c>
      <c r="C229" s="158" t="s">
        <v>1829</v>
      </c>
      <c r="D229" s="158" t="s">
        <v>451</v>
      </c>
      <c r="E229" s="158" t="s">
        <v>2189</v>
      </c>
      <c r="F229" s="185">
        <v>6.6883841890000006</v>
      </c>
      <c r="G229" s="185">
        <v>6.2603082839999997</v>
      </c>
      <c r="H229" s="186">
        <f t="shared" si="6"/>
        <v>6.8379364973777834E-2</v>
      </c>
      <c r="I229" s="159">
        <f t="shared" si="7"/>
        <v>5.3846464759688215E-4</v>
      </c>
      <c r="J229" s="160">
        <v>15.00372984</v>
      </c>
      <c r="K229" s="160">
        <v>20.849409090909099</v>
      </c>
    </row>
    <row r="230" spans="1:11" x14ac:dyDescent="0.2">
      <c r="A230" s="158" t="s">
        <v>2195</v>
      </c>
      <c r="B230" s="158" t="s">
        <v>1164</v>
      </c>
      <c r="C230" s="158" t="s">
        <v>2078</v>
      </c>
      <c r="D230" s="158" t="s">
        <v>450</v>
      </c>
      <c r="E230" s="158" t="s">
        <v>2189</v>
      </c>
      <c r="F230" s="185">
        <v>6.6249658199999999</v>
      </c>
      <c r="G230" s="185">
        <v>3.8576521100000001</v>
      </c>
      <c r="H230" s="186">
        <f t="shared" si="6"/>
        <v>0.71735699101182027</v>
      </c>
      <c r="I230" s="159">
        <f t="shared" si="7"/>
        <v>5.3335899745033158E-4</v>
      </c>
      <c r="J230" s="160">
        <v>66.966824400000007</v>
      </c>
      <c r="K230" s="160">
        <v>92.220045454545499</v>
      </c>
    </row>
    <row r="231" spans="1:11" x14ac:dyDescent="0.2">
      <c r="A231" s="158" t="s">
        <v>1373</v>
      </c>
      <c r="B231" s="158" t="s">
        <v>1380</v>
      </c>
      <c r="C231" s="158" t="s">
        <v>1830</v>
      </c>
      <c r="D231" s="158" t="s">
        <v>450</v>
      </c>
      <c r="E231" s="158" t="s">
        <v>452</v>
      </c>
      <c r="F231" s="185">
        <v>6.6047468949999999</v>
      </c>
      <c r="G231" s="185">
        <v>3.88713263</v>
      </c>
      <c r="H231" s="186">
        <f t="shared" si="6"/>
        <v>0.69913083078927518</v>
      </c>
      <c r="I231" s="159">
        <f t="shared" si="7"/>
        <v>5.3173122368356475E-4</v>
      </c>
      <c r="J231" s="160">
        <v>33.460256800000003</v>
      </c>
      <c r="K231" s="160">
        <v>33.240727272727298</v>
      </c>
    </row>
    <row r="232" spans="1:11" x14ac:dyDescent="0.2">
      <c r="A232" s="158" t="s">
        <v>2091</v>
      </c>
      <c r="B232" s="158" t="s">
        <v>1338</v>
      </c>
      <c r="C232" s="158" t="s">
        <v>1824</v>
      </c>
      <c r="D232" s="158" t="s">
        <v>451</v>
      </c>
      <c r="E232" s="158" t="s">
        <v>452</v>
      </c>
      <c r="F232" s="185">
        <v>6.5954069899999999</v>
      </c>
      <c r="G232" s="185">
        <v>2.9271051090000002</v>
      </c>
      <c r="H232" s="186">
        <f t="shared" si="6"/>
        <v>1.2532183657228551</v>
      </c>
      <c r="I232" s="159">
        <f t="shared" si="7"/>
        <v>5.3097929189969907E-4</v>
      </c>
      <c r="J232" s="160">
        <v>12.50592466</v>
      </c>
      <c r="K232" s="160">
        <v>22.776363636363602</v>
      </c>
    </row>
    <row r="233" spans="1:11" x14ac:dyDescent="0.2">
      <c r="A233" s="158" t="s">
        <v>858</v>
      </c>
      <c r="B233" s="158" t="s">
        <v>292</v>
      </c>
      <c r="C233" s="158" t="s">
        <v>1395</v>
      </c>
      <c r="D233" s="158" t="s">
        <v>450</v>
      </c>
      <c r="E233" s="158" t="s">
        <v>2189</v>
      </c>
      <c r="F233" s="185">
        <v>6.5684784790000004</v>
      </c>
      <c r="G233" s="185">
        <v>40.118012419000003</v>
      </c>
      <c r="H233" s="186">
        <f t="shared" si="6"/>
        <v>-0.83627108914575365</v>
      </c>
      <c r="I233" s="159">
        <f t="shared" si="7"/>
        <v>5.2881134658193895E-4</v>
      </c>
      <c r="J233" s="160">
        <v>347.76229412999999</v>
      </c>
      <c r="K233" s="160">
        <v>18.1250909090909</v>
      </c>
    </row>
    <row r="234" spans="1:11" x14ac:dyDescent="0.2">
      <c r="A234" s="158" t="s">
        <v>2501</v>
      </c>
      <c r="B234" s="158" t="s">
        <v>2500</v>
      </c>
      <c r="C234" s="158" t="s">
        <v>347</v>
      </c>
      <c r="D234" s="158" t="s">
        <v>1690</v>
      </c>
      <c r="E234" s="158" t="s">
        <v>452</v>
      </c>
      <c r="F234" s="185">
        <v>6.5238936299999999</v>
      </c>
      <c r="G234" s="185">
        <v>4.3868800199999995</v>
      </c>
      <c r="H234" s="186">
        <f t="shared" si="6"/>
        <v>0.48713746449806039</v>
      </c>
      <c r="I234" s="159">
        <f t="shared" si="7"/>
        <v>5.2522193480077529E-4</v>
      </c>
      <c r="J234" s="160">
        <v>38.9</v>
      </c>
      <c r="K234" s="160">
        <v>80.331318181818204</v>
      </c>
    </row>
    <row r="235" spans="1:11" x14ac:dyDescent="0.2">
      <c r="A235" s="158" t="s">
        <v>659</v>
      </c>
      <c r="B235" s="158" t="s">
        <v>660</v>
      </c>
      <c r="C235" s="158" t="s">
        <v>1824</v>
      </c>
      <c r="D235" s="158" t="s">
        <v>450</v>
      </c>
      <c r="E235" s="158" t="s">
        <v>2189</v>
      </c>
      <c r="F235" s="185">
        <v>6.4266142999999998</v>
      </c>
      <c r="G235" s="185">
        <v>3.2938349999999998E-2</v>
      </c>
      <c r="H235" s="186">
        <f t="shared" si="6"/>
        <v>194.11038956110431</v>
      </c>
      <c r="I235" s="159">
        <f t="shared" si="7"/>
        <v>5.1739022557673584E-4</v>
      </c>
      <c r="J235" s="160">
        <v>11.683848619999999</v>
      </c>
      <c r="K235" s="160">
        <v>64.123181818181806</v>
      </c>
    </row>
    <row r="236" spans="1:11" x14ac:dyDescent="0.2">
      <c r="A236" s="158" t="s">
        <v>1303</v>
      </c>
      <c r="B236" s="158" t="s">
        <v>1304</v>
      </c>
      <c r="C236" s="158" t="s">
        <v>1829</v>
      </c>
      <c r="D236" s="158" t="s">
        <v>451</v>
      </c>
      <c r="E236" s="158" t="s">
        <v>452</v>
      </c>
      <c r="F236" s="185">
        <v>6.4130688219999996</v>
      </c>
      <c r="G236" s="185">
        <v>12.133658549</v>
      </c>
      <c r="H236" s="186">
        <f t="shared" si="6"/>
        <v>-0.47146453840762359</v>
      </c>
      <c r="I236" s="159">
        <f t="shared" si="7"/>
        <v>5.1629971390281058E-4</v>
      </c>
      <c r="J236" s="160">
        <v>48.384992700000005</v>
      </c>
      <c r="K236" s="160">
        <v>31.2575</v>
      </c>
    </row>
    <row r="237" spans="1:11" x14ac:dyDescent="0.2">
      <c r="A237" s="158" t="s">
        <v>2893</v>
      </c>
      <c r="B237" s="158" t="s">
        <v>2894</v>
      </c>
      <c r="C237" s="158" t="s">
        <v>2078</v>
      </c>
      <c r="D237" s="158" t="s">
        <v>450</v>
      </c>
      <c r="E237" s="158" t="s">
        <v>2189</v>
      </c>
      <c r="F237" s="185">
        <v>6.35371247885156</v>
      </c>
      <c r="G237" s="185">
        <v>1.2846320459047</v>
      </c>
      <c r="H237" s="186">
        <f t="shared" si="6"/>
        <v>3.9459395778788693</v>
      </c>
      <c r="I237" s="159">
        <f t="shared" si="7"/>
        <v>5.1152108703376368E-4</v>
      </c>
      <c r="J237" s="160">
        <v>240.23124699067196</v>
      </c>
      <c r="K237" s="160">
        <v>32.381136363636401</v>
      </c>
    </row>
    <row r="238" spans="1:11" x14ac:dyDescent="0.2">
      <c r="A238" s="158" t="s">
        <v>1112</v>
      </c>
      <c r="B238" s="158" t="s">
        <v>1258</v>
      </c>
      <c r="C238" s="158" t="s">
        <v>1830</v>
      </c>
      <c r="D238" s="158" t="s">
        <v>450</v>
      </c>
      <c r="E238" s="158" t="s">
        <v>452</v>
      </c>
      <c r="F238" s="185">
        <v>6.2933412350000006</v>
      </c>
      <c r="G238" s="185">
        <v>9.7342023699999984</v>
      </c>
      <c r="H238" s="186">
        <f t="shared" si="6"/>
        <v>-0.35348156985152124</v>
      </c>
      <c r="I238" s="159">
        <f t="shared" si="7"/>
        <v>5.0666075311350551E-4</v>
      </c>
      <c r="J238" s="160">
        <v>101.00507646000001</v>
      </c>
      <c r="K238" s="160">
        <v>10.9476363636364</v>
      </c>
    </row>
    <row r="239" spans="1:11" x14ac:dyDescent="0.2">
      <c r="A239" s="158" t="s">
        <v>828</v>
      </c>
      <c r="B239" s="158" t="s">
        <v>829</v>
      </c>
      <c r="C239" s="158" t="s">
        <v>1829</v>
      </c>
      <c r="D239" s="158" t="s">
        <v>1690</v>
      </c>
      <c r="E239" s="158" t="s">
        <v>452</v>
      </c>
      <c r="F239" s="185">
        <v>6.1704262000000005</v>
      </c>
      <c r="G239" s="185">
        <v>5.1997837049999998</v>
      </c>
      <c r="H239" s="186">
        <f t="shared" si="6"/>
        <v>0.18666978283474589</v>
      </c>
      <c r="I239" s="159">
        <f t="shared" si="7"/>
        <v>4.9676517906521961E-4</v>
      </c>
      <c r="J239" s="160">
        <v>198.68600000000001</v>
      </c>
      <c r="K239" s="160">
        <v>62.3289090909091</v>
      </c>
    </row>
    <row r="240" spans="1:11" x14ac:dyDescent="0.2">
      <c r="A240" s="158" t="s">
        <v>2029</v>
      </c>
      <c r="B240" s="158" t="s">
        <v>2030</v>
      </c>
      <c r="C240" s="158" t="s">
        <v>1829</v>
      </c>
      <c r="D240" s="158" t="s">
        <v>1690</v>
      </c>
      <c r="E240" s="158" t="s">
        <v>452</v>
      </c>
      <c r="F240" s="185">
        <v>6.15779078</v>
      </c>
      <c r="G240" s="185">
        <v>6.1627369000000005</v>
      </c>
      <c r="H240" s="186">
        <f t="shared" si="6"/>
        <v>-8.0258496837670723E-4</v>
      </c>
      <c r="I240" s="159">
        <f t="shared" si="7"/>
        <v>4.9574793382552054E-4</v>
      </c>
      <c r="J240" s="160">
        <v>527.28</v>
      </c>
      <c r="K240" s="160">
        <v>26.944363636363601</v>
      </c>
    </row>
    <row r="241" spans="1:244" x14ac:dyDescent="0.2">
      <c r="A241" s="158" t="s">
        <v>788</v>
      </c>
      <c r="B241" s="158" t="s">
        <v>192</v>
      </c>
      <c r="C241" s="158" t="s">
        <v>2078</v>
      </c>
      <c r="D241" s="158" t="s">
        <v>451</v>
      </c>
      <c r="E241" s="158" t="s">
        <v>452</v>
      </c>
      <c r="F241" s="185">
        <v>6.1524123580000003</v>
      </c>
      <c r="G241" s="185">
        <v>2.5825706500000001</v>
      </c>
      <c r="H241" s="186">
        <f t="shared" si="6"/>
        <v>1.3822823038742427</v>
      </c>
      <c r="I241" s="159">
        <f t="shared" si="7"/>
        <v>4.9531493087218842E-4</v>
      </c>
      <c r="J241" s="160">
        <v>544.76471375999995</v>
      </c>
      <c r="K241" s="160">
        <v>28.119318181818201</v>
      </c>
    </row>
    <row r="242" spans="1:244" s="144" customFormat="1" x14ac:dyDescent="0.2">
      <c r="A242" s="158" t="s">
        <v>1041</v>
      </c>
      <c r="B242" s="158" t="s">
        <v>220</v>
      </c>
      <c r="C242" s="158" t="s">
        <v>1395</v>
      </c>
      <c r="D242" s="158" t="s">
        <v>450</v>
      </c>
      <c r="E242" s="158" t="s">
        <v>2189</v>
      </c>
      <c r="F242" s="185">
        <v>6.1468016739999998</v>
      </c>
      <c r="G242" s="185">
        <v>7.1677481189999996</v>
      </c>
      <c r="H242" s="186">
        <f t="shared" si="6"/>
        <v>-0.1424361498269886</v>
      </c>
      <c r="I242" s="159">
        <f t="shared" si="7"/>
        <v>4.948632291012575E-4</v>
      </c>
      <c r="J242" s="160">
        <v>55.432842459999996</v>
      </c>
      <c r="K242" s="160">
        <v>16.207409090909099</v>
      </c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45"/>
      <c r="AF242" s="145"/>
      <c r="AG242" s="145"/>
      <c r="AH242" s="145"/>
      <c r="AI242" s="145"/>
      <c r="AJ242" s="145"/>
      <c r="AK242" s="145"/>
      <c r="AL242" s="145"/>
      <c r="AM242" s="145"/>
      <c r="AN242" s="145"/>
      <c r="AO242" s="145"/>
      <c r="AP242" s="145"/>
      <c r="AQ242" s="145"/>
      <c r="AR242" s="145"/>
      <c r="AS242" s="145"/>
      <c r="AT242" s="145"/>
      <c r="AU242" s="145"/>
      <c r="AV242" s="145"/>
      <c r="AW242" s="145"/>
      <c r="AX242" s="145"/>
      <c r="AY242" s="145"/>
      <c r="AZ242" s="145"/>
      <c r="BA242" s="145"/>
      <c r="BB242" s="145"/>
      <c r="BC242" s="145"/>
      <c r="BD242" s="145"/>
      <c r="BE242" s="145"/>
      <c r="BF242" s="145"/>
      <c r="BG242" s="145"/>
      <c r="BH242" s="145"/>
      <c r="BI242" s="145"/>
      <c r="BJ242" s="145"/>
      <c r="BK242" s="145"/>
      <c r="BL242" s="145"/>
      <c r="BM242" s="145"/>
      <c r="BN242" s="145"/>
      <c r="BO242" s="145"/>
      <c r="BP242" s="145"/>
      <c r="BQ242" s="145"/>
      <c r="BR242" s="145"/>
      <c r="BS242" s="145"/>
      <c r="BT242" s="145"/>
      <c r="BU242" s="145"/>
      <c r="BV242" s="145"/>
      <c r="BW242" s="145"/>
      <c r="BX242" s="145"/>
      <c r="BY242" s="145"/>
      <c r="BZ242" s="145"/>
      <c r="CA242" s="145"/>
      <c r="CB242" s="145"/>
      <c r="CC242" s="145"/>
      <c r="CD242" s="145"/>
      <c r="CE242" s="145"/>
      <c r="CF242" s="145"/>
      <c r="CG242" s="145"/>
      <c r="CH242" s="145"/>
      <c r="CI242" s="145"/>
      <c r="CJ242" s="145"/>
      <c r="CK242" s="145"/>
      <c r="CL242" s="145"/>
      <c r="CM242" s="145"/>
      <c r="CN242" s="145"/>
      <c r="CO242" s="145"/>
      <c r="CP242" s="145"/>
      <c r="CQ242" s="145"/>
      <c r="CR242" s="145"/>
      <c r="CS242" s="145"/>
      <c r="CT242" s="145"/>
      <c r="CU242" s="145"/>
      <c r="CV242" s="145"/>
      <c r="CW242" s="145"/>
      <c r="CX242" s="145"/>
      <c r="CY242" s="145"/>
      <c r="CZ242" s="145"/>
      <c r="DA242" s="145"/>
      <c r="DB242" s="145"/>
      <c r="DC242" s="145"/>
      <c r="DD242" s="145"/>
      <c r="DE242" s="145"/>
      <c r="DF242" s="145"/>
      <c r="DG242" s="145"/>
      <c r="DH242" s="145"/>
      <c r="DI242" s="145"/>
      <c r="DJ242" s="145"/>
      <c r="DK242" s="145"/>
      <c r="DL242" s="145"/>
      <c r="DM242" s="145"/>
      <c r="DN242" s="145"/>
      <c r="DO242" s="145"/>
      <c r="DP242" s="145"/>
      <c r="DQ242" s="145"/>
      <c r="DR242" s="145"/>
      <c r="DS242" s="145"/>
      <c r="DT242" s="145"/>
      <c r="DU242" s="145"/>
      <c r="DV242" s="145"/>
      <c r="DW242" s="145"/>
      <c r="DX242" s="145"/>
      <c r="DY242" s="145"/>
      <c r="DZ242" s="145"/>
      <c r="EA242" s="145"/>
      <c r="EB242" s="145"/>
      <c r="EC242" s="145"/>
      <c r="ED242" s="145"/>
      <c r="EE242" s="145"/>
      <c r="EF242" s="145"/>
      <c r="EG242" s="145"/>
      <c r="EH242" s="145"/>
      <c r="EI242" s="145"/>
      <c r="EJ242" s="145"/>
      <c r="EK242" s="145"/>
      <c r="EL242" s="145"/>
      <c r="EM242" s="145"/>
      <c r="EN242" s="145"/>
      <c r="EO242" s="145"/>
      <c r="EP242" s="145"/>
      <c r="EQ242" s="145"/>
      <c r="ER242" s="145"/>
      <c r="ES242" s="145"/>
      <c r="ET242" s="145"/>
      <c r="EU242" s="145"/>
      <c r="EV242" s="145"/>
      <c r="EW242" s="145"/>
      <c r="EX242" s="145"/>
      <c r="EY242" s="145"/>
      <c r="EZ242" s="145"/>
      <c r="FA242" s="145"/>
      <c r="FB242" s="145"/>
      <c r="FC242" s="145"/>
      <c r="FD242" s="145"/>
      <c r="FE242" s="145"/>
      <c r="FF242" s="145"/>
      <c r="FG242" s="145"/>
      <c r="FH242" s="145"/>
      <c r="FI242" s="145"/>
      <c r="FJ242" s="145"/>
      <c r="FK242" s="145"/>
      <c r="FL242" s="145"/>
      <c r="FM242" s="145"/>
      <c r="FN242" s="145"/>
      <c r="FO242" s="145"/>
      <c r="FP242" s="145"/>
      <c r="FQ242" s="145"/>
      <c r="FR242" s="145"/>
      <c r="FS242" s="145"/>
      <c r="FT242" s="145"/>
      <c r="FU242" s="145"/>
      <c r="FV242" s="145"/>
      <c r="FW242" s="145"/>
      <c r="FX242" s="145"/>
      <c r="FY242" s="145"/>
      <c r="FZ242" s="145"/>
      <c r="GA242" s="145"/>
      <c r="GB242" s="145"/>
      <c r="GC242" s="145"/>
      <c r="GD242" s="145"/>
      <c r="GE242" s="145"/>
      <c r="GF242" s="145"/>
      <c r="GG242" s="145"/>
      <c r="GH242" s="145"/>
      <c r="GI242" s="145"/>
      <c r="GJ242" s="145"/>
      <c r="GK242" s="145"/>
      <c r="GL242" s="145"/>
      <c r="GM242" s="145"/>
      <c r="GN242" s="145"/>
      <c r="GO242" s="145"/>
      <c r="GP242" s="145"/>
      <c r="GQ242" s="145"/>
      <c r="GR242" s="145"/>
      <c r="GS242" s="145"/>
      <c r="GT242" s="145"/>
      <c r="GU242" s="145"/>
      <c r="GV242" s="145"/>
      <c r="GW242" s="145"/>
      <c r="GX242" s="145"/>
      <c r="GY242" s="145"/>
      <c r="GZ242" s="145"/>
      <c r="HA242" s="145"/>
      <c r="HB242" s="145"/>
      <c r="HC242" s="145"/>
      <c r="HD242" s="145"/>
      <c r="HE242" s="145"/>
      <c r="HF242" s="145"/>
      <c r="HG242" s="145"/>
      <c r="HH242" s="145"/>
      <c r="HI242" s="145"/>
      <c r="HJ242" s="145"/>
      <c r="HK242" s="145"/>
      <c r="HL242" s="145"/>
      <c r="HM242" s="145"/>
      <c r="HN242" s="145"/>
      <c r="HO242" s="145"/>
      <c r="HP242" s="145"/>
      <c r="HQ242" s="145"/>
      <c r="HR242" s="145"/>
      <c r="HS242" s="145"/>
      <c r="HT242" s="145"/>
      <c r="HU242" s="145"/>
      <c r="HV242" s="145"/>
      <c r="HW242" s="145"/>
      <c r="HX242" s="145"/>
      <c r="HY242" s="145"/>
      <c r="HZ242" s="145"/>
      <c r="IA242" s="145"/>
      <c r="IB242" s="145"/>
      <c r="IC242" s="145"/>
      <c r="ID242" s="145"/>
      <c r="IE242" s="145"/>
      <c r="IF242" s="145"/>
      <c r="IG242" s="145"/>
      <c r="IH242" s="145"/>
      <c r="II242" s="145"/>
      <c r="IJ242" s="145"/>
    </row>
    <row r="243" spans="1:244" x14ac:dyDescent="0.2">
      <c r="A243" s="158" t="s">
        <v>2108</v>
      </c>
      <c r="B243" s="158" t="s">
        <v>2109</v>
      </c>
      <c r="C243" s="158" t="s">
        <v>1823</v>
      </c>
      <c r="D243" s="158" t="s">
        <v>450</v>
      </c>
      <c r="E243" s="158" t="s">
        <v>2189</v>
      </c>
      <c r="F243" s="185">
        <v>6.0998643600000007</v>
      </c>
      <c r="G243" s="185">
        <v>0.57010864000000006</v>
      </c>
      <c r="H243" s="186">
        <f t="shared" si="6"/>
        <v>9.6994771382521066</v>
      </c>
      <c r="I243" s="159">
        <f t="shared" si="7"/>
        <v>4.9108442639974389E-4</v>
      </c>
      <c r="J243" s="160">
        <v>81.718310430000002</v>
      </c>
      <c r="K243" s="160">
        <v>35.190227272727299</v>
      </c>
    </row>
    <row r="244" spans="1:244" x14ac:dyDescent="0.2">
      <c r="A244" s="158" t="s">
        <v>67</v>
      </c>
      <c r="B244" s="158" t="s">
        <v>68</v>
      </c>
      <c r="C244" s="158" t="s">
        <v>1829</v>
      </c>
      <c r="D244" s="158" t="s">
        <v>1690</v>
      </c>
      <c r="E244" s="158" t="s">
        <v>452</v>
      </c>
      <c r="F244" s="185">
        <v>6.0315381800000001</v>
      </c>
      <c r="G244" s="185">
        <v>20.918421809999998</v>
      </c>
      <c r="H244" s="186">
        <f t="shared" si="6"/>
        <v>-0.7116638035706575</v>
      </c>
      <c r="I244" s="159">
        <f t="shared" si="7"/>
        <v>4.8558366098380837E-4</v>
      </c>
      <c r="J244" s="160">
        <v>314.15040367</v>
      </c>
      <c r="K244" s="160">
        <v>16.678909090909102</v>
      </c>
    </row>
    <row r="245" spans="1:244" x14ac:dyDescent="0.2">
      <c r="A245" s="158" t="s">
        <v>1088</v>
      </c>
      <c r="B245" s="158" t="s">
        <v>778</v>
      </c>
      <c r="C245" s="158" t="s">
        <v>1829</v>
      </c>
      <c r="D245" s="158" t="s">
        <v>1690</v>
      </c>
      <c r="E245" s="158" t="s">
        <v>452</v>
      </c>
      <c r="F245" s="185">
        <v>5.9884051449999998</v>
      </c>
      <c r="G245" s="185">
        <v>19.287804672</v>
      </c>
      <c r="H245" s="186">
        <f t="shared" si="6"/>
        <v>-0.68952375623684459</v>
      </c>
      <c r="I245" s="159">
        <f t="shared" si="7"/>
        <v>4.8211113102219864E-4</v>
      </c>
      <c r="J245" s="160">
        <v>934.00200000000007</v>
      </c>
      <c r="K245" s="160">
        <v>42.306045454545497</v>
      </c>
    </row>
    <row r="246" spans="1:244" x14ac:dyDescent="0.2">
      <c r="A246" s="158" t="s">
        <v>810</v>
      </c>
      <c r="B246" s="158" t="s">
        <v>499</v>
      </c>
      <c r="C246" s="158" t="s">
        <v>1830</v>
      </c>
      <c r="D246" s="158" t="s">
        <v>450</v>
      </c>
      <c r="E246" s="158" t="s">
        <v>452</v>
      </c>
      <c r="F246" s="185">
        <v>5.9731161349999997</v>
      </c>
      <c r="G246" s="185">
        <v>25.444234162999997</v>
      </c>
      <c r="H246" s="186">
        <f t="shared" si="6"/>
        <v>-0.7652467707719075</v>
      </c>
      <c r="I246" s="159">
        <f t="shared" si="7"/>
        <v>4.8088025206113432E-4</v>
      </c>
      <c r="J246" s="160">
        <v>257.76873719999998</v>
      </c>
      <c r="K246" s="160">
        <v>11.3965</v>
      </c>
    </row>
    <row r="247" spans="1:244" x14ac:dyDescent="0.2">
      <c r="A247" s="158" t="s">
        <v>2785</v>
      </c>
      <c r="B247" s="158" t="s">
        <v>2786</v>
      </c>
      <c r="C247" s="158" t="s">
        <v>1825</v>
      </c>
      <c r="D247" s="158" t="s">
        <v>450</v>
      </c>
      <c r="E247" s="158" t="s">
        <v>2189</v>
      </c>
      <c r="F247" s="185">
        <v>5.9693566900000006</v>
      </c>
      <c r="G247" s="185">
        <v>4.2736792999999995</v>
      </c>
      <c r="H247" s="186">
        <f t="shared" si="6"/>
        <v>0.39677225897600721</v>
      </c>
      <c r="I247" s="159">
        <f t="shared" si="7"/>
        <v>4.8057758879151927E-4</v>
      </c>
      <c r="J247" s="160">
        <v>404.00548733000005</v>
      </c>
      <c r="K247" s="160">
        <v>62.454227272727302</v>
      </c>
    </row>
    <row r="248" spans="1:244" x14ac:dyDescent="0.2">
      <c r="A248" s="158" t="s">
        <v>1958</v>
      </c>
      <c r="B248" s="158" t="s">
        <v>785</v>
      </c>
      <c r="C248" s="158" t="s">
        <v>1829</v>
      </c>
      <c r="D248" s="158" t="s">
        <v>451</v>
      </c>
      <c r="E248" s="158" t="s">
        <v>452</v>
      </c>
      <c r="F248" s="185">
        <v>5.8968079900000001</v>
      </c>
      <c r="G248" s="185">
        <v>12.046771810000001</v>
      </c>
      <c r="H248" s="186">
        <f t="shared" si="6"/>
        <v>-0.51050720616247824</v>
      </c>
      <c r="I248" s="159">
        <f t="shared" si="7"/>
        <v>4.7473687912604281E-4</v>
      </c>
      <c r="J248" s="160">
        <v>368.976</v>
      </c>
      <c r="K248" s="160">
        <v>8.0934090909090894</v>
      </c>
    </row>
    <row r="249" spans="1:244" x14ac:dyDescent="0.2">
      <c r="A249" s="158" t="s">
        <v>297</v>
      </c>
      <c r="B249" s="158" t="s">
        <v>298</v>
      </c>
      <c r="C249" s="158" t="s">
        <v>1395</v>
      </c>
      <c r="D249" s="158" t="s">
        <v>450</v>
      </c>
      <c r="E249" s="158" t="s">
        <v>2189</v>
      </c>
      <c r="F249" s="185">
        <v>5.8643754499999998</v>
      </c>
      <c r="G249" s="185">
        <v>3.86286877</v>
      </c>
      <c r="H249" s="186">
        <f t="shared" si="6"/>
        <v>0.51813996259572637</v>
      </c>
      <c r="I249" s="159">
        <f t="shared" si="7"/>
        <v>4.7212581855770799E-4</v>
      </c>
      <c r="J249" s="160">
        <v>59.291944400000006</v>
      </c>
      <c r="K249" s="160">
        <v>29.2939090909091</v>
      </c>
    </row>
    <row r="250" spans="1:244" x14ac:dyDescent="0.2">
      <c r="A250" s="158" t="s">
        <v>1021</v>
      </c>
      <c r="B250" s="158" t="s">
        <v>722</v>
      </c>
      <c r="C250" s="158" t="s">
        <v>1829</v>
      </c>
      <c r="D250" s="158" t="s">
        <v>451</v>
      </c>
      <c r="E250" s="158" t="s">
        <v>2189</v>
      </c>
      <c r="F250" s="185">
        <v>5.8370655010000005</v>
      </c>
      <c r="G250" s="185">
        <v>4.1105064589999998</v>
      </c>
      <c r="H250" s="186">
        <f t="shared" si="6"/>
        <v>0.42003559882984254</v>
      </c>
      <c r="I250" s="159">
        <f t="shared" si="7"/>
        <v>4.6992716464539858E-4</v>
      </c>
      <c r="J250" s="160">
        <v>127.97999999999999</v>
      </c>
      <c r="K250" s="160">
        <v>37.201272727272702</v>
      </c>
    </row>
    <row r="251" spans="1:244" x14ac:dyDescent="0.2">
      <c r="A251" s="158" t="s">
        <v>1872</v>
      </c>
      <c r="B251" s="158" t="s">
        <v>216</v>
      </c>
      <c r="C251" s="158" t="s">
        <v>1395</v>
      </c>
      <c r="D251" s="158" t="s">
        <v>450</v>
      </c>
      <c r="E251" s="158" t="s">
        <v>452</v>
      </c>
      <c r="F251" s="185">
        <v>5.7610595060000005</v>
      </c>
      <c r="G251" s="185">
        <v>5.7895619189999996</v>
      </c>
      <c r="H251" s="186">
        <f t="shared" si="6"/>
        <v>-4.9230690333340599E-3</v>
      </c>
      <c r="I251" s="159">
        <f t="shared" si="7"/>
        <v>4.6380811703144201E-4</v>
      </c>
      <c r="J251" s="160">
        <v>78.05211414</v>
      </c>
      <c r="K251" s="160">
        <v>23.815045454545501</v>
      </c>
    </row>
    <row r="252" spans="1:244" x14ac:dyDescent="0.2">
      <c r="A252" s="158" t="s">
        <v>1932</v>
      </c>
      <c r="B252" s="158" t="s">
        <v>892</v>
      </c>
      <c r="C252" s="158" t="s">
        <v>1829</v>
      </c>
      <c r="D252" s="158" t="s">
        <v>451</v>
      </c>
      <c r="E252" s="158" t="s">
        <v>2189</v>
      </c>
      <c r="F252" s="185">
        <v>5.7328389699999995</v>
      </c>
      <c r="G252" s="185">
        <v>0.64268733</v>
      </c>
      <c r="H252" s="186">
        <f t="shared" si="6"/>
        <v>7.9201057845655676</v>
      </c>
      <c r="I252" s="159">
        <f t="shared" si="7"/>
        <v>4.6153615409647372E-4</v>
      </c>
      <c r="J252" s="160">
        <v>6.3786113999999996</v>
      </c>
      <c r="K252" s="160">
        <v>21.7774545454545</v>
      </c>
    </row>
    <row r="253" spans="1:244" x14ac:dyDescent="0.2">
      <c r="A253" s="158" t="s">
        <v>1067</v>
      </c>
      <c r="B253" s="158" t="s">
        <v>481</v>
      </c>
      <c r="C253" s="158" t="s">
        <v>1825</v>
      </c>
      <c r="D253" s="158" t="s">
        <v>450</v>
      </c>
      <c r="E253" s="158" t="s">
        <v>2189</v>
      </c>
      <c r="F253" s="185">
        <v>5.6050548499999993</v>
      </c>
      <c r="G253" s="185">
        <v>9.4076476699999994</v>
      </c>
      <c r="H253" s="186">
        <f t="shared" si="6"/>
        <v>-0.40420229938309338</v>
      </c>
      <c r="I253" s="159">
        <f t="shared" si="7"/>
        <v>4.5124858250968585E-4</v>
      </c>
      <c r="J253" s="160">
        <v>88.598685209999999</v>
      </c>
      <c r="K253" s="160">
        <v>20.2419090909091</v>
      </c>
    </row>
    <row r="254" spans="1:244" x14ac:dyDescent="0.2">
      <c r="A254" s="158" t="s">
        <v>148</v>
      </c>
      <c r="B254" s="158" t="s">
        <v>149</v>
      </c>
      <c r="C254" s="158" t="s">
        <v>1823</v>
      </c>
      <c r="D254" s="158" t="s">
        <v>450</v>
      </c>
      <c r="E254" s="158" t="s">
        <v>2189</v>
      </c>
      <c r="F254" s="185">
        <v>5.5832596969999999</v>
      </c>
      <c r="G254" s="185">
        <v>4.5118968480000001</v>
      </c>
      <c r="H254" s="186">
        <f t="shared" si="6"/>
        <v>0.23745286851469261</v>
      </c>
      <c r="I254" s="159">
        <f t="shared" si="7"/>
        <v>4.4949391067149115E-4</v>
      </c>
      <c r="J254" s="160">
        <v>151.2303297</v>
      </c>
      <c r="K254" s="160">
        <v>21.9495454545455</v>
      </c>
    </row>
    <row r="255" spans="1:244" x14ac:dyDescent="0.2">
      <c r="A255" s="158" t="s">
        <v>1374</v>
      </c>
      <c r="B255" s="158" t="s">
        <v>1375</v>
      </c>
      <c r="C255" s="158" t="s">
        <v>1395</v>
      </c>
      <c r="D255" s="158" t="s">
        <v>450</v>
      </c>
      <c r="E255" s="158" t="s">
        <v>2189</v>
      </c>
      <c r="F255" s="185">
        <v>5.5383141589999996</v>
      </c>
      <c r="G255" s="185">
        <v>8.0293308799999998</v>
      </c>
      <c r="H255" s="186">
        <f t="shared" si="6"/>
        <v>-0.31023963991878745</v>
      </c>
      <c r="I255" s="159">
        <f t="shared" si="7"/>
        <v>4.4587546074452297E-4</v>
      </c>
      <c r="J255" s="160">
        <v>99.819891120000008</v>
      </c>
      <c r="K255" s="160">
        <v>35.161272727272703</v>
      </c>
    </row>
    <row r="256" spans="1:244" x14ac:dyDescent="0.2">
      <c r="A256" s="158" t="s">
        <v>1083</v>
      </c>
      <c r="B256" s="158" t="s">
        <v>114</v>
      </c>
      <c r="C256" s="158" t="s">
        <v>1827</v>
      </c>
      <c r="D256" s="158" t="s">
        <v>451</v>
      </c>
      <c r="E256" s="158" t="s">
        <v>452</v>
      </c>
      <c r="F256" s="185">
        <v>5.4975172099999998</v>
      </c>
      <c r="G256" s="185">
        <v>27.709000600000003</v>
      </c>
      <c r="H256" s="186">
        <f t="shared" si="6"/>
        <v>-0.80159814172438981</v>
      </c>
      <c r="I256" s="159">
        <f t="shared" si="7"/>
        <v>4.4259100307200439E-4</v>
      </c>
      <c r="J256" s="160">
        <v>291.73940741000001</v>
      </c>
      <c r="K256" s="160">
        <v>4.3245909090909098</v>
      </c>
    </row>
    <row r="257" spans="1:11" x14ac:dyDescent="0.2">
      <c r="A257" s="158" t="s">
        <v>817</v>
      </c>
      <c r="B257" s="158" t="s">
        <v>1379</v>
      </c>
      <c r="C257" s="158" t="s">
        <v>1830</v>
      </c>
      <c r="D257" s="158" t="s">
        <v>450</v>
      </c>
      <c r="E257" s="158" t="s">
        <v>452</v>
      </c>
      <c r="F257" s="185">
        <v>5.3949526749999999</v>
      </c>
      <c r="G257" s="185">
        <v>11.14890786</v>
      </c>
      <c r="H257" s="186">
        <f t="shared" si="6"/>
        <v>-0.51610034428968721</v>
      </c>
      <c r="I257" s="159">
        <f t="shared" si="7"/>
        <v>4.3433379555609313E-4</v>
      </c>
      <c r="J257" s="160">
        <v>66.431649959999987</v>
      </c>
      <c r="K257" s="160">
        <v>42.817999999999998</v>
      </c>
    </row>
    <row r="258" spans="1:11" x14ac:dyDescent="0.2">
      <c r="A258" s="158" t="s">
        <v>1873</v>
      </c>
      <c r="B258" s="158" t="s">
        <v>630</v>
      </c>
      <c r="C258" s="158" t="s">
        <v>1825</v>
      </c>
      <c r="D258" s="158" t="s">
        <v>450</v>
      </c>
      <c r="E258" s="158" t="s">
        <v>2189</v>
      </c>
      <c r="F258" s="185">
        <v>5.3946449049999998</v>
      </c>
      <c r="G258" s="185">
        <v>21.250939905000003</v>
      </c>
      <c r="H258" s="186">
        <f t="shared" si="6"/>
        <v>-0.74614558560157018</v>
      </c>
      <c r="I258" s="159">
        <f t="shared" si="7"/>
        <v>4.3430901778317995E-4</v>
      </c>
      <c r="J258" s="160">
        <v>314.32020418000002</v>
      </c>
      <c r="K258" s="160">
        <v>13.429909090909099</v>
      </c>
    </row>
    <row r="259" spans="1:11" x14ac:dyDescent="0.2">
      <c r="A259" s="158" t="s">
        <v>2001</v>
      </c>
      <c r="B259" s="158" t="s">
        <v>2002</v>
      </c>
      <c r="C259" s="158" t="s">
        <v>1829</v>
      </c>
      <c r="D259" s="158" t="s">
        <v>451</v>
      </c>
      <c r="E259" s="158" t="s">
        <v>452</v>
      </c>
      <c r="F259" s="185">
        <v>5.3803972999999994</v>
      </c>
      <c r="G259" s="185">
        <v>7.9920141080000002</v>
      </c>
      <c r="H259" s="186">
        <f t="shared" si="6"/>
        <v>-0.32677830302949218</v>
      </c>
      <c r="I259" s="159">
        <f t="shared" si="7"/>
        <v>4.3316197966625447E-4</v>
      </c>
      <c r="J259" s="160">
        <v>217.27199999999999</v>
      </c>
      <c r="K259" s="160">
        <v>37.045181818181803</v>
      </c>
    </row>
    <row r="260" spans="1:11" x14ac:dyDescent="0.2">
      <c r="A260" s="158" t="s">
        <v>1215</v>
      </c>
      <c r="B260" s="158" t="s">
        <v>1216</v>
      </c>
      <c r="C260" s="158" t="s">
        <v>1395</v>
      </c>
      <c r="D260" s="158" t="s">
        <v>450</v>
      </c>
      <c r="E260" s="158" t="s">
        <v>2189</v>
      </c>
      <c r="F260" s="185">
        <v>5.3596541900000005</v>
      </c>
      <c r="G260" s="185">
        <v>5.9713802449999998</v>
      </c>
      <c r="H260" s="186">
        <f t="shared" si="6"/>
        <v>-0.10244299138582147</v>
      </c>
      <c r="I260" s="159">
        <f t="shared" si="7"/>
        <v>4.3149200511027988E-4</v>
      </c>
      <c r="J260" s="160">
        <v>293.24780856000001</v>
      </c>
      <c r="K260" s="160">
        <v>25.204045454545501</v>
      </c>
    </row>
    <row r="261" spans="1:11" x14ac:dyDescent="0.2">
      <c r="A261" s="158" t="s">
        <v>1930</v>
      </c>
      <c r="B261" s="158" t="s">
        <v>890</v>
      </c>
      <c r="C261" s="158" t="s">
        <v>1829</v>
      </c>
      <c r="D261" s="158" t="s">
        <v>451</v>
      </c>
      <c r="E261" s="158" t="s">
        <v>2189</v>
      </c>
      <c r="F261" s="185">
        <v>5.3456143770000004</v>
      </c>
      <c r="G261" s="185">
        <v>7.9425567829999997</v>
      </c>
      <c r="H261" s="186">
        <f t="shared" si="6"/>
        <v>-0.32696554484299234</v>
      </c>
      <c r="I261" s="159">
        <f t="shared" si="7"/>
        <v>4.3036169579404703E-4</v>
      </c>
      <c r="J261" s="160">
        <v>43.529901860000003</v>
      </c>
      <c r="K261" s="160">
        <v>19.8245</v>
      </c>
    </row>
    <row r="262" spans="1:11" x14ac:dyDescent="0.2">
      <c r="A262" s="158" t="s">
        <v>859</v>
      </c>
      <c r="B262" s="158" t="s">
        <v>293</v>
      </c>
      <c r="C262" s="158" t="s">
        <v>1395</v>
      </c>
      <c r="D262" s="158" t="s">
        <v>450</v>
      </c>
      <c r="E262" s="158" t="s">
        <v>2189</v>
      </c>
      <c r="F262" s="185">
        <v>5.3249460939999995</v>
      </c>
      <c r="G262" s="185">
        <v>11.347613956</v>
      </c>
      <c r="H262" s="186">
        <f t="shared" si="6"/>
        <v>-0.53074310470489183</v>
      </c>
      <c r="I262" s="159">
        <f t="shared" si="7"/>
        <v>4.2869774536782428E-4</v>
      </c>
      <c r="J262" s="160">
        <v>156.73816808000001</v>
      </c>
      <c r="K262" s="160">
        <v>20.439363636363598</v>
      </c>
    </row>
    <row r="263" spans="1:11" x14ac:dyDescent="0.2">
      <c r="A263" s="158" t="s">
        <v>1012</v>
      </c>
      <c r="B263" s="158" t="s">
        <v>2048</v>
      </c>
      <c r="C263" s="158" t="s">
        <v>1823</v>
      </c>
      <c r="D263" s="158" t="s">
        <v>450</v>
      </c>
      <c r="E263" s="158" t="s">
        <v>2189</v>
      </c>
      <c r="F263" s="185">
        <v>5.2817870099999995</v>
      </c>
      <c r="G263" s="185">
        <v>12.205686269999999</v>
      </c>
      <c r="H263" s="186">
        <f t="shared" ref="H263:H326" si="8">IF(ISERROR(F263/G263-1),"",((F263/G263-1)))</f>
        <v>-0.56726832943576877</v>
      </c>
      <c r="I263" s="159">
        <f t="shared" ref="I263:I326" si="9">F263/$F$960</f>
        <v>4.2522311826807049E-4</v>
      </c>
      <c r="J263" s="160">
        <v>146.36991212999999</v>
      </c>
      <c r="K263" s="160">
        <v>17.9255909090909</v>
      </c>
    </row>
    <row r="264" spans="1:11" x14ac:dyDescent="0.2">
      <c r="A264" s="158" t="s">
        <v>1949</v>
      </c>
      <c r="B264" s="158" t="s">
        <v>777</v>
      </c>
      <c r="C264" s="158" t="s">
        <v>1829</v>
      </c>
      <c r="D264" s="158" t="s">
        <v>451</v>
      </c>
      <c r="E264" s="158" t="s">
        <v>452</v>
      </c>
      <c r="F264" s="185">
        <v>5.2093431299999997</v>
      </c>
      <c r="G264" s="185">
        <v>5.0053481230000001</v>
      </c>
      <c r="H264" s="186">
        <f t="shared" si="8"/>
        <v>4.0755408412578742E-2</v>
      </c>
      <c r="I264" s="159">
        <f t="shared" si="9"/>
        <v>4.1939084739180924E-4</v>
      </c>
      <c r="J264" s="160">
        <v>89.240600000000001</v>
      </c>
      <c r="K264" s="160">
        <v>27.0693181818182</v>
      </c>
    </row>
    <row r="265" spans="1:11" x14ac:dyDescent="0.2">
      <c r="A265" s="158" t="s">
        <v>1734</v>
      </c>
      <c r="B265" s="158" t="s">
        <v>1735</v>
      </c>
      <c r="C265" s="158" t="s">
        <v>1829</v>
      </c>
      <c r="D265" s="158" t="s">
        <v>451</v>
      </c>
      <c r="E265" s="158" t="s">
        <v>2189</v>
      </c>
      <c r="F265" s="185">
        <v>5.1842374099999997</v>
      </c>
      <c r="G265" s="185">
        <v>1.8517416599999998</v>
      </c>
      <c r="H265" s="186">
        <f t="shared" si="8"/>
        <v>1.7996547909388183</v>
      </c>
      <c r="I265" s="159">
        <f t="shared" si="9"/>
        <v>4.1736965029988692E-4</v>
      </c>
      <c r="J265" s="160">
        <v>9</v>
      </c>
      <c r="K265" s="160">
        <v>40.562090909090898</v>
      </c>
    </row>
    <row r="266" spans="1:11" x14ac:dyDescent="0.2">
      <c r="A266" s="158" t="s">
        <v>281</v>
      </c>
      <c r="B266" s="158" t="s">
        <v>36</v>
      </c>
      <c r="C266" s="158" t="s">
        <v>1843</v>
      </c>
      <c r="D266" s="158" t="s">
        <v>1690</v>
      </c>
      <c r="E266" s="158" t="s">
        <v>452</v>
      </c>
      <c r="F266" s="185">
        <v>5.1826832500000002</v>
      </c>
      <c r="G266" s="185">
        <v>4.2109324699999995</v>
      </c>
      <c r="H266" s="186">
        <f t="shared" si="8"/>
        <v>0.23076854994067397</v>
      </c>
      <c r="I266" s="159">
        <f t="shared" si="9"/>
        <v>4.1724452886650917E-4</v>
      </c>
      <c r="J266" s="160">
        <v>1129.3029102375751</v>
      </c>
      <c r="K266" s="160">
        <v>30.353954545454499</v>
      </c>
    </row>
    <row r="267" spans="1:11" x14ac:dyDescent="0.2">
      <c r="A267" s="158" t="s">
        <v>1311</v>
      </c>
      <c r="B267" s="158" t="s">
        <v>1312</v>
      </c>
      <c r="C267" s="158" t="s">
        <v>1829</v>
      </c>
      <c r="D267" s="158" t="s">
        <v>451</v>
      </c>
      <c r="E267" s="158" t="s">
        <v>452</v>
      </c>
      <c r="F267" s="185">
        <v>5.1684714940000003</v>
      </c>
      <c r="G267" s="185">
        <v>6.6604279139999996</v>
      </c>
      <c r="H267" s="186">
        <f t="shared" si="8"/>
        <v>-0.22400308797937085</v>
      </c>
      <c r="I267" s="159">
        <f t="shared" si="9"/>
        <v>4.1610037686057945E-4</v>
      </c>
      <c r="J267" s="160">
        <v>57.217532399999996</v>
      </c>
      <c r="K267" s="160">
        <v>38.830727272727302</v>
      </c>
    </row>
    <row r="268" spans="1:11" x14ac:dyDescent="0.2">
      <c r="A268" s="158" t="s">
        <v>1867</v>
      </c>
      <c r="B268" s="158" t="s">
        <v>2039</v>
      </c>
      <c r="C268" s="158" t="s">
        <v>1395</v>
      </c>
      <c r="D268" s="158" t="s">
        <v>450</v>
      </c>
      <c r="E268" s="158" t="s">
        <v>2189</v>
      </c>
      <c r="F268" s="185">
        <v>5.1537659500000004</v>
      </c>
      <c r="G268" s="185">
        <v>4.9564960899999999</v>
      </c>
      <c r="H268" s="186">
        <f t="shared" si="8"/>
        <v>3.9800265433075355E-2</v>
      </c>
      <c r="I268" s="159">
        <f t="shared" si="9"/>
        <v>4.1491647124990844E-4</v>
      </c>
      <c r="J268" s="160">
        <v>17.661000000000001</v>
      </c>
      <c r="K268" s="160">
        <v>41.330227272727299</v>
      </c>
    </row>
    <row r="269" spans="1:11" x14ac:dyDescent="0.2">
      <c r="A269" s="158" t="s">
        <v>1173</v>
      </c>
      <c r="B269" s="158" t="s">
        <v>1174</v>
      </c>
      <c r="C269" s="158" t="s">
        <v>1829</v>
      </c>
      <c r="D269" s="158" t="s">
        <v>451</v>
      </c>
      <c r="E269" s="158" t="s">
        <v>2189</v>
      </c>
      <c r="F269" s="185">
        <v>5.1335360230000004</v>
      </c>
      <c r="G269" s="185">
        <v>3.9859189330000002</v>
      </c>
      <c r="H269" s="186">
        <f t="shared" si="8"/>
        <v>0.28791782002857924</v>
      </c>
      <c r="I269" s="159">
        <f t="shared" si="9"/>
        <v>4.1328781174035443E-4</v>
      </c>
      <c r="J269" s="160">
        <v>70.860809369999998</v>
      </c>
      <c r="K269" s="160">
        <v>42.892727272727299</v>
      </c>
    </row>
    <row r="270" spans="1:11" x14ac:dyDescent="0.2">
      <c r="A270" s="158" t="s">
        <v>1111</v>
      </c>
      <c r="B270" s="158" t="s">
        <v>1257</v>
      </c>
      <c r="C270" s="158" t="s">
        <v>1830</v>
      </c>
      <c r="D270" s="158" t="s">
        <v>450</v>
      </c>
      <c r="E270" s="158" t="s">
        <v>452</v>
      </c>
      <c r="F270" s="185">
        <v>5.1319447189999998</v>
      </c>
      <c r="G270" s="185">
        <v>2.1453472850000002</v>
      </c>
      <c r="H270" s="186">
        <f t="shared" si="8"/>
        <v>1.3921277244397285</v>
      </c>
      <c r="I270" s="159">
        <f t="shared" si="9"/>
        <v>4.1315969993885397E-4</v>
      </c>
      <c r="J270" s="160">
        <v>71.791797450000004</v>
      </c>
      <c r="K270" s="160">
        <v>10.894181818181799</v>
      </c>
    </row>
    <row r="271" spans="1:11" x14ac:dyDescent="0.2">
      <c r="A271" s="158" t="s">
        <v>1326</v>
      </c>
      <c r="B271" s="158" t="s">
        <v>1327</v>
      </c>
      <c r="C271" s="158" t="s">
        <v>1829</v>
      </c>
      <c r="D271" s="158" t="s">
        <v>451</v>
      </c>
      <c r="E271" s="158" t="s">
        <v>452</v>
      </c>
      <c r="F271" s="185">
        <v>5.0205503839999999</v>
      </c>
      <c r="G271" s="185">
        <v>3.9098818250000003</v>
      </c>
      <c r="H271" s="186">
        <f t="shared" si="8"/>
        <v>0.28406704056841914</v>
      </c>
      <c r="I271" s="159">
        <f t="shared" si="9"/>
        <v>4.0419162788361639E-4</v>
      </c>
      <c r="J271" s="160">
        <v>101.310957</v>
      </c>
      <c r="K271" s="160">
        <v>41.847090909090902</v>
      </c>
    </row>
    <row r="272" spans="1:11" x14ac:dyDescent="0.2">
      <c r="A272" s="158" t="s">
        <v>544</v>
      </c>
      <c r="B272" s="158" t="s">
        <v>945</v>
      </c>
      <c r="C272" s="158" t="s">
        <v>1824</v>
      </c>
      <c r="D272" s="158" t="s">
        <v>450</v>
      </c>
      <c r="E272" s="158" t="s">
        <v>2189</v>
      </c>
      <c r="F272" s="185">
        <v>4.9844015390000003</v>
      </c>
      <c r="G272" s="185">
        <v>15.971843786000001</v>
      </c>
      <c r="H272" s="186">
        <f t="shared" si="8"/>
        <v>-0.68792572693648313</v>
      </c>
      <c r="I272" s="159">
        <f t="shared" si="9"/>
        <v>4.0128137713636236E-4</v>
      </c>
      <c r="J272" s="160">
        <v>58.407254389999999</v>
      </c>
      <c r="K272" s="160">
        <v>28.114818181818201</v>
      </c>
    </row>
    <row r="273" spans="1:11" x14ac:dyDescent="0.2">
      <c r="A273" s="158" t="s">
        <v>1105</v>
      </c>
      <c r="B273" s="158" t="s">
        <v>1251</v>
      </c>
      <c r="C273" s="158" t="s">
        <v>1830</v>
      </c>
      <c r="D273" s="158" t="s">
        <v>450</v>
      </c>
      <c r="E273" s="158" t="s">
        <v>452</v>
      </c>
      <c r="F273" s="185">
        <v>4.9545046919999995</v>
      </c>
      <c r="G273" s="185">
        <v>1.2104956499999999</v>
      </c>
      <c r="H273" s="186">
        <f t="shared" si="8"/>
        <v>3.0929553873241922</v>
      </c>
      <c r="I273" s="159">
        <f t="shared" si="9"/>
        <v>3.9887445870446527E-4</v>
      </c>
      <c r="J273" s="160">
        <v>16.693378750000001</v>
      </c>
      <c r="K273" s="160">
        <v>18.242045454545501</v>
      </c>
    </row>
    <row r="274" spans="1:11" x14ac:dyDescent="0.2">
      <c r="A274" s="158" t="s">
        <v>1293</v>
      </c>
      <c r="B274" s="158" t="s">
        <v>1294</v>
      </c>
      <c r="C274" s="158" t="s">
        <v>1395</v>
      </c>
      <c r="D274" s="158" t="s">
        <v>450</v>
      </c>
      <c r="E274" s="158" t="s">
        <v>2189</v>
      </c>
      <c r="F274" s="185">
        <v>4.8604001769999998</v>
      </c>
      <c r="G274" s="185">
        <v>4.1963368210000001</v>
      </c>
      <c r="H274" s="186">
        <f t="shared" si="8"/>
        <v>0.15824834476507799</v>
      </c>
      <c r="I274" s="159">
        <f t="shared" si="9"/>
        <v>3.9129834568899473E-4</v>
      </c>
      <c r="J274" s="160">
        <v>22.480161675000002</v>
      </c>
      <c r="K274" s="160">
        <v>54.881772727272697</v>
      </c>
    </row>
    <row r="275" spans="1:11" x14ac:dyDescent="0.2">
      <c r="A275" s="158" t="s">
        <v>1114</v>
      </c>
      <c r="B275" s="158" t="s">
        <v>1260</v>
      </c>
      <c r="C275" s="158" t="s">
        <v>1830</v>
      </c>
      <c r="D275" s="158" t="s">
        <v>450</v>
      </c>
      <c r="E275" s="158" t="s">
        <v>452</v>
      </c>
      <c r="F275" s="185">
        <v>4.84087114</v>
      </c>
      <c r="G275" s="185">
        <v>1.4294057450000002</v>
      </c>
      <c r="H275" s="186">
        <f t="shared" si="8"/>
        <v>2.3866319321390437</v>
      </c>
      <c r="I275" s="159">
        <f t="shared" si="9"/>
        <v>3.8972611303474526E-4</v>
      </c>
      <c r="J275" s="160">
        <v>69.578554100000005</v>
      </c>
      <c r="K275" s="160">
        <v>19.435454545454501</v>
      </c>
    </row>
    <row r="276" spans="1:11" x14ac:dyDescent="0.2">
      <c r="A276" s="158" t="s">
        <v>1990</v>
      </c>
      <c r="B276" s="158" t="s">
        <v>403</v>
      </c>
      <c r="C276" s="158" t="s">
        <v>1843</v>
      </c>
      <c r="D276" s="158" t="s">
        <v>451</v>
      </c>
      <c r="E276" s="158" t="s">
        <v>2189</v>
      </c>
      <c r="F276" s="185">
        <v>4.8293200000000001</v>
      </c>
      <c r="G276" s="185">
        <v>3.1971162599999996</v>
      </c>
      <c r="H276" s="186">
        <f t="shared" si="8"/>
        <v>0.51052373678772645</v>
      </c>
      <c r="I276" s="159">
        <f t="shared" si="9"/>
        <v>3.8879616039541099E-4</v>
      </c>
      <c r="J276" s="160">
        <v>155.84419243000002</v>
      </c>
      <c r="K276" s="160">
        <v>14.9341818181818</v>
      </c>
    </row>
    <row r="277" spans="1:11" x14ac:dyDescent="0.2">
      <c r="A277" s="158" t="s">
        <v>394</v>
      </c>
      <c r="B277" s="158" t="s">
        <v>1184</v>
      </c>
      <c r="C277" s="158" t="s">
        <v>1395</v>
      </c>
      <c r="D277" s="158" t="s">
        <v>450</v>
      </c>
      <c r="E277" s="158" t="s">
        <v>2189</v>
      </c>
      <c r="F277" s="185">
        <v>4.812460454</v>
      </c>
      <c r="G277" s="185">
        <v>2.6990075340000002</v>
      </c>
      <c r="H277" s="186">
        <f t="shared" si="8"/>
        <v>0.7830481735883883</v>
      </c>
      <c r="I277" s="159">
        <f t="shared" si="9"/>
        <v>3.874388416112323E-4</v>
      </c>
      <c r="J277" s="160">
        <v>83.743328399999996</v>
      </c>
      <c r="K277" s="160">
        <v>70.909045454545407</v>
      </c>
    </row>
    <row r="278" spans="1:11" x14ac:dyDescent="0.2">
      <c r="A278" s="158" t="s">
        <v>2164</v>
      </c>
      <c r="B278" s="158" t="s">
        <v>2185</v>
      </c>
      <c r="C278" s="158" t="s">
        <v>1395</v>
      </c>
      <c r="D278" s="158" t="s">
        <v>450</v>
      </c>
      <c r="E278" s="158" t="s">
        <v>2189</v>
      </c>
      <c r="F278" s="185">
        <v>4.7621972399999999</v>
      </c>
      <c r="G278" s="185">
        <v>4.9321821799999999</v>
      </c>
      <c r="H278" s="186">
        <f t="shared" si="8"/>
        <v>-3.446444875643262E-2</v>
      </c>
      <c r="I278" s="159">
        <f t="shared" si="9"/>
        <v>3.8339227923550801E-4</v>
      </c>
      <c r="J278" s="160">
        <v>31.9162</v>
      </c>
      <c r="K278" s="160">
        <v>89.643454545454503</v>
      </c>
    </row>
    <row r="279" spans="1:11" x14ac:dyDescent="0.2">
      <c r="A279" s="158" t="s">
        <v>1700</v>
      </c>
      <c r="B279" s="158" t="s">
        <v>1701</v>
      </c>
      <c r="C279" s="158" t="s">
        <v>347</v>
      </c>
      <c r="D279" s="158" t="s">
        <v>451</v>
      </c>
      <c r="E279" s="158" t="s">
        <v>452</v>
      </c>
      <c r="F279" s="185">
        <v>4.7615159800000004</v>
      </c>
      <c r="G279" s="185">
        <v>4.8301945130000004</v>
      </c>
      <c r="H279" s="186">
        <f t="shared" si="8"/>
        <v>-1.4218585362382075E-2</v>
      </c>
      <c r="I279" s="159">
        <f t="shared" si="9"/>
        <v>3.8333743274112975E-4</v>
      </c>
      <c r="J279" s="160">
        <v>249.79327799999999</v>
      </c>
      <c r="K279" s="160">
        <v>129.095454545455</v>
      </c>
    </row>
    <row r="280" spans="1:11" x14ac:dyDescent="0.2">
      <c r="A280" s="158" t="s">
        <v>1696</v>
      </c>
      <c r="B280" s="158" t="s">
        <v>1697</v>
      </c>
      <c r="C280" s="158" t="s">
        <v>347</v>
      </c>
      <c r="D280" s="158" t="s">
        <v>451</v>
      </c>
      <c r="E280" s="158" t="s">
        <v>452</v>
      </c>
      <c r="F280" s="185">
        <v>4.7227511500000006</v>
      </c>
      <c r="G280" s="185">
        <v>3.6132593100000001</v>
      </c>
      <c r="H280" s="186">
        <f t="shared" si="8"/>
        <v>0.30706122777554001</v>
      </c>
      <c r="I280" s="159">
        <f t="shared" si="9"/>
        <v>3.8021657575456003E-4</v>
      </c>
      <c r="J280" s="160">
        <v>38.115000000000002</v>
      </c>
      <c r="K280" s="160">
        <v>65.364181818181805</v>
      </c>
    </row>
    <row r="281" spans="1:11" x14ac:dyDescent="0.2">
      <c r="A281" s="158" t="s">
        <v>2652</v>
      </c>
      <c r="B281" s="158" t="s">
        <v>2653</v>
      </c>
      <c r="C281" s="158" t="s">
        <v>1825</v>
      </c>
      <c r="D281" s="158" t="s">
        <v>450</v>
      </c>
      <c r="E281" s="158" t="s">
        <v>2189</v>
      </c>
      <c r="F281" s="185">
        <v>4.7203392400000004</v>
      </c>
      <c r="G281" s="185">
        <v>2.866555</v>
      </c>
      <c r="H281" s="186">
        <f t="shared" si="8"/>
        <v>0.64669411192180171</v>
      </c>
      <c r="I281" s="159">
        <f t="shared" si="9"/>
        <v>3.800223990698054E-4</v>
      </c>
      <c r="J281" s="160">
        <v>375.29091072000006</v>
      </c>
      <c r="K281" s="160">
        <v>20.009272727272698</v>
      </c>
    </row>
    <row r="282" spans="1:11" x14ac:dyDescent="0.2">
      <c r="A282" s="158" t="s">
        <v>1097</v>
      </c>
      <c r="B282" s="158" t="s">
        <v>1322</v>
      </c>
      <c r="C282" s="158" t="s">
        <v>1829</v>
      </c>
      <c r="D282" s="158" t="s">
        <v>451</v>
      </c>
      <c r="E282" s="158" t="s">
        <v>452</v>
      </c>
      <c r="F282" s="185">
        <v>4.717769799</v>
      </c>
      <c r="G282" s="185">
        <v>1.926796293</v>
      </c>
      <c r="H282" s="186">
        <f t="shared" si="8"/>
        <v>1.448504710196679</v>
      </c>
      <c r="I282" s="159">
        <f t="shared" si="9"/>
        <v>3.7981553996849037E-4</v>
      </c>
      <c r="J282" s="160">
        <v>226.04400000000001</v>
      </c>
      <c r="K282" s="160">
        <v>33.474090909090897</v>
      </c>
    </row>
    <row r="283" spans="1:11" x14ac:dyDescent="0.2">
      <c r="A283" s="158" t="s">
        <v>1853</v>
      </c>
      <c r="B283" s="158" t="s">
        <v>1854</v>
      </c>
      <c r="C283" s="158" t="s">
        <v>1395</v>
      </c>
      <c r="D283" s="158" t="s">
        <v>450</v>
      </c>
      <c r="E283" s="158" t="s">
        <v>2189</v>
      </c>
      <c r="F283" s="185">
        <v>4.6494811169999997</v>
      </c>
      <c r="G283" s="185">
        <v>2.3151555070000001</v>
      </c>
      <c r="H283" s="186">
        <f t="shared" si="8"/>
        <v>1.0082802658145589</v>
      </c>
      <c r="I283" s="159">
        <f t="shared" si="9"/>
        <v>3.7431779342030899E-4</v>
      </c>
      <c r="J283" s="160">
        <v>16.379499999999997</v>
      </c>
      <c r="K283" s="160">
        <v>60.527500000000003</v>
      </c>
    </row>
    <row r="284" spans="1:11" x14ac:dyDescent="0.2">
      <c r="A284" s="158" t="s">
        <v>1837</v>
      </c>
      <c r="B284" s="158" t="s">
        <v>1838</v>
      </c>
      <c r="C284" s="158" t="s">
        <v>1824</v>
      </c>
      <c r="D284" s="158" t="s">
        <v>450</v>
      </c>
      <c r="E284" s="158" t="s">
        <v>2189</v>
      </c>
      <c r="F284" s="185">
        <v>4.5408117150000002</v>
      </c>
      <c r="G284" s="185">
        <v>4.9720110000000002</v>
      </c>
      <c r="H284" s="186">
        <f t="shared" si="8"/>
        <v>-8.6725328041309613E-2</v>
      </c>
      <c r="I284" s="159">
        <f t="shared" si="9"/>
        <v>3.6556909872828916E-4</v>
      </c>
      <c r="J284" s="160">
        <v>27.80800211</v>
      </c>
      <c r="K284" s="160">
        <v>63.404636363636399</v>
      </c>
    </row>
    <row r="285" spans="1:11" x14ac:dyDescent="0.2">
      <c r="A285" s="158" t="s">
        <v>521</v>
      </c>
      <c r="B285" s="158" t="s">
        <v>522</v>
      </c>
      <c r="C285" s="158" t="s">
        <v>1395</v>
      </c>
      <c r="D285" s="158" t="s">
        <v>450</v>
      </c>
      <c r="E285" s="158" t="s">
        <v>2189</v>
      </c>
      <c r="F285" s="185">
        <v>4.4992818140000006</v>
      </c>
      <c r="G285" s="185">
        <v>11.228921380000001</v>
      </c>
      <c r="H285" s="186">
        <f t="shared" si="8"/>
        <v>-0.59931308967807562</v>
      </c>
      <c r="I285" s="159">
        <f t="shared" si="9"/>
        <v>3.6222563297112222E-4</v>
      </c>
      <c r="J285" s="160">
        <v>81.676194640000006</v>
      </c>
      <c r="K285" s="160">
        <v>35.9418636363636</v>
      </c>
    </row>
    <row r="286" spans="1:11" x14ac:dyDescent="0.2">
      <c r="A286" s="158" t="s">
        <v>1844</v>
      </c>
      <c r="B286" s="158" t="s">
        <v>1845</v>
      </c>
      <c r="C286" s="158" t="s">
        <v>1395</v>
      </c>
      <c r="D286" s="158" t="s">
        <v>450</v>
      </c>
      <c r="E286" s="158" t="s">
        <v>2189</v>
      </c>
      <c r="F286" s="185">
        <v>4.4877424100000001</v>
      </c>
      <c r="G286" s="185">
        <v>2.2425077500000001</v>
      </c>
      <c r="H286" s="186">
        <f t="shared" si="8"/>
        <v>1.0012160091754421</v>
      </c>
      <c r="I286" s="159">
        <f t="shared" si="9"/>
        <v>3.6129662516703147E-4</v>
      </c>
      <c r="J286" s="160">
        <v>109.80499891000001</v>
      </c>
      <c r="K286" s="160">
        <v>62.932181818181803</v>
      </c>
    </row>
    <row r="287" spans="1:11" x14ac:dyDescent="0.2">
      <c r="A287" s="158" t="s">
        <v>397</v>
      </c>
      <c r="B287" s="158" t="s">
        <v>398</v>
      </c>
      <c r="C287" s="158" t="s">
        <v>1395</v>
      </c>
      <c r="D287" s="158" t="s">
        <v>450</v>
      </c>
      <c r="E287" s="158" t="s">
        <v>452</v>
      </c>
      <c r="F287" s="185">
        <v>4.4685827300000005</v>
      </c>
      <c r="G287" s="185">
        <v>9.2413456600000004</v>
      </c>
      <c r="H287" s="186">
        <f t="shared" si="8"/>
        <v>-0.51645757074733201</v>
      </c>
      <c r="I287" s="159">
        <f t="shared" si="9"/>
        <v>3.5975412849702313E-4</v>
      </c>
      <c r="J287" s="160">
        <v>197.14446031999998</v>
      </c>
      <c r="K287" s="160">
        <v>7.9346818181818204</v>
      </c>
    </row>
    <row r="288" spans="1:11" x14ac:dyDescent="0.2">
      <c r="A288" s="158" t="s">
        <v>1219</v>
      </c>
      <c r="B288" s="158" t="s">
        <v>1220</v>
      </c>
      <c r="C288" s="158" t="s">
        <v>1824</v>
      </c>
      <c r="D288" s="158" t="s">
        <v>450</v>
      </c>
      <c r="E288" s="158" t="s">
        <v>2189</v>
      </c>
      <c r="F288" s="185">
        <v>4.4649770669999995</v>
      </c>
      <c r="G288" s="185">
        <v>0.73630928000000007</v>
      </c>
      <c r="H288" s="186">
        <f t="shared" si="8"/>
        <v>5.0639967311019074</v>
      </c>
      <c r="I288" s="159">
        <f t="shared" si="9"/>
        <v>3.5946384582159882E-4</v>
      </c>
      <c r="J288" s="160">
        <v>13.316886</v>
      </c>
      <c r="K288" s="160">
        <v>23.171590909090899</v>
      </c>
    </row>
    <row r="289" spans="1:11" x14ac:dyDescent="0.2">
      <c r="A289" s="158" t="s">
        <v>1975</v>
      </c>
      <c r="B289" s="158" t="s">
        <v>646</v>
      </c>
      <c r="C289" s="158" t="s">
        <v>1830</v>
      </c>
      <c r="D289" s="158" t="s">
        <v>450</v>
      </c>
      <c r="E289" s="158" t="s">
        <v>2189</v>
      </c>
      <c r="F289" s="185">
        <v>4.4640228669999997</v>
      </c>
      <c r="G289" s="185">
        <v>1.2089958349999999</v>
      </c>
      <c r="H289" s="186">
        <f t="shared" si="8"/>
        <v>2.6923393263798965</v>
      </c>
      <c r="I289" s="159">
        <f t="shared" si="9"/>
        <v>3.5938702562822808E-4</v>
      </c>
      <c r="J289" s="160">
        <v>534.18899999999996</v>
      </c>
      <c r="K289" s="160">
        <v>30.980818181818201</v>
      </c>
    </row>
    <row r="290" spans="1:11" x14ac:dyDescent="0.2">
      <c r="A290" s="158" t="s">
        <v>753</v>
      </c>
      <c r="B290" s="158" t="s">
        <v>754</v>
      </c>
      <c r="C290" s="158" t="s">
        <v>1395</v>
      </c>
      <c r="D290" s="158" t="s">
        <v>450</v>
      </c>
      <c r="E290" s="158" t="s">
        <v>452</v>
      </c>
      <c r="F290" s="185">
        <v>4.4308237899999998</v>
      </c>
      <c r="G290" s="185">
        <v>0.21667360999999999</v>
      </c>
      <c r="H290" s="186">
        <f t="shared" si="8"/>
        <v>19.44930063241204</v>
      </c>
      <c r="I290" s="159">
        <f t="shared" si="9"/>
        <v>3.5671425313307933E-4</v>
      </c>
      <c r="J290" s="160">
        <v>22.82508</v>
      </c>
      <c r="K290" s="160">
        <v>62.260227272727299</v>
      </c>
    </row>
    <row r="291" spans="1:11" x14ac:dyDescent="0.2">
      <c r="A291" s="158" t="s">
        <v>1072</v>
      </c>
      <c r="B291" s="158" t="s">
        <v>483</v>
      </c>
      <c r="C291" s="158" t="s">
        <v>1825</v>
      </c>
      <c r="D291" s="158" t="s">
        <v>450</v>
      </c>
      <c r="E291" s="158" t="s">
        <v>2189</v>
      </c>
      <c r="F291" s="185">
        <v>4.4089312099999995</v>
      </c>
      <c r="G291" s="185">
        <v>3.1386527400000004</v>
      </c>
      <c r="H291" s="186">
        <f t="shared" si="8"/>
        <v>0.40472093449879365</v>
      </c>
      <c r="I291" s="159">
        <f t="shared" si="9"/>
        <v>3.5495173769712783E-4</v>
      </c>
      <c r="J291" s="160">
        <v>17.044676079999999</v>
      </c>
      <c r="K291" s="160">
        <v>23.798999999999999</v>
      </c>
    </row>
    <row r="292" spans="1:11" x14ac:dyDescent="0.2">
      <c r="A292" s="158" t="s">
        <v>1203</v>
      </c>
      <c r="B292" s="158" t="s">
        <v>1204</v>
      </c>
      <c r="C292" s="158" t="s">
        <v>1824</v>
      </c>
      <c r="D292" s="158" t="s">
        <v>450</v>
      </c>
      <c r="E292" s="158" t="s">
        <v>2189</v>
      </c>
      <c r="F292" s="185">
        <v>4.385700452</v>
      </c>
      <c r="G292" s="185">
        <v>0.32470827399999996</v>
      </c>
      <c r="H292" s="186">
        <f t="shared" si="8"/>
        <v>12.5065866907968</v>
      </c>
      <c r="I292" s="159">
        <f t="shared" si="9"/>
        <v>3.530814889843743E-4</v>
      </c>
      <c r="J292" s="160">
        <v>23.616086670000001</v>
      </c>
      <c r="K292" s="160">
        <v>44.957409090909103</v>
      </c>
    </row>
    <row r="293" spans="1:11" x14ac:dyDescent="0.2">
      <c r="A293" s="158" t="s">
        <v>255</v>
      </c>
      <c r="B293" s="158" t="s">
        <v>1246</v>
      </c>
      <c r="C293" s="158" t="s">
        <v>1828</v>
      </c>
      <c r="D293" s="158" t="s">
        <v>450</v>
      </c>
      <c r="E293" s="158" t="s">
        <v>2189</v>
      </c>
      <c r="F293" s="185">
        <v>4.3530866599999998</v>
      </c>
      <c r="G293" s="185">
        <v>7.3990323700000005</v>
      </c>
      <c r="H293" s="186">
        <f t="shared" si="8"/>
        <v>-0.41166811519166258</v>
      </c>
      <c r="I293" s="159">
        <f t="shared" si="9"/>
        <v>3.5045583628264101E-4</v>
      </c>
      <c r="J293" s="160">
        <v>11.476177001</v>
      </c>
      <c r="K293" s="160">
        <v>23.638454545454501</v>
      </c>
    </row>
    <row r="294" spans="1:11" x14ac:dyDescent="0.2">
      <c r="A294" s="158" t="s">
        <v>1046</v>
      </c>
      <c r="B294" s="158" t="s">
        <v>224</v>
      </c>
      <c r="C294" s="158" t="s">
        <v>1395</v>
      </c>
      <c r="D294" s="158" t="s">
        <v>450</v>
      </c>
      <c r="E294" s="158" t="s">
        <v>2189</v>
      </c>
      <c r="F294" s="185">
        <v>4.2844497500000003</v>
      </c>
      <c r="G294" s="185">
        <v>0.877910301</v>
      </c>
      <c r="H294" s="186">
        <f t="shared" si="8"/>
        <v>3.8802818979566798</v>
      </c>
      <c r="I294" s="159">
        <f t="shared" si="9"/>
        <v>3.4493005479178821E-4</v>
      </c>
      <c r="J294" s="160">
        <v>29.27113404</v>
      </c>
      <c r="K294" s="160">
        <v>17.682136363636399</v>
      </c>
    </row>
    <row r="295" spans="1:11" x14ac:dyDescent="0.2">
      <c r="A295" s="158" t="s">
        <v>381</v>
      </c>
      <c r="B295" s="158" t="s">
        <v>380</v>
      </c>
      <c r="C295" s="158" t="s">
        <v>1843</v>
      </c>
      <c r="D295" s="158" t="s">
        <v>451</v>
      </c>
      <c r="E295" s="158" t="s">
        <v>452</v>
      </c>
      <c r="F295" s="185">
        <v>4.2778900000000002</v>
      </c>
      <c r="G295" s="185">
        <v>0.51016870000000003</v>
      </c>
      <c r="H295" s="186">
        <f t="shared" si="8"/>
        <v>7.3852459000326753</v>
      </c>
      <c r="I295" s="159">
        <f t="shared" si="9"/>
        <v>3.4440194615265187E-4</v>
      </c>
      <c r="J295" s="160">
        <v>123.28717420000001</v>
      </c>
      <c r="K295" s="160">
        <v>28.301727272727302</v>
      </c>
    </row>
    <row r="296" spans="1:11" x14ac:dyDescent="0.2">
      <c r="A296" s="158" t="s">
        <v>1108</v>
      </c>
      <c r="B296" s="158" t="s">
        <v>1254</v>
      </c>
      <c r="C296" s="158" t="s">
        <v>1830</v>
      </c>
      <c r="D296" s="158" t="s">
        <v>450</v>
      </c>
      <c r="E296" s="158" t="s">
        <v>452</v>
      </c>
      <c r="F296" s="185">
        <v>4.1477197600000002</v>
      </c>
      <c r="G296" s="185">
        <v>0.52993561999999994</v>
      </c>
      <c r="H296" s="186">
        <f t="shared" si="8"/>
        <v>6.8268370788134618</v>
      </c>
      <c r="I296" s="159">
        <f t="shared" si="9"/>
        <v>3.3392227416782809E-4</v>
      </c>
      <c r="J296" s="160">
        <v>35.897845439999998</v>
      </c>
      <c r="K296" s="160">
        <v>18.1688181818182</v>
      </c>
    </row>
    <row r="297" spans="1:11" x14ac:dyDescent="0.2">
      <c r="A297" s="158" t="s">
        <v>1087</v>
      </c>
      <c r="B297" s="158" t="s">
        <v>99</v>
      </c>
      <c r="C297" s="158" t="s">
        <v>1828</v>
      </c>
      <c r="D297" s="158" t="s">
        <v>450</v>
      </c>
      <c r="E297" s="158" t="s">
        <v>2189</v>
      </c>
      <c r="F297" s="185">
        <v>4.1466785049999997</v>
      </c>
      <c r="G297" s="185">
        <v>0.76033251300000004</v>
      </c>
      <c r="H297" s="186">
        <f t="shared" si="8"/>
        <v>4.4537698100515133</v>
      </c>
      <c r="I297" s="159">
        <f t="shared" si="9"/>
        <v>3.3383844539980432E-4</v>
      </c>
      <c r="J297" s="160">
        <v>71.515041452138107</v>
      </c>
      <c r="K297" s="160">
        <v>100.89495454545499</v>
      </c>
    </row>
    <row r="298" spans="1:11" x14ac:dyDescent="0.2">
      <c r="A298" s="158" t="s">
        <v>1649</v>
      </c>
      <c r="B298" s="158" t="s">
        <v>1650</v>
      </c>
      <c r="C298" s="158" t="s">
        <v>1825</v>
      </c>
      <c r="D298" s="158" t="s">
        <v>450</v>
      </c>
      <c r="E298" s="158" t="s">
        <v>2189</v>
      </c>
      <c r="F298" s="185">
        <v>4.1390396000000003</v>
      </c>
      <c r="G298" s="185">
        <v>4.8167224100000006</v>
      </c>
      <c r="H298" s="186">
        <f t="shared" si="8"/>
        <v>-0.14069376482918394</v>
      </c>
      <c r="I298" s="159">
        <f t="shared" si="9"/>
        <v>3.3322345676090173E-4</v>
      </c>
      <c r="J298" s="160">
        <v>419.18202531000003</v>
      </c>
      <c r="K298" s="160">
        <v>41.592045454545499</v>
      </c>
    </row>
    <row r="299" spans="1:11" x14ac:dyDescent="0.2">
      <c r="A299" s="158" t="s">
        <v>1979</v>
      </c>
      <c r="B299" s="158" t="s">
        <v>792</v>
      </c>
      <c r="C299" s="158" t="s">
        <v>1826</v>
      </c>
      <c r="D299" s="158" t="s">
        <v>450</v>
      </c>
      <c r="E299" s="158" t="s">
        <v>2189</v>
      </c>
      <c r="F299" s="185">
        <v>4.1369184099999998</v>
      </c>
      <c r="G299" s="185">
        <v>2.2380074700000003</v>
      </c>
      <c r="H299" s="186">
        <f t="shared" si="8"/>
        <v>0.84848284264216467</v>
      </c>
      <c r="I299" s="159">
        <f t="shared" si="9"/>
        <v>3.3305268519731319E-4</v>
      </c>
      <c r="J299" s="160">
        <v>104.51107623999999</v>
      </c>
      <c r="K299" s="160">
        <v>16.159727272727299</v>
      </c>
    </row>
    <row r="300" spans="1:11" x14ac:dyDescent="0.2">
      <c r="A300" s="158" t="s">
        <v>603</v>
      </c>
      <c r="B300" s="158" t="s">
        <v>604</v>
      </c>
      <c r="C300" s="158" t="s">
        <v>615</v>
      </c>
      <c r="D300" s="158" t="s">
        <v>451</v>
      </c>
      <c r="E300" s="158" t="s">
        <v>452</v>
      </c>
      <c r="F300" s="185">
        <v>4.1116533300000002</v>
      </c>
      <c r="G300" s="185">
        <v>3.6808744</v>
      </c>
      <c r="H300" s="186">
        <f t="shared" si="8"/>
        <v>0.1170316841020167</v>
      </c>
      <c r="I300" s="159">
        <f t="shared" si="9"/>
        <v>3.3101865844073405E-4</v>
      </c>
      <c r="J300" s="160">
        <v>41.513478479999996</v>
      </c>
      <c r="K300" s="160">
        <v>24.391090909090899</v>
      </c>
    </row>
    <row r="301" spans="1:11" x14ac:dyDescent="0.2">
      <c r="A301" s="158" t="s">
        <v>1147</v>
      </c>
      <c r="B301" s="158" t="s">
        <v>1148</v>
      </c>
      <c r="C301" s="158" t="s">
        <v>1829</v>
      </c>
      <c r="D301" s="158" t="s">
        <v>451</v>
      </c>
      <c r="E301" s="158" t="s">
        <v>452</v>
      </c>
      <c r="F301" s="185">
        <v>4.1101370829999997</v>
      </c>
      <c r="G301" s="185">
        <v>7.0916857539999993</v>
      </c>
      <c r="H301" s="186">
        <f t="shared" si="8"/>
        <v>-0.42042876326242806</v>
      </c>
      <c r="I301" s="159">
        <f t="shared" si="9"/>
        <v>3.3089658928569539E-4</v>
      </c>
      <c r="J301" s="160">
        <v>178.12799999999999</v>
      </c>
      <c r="K301" s="160">
        <v>45.9300454545454</v>
      </c>
    </row>
    <row r="302" spans="1:11" x14ac:dyDescent="0.2">
      <c r="A302" s="158" t="s">
        <v>1937</v>
      </c>
      <c r="B302" s="158" t="s">
        <v>900</v>
      </c>
      <c r="C302" s="158" t="s">
        <v>1829</v>
      </c>
      <c r="D302" s="158" t="s">
        <v>451</v>
      </c>
      <c r="E302" s="158" t="s">
        <v>2189</v>
      </c>
      <c r="F302" s="185">
        <v>4.0577985940000003</v>
      </c>
      <c r="G302" s="185">
        <v>16.09735878</v>
      </c>
      <c r="H302" s="186">
        <f t="shared" si="8"/>
        <v>-0.74792146653017566</v>
      </c>
      <c r="I302" s="159">
        <f t="shared" si="9"/>
        <v>3.2668295184520748E-4</v>
      </c>
      <c r="J302" s="160">
        <v>73.800538339999989</v>
      </c>
      <c r="K302" s="160">
        <v>12.294363636363601</v>
      </c>
    </row>
    <row r="303" spans="1:11" x14ac:dyDescent="0.2">
      <c r="A303" s="158" t="s">
        <v>1984</v>
      </c>
      <c r="B303" s="158" t="s">
        <v>833</v>
      </c>
      <c r="C303" s="158" t="s">
        <v>1829</v>
      </c>
      <c r="D303" s="158" t="s">
        <v>451</v>
      </c>
      <c r="E303" s="158" t="s">
        <v>452</v>
      </c>
      <c r="F303" s="185">
        <v>3.9627542099999999</v>
      </c>
      <c r="G303" s="185">
        <v>6.4320374600000001</v>
      </c>
      <c r="H303" s="186">
        <f t="shared" si="8"/>
        <v>-0.38390374206558187</v>
      </c>
      <c r="I303" s="159">
        <f t="shared" si="9"/>
        <v>3.1903117238840049E-4</v>
      </c>
      <c r="J303" s="160">
        <v>79.622399999999999</v>
      </c>
      <c r="K303" s="160">
        <v>9.0530909090909102</v>
      </c>
    </row>
    <row r="304" spans="1:11" x14ac:dyDescent="0.2">
      <c r="A304" s="158" t="s">
        <v>1994</v>
      </c>
      <c r="B304" s="158" t="s">
        <v>1995</v>
      </c>
      <c r="C304" s="158" t="s">
        <v>1829</v>
      </c>
      <c r="D304" s="158" t="s">
        <v>451</v>
      </c>
      <c r="E304" s="158" t="s">
        <v>452</v>
      </c>
      <c r="F304" s="185">
        <v>3.9210885000000002</v>
      </c>
      <c r="G304" s="185">
        <v>7.9283320700000006</v>
      </c>
      <c r="H304" s="186">
        <f t="shared" si="8"/>
        <v>-0.50543336664252514</v>
      </c>
      <c r="I304" s="159">
        <f t="shared" si="9"/>
        <v>3.1567677299715107E-4</v>
      </c>
      <c r="J304" s="160">
        <v>132.23737555</v>
      </c>
      <c r="K304" s="160">
        <v>59.543636363636402</v>
      </c>
    </row>
    <row r="305" spans="1:11" x14ac:dyDescent="0.2">
      <c r="A305" s="158" t="s">
        <v>1953</v>
      </c>
      <c r="B305" s="158" t="s">
        <v>2019</v>
      </c>
      <c r="C305" s="158" t="s">
        <v>1829</v>
      </c>
      <c r="D305" s="158" t="s">
        <v>451</v>
      </c>
      <c r="E305" s="158" t="s">
        <v>452</v>
      </c>
      <c r="F305" s="185">
        <v>3.91603645</v>
      </c>
      <c r="G305" s="185">
        <v>4.5459420899999996</v>
      </c>
      <c r="H305" s="186">
        <f t="shared" si="8"/>
        <v>-0.13856437841248426</v>
      </c>
      <c r="I305" s="159">
        <f t="shared" si="9"/>
        <v>3.1527004541601631E-4</v>
      </c>
      <c r="J305" s="160">
        <v>78.962400000000002</v>
      </c>
      <c r="K305" s="160">
        <v>24.879772727272702</v>
      </c>
    </row>
    <row r="306" spans="1:11" x14ac:dyDescent="0.2">
      <c r="A306" s="158" t="s">
        <v>1998</v>
      </c>
      <c r="B306" s="158" t="s">
        <v>1999</v>
      </c>
      <c r="C306" s="158" t="s">
        <v>1829</v>
      </c>
      <c r="D306" s="158" t="s">
        <v>451</v>
      </c>
      <c r="E306" s="158" t="s">
        <v>452</v>
      </c>
      <c r="F306" s="185">
        <v>3.8929200499999999</v>
      </c>
      <c r="G306" s="185">
        <v>0.55114702699999996</v>
      </c>
      <c r="H306" s="186">
        <f t="shared" si="8"/>
        <v>6.0633059043970858</v>
      </c>
      <c r="I306" s="159">
        <f t="shared" si="9"/>
        <v>3.1340900337238192E-4</v>
      </c>
      <c r="J306" s="160">
        <v>157.79499999999999</v>
      </c>
      <c r="K306" s="160">
        <v>56.193181818181799</v>
      </c>
    </row>
    <row r="307" spans="1:11" x14ac:dyDescent="0.2">
      <c r="A307" s="158" t="s">
        <v>358</v>
      </c>
      <c r="B307" s="158" t="s">
        <v>359</v>
      </c>
      <c r="C307" s="158" t="s">
        <v>1395</v>
      </c>
      <c r="D307" s="158" t="s">
        <v>450</v>
      </c>
      <c r="E307" s="158" t="s">
        <v>2189</v>
      </c>
      <c r="F307" s="185">
        <v>3.8914027200000003</v>
      </c>
      <c r="G307" s="185">
        <v>9.9869556680000002</v>
      </c>
      <c r="H307" s="186">
        <f t="shared" si="8"/>
        <v>-0.61035145750483766</v>
      </c>
      <c r="I307" s="159">
        <f t="shared" si="9"/>
        <v>3.1328684702779249E-4</v>
      </c>
      <c r="J307" s="160">
        <v>120.64585294</v>
      </c>
      <c r="K307" s="160">
        <v>54.2961818181818</v>
      </c>
    </row>
    <row r="308" spans="1:11" x14ac:dyDescent="0.2">
      <c r="A308" s="158" t="s">
        <v>587</v>
      </c>
      <c r="B308" s="158" t="s">
        <v>588</v>
      </c>
      <c r="C308" s="158" t="s">
        <v>1824</v>
      </c>
      <c r="D308" s="158" t="s">
        <v>450</v>
      </c>
      <c r="E308" s="158" t="s">
        <v>2189</v>
      </c>
      <c r="F308" s="185">
        <v>3.8882113250000003</v>
      </c>
      <c r="G308" s="185">
        <v>5.178503181</v>
      </c>
      <c r="H308" s="186">
        <f t="shared" si="8"/>
        <v>-0.24916309035670736</v>
      </c>
      <c r="I308" s="159">
        <f t="shared" si="9"/>
        <v>3.1302991600597055E-4</v>
      </c>
      <c r="J308" s="160">
        <v>55.710245479999998</v>
      </c>
      <c r="K308" s="160">
        <v>35.731681818181798</v>
      </c>
    </row>
    <row r="309" spans="1:11" x14ac:dyDescent="0.2">
      <c r="A309" s="158" t="s">
        <v>1942</v>
      </c>
      <c r="B309" s="158" t="s">
        <v>1896</v>
      </c>
      <c r="C309" s="158" t="s">
        <v>1829</v>
      </c>
      <c r="D309" s="158" t="s">
        <v>451</v>
      </c>
      <c r="E309" s="158" t="s">
        <v>452</v>
      </c>
      <c r="F309" s="185">
        <v>3.86642799</v>
      </c>
      <c r="G309" s="185">
        <v>4.1042855899999999</v>
      </c>
      <c r="H309" s="186">
        <f t="shared" si="8"/>
        <v>-5.7953471995110362E-2</v>
      </c>
      <c r="I309" s="159">
        <f t="shared" si="9"/>
        <v>3.1127619560462894E-4</v>
      </c>
      <c r="J309" s="160">
        <v>134.48891085</v>
      </c>
      <c r="K309" s="160">
        <v>38.641727272727302</v>
      </c>
    </row>
    <row r="310" spans="1:11" x14ac:dyDescent="0.2">
      <c r="A310" s="158" t="s">
        <v>1874</v>
      </c>
      <c r="B310" s="158" t="s">
        <v>634</v>
      </c>
      <c r="C310" s="158" t="s">
        <v>1825</v>
      </c>
      <c r="D310" s="158" t="s">
        <v>450</v>
      </c>
      <c r="E310" s="158" t="s">
        <v>2189</v>
      </c>
      <c r="F310" s="185">
        <v>3.8561173799999997</v>
      </c>
      <c r="G310" s="185">
        <v>0.58375789</v>
      </c>
      <c r="H310" s="186">
        <f t="shared" si="8"/>
        <v>5.6056792482924722</v>
      </c>
      <c r="I310" s="159">
        <f t="shared" si="9"/>
        <v>3.1044611485219696E-4</v>
      </c>
      <c r="J310" s="160">
        <v>7.2362356200000004</v>
      </c>
      <c r="K310" s="160">
        <v>16.9285454545455</v>
      </c>
    </row>
    <row r="311" spans="1:11" x14ac:dyDescent="0.2">
      <c r="A311" s="158" t="s">
        <v>1240</v>
      </c>
      <c r="B311" s="158" t="s">
        <v>636</v>
      </c>
      <c r="C311" s="158" t="s">
        <v>1825</v>
      </c>
      <c r="D311" s="158" t="s">
        <v>450</v>
      </c>
      <c r="E311" s="158" t="s">
        <v>2189</v>
      </c>
      <c r="F311" s="185">
        <v>3.8249736599999999</v>
      </c>
      <c r="G311" s="185">
        <v>0.77568554000000001</v>
      </c>
      <c r="H311" s="186">
        <f t="shared" si="8"/>
        <v>3.9310880024913191</v>
      </c>
      <c r="I311" s="159">
        <f t="shared" si="9"/>
        <v>3.0793881387474473E-4</v>
      </c>
      <c r="J311" s="160">
        <v>93.991651697548804</v>
      </c>
      <c r="K311" s="160">
        <v>32.783909090909098</v>
      </c>
    </row>
    <row r="312" spans="1:11" x14ac:dyDescent="0.2">
      <c r="A312" s="158" t="s">
        <v>1171</v>
      </c>
      <c r="B312" s="158" t="s">
        <v>1172</v>
      </c>
      <c r="C312" s="158" t="s">
        <v>1829</v>
      </c>
      <c r="D312" s="158" t="s">
        <v>451</v>
      </c>
      <c r="E312" s="158" t="s">
        <v>452</v>
      </c>
      <c r="F312" s="185">
        <v>3.8074722799999998</v>
      </c>
      <c r="G312" s="185">
        <v>8.5171169500000001</v>
      </c>
      <c r="H312" s="186">
        <f t="shared" si="8"/>
        <v>-0.55296231079696523</v>
      </c>
      <c r="I312" s="159">
        <f t="shared" si="9"/>
        <v>3.0652982268227435E-4</v>
      </c>
      <c r="J312" s="160">
        <v>99.911538369999988</v>
      </c>
      <c r="K312" s="160">
        <v>52.165818181818203</v>
      </c>
    </row>
    <row r="313" spans="1:11" x14ac:dyDescent="0.2">
      <c r="A313" s="158" t="s">
        <v>1345</v>
      </c>
      <c r="B313" s="158" t="s">
        <v>1340</v>
      </c>
      <c r="C313" s="158" t="s">
        <v>1824</v>
      </c>
      <c r="D313" s="158" t="s">
        <v>450</v>
      </c>
      <c r="E313" s="158" t="s">
        <v>2189</v>
      </c>
      <c r="F313" s="185">
        <v>3.7886516490000002</v>
      </c>
      <c r="G313" s="185">
        <v>1.8959810260000001</v>
      </c>
      <c r="H313" s="186">
        <f t="shared" si="8"/>
        <v>0.99825398938354137</v>
      </c>
      <c r="I313" s="159">
        <f t="shared" si="9"/>
        <v>3.0501462197720226E-4</v>
      </c>
      <c r="J313" s="160">
        <v>24.459830370000002</v>
      </c>
      <c r="K313" s="160">
        <v>49.100045454545501</v>
      </c>
    </row>
    <row r="314" spans="1:11" x14ac:dyDescent="0.2">
      <c r="A314" s="158" t="s">
        <v>234</v>
      </c>
      <c r="B314" s="158" t="s">
        <v>235</v>
      </c>
      <c r="C314" s="158" t="s">
        <v>1395</v>
      </c>
      <c r="D314" s="158" t="s">
        <v>450</v>
      </c>
      <c r="E314" s="158" t="s">
        <v>452</v>
      </c>
      <c r="F314" s="185">
        <v>3.7840534589999999</v>
      </c>
      <c r="G314" s="185">
        <v>7.5837417010000001</v>
      </c>
      <c r="H314" s="186">
        <f t="shared" si="8"/>
        <v>-0.50103080930340349</v>
      </c>
      <c r="I314" s="159">
        <f t="shared" si="9"/>
        <v>3.0464443349999043E-4</v>
      </c>
      <c r="J314" s="160">
        <v>400.52546839999997</v>
      </c>
      <c r="K314" s="160">
        <v>16.053863636363602</v>
      </c>
    </row>
    <row r="315" spans="1:11" x14ac:dyDescent="0.2">
      <c r="A315" s="158" t="s">
        <v>1698</v>
      </c>
      <c r="B315" s="158" t="s">
        <v>1699</v>
      </c>
      <c r="C315" s="158" t="s">
        <v>1824</v>
      </c>
      <c r="D315" s="158" t="s">
        <v>450</v>
      </c>
      <c r="E315" s="158" t="s">
        <v>2189</v>
      </c>
      <c r="F315" s="185">
        <v>3.7330629610000003</v>
      </c>
      <c r="G315" s="185">
        <v>2.6849701519999996</v>
      </c>
      <c r="H315" s="186">
        <f t="shared" si="8"/>
        <v>0.39035547870775766</v>
      </c>
      <c r="I315" s="159">
        <f t="shared" si="9"/>
        <v>3.0053931935575278E-4</v>
      </c>
      <c r="J315" s="160">
        <v>47.387042950000001</v>
      </c>
      <c r="K315" s="160">
        <v>40.684909090909102</v>
      </c>
    </row>
    <row r="316" spans="1:11" x14ac:dyDescent="0.2">
      <c r="A316" s="158" t="s">
        <v>1342</v>
      </c>
      <c r="B316" s="158" t="s">
        <v>1334</v>
      </c>
      <c r="C316" s="158" t="s">
        <v>1827</v>
      </c>
      <c r="D316" s="158" t="s">
        <v>451</v>
      </c>
      <c r="E316" s="158" t="s">
        <v>452</v>
      </c>
      <c r="F316" s="185">
        <v>3.7224136269999999</v>
      </c>
      <c r="G316" s="185">
        <v>1.279810474</v>
      </c>
      <c r="H316" s="186">
        <f t="shared" si="8"/>
        <v>1.908566309326829</v>
      </c>
      <c r="I316" s="159">
        <f t="shared" si="9"/>
        <v>2.996819688033006E-4</v>
      </c>
      <c r="J316" s="160">
        <v>16.527922719139593</v>
      </c>
      <c r="K316" s="160">
        <v>168.26454545454499</v>
      </c>
    </row>
    <row r="317" spans="1:11" x14ac:dyDescent="0.2">
      <c r="A317" s="158" t="s">
        <v>1686</v>
      </c>
      <c r="B317" s="158" t="s">
        <v>1687</v>
      </c>
      <c r="C317" s="158" t="s">
        <v>1829</v>
      </c>
      <c r="D317" s="158" t="s">
        <v>450</v>
      </c>
      <c r="E317" s="158" t="s">
        <v>2189</v>
      </c>
      <c r="F317" s="185">
        <v>3.69234968</v>
      </c>
      <c r="G317" s="185">
        <v>1.5412967</v>
      </c>
      <c r="H317" s="186">
        <f t="shared" si="8"/>
        <v>1.3956125254793577</v>
      </c>
      <c r="I317" s="159">
        <f t="shared" si="9"/>
        <v>2.9726159757920877E-4</v>
      </c>
      <c r="J317" s="160">
        <v>19.254663839999999</v>
      </c>
      <c r="K317" s="160">
        <v>59.771227272727302</v>
      </c>
    </row>
    <row r="318" spans="1:11" x14ac:dyDescent="0.2">
      <c r="A318" s="158" t="s">
        <v>830</v>
      </c>
      <c r="B318" s="158" t="s">
        <v>831</v>
      </c>
      <c r="C318" s="158" t="s">
        <v>1829</v>
      </c>
      <c r="D318" s="158" t="s">
        <v>451</v>
      </c>
      <c r="E318" s="158" t="s">
        <v>452</v>
      </c>
      <c r="F318" s="185">
        <v>3.6671811400000003</v>
      </c>
      <c r="G318" s="185">
        <v>1.6681368000000001</v>
      </c>
      <c r="H318" s="186">
        <f t="shared" si="8"/>
        <v>1.1983695461906962</v>
      </c>
      <c r="I318" s="159">
        <f t="shared" si="9"/>
        <v>2.9523534301029262E-4</v>
      </c>
      <c r="J318" s="160">
        <v>208.173</v>
      </c>
      <c r="K318" s="160">
        <v>43.504136363636398</v>
      </c>
    </row>
    <row r="319" spans="1:11" x14ac:dyDescent="0.2">
      <c r="A319" s="158" t="s">
        <v>1341</v>
      </c>
      <c r="B319" s="158" t="s">
        <v>1333</v>
      </c>
      <c r="C319" s="158" t="s">
        <v>1827</v>
      </c>
      <c r="D319" s="158" t="s">
        <v>450</v>
      </c>
      <c r="E319" s="158" t="s">
        <v>2189</v>
      </c>
      <c r="F319" s="185">
        <v>3.6553440019999996</v>
      </c>
      <c r="G319" s="185">
        <v>4.5875418420000003</v>
      </c>
      <c r="H319" s="186">
        <f t="shared" si="8"/>
        <v>-0.20320203544859583</v>
      </c>
      <c r="I319" s="159">
        <f t="shared" si="9"/>
        <v>2.9428236540589471E-4</v>
      </c>
      <c r="J319" s="160">
        <v>11.375440594728543</v>
      </c>
      <c r="K319" s="160">
        <v>32.395545454545498</v>
      </c>
    </row>
    <row r="320" spans="1:11" x14ac:dyDescent="0.2">
      <c r="A320" s="158" t="s">
        <v>796</v>
      </c>
      <c r="B320" s="158" t="s">
        <v>797</v>
      </c>
      <c r="C320" s="158" t="s">
        <v>1395</v>
      </c>
      <c r="D320" s="158" t="s">
        <v>450</v>
      </c>
      <c r="E320" s="158" t="s">
        <v>452</v>
      </c>
      <c r="F320" s="185">
        <v>3.6520266650000002</v>
      </c>
      <c r="G320" s="185">
        <v>5.9027659200000002</v>
      </c>
      <c r="H320" s="186">
        <f t="shared" si="8"/>
        <v>-0.38130247506070847</v>
      </c>
      <c r="I320" s="159">
        <f t="shared" si="9"/>
        <v>2.9401529511684005E-4</v>
      </c>
      <c r="J320" s="160">
        <v>35.7271626</v>
      </c>
      <c r="K320" s="160">
        <v>11.4238181818182</v>
      </c>
    </row>
    <row r="321" spans="1:11" x14ac:dyDescent="0.2">
      <c r="A321" s="158" t="s">
        <v>1661</v>
      </c>
      <c r="B321" s="158" t="s">
        <v>1662</v>
      </c>
      <c r="C321" s="158" t="s">
        <v>1829</v>
      </c>
      <c r="D321" s="158" t="s">
        <v>450</v>
      </c>
      <c r="E321" s="158" t="s">
        <v>2189</v>
      </c>
      <c r="F321" s="185">
        <v>3.6430426600000003</v>
      </c>
      <c r="G321" s="185">
        <v>4.1809265699999996</v>
      </c>
      <c r="H321" s="186">
        <f t="shared" si="8"/>
        <v>-0.12865184331615742</v>
      </c>
      <c r="I321" s="159">
        <f t="shared" si="9"/>
        <v>2.9329201592867831E-4</v>
      </c>
      <c r="J321" s="160">
        <v>17.334580199999998</v>
      </c>
      <c r="K321" s="160">
        <v>53.441000000000003</v>
      </c>
    </row>
    <row r="322" spans="1:11" x14ac:dyDescent="0.2">
      <c r="A322" s="158" t="s">
        <v>278</v>
      </c>
      <c r="B322" s="158" t="s">
        <v>24</v>
      </c>
      <c r="C322" s="158" t="s">
        <v>1843</v>
      </c>
      <c r="D322" s="158" t="s">
        <v>1690</v>
      </c>
      <c r="E322" s="158" t="s">
        <v>2189</v>
      </c>
      <c r="F322" s="185">
        <v>3.6339414059999999</v>
      </c>
      <c r="G322" s="185">
        <v>2.8470427950000001</v>
      </c>
      <c r="H322" s="186">
        <f t="shared" si="8"/>
        <v>0.27639156404039933</v>
      </c>
      <c r="I322" s="159">
        <f t="shared" si="9"/>
        <v>2.9255929732440621E-4</v>
      </c>
      <c r="J322" s="160">
        <v>112.5934115529824</v>
      </c>
      <c r="K322" s="160">
        <v>34.885727272727301</v>
      </c>
    </row>
    <row r="323" spans="1:11" x14ac:dyDescent="0.2">
      <c r="A323" s="158" t="s">
        <v>1225</v>
      </c>
      <c r="B323" s="158" t="s">
        <v>1226</v>
      </c>
      <c r="C323" s="158" t="s">
        <v>1824</v>
      </c>
      <c r="D323" s="158" t="s">
        <v>450</v>
      </c>
      <c r="E323" s="158" t="s">
        <v>2189</v>
      </c>
      <c r="F323" s="185">
        <v>3.6315465250000001</v>
      </c>
      <c r="G323" s="185">
        <v>17.139169239999998</v>
      </c>
      <c r="H323" s="186">
        <f t="shared" si="8"/>
        <v>-0.78811420354467543</v>
      </c>
      <c r="I323" s="159">
        <f t="shared" si="9"/>
        <v>2.9236649160074244E-4</v>
      </c>
      <c r="J323" s="160">
        <v>28.68075275</v>
      </c>
      <c r="K323" s="160">
        <v>17.479454545454502</v>
      </c>
    </row>
    <row r="324" spans="1:11" x14ac:dyDescent="0.2">
      <c r="A324" s="158" t="s">
        <v>447</v>
      </c>
      <c r="B324" s="158" t="s">
        <v>448</v>
      </c>
      <c r="C324" s="158" t="s">
        <v>1830</v>
      </c>
      <c r="D324" s="158" t="s">
        <v>450</v>
      </c>
      <c r="E324" s="158" t="s">
        <v>2189</v>
      </c>
      <c r="F324" s="185">
        <v>3.6033732719999998</v>
      </c>
      <c r="G324" s="185">
        <v>2.2083664900000004</v>
      </c>
      <c r="H324" s="186">
        <f t="shared" si="8"/>
        <v>0.63169169986816787</v>
      </c>
      <c r="I324" s="159">
        <f t="shared" si="9"/>
        <v>2.9009833529876854E-4</v>
      </c>
      <c r="J324" s="160">
        <v>367.37981490000004</v>
      </c>
      <c r="K324" s="160">
        <v>14.428681818181801</v>
      </c>
    </row>
    <row r="325" spans="1:11" x14ac:dyDescent="0.2">
      <c r="A325" s="158" t="s">
        <v>457</v>
      </c>
      <c r="B325" s="158" t="s">
        <v>458</v>
      </c>
      <c r="C325" s="158" t="s">
        <v>1824</v>
      </c>
      <c r="D325" s="158" t="s">
        <v>450</v>
      </c>
      <c r="E325" s="158" t="s">
        <v>2189</v>
      </c>
      <c r="F325" s="185">
        <v>3.5680112930000001</v>
      </c>
      <c r="G325" s="185">
        <v>4.9920088899999993</v>
      </c>
      <c r="H325" s="186">
        <f t="shared" si="8"/>
        <v>-0.28525542088928435</v>
      </c>
      <c r="I325" s="159">
        <f t="shared" si="9"/>
        <v>2.8725143311395099E-4</v>
      </c>
      <c r="J325" s="160">
        <v>153.57338911000002</v>
      </c>
      <c r="K325" s="160">
        <v>5.6140909090909101</v>
      </c>
    </row>
    <row r="326" spans="1:11" x14ac:dyDescent="0.2">
      <c r="A326" s="158" t="s">
        <v>1927</v>
      </c>
      <c r="B326" s="158" t="s">
        <v>886</v>
      </c>
      <c r="C326" s="158" t="s">
        <v>1829</v>
      </c>
      <c r="D326" s="158" t="s">
        <v>451</v>
      </c>
      <c r="E326" s="158" t="s">
        <v>2189</v>
      </c>
      <c r="F326" s="185">
        <v>3.4940142299999999</v>
      </c>
      <c r="G326" s="185">
        <v>5.2056478400000001</v>
      </c>
      <c r="H326" s="186">
        <f t="shared" si="8"/>
        <v>-0.3288031888841717</v>
      </c>
      <c r="I326" s="159">
        <f t="shared" si="9"/>
        <v>2.8129411946007477E-4</v>
      </c>
      <c r="J326" s="160">
        <v>13.674263439999999</v>
      </c>
      <c r="K326" s="160">
        <v>22.169499999999999</v>
      </c>
    </row>
    <row r="327" spans="1:11" x14ac:dyDescent="0.2">
      <c r="A327" s="158" t="s">
        <v>682</v>
      </c>
      <c r="B327" s="158" t="s">
        <v>683</v>
      </c>
      <c r="C327" s="158" t="s">
        <v>1843</v>
      </c>
      <c r="D327" s="158" t="s">
        <v>450</v>
      </c>
      <c r="E327" s="158" t="s">
        <v>2189</v>
      </c>
      <c r="F327" s="185">
        <v>3.4858386299999999</v>
      </c>
      <c r="G327" s="185">
        <v>3.3834938440000002</v>
      </c>
      <c r="H327" s="186">
        <f t="shared" ref="H327:H390" si="10">IF(ISERROR(F327/G327-1),"",((F327/G327-1)))</f>
        <v>3.0248255418430681E-2</v>
      </c>
      <c r="I327" s="159">
        <f t="shared" ref="I327:I390" si="11">F327/$F$960</f>
        <v>2.8063592288396705E-4</v>
      </c>
      <c r="J327" s="160">
        <v>158.13012593871917</v>
      </c>
      <c r="K327" s="160">
        <v>54.273227272727297</v>
      </c>
    </row>
    <row r="328" spans="1:11" x14ac:dyDescent="0.2">
      <c r="A328" s="158" t="s">
        <v>135</v>
      </c>
      <c r="B328" s="158" t="s">
        <v>136</v>
      </c>
      <c r="C328" s="158" t="s">
        <v>1823</v>
      </c>
      <c r="D328" s="158" t="s">
        <v>450</v>
      </c>
      <c r="E328" s="158" t="s">
        <v>2189</v>
      </c>
      <c r="F328" s="185">
        <v>3.4706392200000002</v>
      </c>
      <c r="G328" s="185">
        <v>10.34287789</v>
      </c>
      <c r="H328" s="186">
        <f t="shared" si="10"/>
        <v>-0.66444163250195731</v>
      </c>
      <c r="I328" s="159">
        <f t="shared" si="11"/>
        <v>2.7941225738897487E-4</v>
      </c>
      <c r="J328" s="160">
        <v>103.73164176</v>
      </c>
      <c r="K328" s="160">
        <v>0.377</v>
      </c>
    </row>
    <row r="329" spans="1:11" x14ac:dyDescent="0.2">
      <c r="A329" s="158" t="s">
        <v>1116</v>
      </c>
      <c r="B329" s="158" t="s">
        <v>1262</v>
      </c>
      <c r="C329" s="158" t="s">
        <v>1830</v>
      </c>
      <c r="D329" s="158" t="s">
        <v>450</v>
      </c>
      <c r="E329" s="158" t="s">
        <v>452</v>
      </c>
      <c r="F329" s="185">
        <v>3.4663405260000002</v>
      </c>
      <c r="G329" s="185">
        <v>4.9703098049999994</v>
      </c>
      <c r="H329" s="186">
        <f t="shared" si="10"/>
        <v>-0.30259065088599635</v>
      </c>
      <c r="I329" s="159">
        <f t="shared" si="11"/>
        <v>2.7906618056616859E-4</v>
      </c>
      <c r="J329" s="160">
        <v>136.08726804999998</v>
      </c>
      <c r="K329" s="160">
        <v>9.9245454545454503</v>
      </c>
    </row>
    <row r="330" spans="1:11" x14ac:dyDescent="0.2">
      <c r="A330" s="158" t="s">
        <v>1873</v>
      </c>
      <c r="B330" s="158" t="s">
        <v>802</v>
      </c>
      <c r="C330" s="158" t="s">
        <v>1825</v>
      </c>
      <c r="D330" s="158" t="s">
        <v>450</v>
      </c>
      <c r="E330" s="158" t="s">
        <v>452</v>
      </c>
      <c r="F330" s="185">
        <v>3.45912234</v>
      </c>
      <c r="G330" s="185">
        <v>1.69624632</v>
      </c>
      <c r="H330" s="186">
        <f t="shared" si="10"/>
        <v>1.0392806747548318</v>
      </c>
      <c r="I330" s="159">
        <f t="shared" si="11"/>
        <v>2.7848506293432396E-4</v>
      </c>
      <c r="J330" s="160">
        <v>21.097156819999999</v>
      </c>
      <c r="K330" s="160">
        <v>21.349090909090901</v>
      </c>
    </row>
    <row r="331" spans="1:11" x14ac:dyDescent="0.2">
      <c r="A331" s="158" t="s">
        <v>1052</v>
      </c>
      <c r="B331" s="158" t="s">
        <v>229</v>
      </c>
      <c r="C331" s="158" t="s">
        <v>1395</v>
      </c>
      <c r="D331" s="158" t="s">
        <v>450</v>
      </c>
      <c r="E331" s="158" t="s">
        <v>2189</v>
      </c>
      <c r="F331" s="185">
        <v>3.4425792200000003</v>
      </c>
      <c r="G331" s="185">
        <v>2.3294411290000001</v>
      </c>
      <c r="H331" s="186">
        <f t="shared" si="10"/>
        <v>0.47785628799207136</v>
      </c>
      <c r="I331" s="159">
        <f t="shared" si="11"/>
        <v>2.7715321879540576E-4</v>
      </c>
      <c r="J331" s="160">
        <v>40.079212800000001</v>
      </c>
      <c r="K331" s="160">
        <v>16.933454545454499</v>
      </c>
    </row>
    <row r="332" spans="1:11" x14ac:dyDescent="0.2">
      <c r="A332" s="158" t="s">
        <v>960</v>
      </c>
      <c r="B332" s="158" t="s">
        <v>961</v>
      </c>
      <c r="C332" s="158" t="s">
        <v>1824</v>
      </c>
      <c r="D332" s="158" t="s">
        <v>450</v>
      </c>
      <c r="E332" s="158" t="s">
        <v>2189</v>
      </c>
      <c r="F332" s="185">
        <v>3.4240750159999997</v>
      </c>
      <c r="G332" s="185">
        <v>0.74841682700000001</v>
      </c>
      <c r="H332" s="186">
        <f t="shared" si="10"/>
        <v>3.5750909018511416</v>
      </c>
      <c r="I332" s="159">
        <f t="shared" si="11"/>
        <v>2.7566349281610151E-4</v>
      </c>
      <c r="J332" s="160">
        <v>114.49598696</v>
      </c>
      <c r="K332" s="160">
        <v>31.759</v>
      </c>
    </row>
    <row r="333" spans="1:11" x14ac:dyDescent="0.2">
      <c r="A333" s="158" t="s">
        <v>1064</v>
      </c>
      <c r="B333" s="158" t="s">
        <v>487</v>
      </c>
      <c r="C333" s="158" t="s">
        <v>1825</v>
      </c>
      <c r="D333" s="158" t="s">
        <v>450</v>
      </c>
      <c r="E333" s="158" t="s">
        <v>2189</v>
      </c>
      <c r="F333" s="185">
        <v>3.3971290600000001</v>
      </c>
      <c r="G333" s="185">
        <v>2.3311627400000003</v>
      </c>
      <c r="H333" s="186">
        <f t="shared" si="10"/>
        <v>0.45726808416644471</v>
      </c>
      <c r="I333" s="159">
        <f t="shared" si="11"/>
        <v>2.7349414304615803E-4</v>
      </c>
      <c r="J333" s="160">
        <v>7.2853513200000002</v>
      </c>
      <c r="K333" s="160">
        <v>21.615454545454501</v>
      </c>
    </row>
    <row r="334" spans="1:11" x14ac:dyDescent="0.2">
      <c r="A334" s="158" t="s">
        <v>1959</v>
      </c>
      <c r="B334" s="158" t="s">
        <v>1301</v>
      </c>
      <c r="C334" s="158" t="s">
        <v>1829</v>
      </c>
      <c r="D334" s="158" t="s">
        <v>451</v>
      </c>
      <c r="E334" s="158" t="s">
        <v>452</v>
      </c>
      <c r="F334" s="185">
        <v>3.39328042</v>
      </c>
      <c r="G334" s="185">
        <v>2.714519514</v>
      </c>
      <c r="H334" s="186">
        <f t="shared" si="10"/>
        <v>0.25004826913172806</v>
      </c>
      <c r="I334" s="159">
        <f t="shared" si="11"/>
        <v>2.7318429891598148E-4</v>
      </c>
      <c r="J334" s="160">
        <v>259.92</v>
      </c>
      <c r="K334" s="160">
        <v>10.1651363636364</v>
      </c>
    </row>
    <row r="335" spans="1:11" x14ac:dyDescent="0.2">
      <c r="A335" s="158" t="s">
        <v>1875</v>
      </c>
      <c r="B335" s="158" t="s">
        <v>872</v>
      </c>
      <c r="C335" s="158" t="s">
        <v>1826</v>
      </c>
      <c r="D335" s="158" t="s">
        <v>450</v>
      </c>
      <c r="E335" s="158" t="s">
        <v>2189</v>
      </c>
      <c r="F335" s="185">
        <v>3.3678367400000004</v>
      </c>
      <c r="G335" s="185">
        <v>0</v>
      </c>
      <c r="H335" s="186" t="str">
        <f t="shared" si="10"/>
        <v/>
      </c>
      <c r="I335" s="159">
        <f t="shared" si="11"/>
        <v>2.7113589353171838E-4</v>
      </c>
      <c r="J335" s="160">
        <v>156.0129311</v>
      </c>
      <c r="K335" s="160">
        <v>16.158590909090901</v>
      </c>
    </row>
    <row r="336" spans="1:11" x14ac:dyDescent="0.2">
      <c r="A336" s="158" t="s">
        <v>1093</v>
      </c>
      <c r="B336" s="158" t="s">
        <v>1310</v>
      </c>
      <c r="C336" s="158" t="s">
        <v>1829</v>
      </c>
      <c r="D336" s="158" t="s">
        <v>451</v>
      </c>
      <c r="E336" s="158" t="s">
        <v>452</v>
      </c>
      <c r="F336" s="185">
        <v>3.3413021600000001</v>
      </c>
      <c r="G336" s="185">
        <v>6.7464113150000005</v>
      </c>
      <c r="H336" s="186">
        <f t="shared" si="10"/>
        <v>-0.5047289582580099</v>
      </c>
      <c r="I336" s="159">
        <f t="shared" si="11"/>
        <v>2.6899966258787846E-4</v>
      </c>
      <c r="J336" s="160">
        <v>248.57</v>
      </c>
      <c r="K336" s="160">
        <v>46.342045454545499</v>
      </c>
    </row>
    <row r="337" spans="1:11" x14ac:dyDescent="0.2">
      <c r="A337" s="158" t="s">
        <v>1241</v>
      </c>
      <c r="B337" s="158" t="s">
        <v>638</v>
      </c>
      <c r="C337" s="158" t="s">
        <v>1825</v>
      </c>
      <c r="D337" s="158" t="s">
        <v>450</v>
      </c>
      <c r="E337" s="158" t="s">
        <v>2189</v>
      </c>
      <c r="F337" s="185">
        <v>3.3129731900000001</v>
      </c>
      <c r="G337" s="185">
        <v>4.8490137600000001</v>
      </c>
      <c r="H337" s="186">
        <f t="shared" si="10"/>
        <v>-0.31677381134096838</v>
      </c>
      <c r="I337" s="159">
        <f t="shared" si="11"/>
        <v>2.6671896990982925E-4</v>
      </c>
      <c r="J337" s="160">
        <v>216.9269614589376</v>
      </c>
      <c r="K337" s="160">
        <v>11.9286363636364</v>
      </c>
    </row>
    <row r="338" spans="1:11" x14ac:dyDescent="0.2">
      <c r="A338" s="158" t="s">
        <v>1082</v>
      </c>
      <c r="B338" s="158" t="s">
        <v>117</v>
      </c>
      <c r="C338" s="158" t="s">
        <v>1827</v>
      </c>
      <c r="D338" s="158" t="s">
        <v>451</v>
      </c>
      <c r="E338" s="158" t="s">
        <v>452</v>
      </c>
      <c r="F338" s="185">
        <v>3.2848375399999998</v>
      </c>
      <c r="G338" s="185">
        <v>1.11962534</v>
      </c>
      <c r="H338" s="186">
        <f t="shared" si="10"/>
        <v>1.9338720933200744</v>
      </c>
      <c r="I338" s="159">
        <f t="shared" si="11"/>
        <v>2.6445384092889005E-4</v>
      </c>
      <c r="J338" s="160">
        <v>24.907480329999999</v>
      </c>
      <c r="K338" s="160">
        <v>17.7306363636364</v>
      </c>
    </row>
    <row r="339" spans="1:11" x14ac:dyDescent="0.2">
      <c r="A339" s="158" t="s">
        <v>1205</v>
      </c>
      <c r="B339" s="158" t="s">
        <v>1206</v>
      </c>
      <c r="C339" s="158" t="s">
        <v>1824</v>
      </c>
      <c r="D339" s="158" t="s">
        <v>450</v>
      </c>
      <c r="E339" s="158" t="s">
        <v>2189</v>
      </c>
      <c r="F339" s="185">
        <v>3.2737152859999998</v>
      </c>
      <c r="G339" s="185">
        <v>4.2305655</v>
      </c>
      <c r="H339" s="186">
        <f t="shared" si="10"/>
        <v>-0.22617548741415305</v>
      </c>
      <c r="I339" s="159">
        <f t="shared" si="11"/>
        <v>2.6355841680082595E-4</v>
      </c>
      <c r="J339" s="160">
        <v>18.09228147</v>
      </c>
      <c r="K339" s="160">
        <v>31.0676818181818</v>
      </c>
    </row>
    <row r="340" spans="1:11" x14ac:dyDescent="0.2">
      <c r="A340" s="158" t="s">
        <v>1195</v>
      </c>
      <c r="B340" s="158" t="s">
        <v>1196</v>
      </c>
      <c r="C340" s="158" t="s">
        <v>1824</v>
      </c>
      <c r="D340" s="158" t="s">
        <v>450</v>
      </c>
      <c r="E340" s="158" t="s">
        <v>2189</v>
      </c>
      <c r="F340" s="185">
        <v>3.2413642500000002</v>
      </c>
      <c r="G340" s="185">
        <v>1.4133E-4</v>
      </c>
      <c r="H340" s="186">
        <f t="shared" si="10"/>
        <v>22933.721927403949</v>
      </c>
      <c r="I340" s="159">
        <f t="shared" si="11"/>
        <v>2.6095391791037891E-4</v>
      </c>
      <c r="J340" s="160">
        <v>38.451589829999996</v>
      </c>
      <c r="K340" s="160">
        <v>35.2678181818182</v>
      </c>
    </row>
    <row r="341" spans="1:11" x14ac:dyDescent="0.2">
      <c r="A341" s="158" t="s">
        <v>2973</v>
      </c>
      <c r="B341" s="158" t="s">
        <v>2974</v>
      </c>
      <c r="C341" s="158" t="s">
        <v>347</v>
      </c>
      <c r="D341" s="158" t="s">
        <v>451</v>
      </c>
      <c r="E341" s="158" t="s">
        <v>452</v>
      </c>
      <c r="F341" s="185">
        <v>3.2091888500000003</v>
      </c>
      <c r="G341" s="185"/>
      <c r="H341" s="186" t="str">
        <f t="shared" si="10"/>
        <v/>
      </c>
      <c r="I341" s="159">
        <f t="shared" si="11"/>
        <v>2.5836355902358193E-4</v>
      </c>
      <c r="J341" s="160">
        <v>10.542999999999999</v>
      </c>
      <c r="K341" s="160">
        <v>14.428333333333301</v>
      </c>
    </row>
    <row r="342" spans="1:11" x14ac:dyDescent="0.2">
      <c r="A342" s="158" t="s">
        <v>1223</v>
      </c>
      <c r="B342" s="158" t="s">
        <v>1224</v>
      </c>
      <c r="C342" s="158" t="s">
        <v>1824</v>
      </c>
      <c r="D342" s="158" t="s">
        <v>450</v>
      </c>
      <c r="E342" s="158" t="s">
        <v>2189</v>
      </c>
      <c r="F342" s="185">
        <v>3.2005700200000002</v>
      </c>
      <c r="G342" s="185">
        <v>1.4922452369999999</v>
      </c>
      <c r="H342" s="186">
        <f t="shared" si="10"/>
        <v>1.1448016322266206</v>
      </c>
      <c r="I342" s="159">
        <f t="shared" si="11"/>
        <v>2.5766967913757298E-4</v>
      </c>
      <c r="J342" s="160">
        <v>36.462863259999999</v>
      </c>
      <c r="K342" s="160">
        <v>52.719000000000001</v>
      </c>
    </row>
    <row r="343" spans="1:11" x14ac:dyDescent="0.2">
      <c r="A343" s="158" t="s">
        <v>1923</v>
      </c>
      <c r="B343" s="158" t="s">
        <v>898</v>
      </c>
      <c r="C343" s="158" t="s">
        <v>1829</v>
      </c>
      <c r="D343" s="158" t="s">
        <v>451</v>
      </c>
      <c r="E343" s="158" t="s">
        <v>2189</v>
      </c>
      <c r="F343" s="185">
        <v>3.193012022</v>
      </c>
      <c r="G343" s="185">
        <v>7.1081640459999997</v>
      </c>
      <c r="H343" s="186">
        <f t="shared" si="10"/>
        <v>-0.55079652054501838</v>
      </c>
      <c r="I343" s="159">
        <f t="shared" si="11"/>
        <v>2.5706120411362005E-4</v>
      </c>
      <c r="J343" s="160">
        <v>57.906561439999997</v>
      </c>
      <c r="K343" s="160">
        <v>18.0782272727273</v>
      </c>
    </row>
    <row r="344" spans="1:11" x14ac:dyDescent="0.2">
      <c r="A344" s="158" t="s">
        <v>822</v>
      </c>
      <c r="B344" s="158" t="s">
        <v>823</v>
      </c>
      <c r="C344" s="158" t="s">
        <v>1829</v>
      </c>
      <c r="D344" s="158" t="s">
        <v>451</v>
      </c>
      <c r="E344" s="158" t="s">
        <v>2189</v>
      </c>
      <c r="F344" s="185">
        <v>3.1800021800000002</v>
      </c>
      <c r="G344" s="185">
        <v>1.1453356450000001</v>
      </c>
      <c r="H344" s="186">
        <f t="shared" si="10"/>
        <v>1.7764805835585427</v>
      </c>
      <c r="I344" s="159">
        <f t="shared" si="11"/>
        <v>2.5601381511952752E-4</v>
      </c>
      <c r="J344" s="160">
        <v>109.36799999999999</v>
      </c>
      <c r="K344" s="160">
        <v>18.130090909090899</v>
      </c>
    </row>
    <row r="345" spans="1:11" x14ac:dyDescent="0.2">
      <c r="A345" s="158" t="s">
        <v>2118</v>
      </c>
      <c r="B345" s="158" t="s">
        <v>2119</v>
      </c>
      <c r="C345" s="158" t="s">
        <v>1395</v>
      </c>
      <c r="D345" s="158" t="s">
        <v>450</v>
      </c>
      <c r="E345" s="158" t="s">
        <v>2189</v>
      </c>
      <c r="F345" s="185">
        <v>3.176680411</v>
      </c>
      <c r="G345" s="185">
        <v>1.28294803</v>
      </c>
      <c r="H345" s="186">
        <f t="shared" si="10"/>
        <v>1.4760787940880191</v>
      </c>
      <c r="I345" s="159">
        <f t="shared" si="11"/>
        <v>2.5574638802152604E-4</v>
      </c>
      <c r="J345" s="160">
        <v>25.355250000000005</v>
      </c>
      <c r="K345" s="160">
        <v>195.95566666666701</v>
      </c>
    </row>
    <row r="346" spans="1:11" x14ac:dyDescent="0.2">
      <c r="A346" s="158" t="s">
        <v>1207</v>
      </c>
      <c r="B346" s="158" t="s">
        <v>1208</v>
      </c>
      <c r="C346" s="158" t="s">
        <v>1824</v>
      </c>
      <c r="D346" s="158" t="s">
        <v>450</v>
      </c>
      <c r="E346" s="158" t="s">
        <v>2189</v>
      </c>
      <c r="F346" s="185">
        <v>3.1730573900000003</v>
      </c>
      <c r="G346" s="185">
        <v>3.9013493999999996E-2</v>
      </c>
      <c r="H346" s="186">
        <f t="shared" si="10"/>
        <v>80.33230491993362</v>
      </c>
      <c r="I346" s="159">
        <f t="shared" si="11"/>
        <v>2.5545470789806521E-4</v>
      </c>
      <c r="J346" s="160">
        <v>15.96781998</v>
      </c>
      <c r="K346" s="160">
        <v>129.90836363636399</v>
      </c>
    </row>
    <row r="347" spans="1:11" x14ac:dyDescent="0.2">
      <c r="A347" s="158" t="s">
        <v>1092</v>
      </c>
      <c r="B347" s="158" t="s">
        <v>818</v>
      </c>
      <c r="C347" s="158" t="s">
        <v>1829</v>
      </c>
      <c r="D347" s="158" t="s">
        <v>1690</v>
      </c>
      <c r="E347" s="158" t="s">
        <v>452</v>
      </c>
      <c r="F347" s="185">
        <v>3.1541886560000001</v>
      </c>
      <c r="G347" s="185">
        <v>1.710681884</v>
      </c>
      <c r="H347" s="186">
        <f t="shared" si="10"/>
        <v>0.84381952337317201</v>
      </c>
      <c r="I347" s="159">
        <f t="shared" si="11"/>
        <v>2.5393563454390305E-4</v>
      </c>
      <c r="J347" s="160">
        <v>107.10252469</v>
      </c>
      <c r="K347" s="160">
        <v>19.867727272727301</v>
      </c>
    </row>
    <row r="348" spans="1:11" x14ac:dyDescent="0.2">
      <c r="A348" s="158" t="s">
        <v>551</v>
      </c>
      <c r="B348" s="158" t="s">
        <v>951</v>
      </c>
      <c r="C348" s="158" t="s">
        <v>1824</v>
      </c>
      <c r="D348" s="158" t="s">
        <v>450</v>
      </c>
      <c r="E348" s="158" t="s">
        <v>2189</v>
      </c>
      <c r="F348" s="185">
        <v>3.1519827170000001</v>
      </c>
      <c r="G348" s="185">
        <v>2.3981475699999999</v>
      </c>
      <c r="H348" s="186">
        <f t="shared" si="10"/>
        <v>0.31434060039933254</v>
      </c>
      <c r="I348" s="159">
        <f t="shared" si="11"/>
        <v>2.5375804005580403E-4</v>
      </c>
      <c r="J348" s="160">
        <v>27.968449539999998</v>
      </c>
      <c r="K348" s="160">
        <v>27.7485454545455</v>
      </c>
    </row>
    <row r="349" spans="1:11" x14ac:dyDescent="0.2">
      <c r="A349" s="158" t="s">
        <v>1077</v>
      </c>
      <c r="B349" s="158" t="s">
        <v>629</v>
      </c>
      <c r="C349" s="158" t="s">
        <v>1825</v>
      </c>
      <c r="D349" s="158" t="s">
        <v>450</v>
      </c>
      <c r="E349" s="158" t="s">
        <v>2189</v>
      </c>
      <c r="F349" s="185">
        <v>3.1517805600000002</v>
      </c>
      <c r="G349" s="185">
        <v>0.79287383999999994</v>
      </c>
      <c r="H349" s="186">
        <f t="shared" si="10"/>
        <v>2.9751350101297329</v>
      </c>
      <c r="I349" s="159">
        <f t="shared" si="11"/>
        <v>2.5374176491450108E-4</v>
      </c>
      <c r="J349" s="160">
        <v>57.92339132</v>
      </c>
      <c r="K349" s="160">
        <v>28.410181818181801</v>
      </c>
    </row>
    <row r="350" spans="1:11" x14ac:dyDescent="0.2">
      <c r="A350" s="158" t="s">
        <v>193</v>
      </c>
      <c r="B350" s="158" t="s">
        <v>194</v>
      </c>
      <c r="C350" s="158" t="s">
        <v>2078</v>
      </c>
      <c r="D350" s="158" t="s">
        <v>451</v>
      </c>
      <c r="E350" s="158" t="s">
        <v>452</v>
      </c>
      <c r="F350" s="185">
        <v>3.1144316299999999</v>
      </c>
      <c r="G350" s="185">
        <v>3.3289272000000003</v>
      </c>
      <c r="H350" s="186">
        <f t="shared" si="10"/>
        <v>-6.4433842230013472E-2</v>
      </c>
      <c r="I350" s="159">
        <f t="shared" si="11"/>
        <v>2.5073489840350634E-4</v>
      </c>
      <c r="J350" s="160">
        <v>141.44794672</v>
      </c>
      <c r="K350" s="160">
        <v>45.105863636363601</v>
      </c>
    </row>
    <row r="351" spans="1:11" x14ac:dyDescent="0.2">
      <c r="A351" s="158" t="s">
        <v>2885</v>
      </c>
      <c r="B351" s="158" t="s">
        <v>2886</v>
      </c>
      <c r="C351" s="158" t="s">
        <v>2078</v>
      </c>
      <c r="D351" s="158" t="s">
        <v>451</v>
      </c>
      <c r="E351" s="158" t="s">
        <v>452</v>
      </c>
      <c r="F351" s="185">
        <v>3.0612038500000001</v>
      </c>
      <c r="G351" s="185">
        <v>5.1014999999999997</v>
      </c>
      <c r="H351" s="186">
        <f t="shared" si="10"/>
        <v>-0.39994043908654309</v>
      </c>
      <c r="I351" s="159">
        <f t="shared" si="11"/>
        <v>2.4644966642667078E-4</v>
      </c>
      <c r="J351" s="160">
        <v>3.0657000000000001</v>
      </c>
      <c r="K351" s="160">
        <v>3.93690909090909</v>
      </c>
    </row>
    <row r="352" spans="1:11" x14ac:dyDescent="0.2">
      <c r="A352" s="158" t="s">
        <v>577</v>
      </c>
      <c r="B352" s="158" t="s">
        <v>578</v>
      </c>
      <c r="C352" s="158" t="s">
        <v>1824</v>
      </c>
      <c r="D352" s="158" t="s">
        <v>450</v>
      </c>
      <c r="E352" s="158" t="s">
        <v>2189</v>
      </c>
      <c r="F352" s="185">
        <v>3.0526063840000002</v>
      </c>
      <c r="G352" s="185">
        <v>3.1250772009999999</v>
      </c>
      <c r="H352" s="186">
        <f t="shared" si="10"/>
        <v>-2.3190088544631671E-2</v>
      </c>
      <c r="I352" s="159">
        <f t="shared" si="11"/>
        <v>2.4575750650147838E-4</v>
      </c>
      <c r="J352" s="160">
        <v>45.81655387</v>
      </c>
      <c r="K352" s="160">
        <v>22.2998636363636</v>
      </c>
    </row>
    <row r="353" spans="1:11" x14ac:dyDescent="0.2">
      <c r="A353" s="158" t="s">
        <v>1044</v>
      </c>
      <c r="B353" s="158" t="s">
        <v>223</v>
      </c>
      <c r="C353" s="158" t="s">
        <v>1395</v>
      </c>
      <c r="D353" s="158" t="s">
        <v>450</v>
      </c>
      <c r="E353" s="158" t="s">
        <v>2189</v>
      </c>
      <c r="F353" s="185">
        <v>3.0349918799999998</v>
      </c>
      <c r="G353" s="185">
        <v>5.5807241859999994</v>
      </c>
      <c r="H353" s="186">
        <f t="shared" si="10"/>
        <v>-0.45616522536381798</v>
      </c>
      <c r="I353" s="159">
        <f t="shared" si="11"/>
        <v>2.4433940798606219E-4</v>
      </c>
      <c r="J353" s="160">
        <v>48.186993780000002</v>
      </c>
      <c r="K353" s="160">
        <v>17.129772727272702</v>
      </c>
    </row>
    <row r="354" spans="1:11" x14ac:dyDescent="0.2">
      <c r="A354" s="158" t="s">
        <v>1841</v>
      </c>
      <c r="B354" s="158" t="s">
        <v>1842</v>
      </c>
      <c r="C354" s="158" t="s">
        <v>1843</v>
      </c>
      <c r="D354" s="158" t="s">
        <v>451</v>
      </c>
      <c r="E354" s="158" t="s">
        <v>2189</v>
      </c>
      <c r="F354" s="185">
        <v>2.9623459599999999</v>
      </c>
      <c r="G354" s="185">
        <v>2.3445283399999997</v>
      </c>
      <c r="H354" s="186">
        <f t="shared" si="10"/>
        <v>0.26351467348865598</v>
      </c>
      <c r="I354" s="159">
        <f t="shared" si="11"/>
        <v>2.3849087138786782E-4</v>
      </c>
      <c r="J354" s="160">
        <v>561.28737710738721</v>
      </c>
      <c r="K354" s="160">
        <v>12.9315909090909</v>
      </c>
    </row>
    <row r="355" spans="1:11" x14ac:dyDescent="0.2">
      <c r="A355" s="158" t="s">
        <v>546</v>
      </c>
      <c r="B355" s="158" t="s">
        <v>947</v>
      </c>
      <c r="C355" s="158" t="s">
        <v>1824</v>
      </c>
      <c r="D355" s="158" t="s">
        <v>450</v>
      </c>
      <c r="E355" s="158" t="s">
        <v>2189</v>
      </c>
      <c r="F355" s="185">
        <v>2.96152288</v>
      </c>
      <c r="G355" s="185">
        <v>2.5001511199999999</v>
      </c>
      <c r="H355" s="186">
        <f t="shared" si="10"/>
        <v>0.18453754907423359</v>
      </c>
      <c r="I355" s="159">
        <f t="shared" si="11"/>
        <v>2.3842460732922222E-4</v>
      </c>
      <c r="J355" s="160">
        <v>21.099231159999999</v>
      </c>
      <c r="K355" s="160">
        <v>33.894227272727299</v>
      </c>
    </row>
    <row r="356" spans="1:11" x14ac:dyDescent="0.2">
      <c r="A356" s="158" t="s">
        <v>2104</v>
      </c>
      <c r="B356" s="158" t="s">
        <v>2105</v>
      </c>
      <c r="C356" s="158" t="s">
        <v>2089</v>
      </c>
      <c r="D356" s="158" t="s">
        <v>450</v>
      </c>
      <c r="E356" s="158" t="s">
        <v>2189</v>
      </c>
      <c r="F356" s="185">
        <v>2.917163655</v>
      </c>
      <c r="G356" s="185">
        <v>5.0293770950000001</v>
      </c>
      <c r="H356" s="186">
        <f t="shared" si="10"/>
        <v>-0.41997515797729223</v>
      </c>
      <c r="I356" s="159">
        <f t="shared" si="11"/>
        <v>2.3485335995731147E-4</v>
      </c>
      <c r="J356" s="160">
        <v>61.418712030000002</v>
      </c>
      <c r="K356" s="160">
        <v>32.251090909090898</v>
      </c>
    </row>
    <row r="357" spans="1:11" x14ac:dyDescent="0.2">
      <c r="A357" s="158" t="s">
        <v>1936</v>
      </c>
      <c r="B357" s="158" t="s">
        <v>899</v>
      </c>
      <c r="C357" s="158" t="s">
        <v>1829</v>
      </c>
      <c r="D357" s="158" t="s">
        <v>451</v>
      </c>
      <c r="E357" s="158" t="s">
        <v>2189</v>
      </c>
      <c r="F357" s="185">
        <v>2.8717541770000001</v>
      </c>
      <c r="G357" s="185">
        <v>6.82720635</v>
      </c>
      <c r="H357" s="186">
        <f t="shared" si="10"/>
        <v>-0.57936613751245414</v>
      </c>
      <c r="I357" s="159">
        <f t="shared" si="11"/>
        <v>2.3119755941148723E-4</v>
      </c>
      <c r="J357" s="160">
        <v>8.2000143299999984</v>
      </c>
      <c r="K357" s="160">
        <v>29.4397272727273</v>
      </c>
    </row>
    <row r="358" spans="1:11" x14ac:dyDescent="0.2">
      <c r="A358" s="158" t="s">
        <v>2163</v>
      </c>
      <c r="B358" s="158" t="s">
        <v>2184</v>
      </c>
      <c r="C358" s="158" t="s">
        <v>1395</v>
      </c>
      <c r="D358" s="158" t="s">
        <v>450</v>
      </c>
      <c r="E358" s="158" t="s">
        <v>2189</v>
      </c>
      <c r="F358" s="185">
        <v>2.8113698300000003</v>
      </c>
      <c r="G358" s="185">
        <v>0.67924713000000003</v>
      </c>
      <c r="H358" s="186">
        <f t="shared" si="10"/>
        <v>3.1389498841165517</v>
      </c>
      <c r="I358" s="159">
        <f t="shared" si="11"/>
        <v>2.2633617059037285E-4</v>
      </c>
      <c r="J358" s="160">
        <v>6.3097800000000008</v>
      </c>
      <c r="K358" s="160">
        <v>56.7365909090909</v>
      </c>
    </row>
    <row r="359" spans="1:11" x14ac:dyDescent="0.2">
      <c r="A359" s="158" t="s">
        <v>964</v>
      </c>
      <c r="B359" s="158" t="s">
        <v>965</v>
      </c>
      <c r="C359" s="158" t="s">
        <v>1824</v>
      </c>
      <c r="D359" s="158" t="s">
        <v>450</v>
      </c>
      <c r="E359" s="158" t="s">
        <v>2189</v>
      </c>
      <c r="F359" s="185">
        <v>2.7993725999999999</v>
      </c>
      <c r="G359" s="185">
        <v>1.5700693000000001</v>
      </c>
      <c r="H359" s="186">
        <f t="shared" si="10"/>
        <v>0.78296117247818287</v>
      </c>
      <c r="I359" s="159">
        <f t="shared" si="11"/>
        <v>2.2537030438987655E-4</v>
      </c>
      <c r="J359" s="160">
        <v>45.375006799999994</v>
      </c>
      <c r="K359" s="160">
        <v>20.2038181818182</v>
      </c>
    </row>
    <row r="360" spans="1:11" x14ac:dyDescent="0.2">
      <c r="A360" s="158" t="s">
        <v>1182</v>
      </c>
      <c r="B360" s="158" t="s">
        <v>1183</v>
      </c>
      <c r="C360" s="158" t="s">
        <v>1830</v>
      </c>
      <c r="D360" s="158" t="s">
        <v>450</v>
      </c>
      <c r="E360" s="158" t="s">
        <v>2189</v>
      </c>
      <c r="F360" s="185">
        <v>2.7962097900000003</v>
      </c>
      <c r="G360" s="185">
        <v>2.5500587319999997</v>
      </c>
      <c r="H360" s="186">
        <f t="shared" si="10"/>
        <v>9.652760342776312E-2</v>
      </c>
      <c r="I360" s="159">
        <f t="shared" si="11"/>
        <v>2.2511567467305098E-4</v>
      </c>
      <c r="J360" s="160">
        <v>14.059722599999999</v>
      </c>
      <c r="K360" s="160">
        <v>88.721772727272693</v>
      </c>
    </row>
    <row r="361" spans="1:11" x14ac:dyDescent="0.2">
      <c r="A361" s="158" t="s">
        <v>16</v>
      </c>
      <c r="B361" s="158" t="s">
        <v>17</v>
      </c>
      <c r="C361" s="158" t="s">
        <v>2078</v>
      </c>
      <c r="D361" s="158" t="s">
        <v>1690</v>
      </c>
      <c r="E361" s="158" t="s">
        <v>452</v>
      </c>
      <c r="F361" s="185">
        <v>2.79119932</v>
      </c>
      <c r="G361" s="185">
        <v>2.2470951000000001</v>
      </c>
      <c r="H361" s="186">
        <f t="shared" si="10"/>
        <v>0.24213671241595414</v>
      </c>
      <c r="I361" s="159">
        <f t="shared" si="11"/>
        <v>2.2471229459101533E-4</v>
      </c>
      <c r="J361" s="160">
        <v>128.69999999999999</v>
      </c>
      <c r="K361" s="160">
        <v>30.484111111111101</v>
      </c>
    </row>
    <row r="362" spans="1:11" x14ac:dyDescent="0.2">
      <c r="A362" s="158" t="s">
        <v>657</v>
      </c>
      <c r="B362" s="158" t="s">
        <v>658</v>
      </c>
      <c r="C362" s="158" t="s">
        <v>1824</v>
      </c>
      <c r="D362" s="158" t="s">
        <v>450</v>
      </c>
      <c r="E362" s="158" t="s">
        <v>2189</v>
      </c>
      <c r="F362" s="185">
        <v>2.7806000000000002</v>
      </c>
      <c r="G362" s="185">
        <v>0</v>
      </c>
      <c r="H362" s="186" t="str">
        <f t="shared" si="10"/>
        <v/>
      </c>
      <c r="I362" s="159">
        <f t="shared" si="11"/>
        <v>2.2385897053735928E-4</v>
      </c>
      <c r="J362" s="160">
        <v>8.2866512300000004</v>
      </c>
      <c r="K362" s="160">
        <v>54.931227272727298</v>
      </c>
    </row>
    <row r="363" spans="1:11" x14ac:dyDescent="0.2">
      <c r="A363" s="158" t="s">
        <v>1886</v>
      </c>
      <c r="B363" s="158" t="s">
        <v>1887</v>
      </c>
      <c r="C363" s="158" t="s">
        <v>1830</v>
      </c>
      <c r="D363" s="158" t="s">
        <v>450</v>
      </c>
      <c r="E363" s="158" t="s">
        <v>452</v>
      </c>
      <c r="F363" s="185">
        <v>2.6581722200000004</v>
      </c>
      <c r="G363" s="185">
        <v>1.4044546</v>
      </c>
      <c r="H363" s="186">
        <f t="shared" si="10"/>
        <v>0.8926722302023864</v>
      </c>
      <c r="I363" s="159">
        <f t="shared" si="11"/>
        <v>2.1400262413874953E-4</v>
      </c>
      <c r="J363" s="160">
        <v>20.662320000000001</v>
      </c>
      <c r="K363" s="160">
        <v>40.162772727272703</v>
      </c>
    </row>
    <row r="364" spans="1:11" x14ac:dyDescent="0.2">
      <c r="A364" s="158" t="s">
        <v>236</v>
      </c>
      <c r="B364" s="158" t="s">
        <v>237</v>
      </c>
      <c r="C364" s="158" t="s">
        <v>1395</v>
      </c>
      <c r="D364" s="158" t="s">
        <v>450</v>
      </c>
      <c r="E364" s="158" t="s">
        <v>452</v>
      </c>
      <c r="F364" s="185">
        <v>2.6517038399999997</v>
      </c>
      <c r="G364" s="185">
        <v>0.71461050199999998</v>
      </c>
      <c r="H364" s="186">
        <f t="shared" si="10"/>
        <v>2.7106981111788921</v>
      </c>
      <c r="I364" s="159">
        <f t="shared" si="11"/>
        <v>2.1348187146384318E-4</v>
      </c>
      <c r="J364" s="160">
        <v>53.714135800000001</v>
      </c>
      <c r="K364" s="160">
        <v>36.440227272727299</v>
      </c>
    </row>
    <row r="365" spans="1:11" x14ac:dyDescent="0.2">
      <c r="A365" s="158" t="s">
        <v>1980</v>
      </c>
      <c r="B365" s="158" t="s">
        <v>871</v>
      </c>
      <c r="C365" s="158" t="s">
        <v>1826</v>
      </c>
      <c r="D365" s="158" t="s">
        <v>450</v>
      </c>
      <c r="E365" s="158" t="s">
        <v>2189</v>
      </c>
      <c r="F365" s="185">
        <v>2.6488749399999998</v>
      </c>
      <c r="G365" s="185">
        <v>0.60365955000000004</v>
      </c>
      <c r="H365" s="186">
        <f t="shared" si="10"/>
        <v>3.3880278875733838</v>
      </c>
      <c r="I365" s="159">
        <f t="shared" si="11"/>
        <v>2.1325412398425132E-4</v>
      </c>
      <c r="J365" s="160">
        <v>10.587463619999999</v>
      </c>
      <c r="K365" s="160">
        <v>33.802363636363602</v>
      </c>
    </row>
    <row r="366" spans="1:11" x14ac:dyDescent="0.2">
      <c r="A366" s="158" t="s">
        <v>352</v>
      </c>
      <c r="B366" s="158" t="s">
        <v>353</v>
      </c>
      <c r="C366" s="158" t="s">
        <v>1395</v>
      </c>
      <c r="D366" s="158" t="s">
        <v>450</v>
      </c>
      <c r="E366" s="158" t="s">
        <v>2189</v>
      </c>
      <c r="F366" s="185">
        <v>2.6249577200000003</v>
      </c>
      <c r="G366" s="185">
        <v>2.48188641</v>
      </c>
      <c r="H366" s="186">
        <f t="shared" si="10"/>
        <v>5.7646195822475432E-2</v>
      </c>
      <c r="I366" s="159">
        <f t="shared" si="11"/>
        <v>2.1132860997744867E-4</v>
      </c>
      <c r="J366" s="160">
        <v>91.115194439999996</v>
      </c>
      <c r="K366" s="160">
        <v>56.648045454545503</v>
      </c>
    </row>
    <row r="367" spans="1:11" x14ac:dyDescent="0.2">
      <c r="A367" s="158" t="s">
        <v>1019</v>
      </c>
      <c r="B367" s="158" t="s">
        <v>129</v>
      </c>
      <c r="C367" s="158" t="s">
        <v>1024</v>
      </c>
      <c r="D367" s="158" t="s">
        <v>450</v>
      </c>
      <c r="E367" s="158" t="s">
        <v>2189</v>
      </c>
      <c r="F367" s="185">
        <v>2.6176689579999999</v>
      </c>
      <c r="G367" s="185">
        <v>2.6749597200000004</v>
      </c>
      <c r="H367" s="186">
        <f t="shared" si="10"/>
        <v>-2.1417429792176645E-2</v>
      </c>
      <c r="I367" s="159">
        <f t="shared" si="11"/>
        <v>2.1074181045295328E-4</v>
      </c>
      <c r="J367" s="160">
        <v>14.983771620000001</v>
      </c>
      <c r="K367" s="160">
        <v>51.513727272727301</v>
      </c>
    </row>
    <row r="368" spans="1:11" x14ac:dyDescent="0.2">
      <c r="A368" s="158" t="s">
        <v>74</v>
      </c>
      <c r="B368" s="158" t="s">
        <v>86</v>
      </c>
      <c r="C368" s="158" t="s">
        <v>1827</v>
      </c>
      <c r="D368" s="158" t="s">
        <v>451</v>
      </c>
      <c r="E368" s="158" t="s">
        <v>452</v>
      </c>
      <c r="F368" s="185">
        <v>2.60923354</v>
      </c>
      <c r="G368" s="185">
        <v>1.7516564399999999</v>
      </c>
      <c r="H368" s="186">
        <f t="shared" si="10"/>
        <v>0.48958065087238234</v>
      </c>
      <c r="I368" s="159">
        <f t="shared" si="11"/>
        <v>2.100626965963999E-4</v>
      </c>
      <c r="J368" s="160">
        <v>12.473462640000001</v>
      </c>
      <c r="K368" s="160">
        <v>20.109636363636401</v>
      </c>
    </row>
    <row r="369" spans="1:11" x14ac:dyDescent="0.2">
      <c r="A369" s="158" t="s">
        <v>1714</v>
      </c>
      <c r="B369" s="158" t="s">
        <v>1715</v>
      </c>
      <c r="C369" s="158" t="s">
        <v>347</v>
      </c>
      <c r="D369" s="158" t="s">
        <v>451</v>
      </c>
      <c r="E369" s="158" t="s">
        <v>452</v>
      </c>
      <c r="F369" s="185">
        <v>2.5584724799999998</v>
      </c>
      <c r="G369" s="185">
        <v>0.31739829999999997</v>
      </c>
      <c r="H369" s="186">
        <f t="shared" si="10"/>
        <v>7.0607630223602342</v>
      </c>
      <c r="I369" s="159">
        <f t="shared" si="11"/>
        <v>2.0597605391676777E-4</v>
      </c>
      <c r="J369" s="160">
        <v>14.859</v>
      </c>
      <c r="K369" s="160">
        <v>198.68350000000001</v>
      </c>
    </row>
    <row r="370" spans="1:11" x14ac:dyDescent="0.2">
      <c r="A370" s="158" t="s">
        <v>758</v>
      </c>
      <c r="B370" s="158" t="s">
        <v>759</v>
      </c>
      <c r="C370" s="158" t="s">
        <v>1826</v>
      </c>
      <c r="D370" s="158" t="s">
        <v>450</v>
      </c>
      <c r="E370" s="158" t="s">
        <v>452</v>
      </c>
      <c r="F370" s="185">
        <v>2.5294215899999997</v>
      </c>
      <c r="G370" s="185">
        <v>1.1424772059999999</v>
      </c>
      <c r="H370" s="186">
        <f t="shared" si="10"/>
        <v>1.2139799172500951</v>
      </c>
      <c r="I370" s="159">
        <f t="shared" si="11"/>
        <v>2.0363724131208024E-4</v>
      </c>
      <c r="J370" s="160">
        <v>244.92699372000004</v>
      </c>
      <c r="K370" s="160">
        <v>31.058363636363602</v>
      </c>
    </row>
    <row r="371" spans="1:11" x14ac:dyDescent="0.2">
      <c r="A371" s="158" t="s">
        <v>2895</v>
      </c>
      <c r="B371" s="158" t="s">
        <v>2896</v>
      </c>
      <c r="C371" s="158" t="s">
        <v>2078</v>
      </c>
      <c r="D371" s="158" t="s">
        <v>450</v>
      </c>
      <c r="E371" s="158" t="s">
        <v>2189</v>
      </c>
      <c r="F371" s="185">
        <v>2.5207652599999997</v>
      </c>
      <c r="G371" s="185">
        <v>0.50346208999999997</v>
      </c>
      <c r="H371" s="186">
        <f t="shared" si="10"/>
        <v>4.0068621055460198</v>
      </c>
      <c r="I371" s="159">
        <f t="shared" si="11"/>
        <v>2.0294034239730227E-4</v>
      </c>
      <c r="J371" s="160">
        <v>83.748577499999996</v>
      </c>
      <c r="K371" s="160">
        <v>42.145227272727297</v>
      </c>
    </row>
    <row r="372" spans="1:11" x14ac:dyDescent="0.2">
      <c r="A372" s="158" t="s">
        <v>1110</v>
      </c>
      <c r="B372" s="158" t="s">
        <v>1256</v>
      </c>
      <c r="C372" s="158" t="s">
        <v>1830</v>
      </c>
      <c r="D372" s="158" t="s">
        <v>450</v>
      </c>
      <c r="E372" s="158" t="s">
        <v>452</v>
      </c>
      <c r="F372" s="185">
        <v>2.49439755</v>
      </c>
      <c r="G372" s="185">
        <v>1.805071385</v>
      </c>
      <c r="H372" s="186">
        <f t="shared" si="10"/>
        <v>0.38188304946178064</v>
      </c>
      <c r="I372" s="159">
        <f t="shared" si="11"/>
        <v>2.0081754572894738E-4</v>
      </c>
      <c r="J372" s="160">
        <v>13.499498010000002</v>
      </c>
      <c r="K372" s="160">
        <v>21.151636363636399</v>
      </c>
    </row>
    <row r="373" spans="1:11" x14ac:dyDescent="0.2">
      <c r="A373" s="158" t="s">
        <v>391</v>
      </c>
      <c r="B373" s="158" t="s">
        <v>392</v>
      </c>
      <c r="C373" s="158" t="s">
        <v>1827</v>
      </c>
      <c r="D373" s="158" t="s">
        <v>451</v>
      </c>
      <c r="E373" s="158" t="s">
        <v>452</v>
      </c>
      <c r="F373" s="185">
        <v>2.4907514690000001</v>
      </c>
      <c r="G373" s="185">
        <v>16.871298038999999</v>
      </c>
      <c r="H373" s="186">
        <f t="shared" si="10"/>
        <v>-0.85236752600527033</v>
      </c>
      <c r="I373" s="159">
        <f t="shared" si="11"/>
        <v>2.005240091040622E-4</v>
      </c>
      <c r="J373" s="160">
        <v>123.28692649</v>
      </c>
      <c r="K373" s="160">
        <v>12.8</v>
      </c>
    </row>
    <row r="374" spans="1:11" x14ac:dyDescent="0.2">
      <c r="A374" s="158" t="s">
        <v>2869</v>
      </c>
      <c r="B374" s="158" t="s">
        <v>2870</v>
      </c>
      <c r="C374" s="158" t="s">
        <v>347</v>
      </c>
      <c r="D374" s="158" t="s">
        <v>451</v>
      </c>
      <c r="E374" s="158" t="s">
        <v>452</v>
      </c>
      <c r="F374" s="185">
        <v>2.3793846200000002</v>
      </c>
      <c r="G374" s="185">
        <v>0.67338058000000001</v>
      </c>
      <c r="H374" s="186">
        <f t="shared" si="10"/>
        <v>2.5334915954956707</v>
      </c>
      <c r="I374" s="159">
        <f t="shared" si="11"/>
        <v>1.9155814987615111E-4</v>
      </c>
      <c r="J374" s="160">
        <v>31.44</v>
      </c>
      <c r="K374" s="160">
        <v>123.01890909090901</v>
      </c>
    </row>
    <row r="375" spans="1:11" x14ac:dyDescent="0.2">
      <c r="A375" s="158" t="s">
        <v>2899</v>
      </c>
      <c r="B375" s="158" t="s">
        <v>2900</v>
      </c>
      <c r="C375" s="158" t="s">
        <v>347</v>
      </c>
      <c r="D375" s="158" t="s">
        <v>451</v>
      </c>
      <c r="E375" s="158" t="s">
        <v>452</v>
      </c>
      <c r="F375" s="185">
        <v>2.3776348199999999</v>
      </c>
      <c r="G375" s="185">
        <v>0</v>
      </c>
      <c r="H375" s="186" t="str">
        <f t="shared" si="10"/>
        <v/>
      </c>
      <c r="I375" s="159">
        <f t="shared" si="11"/>
        <v>1.9141727796841669E-4</v>
      </c>
      <c r="J375" s="160">
        <v>6.1440000000000001</v>
      </c>
      <c r="K375" s="160">
        <v>23.351772727272699</v>
      </c>
    </row>
    <row r="376" spans="1:11" x14ac:dyDescent="0.2">
      <c r="A376" s="158" t="s">
        <v>2487</v>
      </c>
      <c r="B376" s="158" t="s">
        <v>2486</v>
      </c>
      <c r="C376" s="158" t="s">
        <v>1824</v>
      </c>
      <c r="D376" s="158" t="s">
        <v>450</v>
      </c>
      <c r="E376" s="158" t="s">
        <v>2189</v>
      </c>
      <c r="F376" s="185">
        <v>2.3755432700000001</v>
      </c>
      <c r="G376" s="185">
        <v>1.72489778</v>
      </c>
      <c r="H376" s="186">
        <f t="shared" si="10"/>
        <v>0.37720814389360502</v>
      </c>
      <c r="I376" s="159">
        <f t="shared" si="11"/>
        <v>1.9124889264516727E-4</v>
      </c>
      <c r="J376" s="160">
        <v>115.02141159</v>
      </c>
      <c r="K376" s="160">
        <v>28.0722272727273</v>
      </c>
    </row>
    <row r="377" spans="1:11" x14ac:dyDescent="0.2">
      <c r="A377" s="158" t="s">
        <v>543</v>
      </c>
      <c r="B377" s="158" t="s">
        <v>911</v>
      </c>
      <c r="C377" s="158" t="s">
        <v>1824</v>
      </c>
      <c r="D377" s="158" t="s">
        <v>450</v>
      </c>
      <c r="E377" s="158" t="s">
        <v>2189</v>
      </c>
      <c r="F377" s="185">
        <v>2.3619771600000004</v>
      </c>
      <c r="G377" s="185">
        <v>2.5652104599999999</v>
      </c>
      <c r="H377" s="186">
        <f t="shared" si="10"/>
        <v>-7.9226754751342887E-2</v>
      </c>
      <c r="I377" s="159">
        <f t="shared" si="11"/>
        <v>1.9015671994186708E-4</v>
      </c>
      <c r="J377" s="160">
        <v>18.54183823</v>
      </c>
      <c r="K377" s="160">
        <v>38.504954545454503</v>
      </c>
    </row>
    <row r="378" spans="1:11" x14ac:dyDescent="0.2">
      <c r="A378" s="158" t="s">
        <v>1880</v>
      </c>
      <c r="B378" s="158" t="s">
        <v>188</v>
      </c>
      <c r="C378" s="158" t="s">
        <v>2078</v>
      </c>
      <c r="D378" s="158" t="s">
        <v>451</v>
      </c>
      <c r="E378" s="158" t="s">
        <v>452</v>
      </c>
      <c r="F378" s="185">
        <v>2.3603147</v>
      </c>
      <c r="G378" s="185">
        <v>6.9960409000000006</v>
      </c>
      <c r="H378" s="186">
        <f t="shared" si="10"/>
        <v>-0.66262136918038883</v>
      </c>
      <c r="I378" s="159">
        <f t="shared" si="11"/>
        <v>1.9002287955340429E-4</v>
      </c>
      <c r="J378" s="160">
        <v>234.62437488000003</v>
      </c>
      <c r="K378" s="160">
        <v>24.040818181818199</v>
      </c>
    </row>
    <row r="379" spans="1:11" x14ac:dyDescent="0.2">
      <c r="A379" s="158" t="s">
        <v>798</v>
      </c>
      <c r="B379" s="158" t="s">
        <v>799</v>
      </c>
      <c r="C379" s="158" t="s">
        <v>2078</v>
      </c>
      <c r="D379" s="158" t="s">
        <v>1690</v>
      </c>
      <c r="E379" s="158" t="s">
        <v>452</v>
      </c>
      <c r="F379" s="185">
        <v>2.333820953</v>
      </c>
      <c r="G379" s="185">
        <v>0.247302099</v>
      </c>
      <c r="H379" s="186">
        <f t="shared" si="10"/>
        <v>8.4371255336575217</v>
      </c>
      <c r="I379" s="159">
        <f t="shared" si="11"/>
        <v>1.8788993596961041E-4</v>
      </c>
      <c r="J379" s="160">
        <v>297.57213000000002</v>
      </c>
      <c r="K379" s="160">
        <v>28.4211363636364</v>
      </c>
    </row>
    <row r="380" spans="1:11" x14ac:dyDescent="0.2">
      <c r="A380" s="158" t="s">
        <v>2891</v>
      </c>
      <c r="B380" s="158" t="s">
        <v>2892</v>
      </c>
      <c r="C380" s="158" t="s">
        <v>2078</v>
      </c>
      <c r="D380" s="158" t="s">
        <v>450</v>
      </c>
      <c r="E380" s="158" t="s">
        <v>2189</v>
      </c>
      <c r="F380" s="185">
        <v>2.3226584014467599</v>
      </c>
      <c r="G380" s="185">
        <v>0.60333373546635194</v>
      </c>
      <c r="H380" s="186">
        <f t="shared" si="10"/>
        <v>2.8497074917440863</v>
      </c>
      <c r="I380" s="159">
        <f t="shared" si="11"/>
        <v>1.8699126758894491E-4</v>
      </c>
      <c r="J380" s="160">
        <v>14.180869113839998</v>
      </c>
      <c r="K380" s="160">
        <v>32.361181818181798</v>
      </c>
    </row>
    <row r="381" spans="1:11" x14ac:dyDescent="0.2">
      <c r="A381" s="158" t="s">
        <v>1066</v>
      </c>
      <c r="B381" s="158" t="s">
        <v>480</v>
      </c>
      <c r="C381" s="158" t="s">
        <v>1825</v>
      </c>
      <c r="D381" s="158" t="s">
        <v>450</v>
      </c>
      <c r="E381" s="158" t="s">
        <v>2189</v>
      </c>
      <c r="F381" s="185">
        <v>2.30157861</v>
      </c>
      <c r="G381" s="185">
        <v>6.3405070400000003</v>
      </c>
      <c r="H381" s="186">
        <f t="shared" si="10"/>
        <v>-0.63700401316800681</v>
      </c>
      <c r="I381" s="159">
        <f t="shared" si="11"/>
        <v>1.8529418767366981E-4</v>
      </c>
      <c r="J381" s="160">
        <v>104.46472822</v>
      </c>
      <c r="K381" s="160">
        <v>18.818272727272699</v>
      </c>
    </row>
    <row r="382" spans="1:11" x14ac:dyDescent="0.2">
      <c r="A382" s="158" t="s">
        <v>332</v>
      </c>
      <c r="B382" s="158" t="s">
        <v>333</v>
      </c>
      <c r="C382" s="158" t="s">
        <v>347</v>
      </c>
      <c r="D382" s="158" t="s">
        <v>451</v>
      </c>
      <c r="E382" s="158" t="s">
        <v>2189</v>
      </c>
      <c r="F382" s="185">
        <v>2.2976596000000002</v>
      </c>
      <c r="G382" s="185">
        <v>0.97725606999999992</v>
      </c>
      <c r="H382" s="186">
        <f t="shared" si="10"/>
        <v>1.3511336184384102</v>
      </c>
      <c r="I382" s="159">
        <f t="shared" si="11"/>
        <v>1.8497867823537393E-4</v>
      </c>
      <c r="J382" s="160">
        <v>41.776650000000011</v>
      </c>
      <c r="K382" s="160">
        <v>53.801045454545502</v>
      </c>
    </row>
    <row r="383" spans="1:11" x14ac:dyDescent="0.2">
      <c r="A383" s="158" t="s">
        <v>471</v>
      </c>
      <c r="B383" s="158" t="s">
        <v>472</v>
      </c>
      <c r="C383" s="158" t="s">
        <v>1830</v>
      </c>
      <c r="D383" s="158" t="s">
        <v>450</v>
      </c>
      <c r="E383" s="158" t="s">
        <v>452</v>
      </c>
      <c r="F383" s="185">
        <v>2.2910634079999999</v>
      </c>
      <c r="G383" s="185">
        <v>8.5389587100000011</v>
      </c>
      <c r="H383" s="186">
        <f t="shared" si="10"/>
        <v>-0.73169288132088894</v>
      </c>
      <c r="I383" s="159">
        <f t="shared" si="11"/>
        <v>1.8444763574433355E-4</v>
      </c>
      <c r="J383" s="160">
        <v>31.910381183999995</v>
      </c>
      <c r="K383" s="160">
        <v>159.196454545455</v>
      </c>
    </row>
    <row r="384" spans="1:11" x14ac:dyDescent="0.2">
      <c r="A384" s="158" t="s">
        <v>1684</v>
      </c>
      <c r="B384" s="158" t="s">
        <v>1685</v>
      </c>
      <c r="C384" s="158" t="s">
        <v>1024</v>
      </c>
      <c r="D384" s="158" t="s">
        <v>450</v>
      </c>
      <c r="E384" s="158" t="s">
        <v>2189</v>
      </c>
      <c r="F384" s="185">
        <v>2.2899709599999998</v>
      </c>
      <c r="G384" s="185">
        <v>0.86679799999999996</v>
      </c>
      <c r="H384" s="186">
        <f t="shared" si="10"/>
        <v>1.6418738391182259</v>
      </c>
      <c r="I384" s="159">
        <f t="shared" si="11"/>
        <v>1.8435968555924917E-4</v>
      </c>
      <c r="J384" s="160">
        <v>12.59276706</v>
      </c>
      <c r="K384" s="160">
        <v>65.704727272727297</v>
      </c>
    </row>
    <row r="385" spans="1:11" x14ac:dyDescent="0.2">
      <c r="A385" s="158" t="s">
        <v>1956</v>
      </c>
      <c r="B385" s="158" t="s">
        <v>1891</v>
      </c>
      <c r="C385" s="158" t="s">
        <v>1829</v>
      </c>
      <c r="D385" s="158" t="s">
        <v>451</v>
      </c>
      <c r="E385" s="158" t="s">
        <v>452</v>
      </c>
      <c r="F385" s="185">
        <v>2.272427</v>
      </c>
      <c r="G385" s="185">
        <v>0.55972393000000009</v>
      </c>
      <c r="H385" s="186">
        <f t="shared" si="10"/>
        <v>3.0599068187061427</v>
      </c>
      <c r="I385" s="159">
        <f t="shared" si="11"/>
        <v>1.8294726636024588E-4</v>
      </c>
      <c r="J385" s="160">
        <v>11.344527644999999</v>
      </c>
      <c r="K385" s="160">
        <v>61.481818181818198</v>
      </c>
    </row>
    <row r="386" spans="1:11" x14ac:dyDescent="0.2">
      <c r="A386" s="158" t="s">
        <v>1191</v>
      </c>
      <c r="B386" s="158" t="s">
        <v>1192</v>
      </c>
      <c r="C386" s="158" t="s">
        <v>1824</v>
      </c>
      <c r="D386" s="158" t="s">
        <v>450</v>
      </c>
      <c r="E386" s="158" t="s">
        <v>2189</v>
      </c>
      <c r="F386" s="185">
        <v>2.2720327429999996</v>
      </c>
      <c r="G386" s="185">
        <v>5.7054057369999995</v>
      </c>
      <c r="H386" s="186">
        <f t="shared" si="10"/>
        <v>-0.60177543057705951</v>
      </c>
      <c r="I386" s="159">
        <f t="shared" si="11"/>
        <v>1.8291552574090211E-4</v>
      </c>
      <c r="J386" s="160">
        <v>351.02155132999997</v>
      </c>
      <c r="K386" s="160">
        <v>20.002500000000001</v>
      </c>
    </row>
    <row r="387" spans="1:11" x14ac:dyDescent="0.2">
      <c r="A387" s="158" t="s">
        <v>1967</v>
      </c>
      <c r="B387" s="158" t="s">
        <v>94</v>
      </c>
      <c r="C387" s="158" t="s">
        <v>1829</v>
      </c>
      <c r="D387" s="158" t="s">
        <v>451</v>
      </c>
      <c r="E387" s="158" t="s">
        <v>452</v>
      </c>
      <c r="F387" s="185">
        <v>2.2607775750000001</v>
      </c>
      <c r="G387" s="185">
        <v>2.8868022519999998</v>
      </c>
      <c r="H387" s="186">
        <f t="shared" si="10"/>
        <v>-0.21685748532525384</v>
      </c>
      <c r="I387" s="159">
        <f t="shared" si="11"/>
        <v>1.8200940104777657E-4</v>
      </c>
      <c r="J387" s="160">
        <v>175.03749999999999</v>
      </c>
      <c r="K387" s="160">
        <v>69.269136363636306</v>
      </c>
    </row>
    <row r="388" spans="1:11" x14ac:dyDescent="0.2">
      <c r="A388" s="158" t="s">
        <v>787</v>
      </c>
      <c r="B388" s="158" t="s">
        <v>190</v>
      </c>
      <c r="C388" s="158" t="s">
        <v>2078</v>
      </c>
      <c r="D388" s="158" t="s">
        <v>451</v>
      </c>
      <c r="E388" s="158" t="s">
        <v>452</v>
      </c>
      <c r="F388" s="185">
        <v>2.2533084300000001</v>
      </c>
      <c r="G388" s="185">
        <v>8.0403477500000005</v>
      </c>
      <c r="H388" s="186">
        <f t="shared" si="10"/>
        <v>-0.71974987897756038</v>
      </c>
      <c r="I388" s="159">
        <f t="shared" si="11"/>
        <v>1.8140807935084272E-4</v>
      </c>
      <c r="J388" s="160">
        <v>272.82715354999999</v>
      </c>
      <c r="K388" s="160">
        <v>16.7544545454545</v>
      </c>
    </row>
    <row r="389" spans="1:11" x14ac:dyDescent="0.2">
      <c r="A389" s="158" t="s">
        <v>1922</v>
      </c>
      <c r="B389" s="158" t="s">
        <v>897</v>
      </c>
      <c r="C389" s="158" t="s">
        <v>1829</v>
      </c>
      <c r="D389" s="158" t="s">
        <v>451</v>
      </c>
      <c r="E389" s="158" t="s">
        <v>2189</v>
      </c>
      <c r="F389" s="185">
        <v>2.25187114</v>
      </c>
      <c r="G389" s="185">
        <v>4.8560793099999993</v>
      </c>
      <c r="H389" s="186">
        <f t="shared" si="10"/>
        <v>-0.53627793200107343</v>
      </c>
      <c r="I389" s="159">
        <f t="shared" si="11"/>
        <v>1.8129236682125786E-4</v>
      </c>
      <c r="J389" s="160">
        <v>19.89356184</v>
      </c>
      <c r="K389" s="160">
        <v>19.7061818181818</v>
      </c>
    </row>
    <row r="390" spans="1:11" x14ac:dyDescent="0.2">
      <c r="A390" s="158" t="s">
        <v>555</v>
      </c>
      <c r="B390" s="158" t="s">
        <v>954</v>
      </c>
      <c r="C390" s="158" t="s">
        <v>1824</v>
      </c>
      <c r="D390" s="158" t="s">
        <v>450</v>
      </c>
      <c r="E390" s="158" t="s">
        <v>2189</v>
      </c>
      <c r="F390" s="185">
        <v>2.24882041</v>
      </c>
      <c r="G390" s="185">
        <v>1.12624591</v>
      </c>
      <c r="H390" s="186">
        <f t="shared" si="10"/>
        <v>0.99674013466561684</v>
      </c>
      <c r="I390" s="159">
        <f t="shared" si="11"/>
        <v>1.8104676037761713E-4</v>
      </c>
      <c r="J390" s="160">
        <v>32.844701360000002</v>
      </c>
      <c r="K390" s="160">
        <v>47.036318181818203</v>
      </c>
    </row>
    <row r="391" spans="1:11" x14ac:dyDescent="0.2">
      <c r="A391" s="158" t="s">
        <v>1117</v>
      </c>
      <c r="B391" s="158" t="s">
        <v>1263</v>
      </c>
      <c r="C391" s="158" t="s">
        <v>1830</v>
      </c>
      <c r="D391" s="158" t="s">
        <v>450</v>
      </c>
      <c r="E391" s="158" t="s">
        <v>452</v>
      </c>
      <c r="F391" s="185">
        <v>2.2268547599999997</v>
      </c>
      <c r="G391" s="185">
        <v>0.74715303</v>
      </c>
      <c r="H391" s="186">
        <f t="shared" ref="H391:H454" si="12">IF(ISERROR(F391/G391-1),"",((F391/G391-1)))</f>
        <v>1.9804533617430415</v>
      </c>
      <c r="I391" s="159">
        <f t="shared" ref="I391:I454" si="13">F391/$F$960</f>
        <v>1.7927836226347486E-4</v>
      </c>
      <c r="J391" s="160">
        <v>85.567888940000003</v>
      </c>
      <c r="K391" s="160">
        <v>16.820090909090901</v>
      </c>
    </row>
    <row r="392" spans="1:11" x14ac:dyDescent="0.2">
      <c r="A392" s="158" t="s">
        <v>2084</v>
      </c>
      <c r="B392" s="158" t="s">
        <v>2085</v>
      </c>
      <c r="C392" s="158" t="s">
        <v>1830</v>
      </c>
      <c r="D392" s="158" t="s">
        <v>450</v>
      </c>
      <c r="E392" s="158" t="s">
        <v>2189</v>
      </c>
      <c r="F392" s="185">
        <v>2.1909821800000002</v>
      </c>
      <c r="G392" s="185">
        <v>6.2733136600000003</v>
      </c>
      <c r="H392" s="186">
        <f t="shared" si="12"/>
        <v>-0.65074563480379199</v>
      </c>
      <c r="I392" s="159">
        <f t="shared" si="13"/>
        <v>1.7639035290243084E-4</v>
      </c>
      <c r="J392" s="160">
        <v>47.414499999999997</v>
      </c>
      <c r="K392" s="160">
        <v>8.3386363636363594</v>
      </c>
    </row>
    <row r="393" spans="1:11" x14ac:dyDescent="0.2">
      <c r="A393" s="158" t="s">
        <v>1946</v>
      </c>
      <c r="B393" s="158" t="s">
        <v>1893</v>
      </c>
      <c r="C393" s="158" t="s">
        <v>1829</v>
      </c>
      <c r="D393" s="158" t="s">
        <v>451</v>
      </c>
      <c r="E393" s="158" t="s">
        <v>452</v>
      </c>
      <c r="F393" s="185">
        <v>2.1874893969999998</v>
      </c>
      <c r="G393" s="185">
        <v>7.0582740949999998</v>
      </c>
      <c r="H393" s="186">
        <f t="shared" si="12"/>
        <v>-0.69008154577765801</v>
      </c>
      <c r="I393" s="159">
        <f t="shared" si="13"/>
        <v>1.761091579061385E-4</v>
      </c>
      <c r="J393" s="160">
        <v>73.831997220000005</v>
      </c>
      <c r="K393" s="160">
        <v>31.418636363636399</v>
      </c>
    </row>
    <row r="394" spans="1:11" x14ac:dyDescent="0.2">
      <c r="A394" s="158" t="s">
        <v>531</v>
      </c>
      <c r="B394" s="158" t="s">
        <v>1235</v>
      </c>
      <c r="C394" s="158" t="s">
        <v>1824</v>
      </c>
      <c r="D394" s="158" t="s">
        <v>450</v>
      </c>
      <c r="E394" s="158" t="s">
        <v>2189</v>
      </c>
      <c r="F394" s="185">
        <v>2.1673646800000004</v>
      </c>
      <c r="G394" s="185">
        <v>3.8571949700000001</v>
      </c>
      <c r="H394" s="186">
        <f t="shared" si="12"/>
        <v>-0.4380982302276516</v>
      </c>
      <c r="I394" s="159">
        <f t="shared" si="13"/>
        <v>1.7448896858369891E-4</v>
      </c>
      <c r="J394" s="160">
        <v>26.77148321</v>
      </c>
      <c r="K394" s="160">
        <v>26.897090909090899</v>
      </c>
    </row>
    <row r="395" spans="1:11" x14ac:dyDescent="0.2">
      <c r="A395" s="158" t="s">
        <v>1095</v>
      </c>
      <c r="B395" s="158" t="s">
        <v>1319</v>
      </c>
      <c r="C395" s="158" t="s">
        <v>1829</v>
      </c>
      <c r="D395" s="158" t="s">
        <v>451</v>
      </c>
      <c r="E395" s="158" t="s">
        <v>452</v>
      </c>
      <c r="F395" s="185">
        <v>2.1652819900000004</v>
      </c>
      <c r="G395" s="185">
        <v>2.0550898799999997</v>
      </c>
      <c r="H395" s="186">
        <f t="shared" si="12"/>
        <v>5.3619119568629747E-2</v>
      </c>
      <c r="I395" s="159">
        <f t="shared" si="13"/>
        <v>1.7432129655631329E-4</v>
      </c>
      <c r="J395" s="160">
        <v>125.658</v>
      </c>
      <c r="K395" s="160">
        <v>30.416454545454499</v>
      </c>
    </row>
    <row r="396" spans="1:11" x14ac:dyDescent="0.2">
      <c r="A396" s="158" t="s">
        <v>665</v>
      </c>
      <c r="B396" s="158" t="s">
        <v>666</v>
      </c>
      <c r="C396" s="158" t="s">
        <v>1843</v>
      </c>
      <c r="D396" s="158" t="s">
        <v>450</v>
      </c>
      <c r="E396" s="158" t="s">
        <v>2189</v>
      </c>
      <c r="F396" s="185">
        <v>2.1589909399999998</v>
      </c>
      <c r="G396" s="185">
        <v>1.7791599199999999</v>
      </c>
      <c r="H396" s="186">
        <f t="shared" si="12"/>
        <v>0.21348897068229822</v>
      </c>
      <c r="I396" s="159">
        <f t="shared" si="13"/>
        <v>1.738148202646499E-4</v>
      </c>
      <c r="J396" s="160">
        <v>15.137258200875198</v>
      </c>
      <c r="K396" s="160">
        <v>64.267045454545496</v>
      </c>
    </row>
    <row r="397" spans="1:11" x14ac:dyDescent="0.2">
      <c r="A397" s="158" t="s">
        <v>2648</v>
      </c>
      <c r="B397" s="158" t="s">
        <v>2649</v>
      </c>
      <c r="C397" s="158" t="s">
        <v>347</v>
      </c>
      <c r="D397" s="158" t="s">
        <v>451</v>
      </c>
      <c r="E397" s="158" t="s">
        <v>452</v>
      </c>
      <c r="F397" s="185">
        <v>2.1360546499999997</v>
      </c>
      <c r="G397" s="185">
        <v>8.2913719999999996E-2</v>
      </c>
      <c r="H397" s="186">
        <f t="shared" si="12"/>
        <v>24.762378650963914</v>
      </c>
      <c r="I397" s="159">
        <f t="shared" si="13"/>
        <v>1.7196827841492454E-4</v>
      </c>
      <c r="J397" s="160">
        <v>27.389161799999997</v>
      </c>
      <c r="K397" s="160">
        <v>37.144909090909103</v>
      </c>
    </row>
    <row r="398" spans="1:11" x14ac:dyDescent="0.2">
      <c r="A398" s="158" t="s">
        <v>1278</v>
      </c>
      <c r="B398" s="158" t="s">
        <v>1279</v>
      </c>
      <c r="C398" s="158" t="s">
        <v>1830</v>
      </c>
      <c r="D398" s="158" t="s">
        <v>450</v>
      </c>
      <c r="E398" s="158" t="s">
        <v>2189</v>
      </c>
      <c r="F398" s="185">
        <v>2.1353342299999998</v>
      </c>
      <c r="G398" s="185">
        <v>1.3221999999999999E-2</v>
      </c>
      <c r="H398" s="186">
        <f t="shared" si="12"/>
        <v>160.49858039630917</v>
      </c>
      <c r="I398" s="159">
        <f t="shared" si="13"/>
        <v>1.7191027924943705E-4</v>
      </c>
      <c r="J398" s="160">
        <v>65.814999999999998</v>
      </c>
      <c r="K398" s="160">
        <v>31.471227272727301</v>
      </c>
    </row>
    <row r="399" spans="1:11" x14ac:dyDescent="0.2">
      <c r="A399" s="158" t="s">
        <v>1941</v>
      </c>
      <c r="B399" s="158" t="s">
        <v>1895</v>
      </c>
      <c r="C399" s="158" t="s">
        <v>1829</v>
      </c>
      <c r="D399" s="158" t="s">
        <v>451</v>
      </c>
      <c r="E399" s="158" t="s">
        <v>452</v>
      </c>
      <c r="F399" s="185">
        <v>2.1316859290000001</v>
      </c>
      <c r="G399" s="185">
        <v>8.9946293740000005</v>
      </c>
      <c r="H399" s="186">
        <f t="shared" si="12"/>
        <v>-0.76300458413974448</v>
      </c>
      <c r="I399" s="159">
        <f t="shared" si="13"/>
        <v>1.7161656389804873E-4</v>
      </c>
      <c r="J399" s="160">
        <v>111.88583328</v>
      </c>
      <c r="K399" s="160">
        <v>28.4748181818182</v>
      </c>
    </row>
    <row r="400" spans="1:11" x14ac:dyDescent="0.2">
      <c r="A400" s="158" t="s">
        <v>1881</v>
      </c>
      <c r="B400" s="158" t="s">
        <v>189</v>
      </c>
      <c r="C400" s="158" t="s">
        <v>2078</v>
      </c>
      <c r="D400" s="158" t="s">
        <v>451</v>
      </c>
      <c r="E400" s="158" t="s">
        <v>452</v>
      </c>
      <c r="F400" s="185">
        <v>2.11487793</v>
      </c>
      <c r="G400" s="185">
        <v>0</v>
      </c>
      <c r="H400" s="186" t="str">
        <f t="shared" si="12"/>
        <v/>
      </c>
      <c r="I400" s="159">
        <f t="shared" si="13"/>
        <v>1.7026339503056222E-4</v>
      </c>
      <c r="J400" s="160">
        <v>391.41183324999997</v>
      </c>
      <c r="K400" s="160">
        <v>28.231000000000002</v>
      </c>
    </row>
    <row r="401" spans="1:11" x14ac:dyDescent="0.2">
      <c r="A401" s="158" t="s">
        <v>438</v>
      </c>
      <c r="B401" s="158" t="s">
        <v>439</v>
      </c>
      <c r="C401" s="158" t="s">
        <v>1830</v>
      </c>
      <c r="D401" s="158" t="s">
        <v>450</v>
      </c>
      <c r="E401" s="158" t="s">
        <v>452</v>
      </c>
      <c r="F401" s="185">
        <v>2.1047818500000002</v>
      </c>
      <c r="G401" s="185">
        <v>0.33517626</v>
      </c>
      <c r="H401" s="186">
        <f t="shared" si="12"/>
        <v>5.2796268745286437</v>
      </c>
      <c r="I401" s="159">
        <f t="shared" si="13"/>
        <v>1.6945058553791216E-4</v>
      </c>
      <c r="J401" s="160">
        <v>4.3634950000000003</v>
      </c>
      <c r="K401" s="160">
        <v>39.780954545454499</v>
      </c>
    </row>
    <row r="402" spans="1:11" x14ac:dyDescent="0.2">
      <c r="A402" s="158" t="s">
        <v>552</v>
      </c>
      <c r="B402" s="158" t="s">
        <v>867</v>
      </c>
      <c r="C402" s="158" t="s">
        <v>1824</v>
      </c>
      <c r="D402" s="158" t="s">
        <v>450</v>
      </c>
      <c r="E402" s="158" t="s">
        <v>2189</v>
      </c>
      <c r="F402" s="185">
        <v>2.1042470150000003</v>
      </c>
      <c r="G402" s="185">
        <v>0.383136321</v>
      </c>
      <c r="H402" s="186">
        <f t="shared" si="12"/>
        <v>4.4921627098883175</v>
      </c>
      <c r="I402" s="159">
        <f t="shared" si="13"/>
        <v>1.6940752734453401E-4</v>
      </c>
      <c r="J402" s="160">
        <v>11.07330859</v>
      </c>
      <c r="K402" s="160">
        <v>35.185045454545502</v>
      </c>
    </row>
    <row r="403" spans="1:11" x14ac:dyDescent="0.2">
      <c r="A403" s="158" t="s">
        <v>140</v>
      </c>
      <c r="B403" s="158" t="s">
        <v>141</v>
      </c>
      <c r="C403" s="158" t="s">
        <v>1823</v>
      </c>
      <c r="D403" s="158" t="s">
        <v>450</v>
      </c>
      <c r="E403" s="158" t="s">
        <v>2189</v>
      </c>
      <c r="F403" s="185">
        <v>2.0894751739999999</v>
      </c>
      <c r="G403" s="185">
        <v>0.600403409</v>
      </c>
      <c r="H403" s="186">
        <f t="shared" si="12"/>
        <v>2.4801187712776627</v>
      </c>
      <c r="I403" s="159">
        <f t="shared" si="13"/>
        <v>1.6821828433252162E-4</v>
      </c>
      <c r="J403" s="160">
        <v>15.549810990000001</v>
      </c>
      <c r="K403" s="160">
        <v>33.502499999999998</v>
      </c>
    </row>
    <row r="404" spans="1:11" x14ac:dyDescent="0.2">
      <c r="A404" s="158" t="s">
        <v>879</v>
      </c>
      <c r="B404" s="158" t="s">
        <v>876</v>
      </c>
      <c r="C404" s="158" t="s">
        <v>1831</v>
      </c>
      <c r="D404" s="158" t="s">
        <v>451</v>
      </c>
      <c r="E404" s="158" t="s">
        <v>2189</v>
      </c>
      <c r="F404" s="185">
        <v>2.0789531999999999</v>
      </c>
      <c r="G404" s="185">
        <v>3.3759589700000001</v>
      </c>
      <c r="H404" s="186">
        <f t="shared" si="12"/>
        <v>-0.38418884279271914</v>
      </c>
      <c r="I404" s="159">
        <f t="shared" si="13"/>
        <v>1.673711872068434E-4</v>
      </c>
      <c r="J404" s="160">
        <v>53.959602780000004</v>
      </c>
      <c r="K404" s="160">
        <v>8.4056363636363596</v>
      </c>
    </row>
    <row r="405" spans="1:11" x14ac:dyDescent="0.2">
      <c r="A405" s="158" t="s">
        <v>969</v>
      </c>
      <c r="B405" s="158" t="s">
        <v>970</v>
      </c>
      <c r="C405" s="158" t="s">
        <v>1830</v>
      </c>
      <c r="D405" s="158" t="s">
        <v>450</v>
      </c>
      <c r="E405" s="158" t="s">
        <v>2189</v>
      </c>
      <c r="F405" s="185">
        <v>2.0724982999999999</v>
      </c>
      <c r="G405" s="185">
        <v>3.6069781150000004</v>
      </c>
      <c r="H405" s="186">
        <f t="shared" si="12"/>
        <v>-0.4254197741368887</v>
      </c>
      <c r="I405" s="159">
        <f t="shared" si="13"/>
        <v>1.6685151977214528E-4</v>
      </c>
      <c r="J405" s="160">
        <v>68.877759999999995</v>
      </c>
      <c r="K405" s="160">
        <v>47.109590909090898</v>
      </c>
    </row>
    <row r="406" spans="1:11" x14ac:dyDescent="0.2">
      <c r="A406" s="158" t="s">
        <v>2114</v>
      </c>
      <c r="B406" s="158" t="s">
        <v>2115</v>
      </c>
      <c r="C406" s="158" t="s">
        <v>1395</v>
      </c>
      <c r="D406" s="158" t="s">
        <v>450</v>
      </c>
      <c r="E406" s="158" t="s">
        <v>2189</v>
      </c>
      <c r="F406" s="185">
        <v>2.0655345000000001</v>
      </c>
      <c r="G406" s="185">
        <v>0.8245128100000001</v>
      </c>
      <c r="H406" s="186">
        <f t="shared" si="12"/>
        <v>1.5051575608631231</v>
      </c>
      <c r="I406" s="159">
        <f t="shared" si="13"/>
        <v>1.6629088210436563E-4</v>
      </c>
      <c r="J406" s="160">
        <v>14.06</v>
      </c>
      <c r="K406" s="160">
        <v>70.673727272727305</v>
      </c>
    </row>
    <row r="407" spans="1:11" x14ac:dyDescent="0.2">
      <c r="A407" s="158" t="s">
        <v>534</v>
      </c>
      <c r="B407" s="158" t="s">
        <v>2053</v>
      </c>
      <c r="C407" s="158" t="s">
        <v>1824</v>
      </c>
      <c r="D407" s="158" t="s">
        <v>450</v>
      </c>
      <c r="E407" s="158" t="s">
        <v>2189</v>
      </c>
      <c r="F407" s="185">
        <v>2.0639128000000002</v>
      </c>
      <c r="G407" s="185">
        <v>0.10316922000000001</v>
      </c>
      <c r="H407" s="186">
        <f t="shared" si="12"/>
        <v>19.005121682610376</v>
      </c>
      <c r="I407" s="159">
        <f t="shared" si="13"/>
        <v>1.6616032319890624E-4</v>
      </c>
      <c r="J407" s="160">
        <v>64.814158090000006</v>
      </c>
      <c r="K407" s="160">
        <v>17.479500000000002</v>
      </c>
    </row>
    <row r="408" spans="1:11" x14ac:dyDescent="0.2">
      <c r="A408" s="158" t="s">
        <v>1864</v>
      </c>
      <c r="B408" s="158" t="s">
        <v>134</v>
      </c>
      <c r="C408" s="158" t="s">
        <v>1823</v>
      </c>
      <c r="D408" s="158" t="s">
        <v>450</v>
      </c>
      <c r="E408" s="158" t="s">
        <v>2189</v>
      </c>
      <c r="F408" s="185">
        <v>2.06084172</v>
      </c>
      <c r="G408" s="185">
        <v>6.9491342600000001</v>
      </c>
      <c r="H408" s="186">
        <f t="shared" si="12"/>
        <v>-0.7034390698331392</v>
      </c>
      <c r="I408" s="159">
        <f t="shared" si="13"/>
        <v>1.6591307842898684E-4</v>
      </c>
      <c r="J408" s="160">
        <v>663.52823749300001</v>
      </c>
      <c r="K408" s="160">
        <v>11.941000000000001</v>
      </c>
    </row>
    <row r="409" spans="1:11" x14ac:dyDescent="0.2">
      <c r="A409" s="158" t="s">
        <v>749</v>
      </c>
      <c r="B409" s="158" t="s">
        <v>750</v>
      </c>
      <c r="C409" s="158" t="s">
        <v>1395</v>
      </c>
      <c r="D409" s="158" t="s">
        <v>450</v>
      </c>
      <c r="E409" s="158" t="s">
        <v>452</v>
      </c>
      <c r="F409" s="185">
        <v>2.0207174700000001</v>
      </c>
      <c r="G409" s="185">
        <v>2.8223155380000002</v>
      </c>
      <c r="H409" s="186">
        <f t="shared" si="12"/>
        <v>-0.28402142042843403</v>
      </c>
      <c r="I409" s="159">
        <f t="shared" si="13"/>
        <v>1.6268277802670544E-4</v>
      </c>
      <c r="J409" s="160">
        <v>42.558318719999995</v>
      </c>
      <c r="K409" s="160">
        <v>32.434818181818201</v>
      </c>
    </row>
    <row r="410" spans="1:11" x14ac:dyDescent="0.2">
      <c r="A410" s="158" t="s">
        <v>1372</v>
      </c>
      <c r="B410" s="158" t="s">
        <v>966</v>
      </c>
      <c r="C410" s="158" t="s">
        <v>1830</v>
      </c>
      <c r="D410" s="158" t="s">
        <v>450</v>
      </c>
      <c r="E410" s="158" t="s">
        <v>452</v>
      </c>
      <c r="F410" s="185">
        <v>1.9798487990000002</v>
      </c>
      <c r="G410" s="185">
        <v>2.8544480159999996</v>
      </c>
      <c r="H410" s="186">
        <f t="shared" si="12"/>
        <v>-0.3063987195064054</v>
      </c>
      <c r="I410" s="159">
        <f t="shared" si="13"/>
        <v>1.5939254620001697E-4</v>
      </c>
      <c r="J410" s="160">
        <v>116.50432376000001</v>
      </c>
      <c r="K410" s="160">
        <v>77.787590909090895</v>
      </c>
    </row>
    <row r="411" spans="1:11" x14ac:dyDescent="0.2">
      <c r="A411" s="158" t="s">
        <v>1722</v>
      </c>
      <c r="B411" s="158" t="s">
        <v>1723</v>
      </c>
      <c r="C411" s="158" t="s">
        <v>347</v>
      </c>
      <c r="D411" s="158" t="s">
        <v>451</v>
      </c>
      <c r="E411" s="158" t="s">
        <v>452</v>
      </c>
      <c r="F411" s="185">
        <v>1.9491765700000001</v>
      </c>
      <c r="G411" s="185">
        <v>0.74088900000000002</v>
      </c>
      <c r="H411" s="186">
        <f t="shared" si="12"/>
        <v>1.6308618025102275</v>
      </c>
      <c r="I411" s="159">
        <f t="shared" si="13"/>
        <v>1.5692320375305366E-4</v>
      </c>
      <c r="J411" s="160">
        <v>16.626000000000001</v>
      </c>
      <c r="K411" s="160">
        <v>55.713409090909103</v>
      </c>
    </row>
    <row r="412" spans="1:11" x14ac:dyDescent="0.2">
      <c r="A412" s="158" t="s">
        <v>605</v>
      </c>
      <c r="B412" s="158" t="s">
        <v>606</v>
      </c>
      <c r="C412" s="158" t="s">
        <v>1830</v>
      </c>
      <c r="D412" s="158" t="s">
        <v>450</v>
      </c>
      <c r="E412" s="158" t="s">
        <v>2189</v>
      </c>
      <c r="F412" s="185">
        <v>1.9456486499999999</v>
      </c>
      <c r="G412" s="185">
        <v>0.12120252000000001</v>
      </c>
      <c r="H412" s="186">
        <f t="shared" si="12"/>
        <v>15.052872910563245</v>
      </c>
      <c r="I412" s="159">
        <f t="shared" si="13"/>
        <v>1.5663917996705848E-4</v>
      </c>
      <c r="J412" s="160">
        <v>4.3727999999999998</v>
      </c>
      <c r="K412" s="160">
        <v>25.222727272727301</v>
      </c>
    </row>
    <row r="413" spans="1:11" x14ac:dyDescent="0.2">
      <c r="A413" s="158" t="s">
        <v>554</v>
      </c>
      <c r="B413" s="158" t="s">
        <v>953</v>
      </c>
      <c r="C413" s="158" t="s">
        <v>1824</v>
      </c>
      <c r="D413" s="158" t="s">
        <v>450</v>
      </c>
      <c r="E413" s="158" t="s">
        <v>2189</v>
      </c>
      <c r="F413" s="185">
        <v>1.9326270889999999</v>
      </c>
      <c r="G413" s="185">
        <v>11.153741162000001</v>
      </c>
      <c r="H413" s="186">
        <f t="shared" si="12"/>
        <v>-0.82672835410738044</v>
      </c>
      <c r="I413" s="159">
        <f t="shared" si="13"/>
        <v>1.5559084750634876E-4</v>
      </c>
      <c r="J413" s="160">
        <v>28.106196780000001</v>
      </c>
      <c r="K413" s="160">
        <v>31.2261818181818</v>
      </c>
    </row>
    <row r="414" spans="1:11" x14ac:dyDescent="0.2">
      <c r="A414" s="158" t="s">
        <v>277</v>
      </c>
      <c r="B414" s="158" t="s">
        <v>23</v>
      </c>
      <c r="C414" s="158" t="s">
        <v>1843</v>
      </c>
      <c r="D414" s="158" t="s">
        <v>451</v>
      </c>
      <c r="E414" s="158" t="s">
        <v>2189</v>
      </c>
      <c r="F414" s="185">
        <v>1.918866</v>
      </c>
      <c r="G414" s="185">
        <v>2.7967870000000001</v>
      </c>
      <c r="H414" s="186">
        <f t="shared" si="12"/>
        <v>-0.31390341845839531</v>
      </c>
      <c r="I414" s="159">
        <f t="shared" si="13"/>
        <v>1.5448297754410572E-4</v>
      </c>
      <c r="J414" s="160">
        <v>54.313901917698395</v>
      </c>
      <c r="K414" s="160">
        <v>20.144909090909099</v>
      </c>
    </row>
    <row r="415" spans="1:11" x14ac:dyDescent="0.2">
      <c r="A415" s="158" t="s">
        <v>1089</v>
      </c>
      <c r="B415" s="158" t="s">
        <v>779</v>
      </c>
      <c r="C415" s="158" t="s">
        <v>1829</v>
      </c>
      <c r="D415" s="158" t="s">
        <v>451</v>
      </c>
      <c r="E415" s="158" t="s">
        <v>2189</v>
      </c>
      <c r="F415" s="185">
        <v>1.8739482869999999</v>
      </c>
      <c r="G415" s="185">
        <v>1.2399208479999999</v>
      </c>
      <c r="H415" s="186">
        <f t="shared" si="12"/>
        <v>0.51134509111826798</v>
      </c>
      <c r="I415" s="159">
        <f t="shared" si="13"/>
        <v>1.5086676773648416E-4</v>
      </c>
      <c r="J415" s="160">
        <v>359.1354</v>
      </c>
      <c r="K415" s="160">
        <v>31.172181818181802</v>
      </c>
    </row>
    <row r="416" spans="1:11" x14ac:dyDescent="0.2">
      <c r="A416" s="158" t="s">
        <v>2165</v>
      </c>
      <c r="B416" s="158" t="s">
        <v>2186</v>
      </c>
      <c r="C416" s="158" t="s">
        <v>1395</v>
      </c>
      <c r="D416" s="158" t="s">
        <v>450</v>
      </c>
      <c r="E416" s="158" t="s">
        <v>2189</v>
      </c>
      <c r="F416" s="185">
        <v>1.844632155</v>
      </c>
      <c r="G416" s="185">
        <v>3.4536138300000001</v>
      </c>
      <c r="H416" s="186">
        <f t="shared" si="12"/>
        <v>-0.46588349311770039</v>
      </c>
      <c r="I416" s="159">
        <f t="shared" si="13"/>
        <v>1.4850660117902989E-4</v>
      </c>
      <c r="J416" s="160">
        <v>14.502794999999999</v>
      </c>
      <c r="K416" s="160">
        <v>67.628454545454503</v>
      </c>
    </row>
    <row r="417" spans="1:11" x14ac:dyDescent="0.2">
      <c r="A417" s="158" t="s">
        <v>1292</v>
      </c>
      <c r="B417" s="158" t="s">
        <v>793</v>
      </c>
      <c r="C417" s="158" t="s">
        <v>1826</v>
      </c>
      <c r="D417" s="158" t="s">
        <v>450</v>
      </c>
      <c r="E417" s="158" t="s">
        <v>2189</v>
      </c>
      <c r="F417" s="185">
        <v>1.8311999999999999</v>
      </c>
      <c r="G417" s="185">
        <v>1.77915</v>
      </c>
      <c r="H417" s="186">
        <f t="shared" si="12"/>
        <v>2.9255543377455506E-2</v>
      </c>
      <c r="I417" s="159">
        <f t="shared" si="13"/>
        <v>1.4742521284902979E-4</v>
      </c>
      <c r="J417" s="160">
        <v>46.537709759999998</v>
      </c>
      <c r="K417" s="160">
        <v>36.361227272727298</v>
      </c>
    </row>
    <row r="418" spans="1:11" x14ac:dyDescent="0.2">
      <c r="A418" s="158" t="s">
        <v>583</v>
      </c>
      <c r="B418" s="158" t="s">
        <v>584</v>
      </c>
      <c r="C418" s="158" t="s">
        <v>615</v>
      </c>
      <c r="D418" s="158" t="s">
        <v>1690</v>
      </c>
      <c r="E418" s="158" t="s">
        <v>452</v>
      </c>
      <c r="F418" s="185">
        <v>1.8228844799999999</v>
      </c>
      <c r="G418" s="185">
        <v>1.20174424</v>
      </c>
      <c r="H418" s="186">
        <f t="shared" si="12"/>
        <v>0.51686558530956628</v>
      </c>
      <c r="I418" s="159">
        <f t="shared" si="13"/>
        <v>1.4675575167277905E-4</v>
      </c>
      <c r="J418" s="160">
        <v>37.565010302620706</v>
      </c>
      <c r="K418" s="160">
        <v>30.357045454545499</v>
      </c>
    </row>
    <row r="419" spans="1:11" x14ac:dyDescent="0.2">
      <c r="A419" s="158" t="s">
        <v>998</v>
      </c>
      <c r="B419" s="158" t="s">
        <v>2043</v>
      </c>
      <c r="C419" s="158" t="s">
        <v>1823</v>
      </c>
      <c r="D419" s="158" t="s">
        <v>450</v>
      </c>
      <c r="E419" s="158" t="s">
        <v>2189</v>
      </c>
      <c r="F419" s="185">
        <v>1.81201305</v>
      </c>
      <c r="G419" s="185">
        <v>1.49282545</v>
      </c>
      <c r="H419" s="186">
        <f t="shared" si="12"/>
        <v>0.21381441480649999</v>
      </c>
      <c r="I419" s="159">
        <f t="shared" si="13"/>
        <v>1.4588052074130062E-4</v>
      </c>
      <c r="J419" s="160">
        <v>12.422904389999999</v>
      </c>
      <c r="K419" s="160">
        <v>25.356727272727301</v>
      </c>
    </row>
    <row r="420" spans="1:11" x14ac:dyDescent="0.2">
      <c r="A420" s="158" t="s">
        <v>547</v>
      </c>
      <c r="B420" s="158" t="s">
        <v>948</v>
      </c>
      <c r="C420" s="158" t="s">
        <v>1824</v>
      </c>
      <c r="D420" s="158" t="s">
        <v>450</v>
      </c>
      <c r="E420" s="158" t="s">
        <v>2189</v>
      </c>
      <c r="F420" s="185">
        <v>1.8091226869999999</v>
      </c>
      <c r="G420" s="185">
        <v>1.801793344</v>
      </c>
      <c r="H420" s="186">
        <f t="shared" si="12"/>
        <v>4.0678044595994223E-3</v>
      </c>
      <c r="I420" s="159">
        <f t="shared" si="13"/>
        <v>1.456478250333026E-4</v>
      </c>
      <c r="J420" s="160">
        <v>28.133710239999999</v>
      </c>
      <c r="K420" s="160">
        <v>42.338772727272698</v>
      </c>
    </row>
    <row r="421" spans="1:11" x14ac:dyDescent="0.2">
      <c r="A421" s="158" t="s">
        <v>1063</v>
      </c>
      <c r="B421" s="158" t="s">
        <v>488</v>
      </c>
      <c r="C421" s="158" t="s">
        <v>1825</v>
      </c>
      <c r="D421" s="158" t="s">
        <v>450</v>
      </c>
      <c r="E421" s="158" t="s">
        <v>2189</v>
      </c>
      <c r="F421" s="185">
        <v>1.8015184900000001</v>
      </c>
      <c r="G421" s="185">
        <v>1.5856238500000002</v>
      </c>
      <c r="H421" s="186">
        <f t="shared" si="12"/>
        <v>0.13615753824590859</v>
      </c>
      <c r="I421" s="159">
        <f t="shared" si="13"/>
        <v>1.4503563064641371E-4</v>
      </c>
      <c r="J421" s="160">
        <v>17.035892699999998</v>
      </c>
      <c r="K421" s="160">
        <v>26.019454545454501</v>
      </c>
    </row>
    <row r="422" spans="1:11" x14ac:dyDescent="0.2">
      <c r="A422" s="158" t="s">
        <v>1724</v>
      </c>
      <c r="B422" s="158" t="s">
        <v>1725</v>
      </c>
      <c r="C422" s="158" t="s">
        <v>347</v>
      </c>
      <c r="D422" s="158" t="s">
        <v>451</v>
      </c>
      <c r="E422" s="158" t="s">
        <v>452</v>
      </c>
      <c r="F422" s="185">
        <v>1.7474713500000001</v>
      </c>
      <c r="G422" s="185">
        <v>0.25017293000000002</v>
      </c>
      <c r="H422" s="186">
        <f t="shared" si="12"/>
        <v>5.985053698655566</v>
      </c>
      <c r="I422" s="159">
        <f t="shared" si="13"/>
        <v>1.4068443409858642E-4</v>
      </c>
      <c r="J422" s="160">
        <v>20.975999999999999</v>
      </c>
      <c r="K422" s="160">
        <v>54.620909090909102</v>
      </c>
    </row>
    <row r="423" spans="1:11" x14ac:dyDescent="0.2">
      <c r="A423" s="158" t="s">
        <v>523</v>
      </c>
      <c r="B423" s="158" t="s">
        <v>524</v>
      </c>
      <c r="C423" s="158" t="s">
        <v>615</v>
      </c>
      <c r="D423" s="158" t="s">
        <v>451</v>
      </c>
      <c r="E423" s="158" t="s">
        <v>452</v>
      </c>
      <c r="F423" s="185">
        <v>1.742405</v>
      </c>
      <c r="G423" s="185">
        <v>1.7337964800000001</v>
      </c>
      <c r="H423" s="186">
        <f t="shared" si="12"/>
        <v>4.9651271641755201E-3</v>
      </c>
      <c r="I423" s="159">
        <f t="shared" si="13"/>
        <v>1.4027655526114777E-4</v>
      </c>
      <c r="J423" s="160">
        <v>310.84745896722171</v>
      </c>
      <c r="K423" s="160">
        <v>10.6283636363636</v>
      </c>
    </row>
    <row r="424" spans="1:11" x14ac:dyDescent="0.2">
      <c r="A424" s="158" t="s">
        <v>1718</v>
      </c>
      <c r="B424" s="158" t="s">
        <v>1719</v>
      </c>
      <c r="C424" s="158" t="s">
        <v>1824</v>
      </c>
      <c r="D424" s="158" t="s">
        <v>450</v>
      </c>
      <c r="E424" s="158" t="s">
        <v>2189</v>
      </c>
      <c r="F424" s="185">
        <v>1.736249119</v>
      </c>
      <c r="G424" s="185">
        <v>4.7919346819999999</v>
      </c>
      <c r="H424" s="186">
        <f t="shared" si="12"/>
        <v>-0.63767262406103054</v>
      </c>
      <c r="I424" s="159">
        <f t="shared" si="13"/>
        <v>1.3978096107880925E-4</v>
      </c>
      <c r="J424" s="160">
        <v>25.262764609999998</v>
      </c>
      <c r="K424" s="160">
        <v>28.4308181818182</v>
      </c>
    </row>
    <row r="425" spans="1:11" x14ac:dyDescent="0.2">
      <c r="A425" s="158" t="s">
        <v>1197</v>
      </c>
      <c r="B425" s="158" t="s">
        <v>1198</v>
      </c>
      <c r="C425" s="158" t="s">
        <v>1824</v>
      </c>
      <c r="D425" s="158" t="s">
        <v>450</v>
      </c>
      <c r="E425" s="158" t="s">
        <v>2189</v>
      </c>
      <c r="F425" s="185">
        <v>1.735128926</v>
      </c>
      <c r="G425" s="185">
        <v>3.2519187440000001</v>
      </c>
      <c r="H425" s="186">
        <f t="shared" si="12"/>
        <v>-0.46642918762917285</v>
      </c>
      <c r="I425" s="159">
        <f t="shared" si="13"/>
        <v>1.3969077721497298E-4</v>
      </c>
      <c r="J425" s="160">
        <v>150.46553655000002</v>
      </c>
      <c r="K425" s="160">
        <v>31.4085</v>
      </c>
    </row>
    <row r="426" spans="1:11" x14ac:dyDescent="0.2">
      <c r="A426" s="158" t="s">
        <v>1050</v>
      </c>
      <c r="B426" s="158" t="s">
        <v>227</v>
      </c>
      <c r="C426" s="158" t="s">
        <v>1395</v>
      </c>
      <c r="D426" s="158" t="s">
        <v>450</v>
      </c>
      <c r="E426" s="158" t="s">
        <v>2189</v>
      </c>
      <c r="F426" s="185">
        <v>1.70357465</v>
      </c>
      <c r="G426" s="185">
        <v>2.3976771690000001</v>
      </c>
      <c r="H426" s="186">
        <f t="shared" si="12"/>
        <v>-0.28948956430589434</v>
      </c>
      <c r="I426" s="159">
        <f t="shared" si="13"/>
        <v>1.3715042342751281E-4</v>
      </c>
      <c r="J426" s="160">
        <v>21.801291519999999</v>
      </c>
      <c r="K426" s="160">
        <v>20.391681818181802</v>
      </c>
    </row>
    <row r="427" spans="1:11" x14ac:dyDescent="0.2">
      <c r="A427" s="158" t="s">
        <v>670</v>
      </c>
      <c r="B427" s="158" t="s">
        <v>671</v>
      </c>
      <c r="C427" s="158" t="s">
        <v>1843</v>
      </c>
      <c r="D427" s="158" t="s">
        <v>450</v>
      </c>
      <c r="E427" s="158" t="s">
        <v>2189</v>
      </c>
      <c r="F427" s="185">
        <v>1.7011262069999999</v>
      </c>
      <c r="G427" s="185">
        <v>2.2173608640000002</v>
      </c>
      <c r="H427" s="186">
        <f t="shared" si="12"/>
        <v>-0.23281490414182771</v>
      </c>
      <c r="I427" s="159">
        <f t="shared" si="13"/>
        <v>1.3695330556467766E-4</v>
      </c>
      <c r="J427" s="160">
        <v>39.067058278384799</v>
      </c>
      <c r="K427" s="160">
        <v>111.312772727273</v>
      </c>
    </row>
    <row r="428" spans="1:11" x14ac:dyDescent="0.2">
      <c r="A428" s="158" t="s">
        <v>2008</v>
      </c>
      <c r="B428" s="158" t="s">
        <v>2009</v>
      </c>
      <c r="C428" s="158" t="s">
        <v>1830</v>
      </c>
      <c r="D428" s="158" t="s">
        <v>450</v>
      </c>
      <c r="E428" s="158" t="s">
        <v>452</v>
      </c>
      <c r="F428" s="185">
        <v>1.67189342</v>
      </c>
      <c r="G428" s="185">
        <v>0.52991482999999995</v>
      </c>
      <c r="H428" s="186">
        <f t="shared" si="12"/>
        <v>2.1550228930184878</v>
      </c>
      <c r="I428" s="159">
        <f t="shared" si="13"/>
        <v>1.3459984889929683E-4</v>
      </c>
      <c r="J428" s="160">
        <v>40.879514270000001</v>
      </c>
      <c r="K428" s="160">
        <v>83.637409090909102</v>
      </c>
    </row>
    <row r="429" spans="1:11" x14ac:dyDescent="0.2">
      <c r="A429" s="158" t="s">
        <v>1084</v>
      </c>
      <c r="B429" s="158" t="s">
        <v>115</v>
      </c>
      <c r="C429" s="158" t="s">
        <v>1827</v>
      </c>
      <c r="D429" s="158" t="s">
        <v>451</v>
      </c>
      <c r="E429" s="158" t="s">
        <v>452</v>
      </c>
      <c r="F429" s="185">
        <v>1.66898408</v>
      </c>
      <c r="G429" s="185">
        <v>15.98276502</v>
      </c>
      <c r="H429" s="186">
        <f t="shared" si="12"/>
        <v>-0.89557601091478722</v>
      </c>
      <c r="I429" s="159">
        <f t="shared" si="13"/>
        <v>1.3436562540172683E-4</v>
      </c>
      <c r="J429" s="160">
        <v>406.79454500999998</v>
      </c>
      <c r="K429" s="160">
        <v>4.9924545454545504</v>
      </c>
    </row>
    <row r="430" spans="1:11" x14ac:dyDescent="0.2">
      <c r="A430" s="158" t="s">
        <v>1122</v>
      </c>
      <c r="B430" s="158" t="s">
        <v>1268</v>
      </c>
      <c r="C430" s="158" t="s">
        <v>1830</v>
      </c>
      <c r="D430" s="158" t="s">
        <v>450</v>
      </c>
      <c r="E430" s="158" t="s">
        <v>452</v>
      </c>
      <c r="F430" s="185">
        <v>1.668512311</v>
      </c>
      <c r="G430" s="185">
        <v>0.31128868099999996</v>
      </c>
      <c r="H430" s="186">
        <f t="shared" si="12"/>
        <v>4.3600160007102868</v>
      </c>
      <c r="I430" s="159">
        <f t="shared" si="13"/>
        <v>1.3432764449017125E-4</v>
      </c>
      <c r="J430" s="160">
        <v>48.030200800000003</v>
      </c>
      <c r="K430" s="160">
        <v>18.3125</v>
      </c>
    </row>
    <row r="431" spans="1:11" x14ac:dyDescent="0.2">
      <c r="A431" s="158" t="s">
        <v>2825</v>
      </c>
      <c r="B431" s="158" t="s">
        <v>2826</v>
      </c>
      <c r="C431" s="158" t="s">
        <v>347</v>
      </c>
      <c r="D431" s="158" t="s">
        <v>451</v>
      </c>
      <c r="E431" s="158" t="s">
        <v>2189</v>
      </c>
      <c r="F431" s="185">
        <v>1.6601258999999999</v>
      </c>
      <c r="G431" s="185">
        <v>0.88165741000000009</v>
      </c>
      <c r="H431" s="186">
        <f t="shared" si="12"/>
        <v>0.88296029860396663</v>
      </c>
      <c r="I431" s="159">
        <f t="shared" si="13"/>
        <v>1.336524760614281E-4</v>
      </c>
      <c r="J431" s="160">
        <v>66.62700000000001</v>
      </c>
      <c r="K431" s="160">
        <v>66.167454545454504</v>
      </c>
    </row>
    <row r="432" spans="1:11" x14ac:dyDescent="0.2">
      <c r="A432" s="158" t="s">
        <v>1058</v>
      </c>
      <c r="B432" s="158" t="s">
        <v>633</v>
      </c>
      <c r="C432" s="158" t="s">
        <v>1825</v>
      </c>
      <c r="D432" s="158" t="s">
        <v>450</v>
      </c>
      <c r="E432" s="158" t="s">
        <v>2189</v>
      </c>
      <c r="F432" s="185">
        <v>1.6290907699999999</v>
      </c>
      <c r="G432" s="185">
        <v>1.64269211</v>
      </c>
      <c r="H432" s="186">
        <f t="shared" si="12"/>
        <v>-8.2799082781253031E-3</v>
      </c>
      <c r="I432" s="159">
        <f t="shared" si="13"/>
        <v>1.3115391738621662E-4</v>
      </c>
      <c r="J432" s="160">
        <v>4.3333648700000005</v>
      </c>
      <c r="K432" s="160">
        <v>17.047090909090901</v>
      </c>
    </row>
    <row r="433" spans="1:11" x14ac:dyDescent="0.2">
      <c r="A433" s="158" t="s">
        <v>465</v>
      </c>
      <c r="B433" s="158" t="s">
        <v>466</v>
      </c>
      <c r="C433" s="158" t="s">
        <v>1830</v>
      </c>
      <c r="D433" s="158" t="s">
        <v>450</v>
      </c>
      <c r="E433" s="158" t="s">
        <v>452</v>
      </c>
      <c r="F433" s="185">
        <v>1.6283805330000001</v>
      </c>
      <c r="G433" s="185">
        <v>0.41312743099999999</v>
      </c>
      <c r="H433" s="186">
        <f t="shared" si="12"/>
        <v>2.941593829919273</v>
      </c>
      <c r="I433" s="159">
        <f t="shared" si="13"/>
        <v>1.3109673802792792E-4</v>
      </c>
      <c r="J433" s="160">
        <v>87.742851799999997</v>
      </c>
      <c r="K433" s="160">
        <v>44.4225909090909</v>
      </c>
    </row>
    <row r="434" spans="1:11" x14ac:dyDescent="0.2">
      <c r="A434" s="158" t="s">
        <v>1043</v>
      </c>
      <c r="B434" s="158" t="s">
        <v>222</v>
      </c>
      <c r="C434" s="158" t="s">
        <v>1395</v>
      </c>
      <c r="D434" s="158" t="s">
        <v>450</v>
      </c>
      <c r="E434" s="158" t="s">
        <v>2189</v>
      </c>
      <c r="F434" s="185">
        <v>1.6145959080000001</v>
      </c>
      <c r="G434" s="185">
        <v>0.8149653</v>
      </c>
      <c r="H434" s="186">
        <f t="shared" si="12"/>
        <v>0.98118362585499042</v>
      </c>
      <c r="I434" s="159">
        <f t="shared" si="13"/>
        <v>1.2998697324272202E-4</v>
      </c>
      <c r="J434" s="160">
        <v>5.58796128</v>
      </c>
      <c r="K434" s="160">
        <v>23.068772727272702</v>
      </c>
    </row>
    <row r="435" spans="1:11" x14ac:dyDescent="0.2">
      <c r="A435" s="158" t="s">
        <v>690</v>
      </c>
      <c r="B435" s="158" t="s">
        <v>691</v>
      </c>
      <c r="C435" s="158" t="s">
        <v>1823</v>
      </c>
      <c r="D435" s="158" t="s">
        <v>450</v>
      </c>
      <c r="E435" s="158" t="s">
        <v>2189</v>
      </c>
      <c r="F435" s="185">
        <v>1.6007588500000001</v>
      </c>
      <c r="G435" s="185">
        <v>2.0639540800000002</v>
      </c>
      <c r="H435" s="186">
        <f t="shared" si="12"/>
        <v>-0.22442128654335181</v>
      </c>
      <c r="I435" s="159">
        <f t="shared" si="13"/>
        <v>1.2887298721123754E-4</v>
      </c>
      <c r="J435" s="160">
        <v>107.21056244</v>
      </c>
      <c r="K435" s="160">
        <v>34.117045454545497</v>
      </c>
    </row>
    <row r="436" spans="1:11" x14ac:dyDescent="0.2">
      <c r="A436" s="158" t="s">
        <v>674</v>
      </c>
      <c r="B436" s="158" t="s">
        <v>675</v>
      </c>
      <c r="C436" s="158" t="s">
        <v>1843</v>
      </c>
      <c r="D436" s="158" t="s">
        <v>450</v>
      </c>
      <c r="E436" s="158" t="s">
        <v>2189</v>
      </c>
      <c r="F436" s="185">
        <v>1.5842021510000002</v>
      </c>
      <c r="G436" s="185">
        <v>2.0723825200000001</v>
      </c>
      <c r="H436" s="186">
        <f t="shared" si="12"/>
        <v>-0.23556479766100324</v>
      </c>
      <c r="I436" s="159">
        <f t="shared" si="13"/>
        <v>1.275400498618752E-4</v>
      </c>
      <c r="J436" s="160">
        <v>34.007510818923997</v>
      </c>
      <c r="K436" s="160">
        <v>60.911454545454603</v>
      </c>
    </row>
    <row r="437" spans="1:11" x14ac:dyDescent="0.2">
      <c r="A437" s="158" t="s">
        <v>1276</v>
      </c>
      <c r="B437" s="158" t="s">
        <v>1277</v>
      </c>
      <c r="C437" s="158" t="s">
        <v>1830</v>
      </c>
      <c r="D437" s="158" t="s">
        <v>450</v>
      </c>
      <c r="E437" s="158" t="s">
        <v>2189</v>
      </c>
      <c r="F437" s="185">
        <v>1.5749606229999999</v>
      </c>
      <c r="G437" s="185">
        <v>1.696445939</v>
      </c>
      <c r="H437" s="186">
        <f t="shared" si="12"/>
        <v>-7.1611663659386426E-2</v>
      </c>
      <c r="I437" s="159">
        <f t="shared" si="13"/>
        <v>1.2679603815782852E-4</v>
      </c>
      <c r="J437" s="160">
        <v>446.13749999999999</v>
      </c>
      <c r="K437" s="160">
        <v>12.8742727272727</v>
      </c>
    </row>
    <row r="438" spans="1:11" x14ac:dyDescent="0.2">
      <c r="A438" s="158" t="s">
        <v>1918</v>
      </c>
      <c r="B438" s="158" t="s">
        <v>1175</v>
      </c>
      <c r="C438" s="158" t="s">
        <v>1829</v>
      </c>
      <c r="D438" s="158" t="s">
        <v>451</v>
      </c>
      <c r="E438" s="158" t="s">
        <v>452</v>
      </c>
      <c r="F438" s="185">
        <v>1.57386772</v>
      </c>
      <c r="G438" s="185">
        <v>0.9842746899999999</v>
      </c>
      <c r="H438" s="186">
        <f t="shared" si="12"/>
        <v>0.59901269024808523</v>
      </c>
      <c r="I438" s="159">
        <f t="shared" si="13"/>
        <v>1.2670805134186176E-4</v>
      </c>
      <c r="J438" s="160">
        <v>4.14014536</v>
      </c>
      <c r="K438" s="160">
        <v>24.900818181818199</v>
      </c>
    </row>
    <row r="439" spans="1:11" x14ac:dyDescent="0.2">
      <c r="A439" s="158" t="s">
        <v>1120</v>
      </c>
      <c r="B439" s="158" t="s">
        <v>1266</v>
      </c>
      <c r="C439" s="158" t="s">
        <v>1830</v>
      </c>
      <c r="D439" s="158" t="s">
        <v>450</v>
      </c>
      <c r="E439" s="158" t="s">
        <v>452</v>
      </c>
      <c r="F439" s="185">
        <v>1.5724919199999998</v>
      </c>
      <c r="G439" s="185">
        <v>2.1146965600000001</v>
      </c>
      <c r="H439" s="186">
        <f t="shared" si="12"/>
        <v>-0.25639831749667208</v>
      </c>
      <c r="I439" s="159">
        <f t="shared" si="13"/>
        <v>1.2659728921438375E-4</v>
      </c>
      <c r="J439" s="160">
        <v>117.52063440000001</v>
      </c>
      <c r="K439" s="160">
        <v>15.744636363636401</v>
      </c>
    </row>
    <row r="440" spans="1:11" x14ac:dyDescent="0.2">
      <c r="A440" s="158" t="s">
        <v>514</v>
      </c>
      <c r="B440" s="158" t="s">
        <v>515</v>
      </c>
      <c r="C440" s="158" t="s">
        <v>1395</v>
      </c>
      <c r="D440" s="158" t="s">
        <v>450</v>
      </c>
      <c r="E440" s="158" t="s">
        <v>2189</v>
      </c>
      <c r="F440" s="185">
        <v>1.5622210000000001</v>
      </c>
      <c r="G440" s="185">
        <v>0.30595270000000002</v>
      </c>
      <c r="H440" s="186">
        <f t="shared" si="12"/>
        <v>4.1060866598006811</v>
      </c>
      <c r="I440" s="159">
        <f t="shared" si="13"/>
        <v>1.2577040380200099E-4</v>
      </c>
      <c r="J440" s="160">
        <v>5.3651999999999997</v>
      </c>
      <c r="K440" s="160">
        <v>49.278136363636399</v>
      </c>
    </row>
    <row r="441" spans="1:11" x14ac:dyDescent="0.2">
      <c r="A441" s="158" t="s">
        <v>2003</v>
      </c>
      <c r="B441" s="158" t="s">
        <v>2004</v>
      </c>
      <c r="C441" s="158" t="s">
        <v>1829</v>
      </c>
      <c r="D441" s="158" t="s">
        <v>451</v>
      </c>
      <c r="E441" s="158" t="s">
        <v>452</v>
      </c>
      <c r="F441" s="185">
        <v>1.5423265400000001</v>
      </c>
      <c r="G441" s="185">
        <v>1.12646073</v>
      </c>
      <c r="H441" s="186">
        <f t="shared" si="12"/>
        <v>0.36917914573018451</v>
      </c>
      <c r="I441" s="159">
        <f t="shared" si="13"/>
        <v>1.241687518797552E-4</v>
      </c>
      <c r="J441" s="160">
        <v>586.37040000000002</v>
      </c>
      <c r="K441" s="160">
        <v>28.5385909090909</v>
      </c>
    </row>
    <row r="442" spans="1:11" x14ac:dyDescent="0.2">
      <c r="A442" s="158" t="s">
        <v>1865</v>
      </c>
      <c r="B442" s="158" t="s">
        <v>137</v>
      </c>
      <c r="C442" s="158" t="s">
        <v>1823</v>
      </c>
      <c r="D442" s="158" t="s">
        <v>450</v>
      </c>
      <c r="E442" s="158" t="s">
        <v>2189</v>
      </c>
      <c r="F442" s="185">
        <v>1.5363378999999999</v>
      </c>
      <c r="G442" s="185">
        <v>1.00579796</v>
      </c>
      <c r="H442" s="186">
        <f t="shared" si="12"/>
        <v>0.52748162265113363</v>
      </c>
      <c r="I442" s="159">
        <f t="shared" si="13"/>
        <v>1.2368662184115959E-4</v>
      </c>
      <c r="J442" s="160">
        <v>15.089135220000001</v>
      </c>
      <c r="K442" s="160">
        <v>50.692636363636403</v>
      </c>
    </row>
    <row r="443" spans="1:11" x14ac:dyDescent="0.2">
      <c r="A443" s="158" t="s">
        <v>1211</v>
      </c>
      <c r="B443" s="158" t="s">
        <v>1212</v>
      </c>
      <c r="C443" s="158" t="s">
        <v>1824</v>
      </c>
      <c r="D443" s="158" t="s">
        <v>450</v>
      </c>
      <c r="E443" s="158" t="s">
        <v>2189</v>
      </c>
      <c r="F443" s="185">
        <v>1.5360315800000002</v>
      </c>
      <c r="G443" s="185">
        <v>0.37300568099999998</v>
      </c>
      <c r="H443" s="186">
        <f t="shared" si="12"/>
        <v>3.1179844121462601</v>
      </c>
      <c r="I443" s="159">
        <f t="shared" si="13"/>
        <v>1.2366196080402554E-4</v>
      </c>
      <c r="J443" s="160">
        <v>114.09381076000001</v>
      </c>
      <c r="K443" s="160">
        <v>23.361409090909099</v>
      </c>
    </row>
    <row r="444" spans="1:11" x14ac:dyDescent="0.2">
      <c r="A444" s="158" t="s">
        <v>84</v>
      </c>
      <c r="B444" s="158" t="s">
        <v>112</v>
      </c>
      <c r="C444" s="158" t="s">
        <v>1829</v>
      </c>
      <c r="D444" s="158" t="s">
        <v>1690</v>
      </c>
      <c r="E444" s="158" t="s">
        <v>452</v>
      </c>
      <c r="F444" s="185">
        <v>1.5323984580000001</v>
      </c>
      <c r="G444" s="185">
        <v>4.5917894759999998</v>
      </c>
      <c r="H444" s="186">
        <f t="shared" si="12"/>
        <v>-0.66627423447668521</v>
      </c>
      <c r="I444" s="159">
        <f t="shared" si="13"/>
        <v>1.2336946747497547E-4</v>
      </c>
      <c r="J444" s="160">
        <v>65.771999999999991</v>
      </c>
      <c r="K444" s="160">
        <v>47.1367727272727</v>
      </c>
    </row>
    <row r="445" spans="1:11" x14ac:dyDescent="0.2">
      <c r="A445" s="158" t="s">
        <v>1663</v>
      </c>
      <c r="B445" s="158" t="s">
        <v>1664</v>
      </c>
      <c r="C445" s="158" t="s">
        <v>1024</v>
      </c>
      <c r="D445" s="158" t="s">
        <v>450</v>
      </c>
      <c r="E445" s="158" t="s">
        <v>2189</v>
      </c>
      <c r="F445" s="185">
        <v>1.52499254</v>
      </c>
      <c r="G445" s="185">
        <v>3.5574394599999999</v>
      </c>
      <c r="H445" s="186">
        <f t="shared" si="12"/>
        <v>-0.57132298183930308</v>
      </c>
      <c r="I445" s="159">
        <f t="shared" si="13"/>
        <v>1.2277323602156106E-4</v>
      </c>
      <c r="J445" s="160">
        <v>7.3803131999999998</v>
      </c>
      <c r="K445" s="160">
        <v>29.742181818181798</v>
      </c>
    </row>
    <row r="446" spans="1:11" x14ac:dyDescent="0.2">
      <c r="A446" s="158" t="s">
        <v>1976</v>
      </c>
      <c r="B446" s="158" t="s">
        <v>477</v>
      </c>
      <c r="C446" s="158" t="s">
        <v>1395</v>
      </c>
      <c r="D446" s="158" t="s">
        <v>450</v>
      </c>
      <c r="E446" s="158" t="s">
        <v>2189</v>
      </c>
      <c r="F446" s="185">
        <v>1.5042575900000001</v>
      </c>
      <c r="G446" s="185">
        <v>2.6592120699999997</v>
      </c>
      <c r="H446" s="186">
        <f t="shared" si="12"/>
        <v>-0.43432206593436518</v>
      </c>
      <c r="I446" s="159">
        <f t="shared" si="13"/>
        <v>1.2110391840624652E-4</v>
      </c>
      <c r="J446" s="160">
        <v>27.82360881</v>
      </c>
      <c r="K446" s="160">
        <v>17.338272727272699</v>
      </c>
    </row>
    <row r="447" spans="1:11" x14ac:dyDescent="0.2">
      <c r="A447" s="158" t="s">
        <v>162</v>
      </c>
      <c r="B447" s="158" t="s">
        <v>163</v>
      </c>
      <c r="C447" s="158" t="s">
        <v>1823</v>
      </c>
      <c r="D447" s="158" t="s">
        <v>450</v>
      </c>
      <c r="E447" s="158" t="s">
        <v>2189</v>
      </c>
      <c r="F447" s="185">
        <v>1.5027648999999998</v>
      </c>
      <c r="G447" s="185">
        <v>2.1204378699999999</v>
      </c>
      <c r="H447" s="186">
        <f t="shared" si="12"/>
        <v>-0.29129500974249256</v>
      </c>
      <c r="I447" s="159">
        <f t="shared" si="13"/>
        <v>1.2098374576482688E-4</v>
      </c>
      <c r="J447" s="160">
        <v>8.4181713299999998</v>
      </c>
      <c r="K447" s="160">
        <v>26.065727272727301</v>
      </c>
    </row>
    <row r="448" spans="1:11" x14ac:dyDescent="0.2">
      <c r="A448" s="158" t="s">
        <v>76</v>
      </c>
      <c r="B448" s="158" t="s">
        <v>88</v>
      </c>
      <c r="C448" s="158" t="s">
        <v>1827</v>
      </c>
      <c r="D448" s="158" t="s">
        <v>451</v>
      </c>
      <c r="E448" s="158" t="s">
        <v>452</v>
      </c>
      <c r="F448" s="185">
        <v>1.4938193799999999</v>
      </c>
      <c r="G448" s="185">
        <v>2.42697845</v>
      </c>
      <c r="H448" s="186">
        <f t="shared" si="12"/>
        <v>-0.38449417216704174</v>
      </c>
      <c r="I448" s="159">
        <f t="shared" si="13"/>
        <v>1.2026356490525651E-4</v>
      </c>
      <c r="J448" s="160">
        <v>32.651430339999997</v>
      </c>
      <c r="K448" s="160">
        <v>17.636318181818201</v>
      </c>
    </row>
    <row r="449" spans="1:11" x14ac:dyDescent="0.2">
      <c r="A449" s="158" t="s">
        <v>549</v>
      </c>
      <c r="B449" s="158" t="s">
        <v>905</v>
      </c>
      <c r="C449" s="158" t="s">
        <v>1824</v>
      </c>
      <c r="D449" s="158" t="s">
        <v>450</v>
      </c>
      <c r="E449" s="158" t="s">
        <v>2189</v>
      </c>
      <c r="F449" s="185">
        <v>1.493272522</v>
      </c>
      <c r="G449" s="185">
        <v>2.0115852690000002</v>
      </c>
      <c r="H449" s="186">
        <f t="shared" si="12"/>
        <v>-0.25766382116014597</v>
      </c>
      <c r="I449" s="159">
        <f t="shared" si="13"/>
        <v>1.2021953877100128E-4</v>
      </c>
      <c r="J449" s="160">
        <v>117.54964111</v>
      </c>
      <c r="K449" s="160">
        <v>24.439863636363601</v>
      </c>
    </row>
    <row r="450" spans="1:11" x14ac:dyDescent="0.2">
      <c r="A450" s="158" t="s">
        <v>678</v>
      </c>
      <c r="B450" s="158" t="s">
        <v>680</v>
      </c>
      <c r="C450" s="158" t="s">
        <v>1843</v>
      </c>
      <c r="D450" s="158" t="s">
        <v>451</v>
      </c>
      <c r="E450" s="158" t="s">
        <v>2189</v>
      </c>
      <c r="F450" s="185">
        <v>1.48173629</v>
      </c>
      <c r="G450" s="185">
        <v>0.56899707999999993</v>
      </c>
      <c r="H450" s="186">
        <f t="shared" si="12"/>
        <v>1.6041193216668179</v>
      </c>
      <c r="I450" s="159">
        <f t="shared" si="13"/>
        <v>1.1929078633649069E-4</v>
      </c>
      <c r="J450" s="160">
        <v>72.931625865013601</v>
      </c>
      <c r="K450" s="160">
        <v>56.576500000000003</v>
      </c>
    </row>
    <row r="451" spans="1:11" x14ac:dyDescent="0.2">
      <c r="A451" s="158" t="s">
        <v>1884</v>
      </c>
      <c r="B451" s="158" t="s">
        <v>1885</v>
      </c>
      <c r="C451" s="158" t="s">
        <v>1830</v>
      </c>
      <c r="D451" s="158" t="s">
        <v>450</v>
      </c>
      <c r="E451" s="158" t="s">
        <v>452</v>
      </c>
      <c r="F451" s="185">
        <v>1.4700977099999999</v>
      </c>
      <c r="G451" s="185">
        <v>1.36690829</v>
      </c>
      <c r="H451" s="186">
        <f t="shared" si="12"/>
        <v>7.5491107014940884E-2</v>
      </c>
      <c r="I451" s="159">
        <f t="shared" si="13"/>
        <v>1.1835379412714138E-4</v>
      </c>
      <c r="J451" s="160">
        <v>55.960999999999999</v>
      </c>
      <c r="K451" s="160">
        <v>17.6436363636364</v>
      </c>
    </row>
    <row r="452" spans="1:11" x14ac:dyDescent="0.2">
      <c r="A452" s="158" t="s">
        <v>144</v>
      </c>
      <c r="B452" s="158" t="s">
        <v>145</v>
      </c>
      <c r="C452" s="158" t="s">
        <v>1823</v>
      </c>
      <c r="D452" s="158" t="s">
        <v>450</v>
      </c>
      <c r="E452" s="158" t="s">
        <v>2189</v>
      </c>
      <c r="F452" s="185">
        <v>1.4548380000000001</v>
      </c>
      <c r="G452" s="185">
        <v>1.4279271599999999</v>
      </c>
      <c r="H452" s="186">
        <f t="shared" si="12"/>
        <v>1.88460873592462E-2</v>
      </c>
      <c r="I452" s="159">
        <f t="shared" si="13"/>
        <v>1.1712527403388861E-4</v>
      </c>
      <c r="J452" s="160">
        <v>168.74386929000002</v>
      </c>
      <c r="K452" s="160">
        <v>16.071954545454499</v>
      </c>
    </row>
    <row r="453" spans="1:11" x14ac:dyDescent="0.2">
      <c r="A453" s="158" t="s">
        <v>276</v>
      </c>
      <c r="B453" s="158" t="s">
        <v>412</v>
      </c>
      <c r="C453" s="158" t="s">
        <v>1843</v>
      </c>
      <c r="D453" s="158" t="s">
        <v>451</v>
      </c>
      <c r="E453" s="158" t="s">
        <v>2189</v>
      </c>
      <c r="F453" s="185">
        <v>1.4376896299999999</v>
      </c>
      <c r="G453" s="185">
        <v>7.2532303799999998</v>
      </c>
      <c r="H453" s="186">
        <f t="shared" si="12"/>
        <v>-0.80178630007888985</v>
      </c>
      <c r="I453" s="159">
        <f t="shared" si="13"/>
        <v>1.1574470277063832E-4</v>
      </c>
      <c r="J453" s="160">
        <v>236.18823852206</v>
      </c>
      <c r="K453" s="160">
        <v>14.1172272727273</v>
      </c>
    </row>
    <row r="454" spans="1:11" x14ac:dyDescent="0.2">
      <c r="A454" s="158" t="s">
        <v>2147</v>
      </c>
      <c r="B454" s="158" t="s">
        <v>2168</v>
      </c>
      <c r="C454" s="158" t="s">
        <v>1829</v>
      </c>
      <c r="D454" s="158" t="s">
        <v>451</v>
      </c>
      <c r="E454" s="158" t="s">
        <v>452</v>
      </c>
      <c r="F454" s="185">
        <v>1.43584965</v>
      </c>
      <c r="G454" s="185">
        <v>2.9115193399999999</v>
      </c>
      <c r="H454" s="186">
        <f t="shared" si="12"/>
        <v>-0.5068383608951057</v>
      </c>
      <c r="I454" s="159">
        <f t="shared" si="13"/>
        <v>1.1559657070252018E-4</v>
      </c>
      <c r="J454" s="160">
        <v>182.07304803</v>
      </c>
      <c r="K454" s="160">
        <v>42.6890454545455</v>
      </c>
    </row>
    <row r="455" spans="1:11" x14ac:dyDescent="0.2">
      <c r="A455" s="158" t="s">
        <v>1243</v>
      </c>
      <c r="B455" s="158" t="s">
        <v>632</v>
      </c>
      <c r="C455" s="158" t="s">
        <v>1825</v>
      </c>
      <c r="D455" s="158" t="s">
        <v>450</v>
      </c>
      <c r="E455" s="158" t="s">
        <v>2189</v>
      </c>
      <c r="F455" s="185">
        <v>1.4333665200000001</v>
      </c>
      <c r="G455" s="185">
        <v>7.1616087100000003</v>
      </c>
      <c r="H455" s="186">
        <f t="shared" ref="H455:H518" si="14">IF(ISERROR(F455/G455-1),"",((F455/G455-1)))</f>
        <v>-0.7998541140625931</v>
      </c>
      <c r="I455" s="159">
        <f t="shared" ref="I455:I518" si="15">F455/$F$960</f>
        <v>1.1539666027832741E-4</v>
      </c>
      <c r="J455" s="160">
        <v>37.460334939268797</v>
      </c>
      <c r="K455" s="160">
        <v>27.485636363636399</v>
      </c>
    </row>
    <row r="456" spans="1:11" x14ac:dyDescent="0.2">
      <c r="A456" s="158" t="s">
        <v>10</v>
      </c>
      <c r="B456" s="158" t="s">
        <v>11</v>
      </c>
      <c r="C456" s="158" t="s">
        <v>2078</v>
      </c>
      <c r="D456" s="158" t="s">
        <v>451</v>
      </c>
      <c r="E456" s="158" t="s">
        <v>452</v>
      </c>
      <c r="F456" s="185">
        <v>1.4113248170000001</v>
      </c>
      <c r="G456" s="185">
        <v>0.53829373999999997</v>
      </c>
      <c r="H456" s="186">
        <f t="shared" si="14"/>
        <v>1.6218488385170526</v>
      </c>
      <c r="I456" s="159">
        <f t="shared" si="15"/>
        <v>1.1362213933231927E-4</v>
      </c>
      <c r="J456" s="160">
        <v>66.84384</v>
      </c>
      <c r="K456" s="160">
        <v>33.452590909090901</v>
      </c>
    </row>
    <row r="457" spans="1:11" x14ac:dyDescent="0.2">
      <c r="A457" s="158" t="s">
        <v>840</v>
      </c>
      <c r="B457" s="158" t="s">
        <v>841</v>
      </c>
      <c r="C457" s="158" t="s">
        <v>1824</v>
      </c>
      <c r="D457" s="158" t="s">
        <v>450</v>
      </c>
      <c r="E457" s="158" t="s">
        <v>2189</v>
      </c>
      <c r="F457" s="185">
        <v>1.40736079</v>
      </c>
      <c r="G457" s="185">
        <v>6.600375E-2</v>
      </c>
      <c r="H457" s="186">
        <f t="shared" si="14"/>
        <v>20.322436831240651</v>
      </c>
      <c r="I457" s="159">
        <f t="shared" si="15"/>
        <v>1.1330300569087415E-4</v>
      </c>
      <c r="J457" s="160">
        <v>33.031166880000001</v>
      </c>
      <c r="K457" s="160">
        <v>11.6272272727273</v>
      </c>
    </row>
    <row r="458" spans="1:11" x14ac:dyDescent="0.2">
      <c r="A458" s="158" t="s">
        <v>104</v>
      </c>
      <c r="B458" s="158" t="s">
        <v>105</v>
      </c>
      <c r="C458" s="158" t="s">
        <v>1827</v>
      </c>
      <c r="D458" s="158" t="s">
        <v>451</v>
      </c>
      <c r="E458" s="158" t="s">
        <v>452</v>
      </c>
      <c r="F458" s="185">
        <v>1.4021156510000001</v>
      </c>
      <c r="G458" s="185">
        <v>0.21791405900000002</v>
      </c>
      <c r="H458" s="186">
        <f t="shared" si="14"/>
        <v>5.4342597142848872</v>
      </c>
      <c r="I458" s="159">
        <f t="shared" si="15"/>
        <v>1.1288073300984655E-4</v>
      </c>
      <c r="J458" s="160">
        <v>3.1986246972755827</v>
      </c>
      <c r="K458" s="160">
        <v>30.142409090909101</v>
      </c>
    </row>
    <row r="459" spans="1:11" x14ac:dyDescent="0.2">
      <c r="A459" s="158" t="s">
        <v>746</v>
      </c>
      <c r="B459" s="158" t="s">
        <v>747</v>
      </c>
      <c r="C459" s="158" t="s">
        <v>1395</v>
      </c>
      <c r="D459" s="158" t="s">
        <v>450</v>
      </c>
      <c r="E459" s="158" t="s">
        <v>2189</v>
      </c>
      <c r="F459" s="185">
        <v>1.3946360819999999</v>
      </c>
      <c r="G459" s="185">
        <v>0.80174661199999997</v>
      </c>
      <c r="H459" s="186">
        <f t="shared" si="14"/>
        <v>0.73949731888608206</v>
      </c>
      <c r="I459" s="159">
        <f t="shared" si="15"/>
        <v>1.1227857210342233E-4</v>
      </c>
      <c r="J459" s="160">
        <v>46.031794320000003</v>
      </c>
      <c r="K459" s="160">
        <v>121.83754545454499</v>
      </c>
    </row>
    <row r="460" spans="1:11" x14ac:dyDescent="0.2">
      <c r="A460" s="158" t="s">
        <v>824</v>
      </c>
      <c r="B460" s="158" t="s">
        <v>825</v>
      </c>
      <c r="C460" s="158" t="s">
        <v>1829</v>
      </c>
      <c r="D460" s="158" t="s">
        <v>1690</v>
      </c>
      <c r="E460" s="158" t="s">
        <v>2189</v>
      </c>
      <c r="F460" s="185">
        <v>1.3867097800000001</v>
      </c>
      <c r="G460" s="185">
        <v>0.43258240999999997</v>
      </c>
      <c r="H460" s="186">
        <f t="shared" si="14"/>
        <v>2.2056545711139761</v>
      </c>
      <c r="I460" s="159">
        <f t="shared" si="15"/>
        <v>1.116404458695562E-4</v>
      </c>
      <c r="J460" s="160">
        <v>69.936000000000007</v>
      </c>
      <c r="K460" s="160">
        <v>22.745772727272701</v>
      </c>
    </row>
    <row r="461" spans="1:11" x14ac:dyDescent="0.2">
      <c r="A461" s="158" t="s">
        <v>476</v>
      </c>
      <c r="B461" s="158" t="s">
        <v>479</v>
      </c>
      <c r="C461" s="158" t="s">
        <v>1395</v>
      </c>
      <c r="D461" s="158" t="s">
        <v>450</v>
      </c>
      <c r="E461" s="158" t="s">
        <v>2189</v>
      </c>
      <c r="F461" s="185">
        <v>1.38358454</v>
      </c>
      <c r="G461" s="185">
        <v>2.7816139610000001</v>
      </c>
      <c r="H461" s="186">
        <f t="shared" si="14"/>
        <v>-0.50259649275609886</v>
      </c>
      <c r="I461" s="159">
        <f t="shared" si="15"/>
        <v>1.1138884081701998E-4</v>
      </c>
      <c r="J461" s="160">
        <v>95.474304600000011</v>
      </c>
      <c r="K461" s="160">
        <v>107.419590909091</v>
      </c>
    </row>
    <row r="462" spans="1:11" x14ac:dyDescent="0.2">
      <c r="A462" s="158" t="s">
        <v>2166</v>
      </c>
      <c r="B462" s="158" t="s">
        <v>2187</v>
      </c>
      <c r="C462" s="158" t="s">
        <v>1395</v>
      </c>
      <c r="D462" s="158" t="s">
        <v>450</v>
      </c>
      <c r="E462" s="158" t="s">
        <v>2189</v>
      </c>
      <c r="F462" s="185">
        <v>1.37336715</v>
      </c>
      <c r="G462" s="185">
        <v>2.9985270699999997</v>
      </c>
      <c r="H462" s="186">
        <f t="shared" si="14"/>
        <v>-0.54198607585023395</v>
      </c>
      <c r="I462" s="159">
        <f t="shared" si="15"/>
        <v>1.1056626496757068E-4</v>
      </c>
      <c r="J462" s="160">
        <v>52.134537000000009</v>
      </c>
      <c r="K462" s="160">
        <v>61.192363636363602</v>
      </c>
    </row>
    <row r="463" spans="1:11" x14ac:dyDescent="0.2">
      <c r="A463" s="158" t="s">
        <v>519</v>
      </c>
      <c r="B463" s="158" t="s">
        <v>520</v>
      </c>
      <c r="C463" s="158" t="s">
        <v>1824</v>
      </c>
      <c r="D463" s="158" t="s">
        <v>450</v>
      </c>
      <c r="E463" s="158" t="s">
        <v>2189</v>
      </c>
      <c r="F463" s="185">
        <v>1.362597321</v>
      </c>
      <c r="G463" s="185">
        <v>2.8667280430000002</v>
      </c>
      <c r="H463" s="186">
        <f t="shared" si="14"/>
        <v>-0.52468552978814953</v>
      </c>
      <c r="I463" s="159">
        <f t="shared" si="15"/>
        <v>1.0969921367187789E-4</v>
      </c>
      <c r="J463" s="160">
        <v>22.05526811</v>
      </c>
      <c r="K463" s="160">
        <v>20.291363636363599</v>
      </c>
    </row>
    <row r="464" spans="1:11" x14ac:dyDescent="0.2">
      <c r="A464" s="158" t="s">
        <v>836</v>
      </c>
      <c r="B464" s="158" t="s">
        <v>837</v>
      </c>
      <c r="C464" s="158" t="s">
        <v>1824</v>
      </c>
      <c r="D464" s="158" t="s">
        <v>450</v>
      </c>
      <c r="E464" s="158" t="s">
        <v>2189</v>
      </c>
      <c r="F464" s="185">
        <v>1.3454576170000001</v>
      </c>
      <c r="G464" s="185">
        <v>5.5767461270000007</v>
      </c>
      <c r="H464" s="186">
        <f t="shared" si="14"/>
        <v>-0.75873787575053442</v>
      </c>
      <c r="I464" s="159">
        <f t="shared" si="15"/>
        <v>1.0831934008604928E-4</v>
      </c>
      <c r="J464" s="160">
        <v>295.10884766000004</v>
      </c>
      <c r="K464" s="160">
        <v>6.5609090909090897</v>
      </c>
    </row>
    <row r="465" spans="1:11" x14ac:dyDescent="0.2">
      <c r="A465" s="158" t="s">
        <v>1639</v>
      </c>
      <c r="B465" s="158" t="s">
        <v>1640</v>
      </c>
      <c r="C465" s="158" t="s">
        <v>2078</v>
      </c>
      <c r="D465" s="158" t="s">
        <v>450</v>
      </c>
      <c r="E465" s="158" t="s">
        <v>2189</v>
      </c>
      <c r="F465" s="185">
        <v>1.3312204934160701</v>
      </c>
      <c r="G465" s="185">
        <v>9.1538175736961502</v>
      </c>
      <c r="H465" s="186">
        <f t="shared" si="14"/>
        <v>-0.85457209708423909</v>
      </c>
      <c r="I465" s="159">
        <f t="shared" si="15"/>
        <v>1.0717314580103463E-4</v>
      </c>
      <c r="J465" s="160">
        <v>19.942272992900001</v>
      </c>
      <c r="K465" s="160" t="s">
        <v>3100</v>
      </c>
    </row>
    <row r="466" spans="1:11" x14ac:dyDescent="0.2">
      <c r="A466" s="158" t="s">
        <v>1702</v>
      </c>
      <c r="B466" s="158" t="s">
        <v>1703</v>
      </c>
      <c r="C466" s="158" t="s">
        <v>347</v>
      </c>
      <c r="D466" s="158" t="s">
        <v>451</v>
      </c>
      <c r="E466" s="158" t="s">
        <v>452</v>
      </c>
      <c r="F466" s="185">
        <v>1.31980483</v>
      </c>
      <c r="G466" s="185">
        <v>0.15403539999999999</v>
      </c>
      <c r="H466" s="186">
        <f t="shared" si="14"/>
        <v>7.568191662436039</v>
      </c>
      <c r="I466" s="159">
        <f t="shared" si="15"/>
        <v>1.0625410003381805E-4</v>
      </c>
      <c r="J466" s="160">
        <v>5.4569999999999999</v>
      </c>
      <c r="K466" s="160">
        <v>67.150045454545406</v>
      </c>
    </row>
    <row r="467" spans="1:11" x14ac:dyDescent="0.2">
      <c r="A467" s="158" t="s">
        <v>279</v>
      </c>
      <c r="B467" s="158" t="s">
        <v>405</v>
      </c>
      <c r="C467" s="158" t="s">
        <v>1843</v>
      </c>
      <c r="D467" s="158" t="s">
        <v>451</v>
      </c>
      <c r="E467" s="158" t="s">
        <v>2189</v>
      </c>
      <c r="F467" s="185">
        <v>1.3125851399999999</v>
      </c>
      <c r="G467" s="185">
        <v>0.19409752</v>
      </c>
      <c r="H467" s="186">
        <f t="shared" si="14"/>
        <v>5.7625034055046145</v>
      </c>
      <c r="I467" s="159">
        <f t="shared" si="15"/>
        <v>1.0567286131879291E-4</v>
      </c>
      <c r="J467" s="160">
        <v>156.74178622315839</v>
      </c>
      <c r="K467" s="160">
        <v>17.7461818181818</v>
      </c>
    </row>
    <row r="468" spans="1:11" x14ac:dyDescent="0.2">
      <c r="A468" s="158" t="s">
        <v>268</v>
      </c>
      <c r="B468" s="158" t="s">
        <v>414</v>
      </c>
      <c r="C468" s="158" t="s">
        <v>1843</v>
      </c>
      <c r="D468" s="158" t="s">
        <v>451</v>
      </c>
      <c r="E468" s="158" t="s">
        <v>2189</v>
      </c>
      <c r="F468" s="185">
        <v>1.3109626799999998</v>
      </c>
      <c r="G468" s="185">
        <v>5.3668848300000001</v>
      </c>
      <c r="H468" s="186">
        <f t="shared" si="14"/>
        <v>-0.7557311696588056</v>
      </c>
      <c r="I468" s="159">
        <f t="shared" si="15"/>
        <v>1.0554224122768377E-4</v>
      </c>
      <c r="J468" s="160">
        <v>45.800121820000001</v>
      </c>
      <c r="K468" s="160">
        <v>19.713227272727298</v>
      </c>
    </row>
    <row r="469" spans="1:11" x14ac:dyDescent="0.2">
      <c r="A469" s="158" t="s">
        <v>142</v>
      </c>
      <c r="B469" s="158" t="s">
        <v>143</v>
      </c>
      <c r="C469" s="158" t="s">
        <v>1823</v>
      </c>
      <c r="D469" s="158" t="s">
        <v>450</v>
      </c>
      <c r="E469" s="158" t="s">
        <v>2189</v>
      </c>
      <c r="F469" s="185">
        <v>1.3016031729999999</v>
      </c>
      <c r="G469" s="185">
        <v>1.889240713</v>
      </c>
      <c r="H469" s="186">
        <f t="shared" si="14"/>
        <v>-0.31104429200388506</v>
      </c>
      <c r="I469" s="159">
        <f t="shared" si="15"/>
        <v>1.0478873133710002E-4</v>
      </c>
      <c r="J469" s="160">
        <v>101.00178036000001</v>
      </c>
      <c r="K469" s="160">
        <v>44.972045454545501</v>
      </c>
    </row>
    <row r="470" spans="1:11" x14ac:dyDescent="0.2">
      <c r="A470" s="158" t="s">
        <v>1629</v>
      </c>
      <c r="B470" s="158" t="s">
        <v>1630</v>
      </c>
      <c r="C470" s="158" t="s">
        <v>1843</v>
      </c>
      <c r="D470" s="158" t="s">
        <v>450</v>
      </c>
      <c r="E470" s="158" t="s">
        <v>2189</v>
      </c>
      <c r="F470" s="185">
        <v>1.2827837</v>
      </c>
      <c r="G470" s="185">
        <v>1.36810275</v>
      </c>
      <c r="H470" s="186">
        <f t="shared" si="14"/>
        <v>-6.2363042541943581E-2</v>
      </c>
      <c r="I470" s="159">
        <f t="shared" si="15"/>
        <v>1.032736238596363E-4</v>
      </c>
      <c r="J470" s="160">
        <v>41.236738840000001</v>
      </c>
      <c r="K470" s="160">
        <v>2.464</v>
      </c>
    </row>
    <row r="471" spans="1:11" x14ac:dyDescent="0.2">
      <c r="A471" s="158" t="s">
        <v>702</v>
      </c>
      <c r="B471" s="158" t="s">
        <v>703</v>
      </c>
      <c r="C471" s="158" t="s">
        <v>1830</v>
      </c>
      <c r="D471" s="158" t="s">
        <v>450</v>
      </c>
      <c r="E471" s="158" t="s">
        <v>2189</v>
      </c>
      <c r="F471" s="185">
        <v>1.280826794</v>
      </c>
      <c r="G471" s="185">
        <v>3.7677339999999997E-2</v>
      </c>
      <c r="H471" s="186">
        <f t="shared" si="14"/>
        <v>32.994618356816062</v>
      </c>
      <c r="I471" s="159">
        <f t="shared" si="15"/>
        <v>1.031160783793089E-4</v>
      </c>
      <c r="J471" s="160">
        <v>23.06579</v>
      </c>
      <c r="K471" s="160">
        <v>63.220909090909103</v>
      </c>
    </row>
    <row r="472" spans="1:11" x14ac:dyDescent="0.2">
      <c r="A472" s="158" t="s">
        <v>254</v>
      </c>
      <c r="B472" s="158" t="s">
        <v>1244</v>
      </c>
      <c r="C472" s="158" t="s">
        <v>1828</v>
      </c>
      <c r="D472" s="158" t="s">
        <v>450</v>
      </c>
      <c r="E472" s="158" t="s">
        <v>2189</v>
      </c>
      <c r="F472" s="185">
        <v>1.265535855</v>
      </c>
      <c r="G472" s="185">
        <v>2.2142086150000004</v>
      </c>
      <c r="H472" s="186">
        <f t="shared" si="14"/>
        <v>-0.42844777749182417</v>
      </c>
      <c r="I472" s="159">
        <f t="shared" si="15"/>
        <v>1.0188504411940472E-4</v>
      </c>
      <c r="J472" s="160">
        <v>18.768481248000001</v>
      </c>
      <c r="K472" s="160">
        <v>26.999590909090902</v>
      </c>
    </row>
    <row r="473" spans="1:11" x14ac:dyDescent="0.2">
      <c r="A473" s="158" t="s">
        <v>1109</v>
      </c>
      <c r="B473" s="158" t="s">
        <v>1255</v>
      </c>
      <c r="C473" s="158" t="s">
        <v>1830</v>
      </c>
      <c r="D473" s="158" t="s">
        <v>450</v>
      </c>
      <c r="E473" s="158" t="s">
        <v>452</v>
      </c>
      <c r="F473" s="185">
        <v>1.2628741200000002</v>
      </c>
      <c r="G473" s="185">
        <v>0.47120656</v>
      </c>
      <c r="H473" s="186">
        <f t="shared" si="14"/>
        <v>1.6800860327581182</v>
      </c>
      <c r="I473" s="159">
        <f t="shared" si="15"/>
        <v>1.0167075466499085E-4</v>
      </c>
      <c r="J473" s="160">
        <v>17.09628086</v>
      </c>
      <c r="K473" s="160">
        <v>25.3391818181818</v>
      </c>
    </row>
    <row r="474" spans="1:11" x14ac:dyDescent="0.2">
      <c r="A474" s="158" t="s">
        <v>1659</v>
      </c>
      <c r="B474" s="158" t="s">
        <v>1660</v>
      </c>
      <c r="C474" s="158" t="s">
        <v>1024</v>
      </c>
      <c r="D474" s="158" t="s">
        <v>450</v>
      </c>
      <c r="E474" s="158" t="s">
        <v>2189</v>
      </c>
      <c r="F474" s="185">
        <v>1.2437963999999999</v>
      </c>
      <c r="G474" s="185">
        <v>0</v>
      </c>
      <c r="H474" s="186" t="str">
        <f t="shared" si="14"/>
        <v/>
      </c>
      <c r="I474" s="159">
        <f t="shared" si="15"/>
        <v>1.0013485638426006E-4</v>
      </c>
      <c r="J474" s="160">
        <v>10.627120679999999</v>
      </c>
      <c r="K474" s="160">
        <v>46.392954545454501</v>
      </c>
    </row>
    <row r="475" spans="1:11" x14ac:dyDescent="0.2">
      <c r="A475" s="158" t="s">
        <v>1919</v>
      </c>
      <c r="B475" s="158" t="s">
        <v>1324</v>
      </c>
      <c r="C475" s="158" t="s">
        <v>1829</v>
      </c>
      <c r="D475" s="158" t="s">
        <v>451</v>
      </c>
      <c r="E475" s="158" t="s">
        <v>452</v>
      </c>
      <c r="F475" s="185">
        <v>1.2432124099999999</v>
      </c>
      <c r="G475" s="185">
        <v>2.484857812</v>
      </c>
      <c r="H475" s="186">
        <f t="shared" si="14"/>
        <v>-0.49968468859819015</v>
      </c>
      <c r="I475" s="159">
        <f t="shared" si="15"/>
        <v>1.0008784084797144E-4</v>
      </c>
      <c r="J475" s="160">
        <v>37.150679100000005</v>
      </c>
      <c r="K475" s="160">
        <v>26.768409090909099</v>
      </c>
    </row>
    <row r="476" spans="1:11" x14ac:dyDescent="0.2">
      <c r="A476" s="158" t="s">
        <v>2082</v>
      </c>
      <c r="B476" s="158" t="s">
        <v>1179</v>
      </c>
      <c r="C476" s="158" t="s">
        <v>1830</v>
      </c>
      <c r="D476" s="158" t="s">
        <v>450</v>
      </c>
      <c r="E476" s="158" t="s">
        <v>2189</v>
      </c>
      <c r="F476" s="185">
        <v>1.2415716350000001</v>
      </c>
      <c r="G476" s="185">
        <v>2.4567526039999996</v>
      </c>
      <c r="H476" s="186">
        <f t="shared" si="14"/>
        <v>-0.49462895328633572</v>
      </c>
      <c r="I476" s="159">
        <f t="shared" si="15"/>
        <v>9.9955746263211533E-5</v>
      </c>
      <c r="J476" s="160">
        <v>149.14282082999998</v>
      </c>
      <c r="K476" s="160">
        <v>31.846227272727301</v>
      </c>
    </row>
    <row r="477" spans="1:11" x14ac:dyDescent="0.2">
      <c r="A477" s="158" t="s">
        <v>150</v>
      </c>
      <c r="B477" s="158" t="s">
        <v>151</v>
      </c>
      <c r="C477" s="158" t="s">
        <v>1823</v>
      </c>
      <c r="D477" s="158" t="s">
        <v>450</v>
      </c>
      <c r="E477" s="158" t="s">
        <v>2189</v>
      </c>
      <c r="F477" s="185">
        <v>1.2379511000000001</v>
      </c>
      <c r="G477" s="185">
        <v>2.4733772629999997</v>
      </c>
      <c r="H477" s="186">
        <f t="shared" si="14"/>
        <v>-0.49948957705769925</v>
      </c>
      <c r="I477" s="159">
        <f t="shared" si="15"/>
        <v>9.9664266281231209E-5</v>
      </c>
      <c r="J477" s="160">
        <v>52.882536660000007</v>
      </c>
      <c r="K477" s="160">
        <v>46.759545454545503</v>
      </c>
    </row>
    <row r="478" spans="1:11" x14ac:dyDescent="0.2">
      <c r="A478" s="158" t="s">
        <v>100</v>
      </c>
      <c r="B478" s="158" t="s">
        <v>101</v>
      </c>
      <c r="C478" s="158" t="s">
        <v>1827</v>
      </c>
      <c r="D478" s="158" t="s">
        <v>451</v>
      </c>
      <c r="E478" s="158" t="s">
        <v>452</v>
      </c>
      <c r="F478" s="185">
        <v>1.229159208</v>
      </c>
      <c r="G478" s="185">
        <v>2.308836264</v>
      </c>
      <c r="H478" s="186">
        <f t="shared" si="14"/>
        <v>-0.4676282475438458</v>
      </c>
      <c r="I478" s="159">
        <f t="shared" si="15"/>
        <v>9.8956453617706907E-5</v>
      </c>
      <c r="J478" s="160">
        <v>11.305893320000001</v>
      </c>
      <c r="K478" s="160">
        <v>24.6175909090909</v>
      </c>
    </row>
    <row r="479" spans="1:11" x14ac:dyDescent="0.2">
      <c r="A479" s="158" t="s">
        <v>591</v>
      </c>
      <c r="B479" s="158" t="s">
        <v>592</v>
      </c>
      <c r="C479" s="158" t="s">
        <v>615</v>
      </c>
      <c r="D479" s="158" t="s">
        <v>451</v>
      </c>
      <c r="E479" s="158" t="s">
        <v>452</v>
      </c>
      <c r="F479" s="185">
        <v>1.207251225</v>
      </c>
      <c r="G479" s="185">
        <v>4.1212972799999994</v>
      </c>
      <c r="H479" s="186">
        <f t="shared" si="14"/>
        <v>-0.70707009395837606</v>
      </c>
      <c r="I479" s="159">
        <f t="shared" si="15"/>
        <v>9.7192698125751951E-5</v>
      </c>
      <c r="J479" s="160">
        <v>87.651132762634219</v>
      </c>
      <c r="K479" s="160">
        <v>37.794272727272698</v>
      </c>
    </row>
    <row r="480" spans="1:11" x14ac:dyDescent="0.2">
      <c r="A480" s="158" t="s">
        <v>579</v>
      </c>
      <c r="B480" s="158" t="s">
        <v>580</v>
      </c>
      <c r="C480" s="158" t="s">
        <v>615</v>
      </c>
      <c r="D480" s="158" t="s">
        <v>451</v>
      </c>
      <c r="E480" s="158" t="s">
        <v>452</v>
      </c>
      <c r="F480" s="185">
        <v>1.1998621899999999</v>
      </c>
      <c r="G480" s="185">
        <v>2.66683804</v>
      </c>
      <c r="H480" s="186">
        <f t="shared" si="14"/>
        <v>-0.55008059282070243</v>
      </c>
      <c r="I480" s="159">
        <f t="shared" si="15"/>
        <v>9.6597825879343074E-5</v>
      </c>
      <c r="J480" s="160">
        <v>10.7735551325</v>
      </c>
      <c r="K480" s="160">
        <v>62.676227272727303</v>
      </c>
    </row>
    <row r="481" spans="1:11" x14ac:dyDescent="0.2">
      <c r="A481" s="158" t="s">
        <v>83</v>
      </c>
      <c r="B481" s="158" t="s">
        <v>98</v>
      </c>
      <c r="C481" s="158" t="s">
        <v>1829</v>
      </c>
      <c r="D481" s="158" t="s">
        <v>1690</v>
      </c>
      <c r="E481" s="158" t="s">
        <v>452</v>
      </c>
      <c r="F481" s="185">
        <v>1.1870148789999999</v>
      </c>
      <c r="G481" s="185">
        <v>0.16836479000000001</v>
      </c>
      <c r="H481" s="186">
        <f t="shared" si="14"/>
        <v>6.0502560481915477</v>
      </c>
      <c r="I481" s="159">
        <f t="shared" si="15"/>
        <v>9.5563521838980088E-5</v>
      </c>
      <c r="J481" s="160">
        <v>100.224</v>
      </c>
      <c r="K481" s="160">
        <v>57.357727272727303</v>
      </c>
    </row>
    <row r="482" spans="1:11" x14ac:dyDescent="0.2">
      <c r="A482" s="158" t="s">
        <v>1869</v>
      </c>
      <c r="B482" s="158" t="s">
        <v>2040</v>
      </c>
      <c r="C482" s="158" t="s">
        <v>1395</v>
      </c>
      <c r="D482" s="158" t="s">
        <v>450</v>
      </c>
      <c r="E482" s="158" t="s">
        <v>2189</v>
      </c>
      <c r="F482" s="185">
        <v>1.1784173200000001</v>
      </c>
      <c r="G482" s="185">
        <v>1.2247756999999999</v>
      </c>
      <c r="H482" s="186">
        <f t="shared" si="14"/>
        <v>-3.7850506015101204E-2</v>
      </c>
      <c r="I482" s="159">
        <f t="shared" si="15"/>
        <v>9.4871354426596369E-5</v>
      </c>
      <c r="J482" s="160">
        <v>2.7576000000000001</v>
      </c>
      <c r="K482" s="160">
        <v>48.783772727272698</v>
      </c>
    </row>
    <row r="483" spans="1:11" x14ac:dyDescent="0.2">
      <c r="A483" s="158" t="s">
        <v>467</v>
      </c>
      <c r="B483" s="158" t="s">
        <v>468</v>
      </c>
      <c r="C483" s="158" t="s">
        <v>1830</v>
      </c>
      <c r="D483" s="158" t="s">
        <v>450</v>
      </c>
      <c r="E483" s="158" t="s">
        <v>452</v>
      </c>
      <c r="F483" s="185">
        <v>1.1698751890000001</v>
      </c>
      <c r="G483" s="185">
        <v>0.51635545299999996</v>
      </c>
      <c r="H483" s="186">
        <f t="shared" si="14"/>
        <v>1.2656392649735415</v>
      </c>
      <c r="I483" s="159">
        <f t="shared" si="15"/>
        <v>9.4183649380255558E-5</v>
      </c>
      <c r="J483" s="160">
        <v>59.244554399999998</v>
      </c>
      <c r="K483" s="160">
        <v>48.560318181818197</v>
      </c>
    </row>
    <row r="484" spans="1:11" x14ac:dyDescent="0.2">
      <c r="A484" s="158" t="s">
        <v>556</v>
      </c>
      <c r="B484" s="158" t="s">
        <v>955</v>
      </c>
      <c r="C484" s="158" t="s">
        <v>1824</v>
      </c>
      <c r="D484" s="158" t="s">
        <v>450</v>
      </c>
      <c r="E484" s="158" t="s">
        <v>2189</v>
      </c>
      <c r="F484" s="185">
        <v>1.162945506</v>
      </c>
      <c r="G484" s="185">
        <v>0.97208381499999996</v>
      </c>
      <c r="H484" s="186">
        <f t="shared" si="14"/>
        <v>0.19634283387384666</v>
      </c>
      <c r="I484" s="159">
        <f t="shared" si="15"/>
        <v>9.3625758384596264E-5</v>
      </c>
      <c r="J484" s="160">
        <v>15.280615800000001</v>
      </c>
      <c r="K484" s="160">
        <v>58.104863636363604</v>
      </c>
    </row>
    <row r="485" spans="1:11" x14ac:dyDescent="0.2">
      <c r="A485" s="158" t="s">
        <v>1018</v>
      </c>
      <c r="B485" s="158" t="s">
        <v>127</v>
      </c>
      <c r="C485" s="158" t="s">
        <v>1024</v>
      </c>
      <c r="D485" s="158" t="s">
        <v>450</v>
      </c>
      <c r="E485" s="158" t="s">
        <v>2189</v>
      </c>
      <c r="F485" s="185">
        <v>1.1558870400000001</v>
      </c>
      <c r="G485" s="185">
        <v>2.3121508900000003</v>
      </c>
      <c r="H485" s="186">
        <f t="shared" si="14"/>
        <v>-0.50008148473389635</v>
      </c>
      <c r="I485" s="159">
        <f t="shared" si="15"/>
        <v>9.3057499400084668E-5</v>
      </c>
      <c r="J485" s="160">
        <v>26.015879999999999</v>
      </c>
      <c r="K485" s="160">
        <v>86.369318181818201</v>
      </c>
    </row>
    <row r="486" spans="1:11" x14ac:dyDescent="0.2">
      <c r="A486" s="158" t="s">
        <v>1020</v>
      </c>
      <c r="B486" s="158" t="s">
        <v>126</v>
      </c>
      <c r="C486" s="158" t="s">
        <v>1024</v>
      </c>
      <c r="D486" s="158" t="s">
        <v>450</v>
      </c>
      <c r="E486" s="158" t="s">
        <v>2189</v>
      </c>
      <c r="F486" s="185">
        <v>1.1266086550000001</v>
      </c>
      <c r="G486" s="185">
        <v>2.9606292700000001</v>
      </c>
      <c r="H486" s="186">
        <f t="shared" si="14"/>
        <v>-0.61946986526955472</v>
      </c>
      <c r="I486" s="159">
        <f t="shared" si="15"/>
        <v>9.070037175673558E-5</v>
      </c>
      <c r="J486" s="160">
        <v>42.823668959999999</v>
      </c>
      <c r="K486" s="160">
        <v>66.709454545454506</v>
      </c>
    </row>
    <row r="487" spans="1:11" x14ac:dyDescent="0.2">
      <c r="A487" s="158" t="s">
        <v>266</v>
      </c>
      <c r="B487" s="158" t="s">
        <v>415</v>
      </c>
      <c r="C487" s="158" t="s">
        <v>1843</v>
      </c>
      <c r="D487" s="158" t="s">
        <v>451</v>
      </c>
      <c r="E487" s="158" t="s">
        <v>2189</v>
      </c>
      <c r="F487" s="185">
        <v>1.1155126599999998</v>
      </c>
      <c r="G487" s="185">
        <v>1.36794025</v>
      </c>
      <c r="H487" s="186">
        <f t="shared" si="14"/>
        <v>-0.18453115185403757</v>
      </c>
      <c r="I487" s="159">
        <f t="shared" si="15"/>
        <v>8.9807061673376681E-5</v>
      </c>
      <c r="J487" s="160">
        <v>668.38143824999997</v>
      </c>
      <c r="K487" s="160">
        <v>23.9337272727273</v>
      </c>
    </row>
    <row r="488" spans="1:11" x14ac:dyDescent="0.2">
      <c r="A488" s="158" t="s">
        <v>607</v>
      </c>
      <c r="B488" s="158" t="s">
        <v>608</v>
      </c>
      <c r="C488" s="158" t="s">
        <v>1830</v>
      </c>
      <c r="D488" s="158" t="s">
        <v>450</v>
      </c>
      <c r="E488" s="158" t="s">
        <v>2189</v>
      </c>
      <c r="F488" s="185">
        <v>1.1107037399999999</v>
      </c>
      <c r="G488" s="185">
        <v>0.3018692</v>
      </c>
      <c r="H488" s="186">
        <f t="shared" si="14"/>
        <v>2.6794205569829579</v>
      </c>
      <c r="I488" s="159">
        <f t="shared" si="15"/>
        <v>8.9419907864631636E-5</v>
      </c>
      <c r="J488" s="160">
        <v>5.1050399999999998</v>
      </c>
      <c r="K488" s="160">
        <v>42.356181818181803</v>
      </c>
    </row>
    <row r="489" spans="1:11" x14ac:dyDescent="0.2">
      <c r="A489" s="158" t="s">
        <v>202</v>
      </c>
      <c r="B489" s="158" t="s">
        <v>203</v>
      </c>
      <c r="C489" s="158" t="s">
        <v>1395</v>
      </c>
      <c r="D489" s="158" t="s">
        <v>450</v>
      </c>
      <c r="E489" s="158" t="s">
        <v>2189</v>
      </c>
      <c r="F489" s="185">
        <v>1.0946100619999999</v>
      </c>
      <c r="G489" s="185">
        <v>1.250487366</v>
      </c>
      <c r="H489" s="186">
        <f t="shared" si="14"/>
        <v>-0.12465324179852622</v>
      </c>
      <c r="I489" s="159">
        <f t="shared" si="15"/>
        <v>8.812424714779363E-5</v>
      </c>
      <c r="J489" s="160">
        <v>7.5970895199999999</v>
      </c>
      <c r="K489" s="160">
        <v>22.902818181818201</v>
      </c>
    </row>
    <row r="490" spans="1:11" x14ac:dyDescent="0.2">
      <c r="A490" s="158" t="s">
        <v>108</v>
      </c>
      <c r="B490" s="158" t="s">
        <v>109</v>
      </c>
      <c r="C490" s="158" t="s">
        <v>1827</v>
      </c>
      <c r="D490" s="158" t="s">
        <v>451</v>
      </c>
      <c r="E490" s="158" t="s">
        <v>452</v>
      </c>
      <c r="F490" s="185">
        <v>1.0927941960000001</v>
      </c>
      <c r="G490" s="185">
        <v>0.15040553200000001</v>
      </c>
      <c r="H490" s="186">
        <f t="shared" si="14"/>
        <v>6.2656516118037464</v>
      </c>
      <c r="I490" s="159">
        <f t="shared" si="15"/>
        <v>8.7978056435935125E-5</v>
      </c>
      <c r="J490" s="160">
        <v>32.549482481039277</v>
      </c>
      <c r="K490" s="160">
        <v>78.221409090909106</v>
      </c>
    </row>
    <row r="491" spans="1:11" x14ac:dyDescent="0.2">
      <c r="A491" s="158" t="s">
        <v>1877</v>
      </c>
      <c r="B491" s="158" t="s">
        <v>870</v>
      </c>
      <c r="C491" s="158" t="s">
        <v>1826</v>
      </c>
      <c r="D491" s="158" t="s">
        <v>450</v>
      </c>
      <c r="E491" s="158" t="s">
        <v>2189</v>
      </c>
      <c r="F491" s="185">
        <v>1.09159363</v>
      </c>
      <c r="G491" s="185">
        <v>0.87998109000000002</v>
      </c>
      <c r="H491" s="186">
        <f t="shared" si="14"/>
        <v>0.24047396291208933</v>
      </c>
      <c r="I491" s="159">
        <f t="shared" si="15"/>
        <v>8.7881401948118772E-5</v>
      </c>
      <c r="J491" s="160">
        <v>10.04722048</v>
      </c>
      <c r="K491" s="160">
        <v>40.687727272727301</v>
      </c>
    </row>
    <row r="492" spans="1:11" x14ac:dyDescent="0.2">
      <c r="A492" s="158" t="s">
        <v>616</v>
      </c>
      <c r="B492" s="158" t="s">
        <v>617</v>
      </c>
      <c r="C492" s="158" t="s">
        <v>1827</v>
      </c>
      <c r="D492" s="158" t="s">
        <v>451</v>
      </c>
      <c r="E492" s="158" t="s">
        <v>452</v>
      </c>
      <c r="F492" s="185">
        <v>1.0899389900000001</v>
      </c>
      <c r="G492" s="185">
        <v>0.60861503000000006</v>
      </c>
      <c r="H492" s="186">
        <f t="shared" si="14"/>
        <v>0.79085125452784166</v>
      </c>
      <c r="I492" s="159">
        <f t="shared" si="15"/>
        <v>8.7748191127788645E-5</v>
      </c>
      <c r="J492" s="160">
        <v>30.757626920000003</v>
      </c>
      <c r="K492" s="160">
        <v>18.6316818181818</v>
      </c>
    </row>
    <row r="493" spans="1:11" x14ac:dyDescent="0.2">
      <c r="A493" s="158" t="s">
        <v>1957</v>
      </c>
      <c r="B493" s="158" t="s">
        <v>784</v>
      </c>
      <c r="C493" s="158" t="s">
        <v>1829</v>
      </c>
      <c r="D493" s="158" t="s">
        <v>451</v>
      </c>
      <c r="E493" s="158" t="s">
        <v>452</v>
      </c>
      <c r="F493" s="185">
        <v>1.08937566</v>
      </c>
      <c r="G493" s="185">
        <v>4.9161390199999992</v>
      </c>
      <c r="H493" s="186">
        <f t="shared" si="14"/>
        <v>-0.77840828838074638</v>
      </c>
      <c r="I493" s="159">
        <f t="shared" si="15"/>
        <v>8.7702838875083176E-5</v>
      </c>
      <c r="J493" s="160">
        <v>95.508600000000001</v>
      </c>
      <c r="K493" s="160">
        <v>23.701318181818198</v>
      </c>
    </row>
    <row r="494" spans="1:11" x14ac:dyDescent="0.2">
      <c r="A494" s="158" t="s">
        <v>1121</v>
      </c>
      <c r="B494" s="158" t="s">
        <v>1267</v>
      </c>
      <c r="C494" s="158" t="s">
        <v>1830</v>
      </c>
      <c r="D494" s="158" t="s">
        <v>450</v>
      </c>
      <c r="E494" s="158" t="s">
        <v>452</v>
      </c>
      <c r="F494" s="185">
        <v>1.0725208500000001</v>
      </c>
      <c r="G494" s="185">
        <v>0.20621</v>
      </c>
      <c r="H494" s="186">
        <f t="shared" si="14"/>
        <v>4.2011097909897677</v>
      </c>
      <c r="I494" s="159">
        <f t="shared" si="15"/>
        <v>8.6345901374111175E-5</v>
      </c>
      <c r="J494" s="160">
        <v>7.0832298999999992</v>
      </c>
      <c r="K494" s="160">
        <v>33.791090909090897</v>
      </c>
    </row>
    <row r="495" spans="1:11" x14ac:dyDescent="0.2">
      <c r="A495" s="158" t="s">
        <v>344</v>
      </c>
      <c r="B495" s="158" t="s">
        <v>345</v>
      </c>
      <c r="C495" s="158" t="s">
        <v>348</v>
      </c>
      <c r="D495" s="158" t="s">
        <v>450</v>
      </c>
      <c r="E495" s="158" t="s">
        <v>2189</v>
      </c>
      <c r="F495" s="185">
        <v>1.042616</v>
      </c>
      <c r="G495" s="185">
        <v>8.7677030000000003E-2</v>
      </c>
      <c r="H495" s="186">
        <f t="shared" si="14"/>
        <v>10.891552439675477</v>
      </c>
      <c r="I495" s="159">
        <f t="shared" si="15"/>
        <v>8.3938338641221085E-5</v>
      </c>
      <c r="J495" s="160">
        <v>7.2938233600000002</v>
      </c>
      <c r="K495" s="160">
        <v>11.233818181818201</v>
      </c>
    </row>
    <row r="496" spans="1:11" x14ac:dyDescent="0.2">
      <c r="A496" s="158" t="s">
        <v>307</v>
      </c>
      <c r="B496" s="158" t="s">
        <v>315</v>
      </c>
      <c r="C496" s="158" t="s">
        <v>1395</v>
      </c>
      <c r="D496" s="158" t="s">
        <v>451</v>
      </c>
      <c r="E496" s="158" t="s">
        <v>452</v>
      </c>
      <c r="F496" s="185">
        <v>1.0422947</v>
      </c>
      <c r="G496" s="185">
        <v>4.248E-3</v>
      </c>
      <c r="H496" s="186">
        <f t="shared" si="14"/>
        <v>244.36127589453861</v>
      </c>
      <c r="I496" s="159">
        <f t="shared" si="15"/>
        <v>8.391247160272808E-5</v>
      </c>
      <c r="J496" s="160">
        <v>9.5670000000000002</v>
      </c>
      <c r="K496" s="160">
        <v>69.505090909090896</v>
      </c>
    </row>
    <row r="497" spans="1:11" x14ac:dyDescent="0.2">
      <c r="A497" s="158" t="s">
        <v>1169</v>
      </c>
      <c r="B497" s="158" t="s">
        <v>1170</v>
      </c>
      <c r="C497" s="158" t="s">
        <v>1829</v>
      </c>
      <c r="D497" s="158" t="s">
        <v>451</v>
      </c>
      <c r="E497" s="158" t="s">
        <v>452</v>
      </c>
      <c r="F497" s="185">
        <v>1.033559621</v>
      </c>
      <c r="G497" s="185">
        <v>0.90289041000000003</v>
      </c>
      <c r="H497" s="186">
        <f t="shared" si="14"/>
        <v>0.14472322394032289</v>
      </c>
      <c r="I497" s="159">
        <f t="shared" si="15"/>
        <v>8.3209232808042574E-5</v>
      </c>
      <c r="J497" s="160">
        <v>147.88200000000001</v>
      </c>
      <c r="K497" s="160">
        <v>67.004999999999995</v>
      </c>
    </row>
    <row r="498" spans="1:11" x14ac:dyDescent="0.2">
      <c r="A498" s="158" t="s">
        <v>1728</v>
      </c>
      <c r="B498" s="158" t="s">
        <v>1729</v>
      </c>
      <c r="C498" s="158" t="s">
        <v>347</v>
      </c>
      <c r="D498" s="158" t="s">
        <v>451</v>
      </c>
      <c r="E498" s="158" t="s">
        <v>452</v>
      </c>
      <c r="F498" s="185">
        <v>1.031255805</v>
      </c>
      <c r="G498" s="185">
        <v>0.88913014599999995</v>
      </c>
      <c r="H498" s="186">
        <f t="shared" si="14"/>
        <v>0.15984798135502665</v>
      </c>
      <c r="I498" s="159">
        <f t="shared" si="15"/>
        <v>8.3023758493841514E-5</v>
      </c>
      <c r="J498" s="160">
        <v>16.734000000000002</v>
      </c>
      <c r="K498" s="160">
        <v>53.411636363636397</v>
      </c>
    </row>
    <row r="499" spans="1:11" x14ac:dyDescent="0.2">
      <c r="A499" s="158" t="s">
        <v>1080</v>
      </c>
      <c r="B499" s="158" t="s">
        <v>794</v>
      </c>
      <c r="C499" s="158" t="s">
        <v>1826</v>
      </c>
      <c r="D499" s="158" t="s">
        <v>450</v>
      </c>
      <c r="E499" s="158" t="s">
        <v>2189</v>
      </c>
      <c r="F499" s="185">
        <v>1.02674105</v>
      </c>
      <c r="G499" s="185">
        <v>0.60861200000000004</v>
      </c>
      <c r="H499" s="186">
        <f t="shared" si="14"/>
        <v>0.68702071270366005</v>
      </c>
      <c r="I499" s="159">
        <f t="shared" si="15"/>
        <v>8.2660287154372192E-5</v>
      </c>
      <c r="J499" s="160">
        <v>35.667969840000005</v>
      </c>
      <c r="K499" s="160">
        <v>18.495363636363599</v>
      </c>
    </row>
    <row r="500" spans="1:11" x14ac:dyDescent="0.2">
      <c r="A500" s="158" t="s">
        <v>8</v>
      </c>
      <c r="B500" s="158" t="s">
        <v>9</v>
      </c>
      <c r="C500" s="158" t="s">
        <v>2078</v>
      </c>
      <c r="D500" s="158" t="s">
        <v>451</v>
      </c>
      <c r="E500" s="158" t="s">
        <v>452</v>
      </c>
      <c r="F500" s="185">
        <v>1.0260499999999999</v>
      </c>
      <c r="G500" s="185">
        <v>0.48437999999999998</v>
      </c>
      <c r="H500" s="186">
        <f t="shared" si="14"/>
        <v>1.1182749081299805</v>
      </c>
      <c r="I500" s="159">
        <f t="shared" si="15"/>
        <v>8.2604652492216586E-5</v>
      </c>
      <c r="J500" s="160">
        <v>138.4348875</v>
      </c>
      <c r="K500" s="160">
        <v>30.193428571428601</v>
      </c>
    </row>
    <row r="501" spans="1:11" x14ac:dyDescent="0.2">
      <c r="A501" s="158" t="s">
        <v>1935</v>
      </c>
      <c r="B501" s="158" t="s">
        <v>896</v>
      </c>
      <c r="C501" s="158" t="s">
        <v>1829</v>
      </c>
      <c r="D501" s="158" t="s">
        <v>451</v>
      </c>
      <c r="E501" s="158" t="s">
        <v>2189</v>
      </c>
      <c r="F501" s="185">
        <v>0.988921406</v>
      </c>
      <c r="G501" s="185">
        <v>1.036301594</v>
      </c>
      <c r="H501" s="186">
        <f t="shared" si="14"/>
        <v>-4.572046233868865E-2</v>
      </c>
      <c r="I501" s="159">
        <f t="shared" si="15"/>
        <v>7.9615524667164602E-5</v>
      </c>
      <c r="J501" s="160">
        <v>9.6727818200000009</v>
      </c>
      <c r="K501" s="160">
        <v>20.635727272727301</v>
      </c>
    </row>
    <row r="502" spans="1:11" x14ac:dyDescent="0.2">
      <c r="A502" s="158" t="s">
        <v>564</v>
      </c>
      <c r="B502" s="158" t="s">
        <v>875</v>
      </c>
      <c r="C502" s="158" t="s">
        <v>1395</v>
      </c>
      <c r="D502" s="158" t="s">
        <v>450</v>
      </c>
      <c r="E502" s="158" t="s">
        <v>2189</v>
      </c>
      <c r="F502" s="185">
        <v>0.97132386000000004</v>
      </c>
      <c r="G502" s="185">
        <v>0.49430034</v>
      </c>
      <c r="H502" s="186">
        <f t="shared" si="14"/>
        <v>0.96504793017136103</v>
      </c>
      <c r="I502" s="159">
        <f t="shared" si="15"/>
        <v>7.8198791396811513E-5</v>
      </c>
      <c r="J502" s="160">
        <v>13.171660320000001</v>
      </c>
      <c r="K502" s="160">
        <v>50.557499999999997</v>
      </c>
    </row>
    <row r="503" spans="1:11" x14ac:dyDescent="0.2">
      <c r="A503" s="158" t="s">
        <v>1119</v>
      </c>
      <c r="B503" s="158" t="s">
        <v>1265</v>
      </c>
      <c r="C503" s="158" t="s">
        <v>1830</v>
      </c>
      <c r="D503" s="158" t="s">
        <v>450</v>
      </c>
      <c r="E503" s="158" t="s">
        <v>452</v>
      </c>
      <c r="F503" s="185">
        <v>0.97066836999999995</v>
      </c>
      <c r="G503" s="185">
        <v>2.6128875550000004</v>
      </c>
      <c r="H503" s="186">
        <f t="shared" si="14"/>
        <v>-0.62850740815748585</v>
      </c>
      <c r="I503" s="159">
        <f t="shared" si="15"/>
        <v>7.8146019579003275E-5</v>
      </c>
      <c r="J503" s="160">
        <v>24.580465920000002</v>
      </c>
      <c r="K503" s="160">
        <v>20.3914090909091</v>
      </c>
    </row>
    <row r="504" spans="1:11" x14ac:dyDescent="0.2">
      <c r="A504" s="158" t="s">
        <v>2086</v>
      </c>
      <c r="B504" s="158" t="s">
        <v>1165</v>
      </c>
      <c r="C504" s="158" t="s">
        <v>1825</v>
      </c>
      <c r="D504" s="158" t="s">
        <v>451</v>
      </c>
      <c r="E504" s="158" t="s">
        <v>452</v>
      </c>
      <c r="F504" s="185">
        <v>0.96317922</v>
      </c>
      <c r="G504" s="185">
        <v>0.62320662999999998</v>
      </c>
      <c r="H504" s="186">
        <f t="shared" si="14"/>
        <v>0.54552145891002479</v>
      </c>
      <c r="I504" s="159">
        <f t="shared" si="15"/>
        <v>7.7543087330855451E-5</v>
      </c>
      <c r="J504" s="160">
        <v>5.8953925800000002</v>
      </c>
      <c r="K504" s="160">
        <v>41.839590909090902</v>
      </c>
    </row>
    <row r="505" spans="1:11" x14ac:dyDescent="0.2">
      <c r="A505" s="158" t="s">
        <v>282</v>
      </c>
      <c r="B505" s="158" t="s">
        <v>195</v>
      </c>
      <c r="C505" s="158" t="s">
        <v>1843</v>
      </c>
      <c r="D505" s="158" t="s">
        <v>451</v>
      </c>
      <c r="E505" s="158" t="s">
        <v>452</v>
      </c>
      <c r="F505" s="185">
        <v>0.95566256999999999</v>
      </c>
      <c r="G505" s="185">
        <v>1.2902761100000002</v>
      </c>
      <c r="H505" s="186">
        <f t="shared" si="14"/>
        <v>-0.25933483337919061</v>
      </c>
      <c r="I505" s="159">
        <f t="shared" si="15"/>
        <v>7.6937941128277007E-5</v>
      </c>
      <c r="J505" s="160">
        <v>338.46228252999998</v>
      </c>
      <c r="K505" s="160">
        <v>18.9753636363636</v>
      </c>
    </row>
    <row r="506" spans="1:11" x14ac:dyDescent="0.2">
      <c r="A506" s="158" t="s">
        <v>1917</v>
      </c>
      <c r="B506" s="158" t="s">
        <v>1318</v>
      </c>
      <c r="C506" s="158" t="s">
        <v>1829</v>
      </c>
      <c r="D506" s="158" t="s">
        <v>451</v>
      </c>
      <c r="E506" s="158" t="s">
        <v>452</v>
      </c>
      <c r="F506" s="185">
        <v>0.94883742000000004</v>
      </c>
      <c r="G506" s="185">
        <v>0.76917178200000003</v>
      </c>
      <c r="H506" s="186">
        <f t="shared" si="14"/>
        <v>0.23358324135713038</v>
      </c>
      <c r="I506" s="159">
        <f t="shared" si="15"/>
        <v>7.6388465816199376E-5</v>
      </c>
      <c r="J506" s="160">
        <v>14.520013480000001</v>
      </c>
      <c r="K506" s="160">
        <v>22.8071818181818</v>
      </c>
    </row>
    <row r="507" spans="1:11" x14ac:dyDescent="0.2">
      <c r="A507" s="158" t="s">
        <v>1002</v>
      </c>
      <c r="B507" s="158" t="s">
        <v>428</v>
      </c>
      <c r="C507" s="158" t="s">
        <v>1823</v>
      </c>
      <c r="D507" s="158" t="s">
        <v>450</v>
      </c>
      <c r="E507" s="158" t="s">
        <v>2189</v>
      </c>
      <c r="F507" s="185">
        <v>0.94353683999999993</v>
      </c>
      <c r="G507" s="185">
        <v>2.29036551</v>
      </c>
      <c r="H507" s="186">
        <f t="shared" si="14"/>
        <v>-0.58804093238375743</v>
      </c>
      <c r="I507" s="159">
        <f t="shared" si="15"/>
        <v>7.5961729722532197E-5</v>
      </c>
      <c r="J507" s="160">
        <v>12.246188400000001</v>
      </c>
      <c r="K507" s="160">
        <v>16.018409090909099</v>
      </c>
    </row>
    <row r="508" spans="1:11" x14ac:dyDescent="0.2">
      <c r="A508" s="158" t="s">
        <v>1297</v>
      </c>
      <c r="B508" s="158" t="s">
        <v>1298</v>
      </c>
      <c r="C508" s="158" t="s">
        <v>1830</v>
      </c>
      <c r="D508" s="158" t="s">
        <v>450</v>
      </c>
      <c r="E508" s="158" t="s">
        <v>2189</v>
      </c>
      <c r="F508" s="185">
        <v>0.93993989700000002</v>
      </c>
      <c r="G508" s="185">
        <v>1.2659374129999998</v>
      </c>
      <c r="H508" s="186">
        <f t="shared" si="14"/>
        <v>-0.25751471806766157</v>
      </c>
      <c r="I508" s="159">
        <f t="shared" si="15"/>
        <v>7.5672149071931059E-5</v>
      </c>
      <c r="J508" s="160">
        <v>227.96199999999999</v>
      </c>
      <c r="K508" s="160">
        <v>36.956000000000003</v>
      </c>
    </row>
    <row r="509" spans="1:11" x14ac:dyDescent="0.2">
      <c r="A509" s="158" t="s">
        <v>198</v>
      </c>
      <c r="B509" s="158" t="s">
        <v>96</v>
      </c>
      <c r="C509" s="158" t="s">
        <v>1829</v>
      </c>
      <c r="D509" s="158" t="s">
        <v>451</v>
      </c>
      <c r="E509" s="158" t="s">
        <v>452</v>
      </c>
      <c r="F509" s="185">
        <v>0.93796524999999997</v>
      </c>
      <c r="G509" s="185">
        <v>1.1237703100000001</v>
      </c>
      <c r="H509" s="186">
        <f t="shared" si="14"/>
        <v>-0.16534078035928901</v>
      </c>
      <c r="I509" s="159">
        <f t="shared" si="15"/>
        <v>7.551317530921988E-5</v>
      </c>
      <c r="J509" s="160">
        <v>85.730999999999995</v>
      </c>
      <c r="K509" s="160">
        <v>57.665454545454601</v>
      </c>
    </row>
    <row r="510" spans="1:11" x14ac:dyDescent="0.2">
      <c r="A510" s="158" t="s">
        <v>593</v>
      </c>
      <c r="B510" s="158" t="s">
        <v>594</v>
      </c>
      <c r="C510" s="158" t="s">
        <v>1395</v>
      </c>
      <c r="D510" s="158" t="s">
        <v>450</v>
      </c>
      <c r="E510" s="158" t="s">
        <v>2189</v>
      </c>
      <c r="F510" s="185">
        <v>0.93788545999999995</v>
      </c>
      <c r="G510" s="185">
        <v>2.3212941300000001</v>
      </c>
      <c r="H510" s="186">
        <f t="shared" si="14"/>
        <v>-0.59596440283937646</v>
      </c>
      <c r="I510" s="159">
        <f t="shared" si="15"/>
        <v>7.5506751621073735E-5</v>
      </c>
      <c r="J510" s="160">
        <v>50.392149400000001</v>
      </c>
      <c r="K510" s="160">
        <v>10.196272727272699</v>
      </c>
    </row>
    <row r="511" spans="1:11" x14ac:dyDescent="0.2">
      <c r="A511" s="158" t="s">
        <v>667</v>
      </c>
      <c r="B511" s="158" t="s">
        <v>669</v>
      </c>
      <c r="C511" s="158" t="s">
        <v>1843</v>
      </c>
      <c r="D511" s="158" t="s">
        <v>450</v>
      </c>
      <c r="E511" s="158" t="s">
        <v>2189</v>
      </c>
      <c r="F511" s="185">
        <v>0.93785713500000001</v>
      </c>
      <c r="G511" s="185">
        <v>4.0875209000000003</v>
      </c>
      <c r="H511" s="186">
        <f t="shared" si="14"/>
        <v>-0.77055600253933876</v>
      </c>
      <c r="I511" s="159">
        <f t="shared" si="15"/>
        <v>7.5504471248010206E-5</v>
      </c>
      <c r="J511" s="160">
        <v>66.883280057840793</v>
      </c>
      <c r="K511" s="160">
        <v>222.79259090909099</v>
      </c>
    </row>
    <row r="512" spans="1:11" x14ac:dyDescent="0.2">
      <c r="A512" s="158" t="s">
        <v>1004</v>
      </c>
      <c r="B512" s="158" t="s">
        <v>429</v>
      </c>
      <c r="C512" s="158" t="s">
        <v>1823</v>
      </c>
      <c r="D512" s="158" t="s">
        <v>450</v>
      </c>
      <c r="E512" s="158" t="s">
        <v>2189</v>
      </c>
      <c r="F512" s="185">
        <v>0.90101063999999997</v>
      </c>
      <c r="G512" s="185">
        <v>0.43425652000000003</v>
      </c>
      <c r="H512" s="186">
        <f t="shared" si="14"/>
        <v>1.0748350306864705</v>
      </c>
      <c r="I512" s="159">
        <f t="shared" si="15"/>
        <v>7.253805448953722E-5</v>
      </c>
      <c r="J512" s="160">
        <v>22.411021139999999</v>
      </c>
      <c r="K512" s="160">
        <v>17.3795454545455</v>
      </c>
    </row>
    <row r="513" spans="1:244" x14ac:dyDescent="0.2">
      <c r="A513" s="158" t="s">
        <v>1704</v>
      </c>
      <c r="B513" s="158" t="s">
        <v>1705</v>
      </c>
      <c r="C513" s="158" t="s">
        <v>347</v>
      </c>
      <c r="D513" s="158" t="s">
        <v>451</v>
      </c>
      <c r="E513" s="158" t="s">
        <v>452</v>
      </c>
      <c r="F513" s="185">
        <v>0.89391410999999998</v>
      </c>
      <c r="G513" s="185">
        <v>0.16281000000000001</v>
      </c>
      <c r="H513" s="186">
        <f t="shared" si="14"/>
        <v>4.4905356550580429</v>
      </c>
      <c r="I513" s="159">
        <f t="shared" si="15"/>
        <v>7.1966731070063911E-5</v>
      </c>
      <c r="J513" s="160">
        <v>6.3719999999999999</v>
      </c>
      <c r="K513" s="160">
        <v>66.417590909090904</v>
      </c>
    </row>
    <row r="514" spans="1:244" x14ac:dyDescent="0.2">
      <c r="A514" s="158" t="s">
        <v>306</v>
      </c>
      <c r="B514" s="158" t="s">
        <v>314</v>
      </c>
      <c r="C514" s="158" t="s">
        <v>2078</v>
      </c>
      <c r="D514" s="158" t="s">
        <v>450</v>
      </c>
      <c r="E514" s="158" t="s">
        <v>2189</v>
      </c>
      <c r="F514" s="185">
        <v>0.89313471</v>
      </c>
      <c r="G514" s="185">
        <v>0</v>
      </c>
      <c r="H514" s="186" t="str">
        <f t="shared" si="14"/>
        <v/>
      </c>
      <c r="I514" s="159">
        <f t="shared" si="15"/>
        <v>7.1903983576128495E-5</v>
      </c>
      <c r="J514" s="160">
        <v>2.5900957500000001</v>
      </c>
      <c r="K514" s="160">
        <v>99.362863636363599</v>
      </c>
    </row>
    <row r="515" spans="1:244" x14ac:dyDescent="0.2">
      <c r="A515" s="158" t="s">
        <v>744</v>
      </c>
      <c r="B515" s="158" t="s">
        <v>745</v>
      </c>
      <c r="C515" s="158" t="s">
        <v>1395</v>
      </c>
      <c r="D515" s="158" t="s">
        <v>450</v>
      </c>
      <c r="E515" s="158" t="s">
        <v>2189</v>
      </c>
      <c r="F515" s="185">
        <v>0.887396764</v>
      </c>
      <c r="G515" s="185">
        <v>2.0571497509999999</v>
      </c>
      <c r="H515" s="186">
        <f t="shared" si="14"/>
        <v>-0.56862801866095158</v>
      </c>
      <c r="I515" s="159">
        <f t="shared" si="15"/>
        <v>7.1442036268152176E-5</v>
      </c>
      <c r="J515" s="160">
        <v>78.59194248</v>
      </c>
      <c r="K515" s="160">
        <v>52.457045454545501</v>
      </c>
    </row>
    <row r="516" spans="1:244" x14ac:dyDescent="0.2">
      <c r="A516" s="158" t="s">
        <v>533</v>
      </c>
      <c r="B516" s="158" t="s">
        <v>904</v>
      </c>
      <c r="C516" s="158" t="s">
        <v>1824</v>
      </c>
      <c r="D516" s="158" t="s">
        <v>450</v>
      </c>
      <c r="E516" s="158" t="s">
        <v>2189</v>
      </c>
      <c r="F516" s="185">
        <v>0.88530374699999992</v>
      </c>
      <c r="G516" s="185">
        <v>4.1531856190000003</v>
      </c>
      <c r="H516" s="186">
        <f t="shared" si="14"/>
        <v>-0.78683742355508723</v>
      </c>
      <c r="I516" s="159">
        <f t="shared" si="15"/>
        <v>7.1273532840497277E-5</v>
      </c>
      <c r="J516" s="160">
        <v>118.38880875</v>
      </c>
      <c r="K516" s="160">
        <v>21.777363636363599</v>
      </c>
    </row>
    <row r="517" spans="1:244" x14ac:dyDescent="0.2">
      <c r="A517" s="158" t="s">
        <v>1027</v>
      </c>
      <c r="B517" s="158" t="s">
        <v>2073</v>
      </c>
      <c r="C517" s="158" t="s">
        <v>1823</v>
      </c>
      <c r="D517" s="158" t="s">
        <v>450</v>
      </c>
      <c r="E517" s="158" t="s">
        <v>2189</v>
      </c>
      <c r="F517" s="185">
        <v>0.85378781999999998</v>
      </c>
      <c r="G517" s="185">
        <v>0.65439035999999995</v>
      </c>
      <c r="H517" s="186">
        <f t="shared" si="14"/>
        <v>0.30470720870643642</v>
      </c>
      <c r="I517" s="159">
        <f t="shared" si="15"/>
        <v>6.8736266432617492E-5</v>
      </c>
      <c r="J517" s="160">
        <v>161.80440078000001</v>
      </c>
      <c r="K517" s="160">
        <v>31.4284545454545</v>
      </c>
      <c r="IJ517" s="161"/>
    </row>
    <row r="518" spans="1:244" x14ac:dyDescent="0.2">
      <c r="A518" s="158" t="s">
        <v>1950</v>
      </c>
      <c r="B518" s="158" t="s">
        <v>2016</v>
      </c>
      <c r="C518" s="158" t="s">
        <v>1829</v>
      </c>
      <c r="D518" s="158" t="s">
        <v>451</v>
      </c>
      <c r="E518" s="158" t="s">
        <v>452</v>
      </c>
      <c r="F518" s="185">
        <v>0.85296617600000002</v>
      </c>
      <c r="G518" s="185">
        <v>3.120095643</v>
      </c>
      <c r="H518" s="186">
        <f t="shared" si="14"/>
        <v>-0.72662178548479828</v>
      </c>
      <c r="I518" s="159">
        <f t="shared" si="15"/>
        <v>6.8670117982646905E-5</v>
      </c>
      <c r="J518" s="160">
        <v>100.61</v>
      </c>
      <c r="K518" s="160">
        <v>24.591136363636402</v>
      </c>
    </row>
    <row r="519" spans="1:244" x14ac:dyDescent="0.2">
      <c r="A519" s="158" t="s">
        <v>873</v>
      </c>
      <c r="B519" s="158" t="s">
        <v>874</v>
      </c>
      <c r="C519" s="158" t="s">
        <v>1395</v>
      </c>
      <c r="D519" s="158" t="s">
        <v>450</v>
      </c>
      <c r="E519" s="158" t="s">
        <v>2189</v>
      </c>
      <c r="F519" s="185">
        <v>0.85258430000000007</v>
      </c>
      <c r="G519" s="185">
        <v>0.4690608</v>
      </c>
      <c r="H519" s="186">
        <f t="shared" ref="H519:H582" si="16">IF(ISERROR(F519/G519-1),"",((F519/G519-1)))</f>
        <v>0.81764133775408232</v>
      </c>
      <c r="I519" s="159">
        <f t="shared" ref="I519:I582" si="17">F519/$F$960</f>
        <v>6.8639374125841572E-5</v>
      </c>
      <c r="J519" s="160">
        <v>9.5530895600000001</v>
      </c>
      <c r="K519" s="160">
        <v>59.073636363636403</v>
      </c>
    </row>
    <row r="520" spans="1:244" x14ac:dyDescent="0.2">
      <c r="A520" s="158" t="s">
        <v>504</v>
      </c>
      <c r="B520" s="158" t="s">
        <v>505</v>
      </c>
      <c r="C520" s="158" t="s">
        <v>1830</v>
      </c>
      <c r="D520" s="158" t="s">
        <v>450</v>
      </c>
      <c r="E520" s="158" t="s">
        <v>452</v>
      </c>
      <c r="F520" s="185">
        <v>0.84888130000000006</v>
      </c>
      <c r="G520" s="185">
        <v>1.145235185</v>
      </c>
      <c r="H520" s="186">
        <f t="shared" si="16"/>
        <v>-0.25877120165496825</v>
      </c>
      <c r="I520" s="159">
        <f t="shared" si="17"/>
        <v>6.8341255098329588E-5</v>
      </c>
      <c r="J520" s="160">
        <v>56.716567499999996</v>
      </c>
      <c r="K520" s="160">
        <v>72.058999999999997</v>
      </c>
    </row>
    <row r="521" spans="1:244" x14ac:dyDescent="0.2">
      <c r="A521" s="158" t="s">
        <v>1966</v>
      </c>
      <c r="B521" s="158" t="s">
        <v>791</v>
      </c>
      <c r="C521" s="158" t="s">
        <v>1827</v>
      </c>
      <c r="D521" s="158" t="s">
        <v>451</v>
      </c>
      <c r="E521" s="158" t="s">
        <v>452</v>
      </c>
      <c r="F521" s="185">
        <v>0.84806440000000005</v>
      </c>
      <c r="G521" s="185">
        <v>1.80477785</v>
      </c>
      <c r="H521" s="186">
        <f t="shared" si="16"/>
        <v>-0.53010039435047362</v>
      </c>
      <c r="I521" s="159">
        <f t="shared" si="17"/>
        <v>6.827548857562514E-5</v>
      </c>
      <c r="J521" s="160">
        <v>27.153327040000001</v>
      </c>
      <c r="K521" s="160">
        <v>22.736136363636401</v>
      </c>
    </row>
    <row r="522" spans="1:244" x14ac:dyDescent="0.2">
      <c r="A522" s="158" t="s">
        <v>1193</v>
      </c>
      <c r="B522" s="158" t="s">
        <v>1194</v>
      </c>
      <c r="C522" s="158" t="s">
        <v>1824</v>
      </c>
      <c r="D522" s="158" t="s">
        <v>450</v>
      </c>
      <c r="E522" s="158" t="s">
        <v>2189</v>
      </c>
      <c r="F522" s="185">
        <v>0.8478258689999999</v>
      </c>
      <c r="G522" s="185">
        <v>0.31390021000000001</v>
      </c>
      <c r="H522" s="186">
        <f t="shared" si="16"/>
        <v>1.7009407512024279</v>
      </c>
      <c r="I522" s="159">
        <f t="shared" si="17"/>
        <v>6.8256285056923682E-5</v>
      </c>
      <c r="J522" s="160">
        <v>28.135829879999999</v>
      </c>
      <c r="K522" s="160">
        <v>33.152590909090897</v>
      </c>
    </row>
    <row r="523" spans="1:244" x14ac:dyDescent="0.2">
      <c r="A523" s="158" t="s">
        <v>854</v>
      </c>
      <c r="B523" s="158" t="s">
        <v>855</v>
      </c>
      <c r="C523" s="158" t="s">
        <v>1824</v>
      </c>
      <c r="D523" s="158" t="s">
        <v>450</v>
      </c>
      <c r="E523" s="158" t="s">
        <v>2189</v>
      </c>
      <c r="F523" s="185">
        <v>0.84364990000000006</v>
      </c>
      <c r="G523" s="185">
        <v>1.376251E-2</v>
      </c>
      <c r="H523" s="186">
        <f t="shared" si="16"/>
        <v>60.300583977777315</v>
      </c>
      <c r="I523" s="159">
        <f t="shared" si="17"/>
        <v>6.7920088508935519E-5</v>
      </c>
      <c r="J523" s="160">
        <v>13.278548150000001</v>
      </c>
      <c r="K523" s="160">
        <v>13.4482272727273</v>
      </c>
    </row>
    <row r="524" spans="1:244" x14ac:dyDescent="0.2">
      <c r="A524" s="158" t="s">
        <v>154</v>
      </c>
      <c r="B524" s="158" t="s">
        <v>155</v>
      </c>
      <c r="C524" s="158" t="s">
        <v>1823</v>
      </c>
      <c r="D524" s="158" t="s">
        <v>450</v>
      </c>
      <c r="E524" s="158" t="s">
        <v>2189</v>
      </c>
      <c r="F524" s="185">
        <v>0.82743199999999995</v>
      </c>
      <c r="G524" s="185">
        <v>0.72012500000000002</v>
      </c>
      <c r="H524" s="186">
        <f t="shared" si="16"/>
        <v>0.1490116299253601</v>
      </c>
      <c r="I524" s="159">
        <f t="shared" si="17"/>
        <v>6.6614426997650952E-5</v>
      </c>
      <c r="J524" s="160">
        <v>94.438963420000007</v>
      </c>
      <c r="K524" s="160">
        <v>28.661090909090898</v>
      </c>
    </row>
    <row r="525" spans="1:244" x14ac:dyDescent="0.2">
      <c r="A525" s="158" t="s">
        <v>152</v>
      </c>
      <c r="B525" s="158" t="s">
        <v>153</v>
      </c>
      <c r="C525" s="158" t="s">
        <v>1823</v>
      </c>
      <c r="D525" s="158" t="s">
        <v>450</v>
      </c>
      <c r="E525" s="158" t="s">
        <v>2189</v>
      </c>
      <c r="F525" s="185">
        <v>0.79665101599999999</v>
      </c>
      <c r="G525" s="185">
        <v>0.79338481999999999</v>
      </c>
      <c r="H525" s="186">
        <f t="shared" si="16"/>
        <v>4.1167866055213942E-3</v>
      </c>
      <c r="I525" s="159">
        <f t="shared" si="17"/>
        <v>6.4136328964720316E-5</v>
      </c>
      <c r="J525" s="160">
        <v>134.06410640000001</v>
      </c>
      <c r="K525" s="160">
        <v>22.560681818181799</v>
      </c>
    </row>
    <row r="526" spans="1:244" x14ac:dyDescent="0.2">
      <c r="A526" s="158" t="s">
        <v>1295</v>
      </c>
      <c r="B526" s="158" t="s">
        <v>1296</v>
      </c>
      <c r="C526" s="158" t="s">
        <v>1830</v>
      </c>
      <c r="D526" s="158" t="s">
        <v>450</v>
      </c>
      <c r="E526" s="158" t="s">
        <v>2189</v>
      </c>
      <c r="F526" s="185">
        <v>0.78669965399999997</v>
      </c>
      <c r="G526" s="185">
        <v>0.350563764</v>
      </c>
      <c r="H526" s="186">
        <f t="shared" si="16"/>
        <v>1.2440986056961667</v>
      </c>
      <c r="I526" s="159">
        <f t="shared" si="17"/>
        <v>6.3335170346880782E-5</v>
      </c>
      <c r="J526" s="160">
        <v>529.76</v>
      </c>
      <c r="K526" s="160">
        <v>16.588409090909099</v>
      </c>
    </row>
    <row r="527" spans="1:244" x14ac:dyDescent="0.2">
      <c r="A527" s="158" t="s">
        <v>2044</v>
      </c>
      <c r="B527" s="158" t="s">
        <v>2045</v>
      </c>
      <c r="C527" s="158" t="s">
        <v>1395</v>
      </c>
      <c r="D527" s="158" t="s">
        <v>450</v>
      </c>
      <c r="E527" s="158" t="s">
        <v>2189</v>
      </c>
      <c r="F527" s="185">
        <v>0.78353134999999996</v>
      </c>
      <c r="G527" s="185">
        <v>1.2841421499999999</v>
      </c>
      <c r="H527" s="186">
        <f t="shared" si="16"/>
        <v>-0.38984064186351952</v>
      </c>
      <c r="I527" s="159">
        <f t="shared" si="17"/>
        <v>6.3080098322213665E-5</v>
      </c>
      <c r="J527" s="160">
        <v>10.592000000000001</v>
      </c>
      <c r="K527" s="160">
        <v>68.678181818181798</v>
      </c>
    </row>
    <row r="528" spans="1:244" x14ac:dyDescent="0.2">
      <c r="A528" s="158" t="s">
        <v>2819</v>
      </c>
      <c r="B528" s="158" t="s">
        <v>2820</v>
      </c>
      <c r="C528" s="158" t="s">
        <v>1830</v>
      </c>
      <c r="D528" s="158" t="s">
        <v>450</v>
      </c>
      <c r="E528" s="158" t="s">
        <v>2189</v>
      </c>
      <c r="F528" s="185">
        <v>0.76941521999999996</v>
      </c>
      <c r="G528" s="185">
        <v>7.1244639999999998E-2</v>
      </c>
      <c r="H528" s="186">
        <f t="shared" si="16"/>
        <v>9.7996225400254673</v>
      </c>
      <c r="I528" s="159">
        <f t="shared" si="17"/>
        <v>6.194364492015241E-5</v>
      </c>
      <c r="J528" s="160">
        <v>10.8954</v>
      </c>
      <c r="K528" s="160">
        <v>85.671136363636407</v>
      </c>
    </row>
    <row r="529" spans="1:11" x14ac:dyDescent="0.2">
      <c r="A529" s="158" t="s">
        <v>1645</v>
      </c>
      <c r="B529" s="158" t="s">
        <v>1646</v>
      </c>
      <c r="C529" s="158" t="s">
        <v>2078</v>
      </c>
      <c r="D529" s="158" t="s">
        <v>450</v>
      </c>
      <c r="E529" s="158" t="s">
        <v>2189</v>
      </c>
      <c r="F529" s="185">
        <v>0.76863918775572104</v>
      </c>
      <c r="G529" s="185">
        <v>0.36847777612605903</v>
      </c>
      <c r="H529" s="186">
        <f t="shared" si="16"/>
        <v>1.0859852006183508</v>
      </c>
      <c r="I529" s="159">
        <f t="shared" si="17"/>
        <v>6.1881168555587903E-5</v>
      </c>
      <c r="J529" s="160">
        <v>19.768093020000002</v>
      </c>
      <c r="K529" s="160">
        <v>28.489954545454498</v>
      </c>
    </row>
    <row r="530" spans="1:11" x14ac:dyDescent="0.2">
      <c r="A530" s="158" t="s">
        <v>706</v>
      </c>
      <c r="B530" s="158" t="s">
        <v>718</v>
      </c>
      <c r="C530" s="158" t="s">
        <v>1843</v>
      </c>
      <c r="D530" s="158" t="s">
        <v>451</v>
      </c>
      <c r="E530" s="158" t="s">
        <v>2189</v>
      </c>
      <c r="F530" s="185">
        <v>0.75290449000000004</v>
      </c>
      <c r="G530" s="185">
        <v>0.83889471999999998</v>
      </c>
      <c r="H530" s="186">
        <f t="shared" si="16"/>
        <v>-0.10250419742777728</v>
      </c>
      <c r="I530" s="159">
        <f t="shared" si="17"/>
        <v>6.0614408417016298E-5</v>
      </c>
      <c r="J530" s="160">
        <v>53.223893331838397</v>
      </c>
      <c r="K530" s="160">
        <v>58.937136363636398</v>
      </c>
    </row>
    <row r="531" spans="1:11" x14ac:dyDescent="0.2">
      <c r="A531" s="158" t="s">
        <v>82</v>
      </c>
      <c r="B531" s="158" t="s">
        <v>95</v>
      </c>
      <c r="C531" s="158" t="s">
        <v>1829</v>
      </c>
      <c r="D531" s="158" t="s">
        <v>1690</v>
      </c>
      <c r="E531" s="158" t="s">
        <v>452</v>
      </c>
      <c r="F531" s="185">
        <v>0.74914606900000003</v>
      </c>
      <c r="G531" s="185">
        <v>0.70208503</v>
      </c>
      <c r="H531" s="186">
        <f t="shared" si="16"/>
        <v>6.7030398013186554E-2</v>
      </c>
      <c r="I531" s="159">
        <f t="shared" si="17"/>
        <v>6.0311827587013417E-5</v>
      </c>
      <c r="J531" s="160">
        <v>39.4</v>
      </c>
      <c r="K531" s="160">
        <v>81.910181818181798</v>
      </c>
    </row>
    <row r="532" spans="1:11" x14ac:dyDescent="0.2">
      <c r="A532" s="158" t="s">
        <v>709</v>
      </c>
      <c r="B532" s="158" t="s">
        <v>721</v>
      </c>
      <c r="C532" s="158" t="s">
        <v>1829</v>
      </c>
      <c r="D532" s="158" t="s">
        <v>451</v>
      </c>
      <c r="E532" s="158" t="s">
        <v>2189</v>
      </c>
      <c r="F532" s="185">
        <v>0.74708941000000006</v>
      </c>
      <c r="G532" s="185">
        <v>2.6154985000000002</v>
      </c>
      <c r="H532" s="186">
        <f t="shared" si="16"/>
        <v>-0.71436060468014029</v>
      </c>
      <c r="I532" s="159">
        <f t="shared" si="17"/>
        <v>6.0146251248638109E-5</v>
      </c>
      <c r="J532" s="160">
        <v>51.491999999999997</v>
      </c>
      <c r="K532" s="160">
        <v>41.609909090909099</v>
      </c>
    </row>
    <row r="533" spans="1:11" x14ac:dyDescent="0.2">
      <c r="A533" s="158" t="s">
        <v>280</v>
      </c>
      <c r="B533" s="158" t="s">
        <v>408</v>
      </c>
      <c r="C533" s="158" t="s">
        <v>1843</v>
      </c>
      <c r="D533" s="158" t="s">
        <v>451</v>
      </c>
      <c r="E533" s="158" t="s">
        <v>2189</v>
      </c>
      <c r="F533" s="185">
        <v>0.74071109999999996</v>
      </c>
      <c r="G533" s="185">
        <v>2.9725198799999997</v>
      </c>
      <c r="H533" s="186">
        <f t="shared" si="16"/>
        <v>-0.75081374392692035</v>
      </c>
      <c r="I533" s="159">
        <f t="shared" si="17"/>
        <v>5.9632749878297838E-5</v>
      </c>
      <c r="J533" s="160">
        <v>41.8060512569444</v>
      </c>
      <c r="K533" s="160">
        <v>18.644500000000001</v>
      </c>
    </row>
    <row r="534" spans="1:11" x14ac:dyDescent="0.2">
      <c r="A534" s="158" t="s">
        <v>1971</v>
      </c>
      <c r="B534" s="158" t="s">
        <v>645</v>
      </c>
      <c r="C534" s="158" t="s">
        <v>1395</v>
      </c>
      <c r="D534" s="158" t="s">
        <v>450</v>
      </c>
      <c r="E534" s="158" t="s">
        <v>2189</v>
      </c>
      <c r="F534" s="185">
        <v>0.73983168700000002</v>
      </c>
      <c r="G534" s="185">
        <v>0.18634864400000001</v>
      </c>
      <c r="H534" s="186">
        <f t="shared" si="16"/>
        <v>2.9701479502045638</v>
      </c>
      <c r="I534" s="159">
        <f t="shared" si="17"/>
        <v>5.9561950594381715E-5</v>
      </c>
      <c r="J534" s="160">
        <v>12.54253132</v>
      </c>
      <c r="K534" s="160">
        <v>56.992954545454502</v>
      </c>
    </row>
    <row r="535" spans="1:11" x14ac:dyDescent="0.2">
      <c r="A535" s="158" t="s">
        <v>862</v>
      </c>
      <c r="B535" s="158" t="s">
        <v>290</v>
      </c>
      <c r="C535" s="158" t="s">
        <v>1395</v>
      </c>
      <c r="D535" s="158" t="s">
        <v>450</v>
      </c>
      <c r="E535" s="158" t="s">
        <v>2189</v>
      </c>
      <c r="F535" s="185">
        <v>0.73974595999999992</v>
      </c>
      <c r="G535" s="185">
        <v>0.19033946599999998</v>
      </c>
      <c r="H535" s="186">
        <f t="shared" si="16"/>
        <v>2.8864560017206311</v>
      </c>
      <c r="I535" s="159">
        <f t="shared" si="17"/>
        <v>5.9555048933600852E-5</v>
      </c>
      <c r="J535" s="160">
        <v>21.387108000000001</v>
      </c>
      <c r="K535" s="160">
        <v>49.945136363636401</v>
      </c>
    </row>
    <row r="536" spans="1:11" x14ac:dyDescent="0.2">
      <c r="A536" s="158" t="s">
        <v>1972</v>
      </c>
      <c r="B536" s="158" t="s">
        <v>64</v>
      </c>
      <c r="C536" s="158" t="s">
        <v>1829</v>
      </c>
      <c r="D536" s="158" t="s">
        <v>451</v>
      </c>
      <c r="E536" s="158" t="s">
        <v>452</v>
      </c>
      <c r="F536" s="185">
        <v>0.734795427</v>
      </c>
      <c r="G536" s="185">
        <v>2.4848820370000002</v>
      </c>
      <c r="H536" s="186">
        <f t="shared" si="16"/>
        <v>-0.70429363806455814</v>
      </c>
      <c r="I536" s="159">
        <f t="shared" si="17"/>
        <v>5.9156494225627316E-5</v>
      </c>
      <c r="J536" s="160">
        <v>414.20935308000003</v>
      </c>
      <c r="K536" s="160">
        <v>33.480499999999999</v>
      </c>
    </row>
    <row r="537" spans="1:11" x14ac:dyDescent="0.2">
      <c r="A537" s="158" t="s">
        <v>250</v>
      </c>
      <c r="B537" s="158" t="s">
        <v>31</v>
      </c>
      <c r="C537" s="158" t="s">
        <v>1843</v>
      </c>
      <c r="D537" s="158" t="s">
        <v>1690</v>
      </c>
      <c r="E537" s="158" t="s">
        <v>2189</v>
      </c>
      <c r="F537" s="185">
        <v>0.73236076000000006</v>
      </c>
      <c r="G537" s="185">
        <v>0.29320784999999999</v>
      </c>
      <c r="H537" s="186">
        <f t="shared" si="16"/>
        <v>1.4977529080479943</v>
      </c>
      <c r="I537" s="159">
        <f t="shared" si="17"/>
        <v>5.8960485433200769E-5</v>
      </c>
      <c r="J537" s="160">
        <v>170.56272908000003</v>
      </c>
      <c r="K537" s="160">
        <v>26.816454545454501</v>
      </c>
    </row>
    <row r="538" spans="1:11" x14ac:dyDescent="0.2">
      <c r="A538" s="158" t="s">
        <v>1039</v>
      </c>
      <c r="B538" s="158" t="s">
        <v>1288</v>
      </c>
      <c r="C538" s="158" t="s">
        <v>1395</v>
      </c>
      <c r="D538" s="158" t="s">
        <v>450</v>
      </c>
      <c r="E538" s="158" t="s">
        <v>2189</v>
      </c>
      <c r="F538" s="185">
        <v>0.72758446999999993</v>
      </c>
      <c r="G538" s="185">
        <v>6.8006079999999997E-2</v>
      </c>
      <c r="H538" s="186">
        <f t="shared" si="16"/>
        <v>9.698815017716063</v>
      </c>
      <c r="I538" s="159">
        <f t="shared" si="17"/>
        <v>5.8575958582021913E-5</v>
      </c>
      <c r="J538" s="160">
        <v>13.047035466000001</v>
      </c>
      <c r="K538" s="160">
        <v>38.450409090909098</v>
      </c>
    </row>
    <row r="539" spans="1:11" x14ac:dyDescent="0.2">
      <c r="A539" s="158" t="s">
        <v>820</v>
      </c>
      <c r="B539" s="158" t="s">
        <v>821</v>
      </c>
      <c r="C539" s="158" t="s">
        <v>1829</v>
      </c>
      <c r="D539" s="158" t="s">
        <v>1690</v>
      </c>
      <c r="E539" s="158" t="s">
        <v>2189</v>
      </c>
      <c r="F539" s="185">
        <v>0.72489497999999997</v>
      </c>
      <c r="G539" s="185">
        <v>0.25300557000000001</v>
      </c>
      <c r="H539" s="186">
        <f t="shared" si="16"/>
        <v>1.8651344711501805</v>
      </c>
      <c r="I539" s="159">
        <f t="shared" si="17"/>
        <v>5.8359434643781783E-5</v>
      </c>
      <c r="J539" s="160">
        <v>70.451999999999998</v>
      </c>
      <c r="K539" s="160">
        <v>32.217681818181802</v>
      </c>
    </row>
    <row r="540" spans="1:11" x14ac:dyDescent="0.2">
      <c r="A540" s="158" t="s">
        <v>1850</v>
      </c>
      <c r="B540" s="158" t="s">
        <v>1851</v>
      </c>
      <c r="C540" s="158" t="s">
        <v>1395</v>
      </c>
      <c r="D540" s="158" t="s">
        <v>450</v>
      </c>
      <c r="E540" s="158" t="s">
        <v>2189</v>
      </c>
      <c r="F540" s="185">
        <v>0.72411318000000002</v>
      </c>
      <c r="G540" s="185">
        <v>5.9803861E-2</v>
      </c>
      <c r="H540" s="186">
        <f t="shared" si="16"/>
        <v>11.108134289189122</v>
      </c>
      <c r="I540" s="159">
        <f t="shared" si="17"/>
        <v>5.8296493932005152E-5</v>
      </c>
      <c r="J540" s="160">
        <v>7.4224754700000011</v>
      </c>
      <c r="K540" s="160">
        <v>293.54017647058799</v>
      </c>
    </row>
    <row r="541" spans="1:11" x14ac:dyDescent="0.2">
      <c r="A541" s="158" t="s">
        <v>1003</v>
      </c>
      <c r="B541" s="158" t="s">
        <v>2071</v>
      </c>
      <c r="C541" s="158" t="s">
        <v>1823</v>
      </c>
      <c r="D541" s="158" t="s">
        <v>450</v>
      </c>
      <c r="E541" s="158" t="s">
        <v>2189</v>
      </c>
      <c r="F541" s="185">
        <v>0.72117500000000001</v>
      </c>
      <c r="G541" s="185">
        <v>0.91172564</v>
      </c>
      <c r="H541" s="186">
        <f t="shared" si="16"/>
        <v>-0.20899997942363446</v>
      </c>
      <c r="I541" s="159">
        <f t="shared" si="17"/>
        <v>5.8059948600043182E-5</v>
      </c>
      <c r="J541" s="160">
        <v>82.943893750000001</v>
      </c>
      <c r="K541" s="160">
        <v>19.5259545454545</v>
      </c>
    </row>
    <row r="542" spans="1:11" x14ac:dyDescent="0.2">
      <c r="A542" s="158" t="s">
        <v>2041</v>
      </c>
      <c r="B542" s="158" t="s">
        <v>2042</v>
      </c>
      <c r="C542" s="158" t="s">
        <v>1395</v>
      </c>
      <c r="D542" s="158" t="s">
        <v>450</v>
      </c>
      <c r="E542" s="158" t="s">
        <v>2189</v>
      </c>
      <c r="F542" s="185">
        <v>0.70890437500000003</v>
      </c>
      <c r="G542" s="185">
        <v>2.1327396000000003</v>
      </c>
      <c r="H542" s="186">
        <f t="shared" si="16"/>
        <v>-0.66760856552764336</v>
      </c>
      <c r="I542" s="159">
        <f t="shared" si="17"/>
        <v>5.7072072069672047E-5</v>
      </c>
      <c r="J542" s="160">
        <v>19.580925000000001</v>
      </c>
      <c r="K542" s="160">
        <v>82.678045454545497</v>
      </c>
    </row>
    <row r="543" spans="1:11" x14ac:dyDescent="0.2">
      <c r="A543" s="158" t="s">
        <v>1968</v>
      </c>
      <c r="B543" s="158" t="s">
        <v>364</v>
      </c>
      <c r="C543" s="158" t="s">
        <v>1395</v>
      </c>
      <c r="D543" s="158" t="s">
        <v>450</v>
      </c>
      <c r="E543" s="158" t="s">
        <v>2189</v>
      </c>
      <c r="F543" s="185">
        <v>0.70868600000000004</v>
      </c>
      <c r="G543" s="185">
        <v>0</v>
      </c>
      <c r="H543" s="186" t="str">
        <f t="shared" si="16"/>
        <v/>
      </c>
      <c r="I543" s="159">
        <f t="shared" si="17"/>
        <v>5.7054491258807091E-5</v>
      </c>
      <c r="J543" s="160">
        <v>6.3055805200000004</v>
      </c>
      <c r="K543" s="160">
        <v>41.858772727272701</v>
      </c>
    </row>
    <row r="544" spans="1:11" x14ac:dyDescent="0.2">
      <c r="A544" s="158" t="s">
        <v>248</v>
      </c>
      <c r="B544" s="158" t="s">
        <v>406</v>
      </c>
      <c r="C544" s="158" t="s">
        <v>1843</v>
      </c>
      <c r="D544" s="158" t="s">
        <v>451</v>
      </c>
      <c r="E544" s="158" t="s">
        <v>2189</v>
      </c>
      <c r="F544" s="185">
        <v>0.70177462999999995</v>
      </c>
      <c r="G544" s="185">
        <v>1.64414802</v>
      </c>
      <c r="H544" s="186">
        <f t="shared" si="16"/>
        <v>-0.5731682175428463</v>
      </c>
      <c r="I544" s="159">
        <f t="shared" si="17"/>
        <v>5.6498074595783713E-5</v>
      </c>
      <c r="J544" s="160">
        <v>71.420128422131995</v>
      </c>
      <c r="K544" s="160">
        <v>24.458818181818199</v>
      </c>
    </row>
    <row r="545" spans="1:11" x14ac:dyDescent="0.2">
      <c r="A545" s="158" t="s">
        <v>1199</v>
      </c>
      <c r="B545" s="158" t="s">
        <v>1200</v>
      </c>
      <c r="C545" s="158" t="s">
        <v>1824</v>
      </c>
      <c r="D545" s="158" t="s">
        <v>450</v>
      </c>
      <c r="E545" s="158" t="s">
        <v>2189</v>
      </c>
      <c r="F545" s="185">
        <v>0.6976084520000001</v>
      </c>
      <c r="G545" s="185">
        <v>0.191225601</v>
      </c>
      <c r="H545" s="186">
        <f t="shared" si="16"/>
        <v>2.6480913034233327</v>
      </c>
      <c r="I545" s="159">
        <f t="shared" si="17"/>
        <v>5.6162666296080276E-5</v>
      </c>
      <c r="J545" s="160">
        <v>32.274660609999998</v>
      </c>
      <c r="K545" s="160">
        <v>40.338772727272698</v>
      </c>
    </row>
    <row r="546" spans="1:11" x14ac:dyDescent="0.2">
      <c r="A546" s="158" t="s">
        <v>1113</v>
      </c>
      <c r="B546" s="158" t="s">
        <v>1259</v>
      </c>
      <c r="C546" s="158" t="s">
        <v>1830</v>
      </c>
      <c r="D546" s="158" t="s">
        <v>450</v>
      </c>
      <c r="E546" s="158" t="s">
        <v>452</v>
      </c>
      <c r="F546" s="185">
        <v>0.69423679000000005</v>
      </c>
      <c r="G546" s="185">
        <v>6.8223439999999996E-2</v>
      </c>
      <c r="H546" s="186">
        <f t="shared" si="16"/>
        <v>9.1759276577082609</v>
      </c>
      <c r="I546" s="159">
        <f t="shared" si="17"/>
        <v>5.5891222440682184E-5</v>
      </c>
      <c r="J546" s="160">
        <v>40.011903359999998</v>
      </c>
      <c r="K546" s="160">
        <v>19.656590909090902</v>
      </c>
    </row>
    <row r="547" spans="1:11" x14ac:dyDescent="0.2">
      <c r="A547" s="158" t="s">
        <v>1985</v>
      </c>
      <c r="B547" s="158" t="s">
        <v>803</v>
      </c>
      <c r="C547" s="158" t="s">
        <v>1827</v>
      </c>
      <c r="D547" s="158" t="s">
        <v>450</v>
      </c>
      <c r="E547" s="158" t="s">
        <v>2189</v>
      </c>
      <c r="F547" s="185">
        <v>0.69128109999999998</v>
      </c>
      <c r="G547" s="185">
        <v>3.4651991500000001</v>
      </c>
      <c r="H547" s="186">
        <f t="shared" si="16"/>
        <v>-0.80050754081478981</v>
      </c>
      <c r="I547" s="159">
        <f t="shared" si="17"/>
        <v>5.5653267423553656E-5</v>
      </c>
      <c r="J547" s="160">
        <v>4.68896085</v>
      </c>
      <c r="K547" s="160">
        <v>15.997181818181801</v>
      </c>
    </row>
    <row r="548" spans="1:11" x14ac:dyDescent="0.2">
      <c r="A548" s="158" t="s">
        <v>106</v>
      </c>
      <c r="B548" s="158" t="s">
        <v>107</v>
      </c>
      <c r="C548" s="158" t="s">
        <v>1827</v>
      </c>
      <c r="D548" s="158" t="s">
        <v>451</v>
      </c>
      <c r="E548" s="158" t="s">
        <v>452</v>
      </c>
      <c r="F548" s="185">
        <v>0.68970674199999993</v>
      </c>
      <c r="G548" s="185">
        <v>0.72461262999999998</v>
      </c>
      <c r="H548" s="186">
        <f t="shared" si="16"/>
        <v>-4.8171790767709943E-2</v>
      </c>
      <c r="I548" s="159">
        <f t="shared" si="17"/>
        <v>5.5526519901027127E-5</v>
      </c>
      <c r="J548" s="160">
        <v>1.0620149957684053</v>
      </c>
      <c r="K548" s="160">
        <v>27.350318181818199</v>
      </c>
    </row>
    <row r="549" spans="1:11" x14ac:dyDescent="0.2">
      <c r="A549" s="158" t="s">
        <v>1022</v>
      </c>
      <c r="B549" s="158" t="s">
        <v>125</v>
      </c>
      <c r="C549" s="158" t="s">
        <v>1024</v>
      </c>
      <c r="D549" s="158" t="s">
        <v>450</v>
      </c>
      <c r="E549" s="158" t="s">
        <v>2189</v>
      </c>
      <c r="F549" s="185">
        <v>0.68460191799999992</v>
      </c>
      <c r="G549" s="185">
        <v>2.3898393179999999</v>
      </c>
      <c r="H549" s="186">
        <f t="shared" si="16"/>
        <v>-0.71353642362327219</v>
      </c>
      <c r="I549" s="159">
        <f t="shared" si="17"/>
        <v>5.5115543620578874E-5</v>
      </c>
      <c r="J549" s="160">
        <v>20.574887479999997</v>
      </c>
      <c r="K549" s="160">
        <v>66.847181818181795</v>
      </c>
    </row>
    <row r="550" spans="1:11" x14ac:dyDescent="0.2">
      <c r="A550" s="158" t="s">
        <v>1665</v>
      </c>
      <c r="B550" s="158" t="s">
        <v>1666</v>
      </c>
      <c r="C550" s="158" t="s">
        <v>1024</v>
      </c>
      <c r="D550" s="158" t="s">
        <v>450</v>
      </c>
      <c r="E550" s="158" t="s">
        <v>2189</v>
      </c>
      <c r="F550" s="185">
        <v>0.68435391000000001</v>
      </c>
      <c r="G550" s="185">
        <v>2.7371038599999999</v>
      </c>
      <c r="H550" s="186">
        <f t="shared" si="16"/>
        <v>-0.74997152281974422</v>
      </c>
      <c r="I550" s="159">
        <f t="shared" si="17"/>
        <v>5.5095577132926925E-5</v>
      </c>
      <c r="J550" s="160">
        <v>4.7991451100000004</v>
      </c>
      <c r="K550" s="160">
        <v>46.053772727272701</v>
      </c>
    </row>
    <row r="551" spans="1:11" x14ac:dyDescent="0.2">
      <c r="A551" s="158" t="s">
        <v>265</v>
      </c>
      <c r="B551" s="158" t="s">
        <v>410</v>
      </c>
      <c r="C551" s="158" t="s">
        <v>1843</v>
      </c>
      <c r="D551" s="158" t="s">
        <v>451</v>
      </c>
      <c r="E551" s="158" t="s">
        <v>2189</v>
      </c>
      <c r="F551" s="185">
        <v>0.68232598</v>
      </c>
      <c r="G551" s="185">
        <v>1.6647013100000001</v>
      </c>
      <c r="H551" s="186">
        <f t="shared" si="16"/>
        <v>-0.59012107703573569</v>
      </c>
      <c r="I551" s="159">
        <f t="shared" si="17"/>
        <v>5.4932313692618419E-5</v>
      </c>
      <c r="J551" s="160">
        <v>129.376991925488</v>
      </c>
      <c r="K551" s="160">
        <v>35.549681818181803</v>
      </c>
    </row>
    <row r="552" spans="1:11" x14ac:dyDescent="0.2">
      <c r="A552" s="158" t="s">
        <v>2167</v>
      </c>
      <c r="B552" s="158" t="s">
        <v>2188</v>
      </c>
      <c r="C552" s="158" t="s">
        <v>1395</v>
      </c>
      <c r="D552" s="158" t="s">
        <v>450</v>
      </c>
      <c r="E552" s="158" t="s">
        <v>2189</v>
      </c>
      <c r="F552" s="185">
        <v>0.68146777400000003</v>
      </c>
      <c r="G552" s="185">
        <v>0.11612837799999999</v>
      </c>
      <c r="H552" s="186">
        <f t="shared" si="16"/>
        <v>4.8682277814988515</v>
      </c>
      <c r="I552" s="159">
        <f t="shared" si="17"/>
        <v>5.4863221729851757E-5</v>
      </c>
      <c r="J552" s="160">
        <v>4.1630000000000003</v>
      </c>
      <c r="K552" s="160">
        <v>330.89114999999998</v>
      </c>
    </row>
    <row r="553" spans="1:11" x14ac:dyDescent="0.2">
      <c r="A553" s="158" t="s">
        <v>672</v>
      </c>
      <c r="B553" s="158" t="s">
        <v>673</v>
      </c>
      <c r="C553" s="158" t="s">
        <v>1843</v>
      </c>
      <c r="D553" s="158" t="s">
        <v>451</v>
      </c>
      <c r="E553" s="158" t="s">
        <v>2189</v>
      </c>
      <c r="F553" s="185">
        <v>0.66206423999999997</v>
      </c>
      <c r="G553" s="185">
        <v>0.49513145000000003</v>
      </c>
      <c r="H553" s="186">
        <f t="shared" si="16"/>
        <v>0.33714842795786848</v>
      </c>
      <c r="I553" s="159">
        <f t="shared" si="17"/>
        <v>5.3301093000071616E-5</v>
      </c>
      <c r="J553" s="160">
        <v>33.805153580679203</v>
      </c>
      <c r="K553" s="160">
        <v>31.3965909090909</v>
      </c>
    </row>
    <row r="554" spans="1:11" x14ac:dyDescent="0.2">
      <c r="A554" s="158" t="s">
        <v>2087</v>
      </c>
      <c r="B554" s="158" t="s">
        <v>2088</v>
      </c>
      <c r="C554" s="158" t="s">
        <v>2089</v>
      </c>
      <c r="D554" s="158" t="s">
        <v>450</v>
      </c>
      <c r="E554" s="158" t="s">
        <v>2189</v>
      </c>
      <c r="F554" s="185">
        <v>0.65374541000000008</v>
      </c>
      <c r="G554" s="185">
        <v>0.83673774999999995</v>
      </c>
      <c r="H554" s="186">
        <f t="shared" si="16"/>
        <v>-0.21869736366023873</v>
      </c>
      <c r="I554" s="159">
        <f t="shared" si="17"/>
        <v>5.2631365344214867E-5</v>
      </c>
      <c r="J554" s="160">
        <v>93.202702479999999</v>
      </c>
      <c r="K554" s="160">
        <v>28.739681818181801</v>
      </c>
    </row>
    <row r="555" spans="1:11" x14ac:dyDescent="0.2">
      <c r="A555" s="158" t="s">
        <v>647</v>
      </c>
      <c r="B555" s="158" t="s">
        <v>648</v>
      </c>
      <c r="C555" s="158" t="s">
        <v>1395</v>
      </c>
      <c r="D555" s="158" t="s">
        <v>450</v>
      </c>
      <c r="E555" s="158" t="s">
        <v>2189</v>
      </c>
      <c r="F555" s="185">
        <v>0.64815360999999994</v>
      </c>
      <c r="G555" s="185">
        <v>0.86809580000000008</v>
      </c>
      <c r="H555" s="186">
        <f t="shared" si="16"/>
        <v>-0.25336165662822019</v>
      </c>
      <c r="I555" s="159">
        <f t="shared" si="17"/>
        <v>5.2181183875664614E-5</v>
      </c>
      <c r="J555" s="160">
        <v>21.810600000000001</v>
      </c>
      <c r="K555" s="160">
        <v>29.608363636363599</v>
      </c>
    </row>
    <row r="556" spans="1:11" x14ac:dyDescent="0.2">
      <c r="A556" s="158" t="s">
        <v>663</v>
      </c>
      <c r="B556" s="158" t="s">
        <v>664</v>
      </c>
      <c r="C556" s="158" t="s">
        <v>1823</v>
      </c>
      <c r="D556" s="158" t="s">
        <v>450</v>
      </c>
      <c r="E556" s="158" t="s">
        <v>2189</v>
      </c>
      <c r="F556" s="185">
        <v>0.64689593000000001</v>
      </c>
      <c r="G556" s="185">
        <v>0.20037364000000002</v>
      </c>
      <c r="H556" s="186">
        <f t="shared" si="16"/>
        <v>2.2284482629551468</v>
      </c>
      <c r="I556" s="159">
        <f t="shared" si="17"/>
        <v>5.2079931286271889E-5</v>
      </c>
      <c r="J556" s="160">
        <v>238.45357692000002</v>
      </c>
      <c r="K556" s="160">
        <v>12.2038181818182</v>
      </c>
    </row>
    <row r="557" spans="1:11" x14ac:dyDescent="0.2">
      <c r="A557" s="158" t="s">
        <v>1863</v>
      </c>
      <c r="B557" s="158" t="s">
        <v>1883</v>
      </c>
      <c r="C557" s="158" t="s">
        <v>1828</v>
      </c>
      <c r="D557" s="158" t="s">
        <v>450</v>
      </c>
      <c r="E557" s="158" t="s">
        <v>452</v>
      </c>
      <c r="F557" s="185">
        <v>0.62770619999999999</v>
      </c>
      <c r="G557" s="185">
        <v>1.6515056299999999</v>
      </c>
      <c r="H557" s="186">
        <f t="shared" si="16"/>
        <v>-0.61991882522374442</v>
      </c>
      <c r="I557" s="159">
        <f t="shared" si="17"/>
        <v>5.0535015367876625E-5</v>
      </c>
      <c r="J557" s="160">
        <v>33.038613215291036</v>
      </c>
      <c r="K557" s="160">
        <v>68.036045454545501</v>
      </c>
    </row>
    <row r="558" spans="1:11" x14ac:dyDescent="0.2">
      <c r="A558" s="158" t="s">
        <v>601</v>
      </c>
      <c r="B558" s="158" t="s">
        <v>602</v>
      </c>
      <c r="C558" s="158" t="s">
        <v>615</v>
      </c>
      <c r="D558" s="158" t="s">
        <v>1690</v>
      </c>
      <c r="E558" s="158" t="s">
        <v>452</v>
      </c>
      <c r="F558" s="185">
        <v>0.62700228000000002</v>
      </c>
      <c r="G558" s="185">
        <v>1.13072328</v>
      </c>
      <c r="H558" s="186">
        <f t="shared" si="16"/>
        <v>-0.44548565410274388</v>
      </c>
      <c r="I558" s="159">
        <f t="shared" si="17"/>
        <v>5.0478344575047505E-5</v>
      </c>
      <c r="J558" s="160">
        <v>16.65956437636104</v>
      </c>
      <c r="K558" s="160">
        <v>59.267272727272697</v>
      </c>
    </row>
    <row r="559" spans="1:11" x14ac:dyDescent="0.2">
      <c r="A559" s="158" t="s">
        <v>206</v>
      </c>
      <c r="B559" s="158" t="s">
        <v>207</v>
      </c>
      <c r="C559" s="158" t="s">
        <v>1395</v>
      </c>
      <c r="D559" s="158" t="s">
        <v>450</v>
      </c>
      <c r="E559" s="158" t="s">
        <v>2189</v>
      </c>
      <c r="F559" s="185">
        <v>0.62629992700000003</v>
      </c>
      <c r="G559" s="185">
        <v>10.058253708000001</v>
      </c>
      <c r="H559" s="186">
        <f t="shared" si="16"/>
        <v>-0.93773273719454286</v>
      </c>
      <c r="I559" s="159">
        <f t="shared" si="17"/>
        <v>5.0421799937367212E-5</v>
      </c>
      <c r="J559" s="160">
        <v>42.230357600000005</v>
      </c>
      <c r="K559" s="160">
        <v>16.047409090909099</v>
      </c>
    </row>
    <row r="560" spans="1:11" x14ac:dyDescent="0.2">
      <c r="A560" s="158" t="s">
        <v>1393</v>
      </c>
      <c r="B560" s="158" t="s">
        <v>1389</v>
      </c>
      <c r="C560" s="158" t="s">
        <v>1830</v>
      </c>
      <c r="D560" s="158" t="s">
        <v>450</v>
      </c>
      <c r="E560" s="158" t="s">
        <v>452</v>
      </c>
      <c r="F560" s="185">
        <v>0.62315776000000001</v>
      </c>
      <c r="G560" s="185">
        <v>0.53586320999999992</v>
      </c>
      <c r="H560" s="186">
        <f t="shared" si="16"/>
        <v>0.16290454050764214</v>
      </c>
      <c r="I560" s="159">
        <f t="shared" si="17"/>
        <v>5.0168832135498377E-5</v>
      </c>
      <c r="J560" s="160">
        <v>36.110264600000001</v>
      </c>
      <c r="K560" s="160">
        <v>28.316363636363601</v>
      </c>
    </row>
    <row r="561" spans="1:11" x14ac:dyDescent="0.2">
      <c r="A561" s="158" t="s">
        <v>1280</v>
      </c>
      <c r="B561" s="158" t="s">
        <v>1281</v>
      </c>
      <c r="C561" s="158" t="s">
        <v>1830</v>
      </c>
      <c r="D561" s="158" t="s">
        <v>450</v>
      </c>
      <c r="E561" s="158" t="s">
        <v>2189</v>
      </c>
      <c r="F561" s="185">
        <v>0.61765105900000006</v>
      </c>
      <c r="G561" s="185">
        <v>0.23451334200000001</v>
      </c>
      <c r="H561" s="186">
        <f t="shared" si="16"/>
        <v>1.6337565860112129</v>
      </c>
      <c r="I561" s="159">
        <f t="shared" si="17"/>
        <v>4.9725501769060549E-5</v>
      </c>
      <c r="J561" s="160">
        <v>391.58300000000003</v>
      </c>
      <c r="K561" s="160">
        <v>15.2790909090909</v>
      </c>
    </row>
    <row r="562" spans="1:11" x14ac:dyDescent="0.2">
      <c r="A562" s="158" t="s">
        <v>1677</v>
      </c>
      <c r="B562" s="158" t="s">
        <v>1691</v>
      </c>
      <c r="C562" s="158" t="s">
        <v>1024</v>
      </c>
      <c r="D562" s="158" t="s">
        <v>450</v>
      </c>
      <c r="E562" s="158" t="s">
        <v>2189</v>
      </c>
      <c r="F562" s="185">
        <v>0.61695</v>
      </c>
      <c r="G562" s="185">
        <v>0.3043631</v>
      </c>
      <c r="H562" s="186">
        <f t="shared" si="16"/>
        <v>1.0270197011398556</v>
      </c>
      <c r="I562" s="159">
        <f t="shared" si="17"/>
        <v>4.966906130799964E-5</v>
      </c>
      <c r="J562" s="160">
        <v>4.9681080999999994</v>
      </c>
      <c r="K562" s="160">
        <v>49.776000000000003</v>
      </c>
    </row>
    <row r="563" spans="1:11" x14ac:dyDescent="0.2">
      <c r="A563" s="158" t="s">
        <v>2012</v>
      </c>
      <c r="B563" s="158" t="s">
        <v>2013</v>
      </c>
      <c r="C563" s="158" t="s">
        <v>1829</v>
      </c>
      <c r="D563" s="158" t="s">
        <v>451</v>
      </c>
      <c r="E563" s="158" t="s">
        <v>452</v>
      </c>
      <c r="F563" s="185">
        <v>0.61662543000000003</v>
      </c>
      <c r="G563" s="185">
        <v>0.45706339000000001</v>
      </c>
      <c r="H563" s="186">
        <f t="shared" si="16"/>
        <v>0.34910264854072004</v>
      </c>
      <c r="I563" s="159">
        <f t="shared" si="17"/>
        <v>4.9642931010197975E-5</v>
      </c>
      <c r="J563" s="160">
        <v>48.859200000000001</v>
      </c>
      <c r="K563" s="160">
        <v>15.0984545454545</v>
      </c>
    </row>
    <row r="564" spans="1:11" x14ac:dyDescent="0.2">
      <c r="A564" s="158" t="s">
        <v>2265</v>
      </c>
      <c r="B564" s="158" t="s">
        <v>2255</v>
      </c>
      <c r="C564" s="158" t="s">
        <v>2078</v>
      </c>
      <c r="D564" s="158" t="s">
        <v>451</v>
      </c>
      <c r="E564" s="158" t="s">
        <v>452</v>
      </c>
      <c r="F564" s="185">
        <v>0.61108899999999999</v>
      </c>
      <c r="G564" s="185">
        <v>0.181896</v>
      </c>
      <c r="H564" s="186">
        <f t="shared" si="16"/>
        <v>2.3595516119101023</v>
      </c>
      <c r="I564" s="159">
        <f t="shared" si="17"/>
        <v>4.9197207238259488E-5</v>
      </c>
      <c r="J564" s="160">
        <v>1.6477999999999999</v>
      </c>
      <c r="K564" s="160">
        <v>98.682909090909106</v>
      </c>
    </row>
    <row r="565" spans="1:11" x14ac:dyDescent="0.2">
      <c r="A565" s="158" t="s">
        <v>1047</v>
      </c>
      <c r="B565" s="158" t="s">
        <v>1291</v>
      </c>
      <c r="C565" s="158" t="s">
        <v>1395</v>
      </c>
      <c r="D565" s="158" t="s">
        <v>450</v>
      </c>
      <c r="E565" s="158" t="s">
        <v>2189</v>
      </c>
      <c r="F565" s="185">
        <v>0.611031404</v>
      </c>
      <c r="G565" s="185">
        <v>0.646586569</v>
      </c>
      <c r="H565" s="186">
        <f t="shared" si="16"/>
        <v>-5.4989024988547186E-2</v>
      </c>
      <c r="I565" s="159">
        <f t="shared" si="17"/>
        <v>4.9192570332100001E-5</v>
      </c>
      <c r="J565" s="160">
        <v>7.0346682300000003</v>
      </c>
      <c r="K565" s="160">
        <v>24.673590909090901</v>
      </c>
    </row>
    <row r="566" spans="1:11" x14ac:dyDescent="0.2">
      <c r="A566" s="158" t="s">
        <v>613</v>
      </c>
      <c r="B566" s="158" t="s">
        <v>614</v>
      </c>
      <c r="C566" s="158" t="s">
        <v>1395</v>
      </c>
      <c r="D566" s="158" t="s">
        <v>450</v>
      </c>
      <c r="E566" s="158" t="s">
        <v>2189</v>
      </c>
      <c r="F566" s="185">
        <v>0.59585750000000004</v>
      </c>
      <c r="G566" s="185">
        <v>4.7356619100000001</v>
      </c>
      <c r="H566" s="186">
        <f t="shared" si="16"/>
        <v>-0.87417651189546175</v>
      </c>
      <c r="I566" s="159">
        <f t="shared" si="17"/>
        <v>4.7970958259715369E-5</v>
      </c>
      <c r="J566" s="160">
        <v>33.748906859999998</v>
      </c>
      <c r="K566" s="160">
        <v>63.239681818181801</v>
      </c>
    </row>
    <row r="567" spans="1:11" x14ac:dyDescent="0.2">
      <c r="A567" s="158" t="s">
        <v>2656</v>
      </c>
      <c r="B567" s="158" t="s">
        <v>2657</v>
      </c>
      <c r="C567" s="158" t="s">
        <v>1395</v>
      </c>
      <c r="D567" s="158" t="s">
        <v>450</v>
      </c>
      <c r="E567" s="158" t="s">
        <v>452</v>
      </c>
      <c r="F567" s="185">
        <v>0.5944798</v>
      </c>
      <c r="G567" s="185">
        <v>0.19371425</v>
      </c>
      <c r="H567" s="186">
        <f t="shared" si="16"/>
        <v>2.0688490908645076</v>
      </c>
      <c r="I567" s="159">
        <f t="shared" si="17"/>
        <v>4.7860043168113079E-5</v>
      </c>
      <c r="J567" s="160">
        <v>5.3784460600000008</v>
      </c>
      <c r="K567" s="160">
        <v>23.473409090909101</v>
      </c>
    </row>
    <row r="568" spans="1:11" x14ac:dyDescent="0.2">
      <c r="A568" s="158" t="s">
        <v>53</v>
      </c>
      <c r="B568" s="158" t="s">
        <v>1187</v>
      </c>
      <c r="C568" s="158" t="s">
        <v>1828</v>
      </c>
      <c r="D568" s="158" t="s">
        <v>450</v>
      </c>
      <c r="E568" s="158" t="s">
        <v>2189</v>
      </c>
      <c r="F568" s="185">
        <v>0.59157786099999998</v>
      </c>
      <c r="G568" s="185">
        <v>0.97117695700000006</v>
      </c>
      <c r="H568" s="186">
        <f t="shared" si="16"/>
        <v>-0.39086501513853367</v>
      </c>
      <c r="I568" s="159">
        <f t="shared" si="17"/>
        <v>4.7626415506060922E-5</v>
      </c>
      <c r="J568" s="160">
        <v>43.759163110191515</v>
      </c>
      <c r="K568" s="160">
        <v>84.213636363636397</v>
      </c>
    </row>
    <row r="569" spans="1:11" x14ac:dyDescent="0.2">
      <c r="A569" s="158" t="s">
        <v>1955</v>
      </c>
      <c r="B569" s="158" t="s">
        <v>1890</v>
      </c>
      <c r="C569" s="158" t="s">
        <v>1829</v>
      </c>
      <c r="D569" s="158" t="s">
        <v>451</v>
      </c>
      <c r="E569" s="158" t="s">
        <v>452</v>
      </c>
      <c r="F569" s="185">
        <v>0.58546726999999998</v>
      </c>
      <c r="G569" s="185">
        <v>7.5260402829999995</v>
      </c>
      <c r="H569" s="186">
        <f t="shared" si="16"/>
        <v>-0.92220779480512916</v>
      </c>
      <c r="I569" s="159">
        <f t="shared" si="17"/>
        <v>4.713446750540105E-5</v>
      </c>
      <c r="J569" s="160">
        <v>13.377955249999999</v>
      </c>
      <c r="K569" s="160">
        <v>45.2590454545455</v>
      </c>
    </row>
    <row r="570" spans="1:11" x14ac:dyDescent="0.2">
      <c r="A570" s="158" t="s">
        <v>1657</v>
      </c>
      <c r="B570" s="158" t="s">
        <v>1658</v>
      </c>
      <c r="C570" s="158" t="s">
        <v>1024</v>
      </c>
      <c r="D570" s="158" t="s">
        <v>450</v>
      </c>
      <c r="E570" s="158" t="s">
        <v>2189</v>
      </c>
      <c r="F570" s="185">
        <v>0.58380860999999995</v>
      </c>
      <c r="G570" s="185">
        <v>1.4198261999999999</v>
      </c>
      <c r="H570" s="186">
        <f t="shared" si="16"/>
        <v>-0.58881684955524838</v>
      </c>
      <c r="I570" s="159">
        <f t="shared" si="17"/>
        <v>4.7000933045186886E-5</v>
      </c>
      <c r="J570" s="160">
        <v>6.5997003900000006</v>
      </c>
      <c r="K570" s="160">
        <v>49.069136363636403</v>
      </c>
    </row>
    <row r="571" spans="1:11" x14ac:dyDescent="0.2">
      <c r="A571" s="158" t="s">
        <v>75</v>
      </c>
      <c r="B571" s="158" t="s">
        <v>87</v>
      </c>
      <c r="C571" s="158" t="s">
        <v>1827</v>
      </c>
      <c r="D571" s="158" t="s">
        <v>451</v>
      </c>
      <c r="E571" s="158" t="s">
        <v>452</v>
      </c>
      <c r="F571" s="185">
        <v>0.58352349999999997</v>
      </c>
      <c r="G571" s="185">
        <v>0</v>
      </c>
      <c r="H571" s="186" t="str">
        <f t="shared" si="16"/>
        <v/>
      </c>
      <c r="I571" s="159">
        <f t="shared" si="17"/>
        <v>4.6977979570724572E-5</v>
      </c>
      <c r="J571" s="160">
        <v>7.5057761100000002</v>
      </c>
      <c r="K571" s="160">
        <v>20.2835</v>
      </c>
    </row>
    <row r="572" spans="1:11" x14ac:dyDescent="0.2">
      <c r="A572" s="158" t="s">
        <v>178</v>
      </c>
      <c r="B572" s="158" t="s">
        <v>179</v>
      </c>
      <c r="C572" s="158" t="s">
        <v>1831</v>
      </c>
      <c r="D572" s="158" t="s">
        <v>451</v>
      </c>
      <c r="E572" s="158" t="s">
        <v>452</v>
      </c>
      <c r="F572" s="185">
        <v>0.58313301800000006</v>
      </c>
      <c r="G572" s="185">
        <v>6.4295280000000003E-3</v>
      </c>
      <c r="H572" s="186">
        <f t="shared" si="16"/>
        <v>89.696085000329731</v>
      </c>
      <c r="I572" s="159">
        <f t="shared" si="17"/>
        <v>4.6946542866943612E-5</v>
      </c>
      <c r="J572" s="160">
        <v>7.4558067780000004</v>
      </c>
      <c r="K572" s="160">
        <v>19.355863636363601</v>
      </c>
    </row>
    <row r="573" spans="1:11" x14ac:dyDescent="0.2">
      <c r="A573" s="158" t="s">
        <v>49</v>
      </c>
      <c r="B573" s="158" t="s">
        <v>1160</v>
      </c>
      <c r="C573" s="158" t="s">
        <v>1829</v>
      </c>
      <c r="D573" s="158" t="s">
        <v>451</v>
      </c>
      <c r="E573" s="158" t="s">
        <v>452</v>
      </c>
      <c r="F573" s="185">
        <v>0.58187199000000001</v>
      </c>
      <c r="G573" s="185">
        <v>0.96480893000000001</v>
      </c>
      <c r="H573" s="186">
        <f t="shared" si="16"/>
        <v>-0.39690443163704958</v>
      </c>
      <c r="I573" s="159">
        <f t="shared" si="17"/>
        <v>4.6845020738662377E-5</v>
      </c>
      <c r="J573" s="160">
        <v>92.825000000000003</v>
      </c>
      <c r="K573" s="160">
        <v>64.292136363636402</v>
      </c>
    </row>
    <row r="574" spans="1:11" x14ac:dyDescent="0.2">
      <c r="A574" s="158" t="s">
        <v>1969</v>
      </c>
      <c r="B574" s="158" t="s">
        <v>639</v>
      </c>
      <c r="C574" s="158" t="s">
        <v>1827</v>
      </c>
      <c r="D574" s="158" t="s">
        <v>451</v>
      </c>
      <c r="E574" s="158" t="s">
        <v>452</v>
      </c>
      <c r="F574" s="185">
        <v>0.57933790800000007</v>
      </c>
      <c r="G574" s="185">
        <v>0.61099956299999991</v>
      </c>
      <c r="H574" s="186">
        <f t="shared" si="16"/>
        <v>-5.1819439681006552E-2</v>
      </c>
      <c r="I574" s="159">
        <f t="shared" si="17"/>
        <v>4.6641008299700556E-5</v>
      </c>
      <c r="J574" s="160">
        <v>5.8633960499999995</v>
      </c>
      <c r="K574" s="160">
        <v>46.756454545454503</v>
      </c>
    </row>
    <row r="575" spans="1:11" x14ac:dyDescent="0.2">
      <c r="A575" s="158" t="s">
        <v>238</v>
      </c>
      <c r="B575" s="158" t="s">
        <v>239</v>
      </c>
      <c r="C575" s="158" t="s">
        <v>1395</v>
      </c>
      <c r="D575" s="158" t="s">
        <v>450</v>
      </c>
      <c r="E575" s="158" t="s">
        <v>452</v>
      </c>
      <c r="F575" s="185">
        <v>0.57301453799999991</v>
      </c>
      <c r="G575" s="185">
        <v>0.28941752199999998</v>
      </c>
      <c r="H575" s="186">
        <f t="shared" si="16"/>
        <v>0.97988889560045345</v>
      </c>
      <c r="I575" s="159">
        <f t="shared" si="17"/>
        <v>4.6131930007775485E-5</v>
      </c>
      <c r="J575" s="160">
        <v>203.692187426</v>
      </c>
      <c r="K575" s="160">
        <v>40.914318181818203</v>
      </c>
    </row>
    <row r="576" spans="1:11" x14ac:dyDescent="0.2">
      <c r="A576" s="158" t="s">
        <v>1866</v>
      </c>
      <c r="B576" s="158" t="s">
        <v>164</v>
      </c>
      <c r="C576" s="162" t="s">
        <v>1823</v>
      </c>
      <c r="D576" s="158" t="s">
        <v>450</v>
      </c>
      <c r="E576" s="158" t="s">
        <v>2189</v>
      </c>
      <c r="F576" s="185">
        <v>0.57198300000000002</v>
      </c>
      <c r="G576" s="185">
        <v>2.3591896400000003</v>
      </c>
      <c r="H576" s="186">
        <f t="shared" si="16"/>
        <v>-0.75755107164678803</v>
      </c>
      <c r="I576" s="159">
        <f t="shared" si="17"/>
        <v>4.6048883530486359E-5</v>
      </c>
      <c r="J576" s="160">
        <v>25.976033999999999</v>
      </c>
      <c r="K576" s="160">
        <v>30.133818181818199</v>
      </c>
    </row>
    <row r="577" spans="1:11" x14ac:dyDescent="0.2">
      <c r="A577" s="158" t="s">
        <v>2148</v>
      </c>
      <c r="B577" s="158" t="s">
        <v>2169</v>
      </c>
      <c r="C577" s="158" t="s">
        <v>1829</v>
      </c>
      <c r="D577" s="158" t="s">
        <v>451</v>
      </c>
      <c r="E577" s="158" t="s">
        <v>2189</v>
      </c>
      <c r="F577" s="185">
        <v>0.56973180000000001</v>
      </c>
      <c r="G577" s="185">
        <v>0.70922257999999994</v>
      </c>
      <c r="H577" s="186">
        <f t="shared" si="16"/>
        <v>-0.19668124497671791</v>
      </c>
      <c r="I577" s="159">
        <f t="shared" si="17"/>
        <v>4.5867645195424247E-5</v>
      </c>
      <c r="J577" s="160">
        <v>9.5</v>
      </c>
      <c r="K577" s="160">
        <v>29.604590909090899</v>
      </c>
    </row>
    <row r="578" spans="1:11" x14ac:dyDescent="0.2">
      <c r="A578" s="158" t="s">
        <v>444</v>
      </c>
      <c r="B578" s="158" t="s">
        <v>445</v>
      </c>
      <c r="C578" s="158" t="s">
        <v>1830</v>
      </c>
      <c r="D578" s="158" t="s">
        <v>450</v>
      </c>
      <c r="E578" s="158" t="s">
        <v>452</v>
      </c>
      <c r="F578" s="185">
        <v>0.56382627699999999</v>
      </c>
      <c r="G578" s="185">
        <v>0.11603157</v>
      </c>
      <c r="H578" s="186">
        <f t="shared" si="16"/>
        <v>3.8592488837305226</v>
      </c>
      <c r="I578" s="159">
        <f t="shared" si="17"/>
        <v>4.5392206693207209E-5</v>
      </c>
      <c r="J578" s="160">
        <v>27.01567</v>
      </c>
      <c r="K578" s="160">
        <v>61.491954545454497</v>
      </c>
    </row>
    <row r="579" spans="1:11" x14ac:dyDescent="0.2">
      <c r="A579" s="158" t="s">
        <v>48</v>
      </c>
      <c r="B579" s="158" t="s">
        <v>350</v>
      </c>
      <c r="C579" s="158" t="s">
        <v>1395</v>
      </c>
      <c r="D579" s="158" t="s">
        <v>450</v>
      </c>
      <c r="E579" s="158" t="s">
        <v>2189</v>
      </c>
      <c r="F579" s="185">
        <v>0.56265641</v>
      </c>
      <c r="G579" s="185">
        <v>0.65200155000000004</v>
      </c>
      <c r="H579" s="186">
        <f t="shared" si="16"/>
        <v>-0.13703209754639389</v>
      </c>
      <c r="I579" s="159">
        <f t="shared" si="17"/>
        <v>4.5298023703102326E-5</v>
      </c>
      <c r="J579" s="160">
        <v>23.946083770000001</v>
      </c>
      <c r="K579" s="160">
        <v>48.006954545454498</v>
      </c>
    </row>
    <row r="580" spans="1:11" x14ac:dyDescent="0.2">
      <c r="A580" s="158" t="s">
        <v>1017</v>
      </c>
      <c r="B580" s="158" t="s">
        <v>128</v>
      </c>
      <c r="C580" s="158" t="s">
        <v>1024</v>
      </c>
      <c r="D580" s="158" t="s">
        <v>450</v>
      </c>
      <c r="E580" s="158" t="s">
        <v>2189</v>
      </c>
      <c r="F580" s="185">
        <v>0.55766110300000005</v>
      </c>
      <c r="G580" s="185">
        <v>0.23588166200000002</v>
      </c>
      <c r="H580" s="186">
        <f t="shared" si="16"/>
        <v>1.3641562394960571</v>
      </c>
      <c r="I580" s="159">
        <f t="shared" si="17"/>
        <v>4.4895864355286011E-5</v>
      </c>
      <c r="J580" s="160">
        <v>11.39019287</v>
      </c>
      <c r="K580" s="160">
        <v>98.886136363636396</v>
      </c>
    </row>
    <row r="581" spans="1:11" x14ac:dyDescent="0.2">
      <c r="A581" s="158" t="s">
        <v>1073</v>
      </c>
      <c r="B581" s="158" t="s">
        <v>493</v>
      </c>
      <c r="C581" s="158" t="s">
        <v>1825</v>
      </c>
      <c r="D581" s="158" t="s">
        <v>450</v>
      </c>
      <c r="E581" s="158" t="s">
        <v>2189</v>
      </c>
      <c r="F581" s="185">
        <v>0.55579606999999998</v>
      </c>
      <c r="G581" s="185">
        <v>1.18138396</v>
      </c>
      <c r="H581" s="186">
        <f t="shared" si="16"/>
        <v>-0.52953816132733</v>
      </c>
      <c r="I581" s="159">
        <f t="shared" si="17"/>
        <v>4.4745715334427841E-5</v>
      </c>
      <c r="J581" s="160">
        <v>11.59624616</v>
      </c>
      <c r="K581" s="160">
        <v>20.838727272727301</v>
      </c>
    </row>
    <row r="582" spans="1:11" x14ac:dyDescent="0.2">
      <c r="A582" s="158" t="s">
        <v>1071</v>
      </c>
      <c r="B582" s="158" t="s">
        <v>484</v>
      </c>
      <c r="C582" s="158" t="s">
        <v>1825</v>
      </c>
      <c r="D582" s="158" t="s">
        <v>450</v>
      </c>
      <c r="E582" s="158" t="s">
        <v>2189</v>
      </c>
      <c r="F582" s="185">
        <v>0.55204874000000004</v>
      </c>
      <c r="G582" s="185">
        <v>0.27616099999999999</v>
      </c>
      <c r="H582" s="186">
        <f t="shared" si="16"/>
        <v>0.99901050474179942</v>
      </c>
      <c r="I582" s="159">
        <f t="shared" si="17"/>
        <v>4.4444027412373698E-5</v>
      </c>
      <c r="J582" s="160">
        <v>25.078545550000001</v>
      </c>
      <c r="K582" s="160">
        <v>20.441590909090898</v>
      </c>
    </row>
    <row r="583" spans="1:11" x14ac:dyDescent="0.2">
      <c r="A583" s="158" t="s">
        <v>1961</v>
      </c>
      <c r="B583" s="158" t="s">
        <v>757</v>
      </c>
      <c r="C583" s="158" t="s">
        <v>1826</v>
      </c>
      <c r="D583" s="158" t="s">
        <v>450</v>
      </c>
      <c r="E583" s="158" t="s">
        <v>2189</v>
      </c>
      <c r="F583" s="185">
        <v>0.55118309999999993</v>
      </c>
      <c r="G583" s="185">
        <v>1.0665323999999998</v>
      </c>
      <c r="H583" s="186">
        <f t="shared" ref="H583:H646" si="18">IF(ISERROR(F583/G583-1),"",((F583/G583-1)))</f>
        <v>-0.48320079164964891</v>
      </c>
      <c r="I583" s="159">
        <f t="shared" ref="I583:I646" si="19">F583/$F$960</f>
        <v>4.4374336957343855E-5</v>
      </c>
      <c r="J583" s="160">
        <v>39.626927999999999</v>
      </c>
      <c r="K583" s="160">
        <v>143.340181818182</v>
      </c>
    </row>
    <row r="584" spans="1:11" x14ac:dyDescent="0.2">
      <c r="A584" s="158" t="s">
        <v>77</v>
      </c>
      <c r="B584" s="158" t="s">
        <v>89</v>
      </c>
      <c r="C584" s="158" t="s">
        <v>1827</v>
      </c>
      <c r="D584" s="158" t="s">
        <v>451</v>
      </c>
      <c r="E584" s="158" t="s">
        <v>452</v>
      </c>
      <c r="F584" s="185">
        <v>0.54849555100000003</v>
      </c>
      <c r="G584" s="185">
        <v>1.3317742299999999</v>
      </c>
      <c r="H584" s="186">
        <f t="shared" si="18"/>
        <v>-0.58814674541344747</v>
      </c>
      <c r="I584" s="159">
        <f t="shared" si="19"/>
        <v>4.4157969284032815E-5</v>
      </c>
      <c r="J584" s="160">
        <v>8.9408037199999999</v>
      </c>
      <c r="K584" s="160">
        <v>25.642045454545499</v>
      </c>
    </row>
    <row r="585" spans="1:11" x14ac:dyDescent="0.2">
      <c r="A585" s="158" t="s">
        <v>1343</v>
      </c>
      <c r="B585" s="158" t="s">
        <v>1337</v>
      </c>
      <c r="C585" s="158" t="s">
        <v>1824</v>
      </c>
      <c r="D585" s="158" t="s">
        <v>450</v>
      </c>
      <c r="E585" s="158" t="s">
        <v>2189</v>
      </c>
      <c r="F585" s="185">
        <v>0.53686449999999997</v>
      </c>
      <c r="G585" s="185">
        <v>4.8408634630000007</v>
      </c>
      <c r="H585" s="186">
        <f t="shared" si="18"/>
        <v>-0.8890973678346028</v>
      </c>
      <c r="I585" s="159">
        <f t="shared" si="19"/>
        <v>4.322158321515288E-5</v>
      </c>
      <c r="J585" s="160">
        <v>17.41837241</v>
      </c>
      <c r="K585" s="160">
        <v>51.692727272727304</v>
      </c>
    </row>
    <row r="586" spans="1:11" x14ac:dyDescent="0.2">
      <c r="A586" s="158" t="s">
        <v>122</v>
      </c>
      <c r="B586" s="158" t="s">
        <v>123</v>
      </c>
      <c r="C586" s="158" t="s">
        <v>1830</v>
      </c>
      <c r="D586" s="158" t="s">
        <v>450</v>
      </c>
      <c r="E586" s="158" t="s">
        <v>452</v>
      </c>
      <c r="F586" s="185">
        <v>0.53606169499999989</v>
      </c>
      <c r="G586" s="185">
        <v>0.32911595700000001</v>
      </c>
      <c r="H586" s="186">
        <f t="shared" si="18"/>
        <v>0.62879278138434302</v>
      </c>
      <c r="I586" s="159">
        <f t="shared" si="19"/>
        <v>4.3156951444728421E-5</v>
      </c>
      <c r="J586" s="160">
        <v>56.915158779999992</v>
      </c>
      <c r="K586" s="160">
        <v>77.781999999999996</v>
      </c>
    </row>
    <row r="587" spans="1:11" x14ac:dyDescent="0.2">
      <c r="A587" s="158" t="s">
        <v>1282</v>
      </c>
      <c r="B587" s="158" t="s">
        <v>1283</v>
      </c>
      <c r="C587" s="158" t="s">
        <v>1830</v>
      </c>
      <c r="D587" s="158" t="s">
        <v>450</v>
      </c>
      <c r="E587" s="158" t="s">
        <v>2189</v>
      </c>
      <c r="F587" s="185">
        <v>0.52598146000000001</v>
      </c>
      <c r="G587" s="185">
        <v>0.73018597699999999</v>
      </c>
      <c r="H587" s="186">
        <f t="shared" si="18"/>
        <v>-0.27966096779752314</v>
      </c>
      <c r="I587" s="159">
        <f t="shared" si="19"/>
        <v>4.2345417592367548E-5</v>
      </c>
      <c r="J587" s="160">
        <v>351.26</v>
      </c>
      <c r="K587" s="160">
        <v>17.486499999999999</v>
      </c>
    </row>
    <row r="588" spans="1:11" x14ac:dyDescent="0.2">
      <c r="A588" s="158" t="s">
        <v>2202</v>
      </c>
      <c r="B588" s="158" t="s">
        <v>2203</v>
      </c>
      <c r="C588" s="158" t="s">
        <v>1395</v>
      </c>
      <c r="D588" s="158" t="s">
        <v>450</v>
      </c>
      <c r="E588" s="158" t="s">
        <v>2189</v>
      </c>
      <c r="F588" s="185">
        <v>0.52205509999999999</v>
      </c>
      <c r="G588" s="185">
        <v>0.55832797000000001</v>
      </c>
      <c r="H588" s="186">
        <f t="shared" si="18"/>
        <v>-6.4966958399021335E-2</v>
      </c>
      <c r="I588" s="159">
        <f t="shared" si="19"/>
        <v>4.2029316424432907E-5</v>
      </c>
      <c r="J588" s="160">
        <v>8.7827999999999999</v>
      </c>
      <c r="K588" s="160">
        <v>67.884681818181804</v>
      </c>
    </row>
    <row r="589" spans="1:11" x14ac:dyDescent="0.2">
      <c r="A589" s="158" t="s">
        <v>2795</v>
      </c>
      <c r="B589" s="158" t="s">
        <v>2796</v>
      </c>
      <c r="C589" s="158" t="s">
        <v>1395</v>
      </c>
      <c r="D589" s="158" t="s">
        <v>450</v>
      </c>
      <c r="E589" s="158" t="s">
        <v>452</v>
      </c>
      <c r="F589" s="185">
        <v>0.52058369999999998</v>
      </c>
      <c r="G589" s="185">
        <v>0</v>
      </c>
      <c r="H589" s="186" t="str">
        <f t="shared" si="18"/>
        <v/>
      </c>
      <c r="I589" s="159">
        <f t="shared" si="19"/>
        <v>4.1910857786279748E-5</v>
      </c>
      <c r="J589" s="160">
        <v>5.2805906399999998</v>
      </c>
      <c r="K589" s="160">
        <v>15.9080909090909</v>
      </c>
    </row>
    <row r="590" spans="1:11" x14ac:dyDescent="0.2">
      <c r="A590" s="158" t="s">
        <v>2665</v>
      </c>
      <c r="B590" s="158" t="s">
        <v>2666</v>
      </c>
      <c r="C590" s="158" t="s">
        <v>1823</v>
      </c>
      <c r="D590" s="158" t="s">
        <v>450</v>
      </c>
      <c r="E590" s="158" t="s">
        <v>452</v>
      </c>
      <c r="F590" s="185">
        <v>0.51029785999999999</v>
      </c>
      <c r="G590" s="185">
        <v>5.3510870000000002E-2</v>
      </c>
      <c r="H590" s="186">
        <f t="shared" si="18"/>
        <v>8.5363401865826507</v>
      </c>
      <c r="I590" s="159">
        <f t="shared" si="19"/>
        <v>4.1082771202984059E-5</v>
      </c>
      <c r="J590" s="160">
        <v>19.49112994</v>
      </c>
      <c r="K590" s="160">
        <v>13.6495</v>
      </c>
    </row>
    <row r="591" spans="1:11" x14ac:dyDescent="0.2">
      <c r="A591" s="158" t="s">
        <v>2484</v>
      </c>
      <c r="B591" s="158" t="s">
        <v>2483</v>
      </c>
      <c r="C591" s="158" t="s">
        <v>1824</v>
      </c>
      <c r="D591" s="158" t="s">
        <v>450</v>
      </c>
      <c r="E591" s="158" t="s">
        <v>2189</v>
      </c>
      <c r="F591" s="185">
        <v>0.50926896999999993</v>
      </c>
      <c r="G591" s="185">
        <v>0.33501560999999996</v>
      </c>
      <c r="H591" s="186">
        <f t="shared" si="18"/>
        <v>0.52013504684154865</v>
      </c>
      <c r="I591" s="159">
        <f t="shared" si="19"/>
        <v>4.099993790937973E-5</v>
      </c>
      <c r="J591" s="160">
        <v>38.672461069999997</v>
      </c>
      <c r="K591" s="160">
        <v>14.9840909090909</v>
      </c>
    </row>
    <row r="592" spans="1:11" x14ac:dyDescent="0.2">
      <c r="A592" s="158" t="s">
        <v>1237</v>
      </c>
      <c r="B592" s="158" t="s">
        <v>1238</v>
      </c>
      <c r="C592" s="158" t="s">
        <v>1824</v>
      </c>
      <c r="D592" s="158" t="s">
        <v>450</v>
      </c>
      <c r="E592" s="158" t="s">
        <v>2189</v>
      </c>
      <c r="F592" s="185">
        <v>0.50738095500000002</v>
      </c>
      <c r="G592" s="185">
        <v>1.756170411</v>
      </c>
      <c r="H592" s="186">
        <f t="shared" si="18"/>
        <v>-0.71108671924891009</v>
      </c>
      <c r="I592" s="159">
        <f t="shared" si="19"/>
        <v>4.0847938666677051E-5</v>
      </c>
      <c r="J592" s="160">
        <v>24.163414600000003</v>
      </c>
      <c r="K592" s="160">
        <v>40.703227272727297</v>
      </c>
    </row>
    <row r="593" spans="1:11" x14ac:dyDescent="0.2">
      <c r="A593" s="158" t="s">
        <v>609</v>
      </c>
      <c r="B593" s="158" t="s">
        <v>610</v>
      </c>
      <c r="C593" s="158" t="s">
        <v>615</v>
      </c>
      <c r="D593" s="158" t="s">
        <v>451</v>
      </c>
      <c r="E593" s="158" t="s">
        <v>452</v>
      </c>
      <c r="F593" s="185">
        <v>0.49402499999999999</v>
      </c>
      <c r="G593" s="185">
        <v>0</v>
      </c>
      <c r="H593" s="186" t="str">
        <f t="shared" si="18"/>
        <v/>
      </c>
      <c r="I593" s="159">
        <f t="shared" si="19"/>
        <v>3.977268500313562E-5</v>
      </c>
      <c r="J593" s="160">
        <v>171.53313848460002</v>
      </c>
      <c r="K593" s="160">
        <v>37.534636363636402</v>
      </c>
    </row>
    <row r="594" spans="1:11" x14ac:dyDescent="0.2">
      <c r="A594" s="158" t="s">
        <v>1667</v>
      </c>
      <c r="B594" s="158" t="s">
        <v>1668</v>
      </c>
      <c r="C594" s="158" t="s">
        <v>1024</v>
      </c>
      <c r="D594" s="158" t="s">
        <v>450</v>
      </c>
      <c r="E594" s="158" t="s">
        <v>2189</v>
      </c>
      <c r="F594" s="185">
        <v>0.48939903999999995</v>
      </c>
      <c r="G594" s="185">
        <v>0.13575120000000002</v>
      </c>
      <c r="H594" s="186">
        <f t="shared" si="18"/>
        <v>2.6051175974871668</v>
      </c>
      <c r="I594" s="159">
        <f t="shared" si="19"/>
        <v>3.9400260834486045E-5</v>
      </c>
      <c r="J594" s="160">
        <v>6.558408</v>
      </c>
      <c r="K594" s="160">
        <v>49.260272727272699</v>
      </c>
    </row>
    <row r="595" spans="1:11" x14ac:dyDescent="0.2">
      <c r="A595" s="158" t="s">
        <v>1945</v>
      </c>
      <c r="B595" s="158" t="s">
        <v>1892</v>
      </c>
      <c r="C595" s="158" t="s">
        <v>1829</v>
      </c>
      <c r="D595" s="158" t="s">
        <v>451</v>
      </c>
      <c r="E595" s="158" t="s">
        <v>452</v>
      </c>
      <c r="F595" s="185">
        <v>0.48506659399999996</v>
      </c>
      <c r="G595" s="185">
        <v>0.14222968</v>
      </c>
      <c r="H595" s="186">
        <f t="shared" si="18"/>
        <v>2.4104456538185275</v>
      </c>
      <c r="I595" s="159">
        <f t="shared" si="19"/>
        <v>3.9051466724772785E-5</v>
      </c>
      <c r="J595" s="160">
        <v>11.138426129999999</v>
      </c>
      <c r="K595" s="160">
        <v>61.997681818181803</v>
      </c>
    </row>
    <row r="596" spans="1:11" x14ac:dyDescent="0.2">
      <c r="A596" s="158" t="s">
        <v>545</v>
      </c>
      <c r="B596" s="158" t="s">
        <v>946</v>
      </c>
      <c r="C596" s="158" t="s">
        <v>1824</v>
      </c>
      <c r="D596" s="158" t="s">
        <v>450</v>
      </c>
      <c r="E596" s="158" t="s">
        <v>2189</v>
      </c>
      <c r="F596" s="185">
        <v>0.48360387399999999</v>
      </c>
      <c r="G596" s="185">
        <v>0.65169785400000002</v>
      </c>
      <c r="H596" s="186">
        <f t="shared" si="18"/>
        <v>-0.25793238226621507</v>
      </c>
      <c r="I596" s="159">
        <f t="shared" si="19"/>
        <v>3.8933706891145365E-5</v>
      </c>
      <c r="J596" s="160">
        <v>67.108456009999998</v>
      </c>
      <c r="K596" s="160">
        <v>26.1621818181818</v>
      </c>
    </row>
    <row r="597" spans="1:11" x14ac:dyDescent="0.2">
      <c r="A597" s="158" t="s">
        <v>516</v>
      </c>
      <c r="B597" s="158" t="s">
        <v>814</v>
      </c>
      <c r="C597" s="158" t="s">
        <v>1395</v>
      </c>
      <c r="D597" s="158" t="s">
        <v>450</v>
      </c>
      <c r="E597" s="158" t="s">
        <v>2189</v>
      </c>
      <c r="F597" s="185">
        <v>0.48327935499999997</v>
      </c>
      <c r="G597" s="185">
        <v>4.7647331449999992</v>
      </c>
      <c r="H597" s="186">
        <f t="shared" si="18"/>
        <v>-0.89857157992003345</v>
      </c>
      <c r="I597" s="159">
        <f t="shared" si="19"/>
        <v>3.8907580699222823E-5</v>
      </c>
      <c r="J597" s="160">
        <v>78.719725109999999</v>
      </c>
      <c r="K597" s="160">
        <v>17.211636363636401</v>
      </c>
    </row>
    <row r="598" spans="1:11" x14ac:dyDescent="0.2">
      <c r="A598" s="158" t="s">
        <v>2162</v>
      </c>
      <c r="B598" s="158" t="s">
        <v>2183</v>
      </c>
      <c r="C598" s="158" t="s">
        <v>1395</v>
      </c>
      <c r="D598" s="158" t="s">
        <v>450</v>
      </c>
      <c r="E598" s="158" t="s">
        <v>2189</v>
      </c>
      <c r="F598" s="185">
        <v>0.48204277000000001</v>
      </c>
      <c r="G598" s="185">
        <v>0.19152854999999999</v>
      </c>
      <c r="H598" s="186">
        <f t="shared" si="18"/>
        <v>1.5168193984656595</v>
      </c>
      <c r="I598" s="159">
        <f t="shared" si="19"/>
        <v>3.8808026414146964E-5</v>
      </c>
      <c r="J598" s="160">
        <v>2.9925000000000002</v>
      </c>
      <c r="K598" s="160">
        <v>83.283954545454506</v>
      </c>
    </row>
    <row r="599" spans="1:11" x14ac:dyDescent="0.2">
      <c r="A599" s="158" t="s">
        <v>1011</v>
      </c>
      <c r="B599" s="158" t="s">
        <v>436</v>
      </c>
      <c r="C599" s="158" t="s">
        <v>1823</v>
      </c>
      <c r="D599" s="158" t="s">
        <v>450</v>
      </c>
      <c r="E599" s="158" t="s">
        <v>2189</v>
      </c>
      <c r="F599" s="185">
        <v>0.47376400000000002</v>
      </c>
      <c r="G599" s="185">
        <v>1.2542E-4</v>
      </c>
      <c r="H599" s="186">
        <f t="shared" si="18"/>
        <v>3776.4198692393556</v>
      </c>
      <c r="I599" s="159">
        <f t="shared" si="19"/>
        <v>3.8141523886089864E-5</v>
      </c>
      <c r="J599" s="160">
        <v>19.429596989999997</v>
      </c>
      <c r="K599" s="160">
        <v>16.157499999999999</v>
      </c>
    </row>
    <row r="600" spans="1:11" x14ac:dyDescent="0.2">
      <c r="A600" s="158" t="s">
        <v>12</v>
      </c>
      <c r="B600" s="158" t="s">
        <v>13</v>
      </c>
      <c r="C600" s="158" t="s">
        <v>2078</v>
      </c>
      <c r="D600" s="158" t="s">
        <v>451</v>
      </c>
      <c r="E600" s="158" t="s">
        <v>452</v>
      </c>
      <c r="F600" s="185">
        <v>0.47304469999999998</v>
      </c>
      <c r="G600" s="185">
        <v>0.69571313000000001</v>
      </c>
      <c r="H600" s="186">
        <f t="shared" si="18"/>
        <v>-0.32005782325827314</v>
      </c>
      <c r="I600" s="159">
        <f t="shared" si="19"/>
        <v>3.8083614888928268E-5</v>
      </c>
      <c r="J600" s="160">
        <v>12.581250000000001</v>
      </c>
      <c r="K600" s="160">
        <v>70.401090909090897</v>
      </c>
    </row>
    <row r="601" spans="1:11" x14ac:dyDescent="0.2">
      <c r="A601" s="158" t="s">
        <v>1075</v>
      </c>
      <c r="B601" s="158" t="s">
        <v>59</v>
      </c>
      <c r="C601" s="158" t="s">
        <v>1825</v>
      </c>
      <c r="D601" s="158" t="s">
        <v>450</v>
      </c>
      <c r="E601" s="158" t="s">
        <v>2189</v>
      </c>
      <c r="F601" s="185">
        <v>0.46553014000000004</v>
      </c>
      <c r="G601" s="185">
        <v>2.4696115600000001</v>
      </c>
      <c r="H601" s="186">
        <f t="shared" si="18"/>
        <v>-0.81149661447162968</v>
      </c>
      <c r="I601" s="159">
        <f t="shared" si="19"/>
        <v>3.7478636946886547E-5</v>
      </c>
      <c r="J601" s="160">
        <v>14.67860722</v>
      </c>
      <c r="K601" s="160">
        <v>27.864318181818199</v>
      </c>
    </row>
    <row r="602" spans="1:11" x14ac:dyDescent="0.2">
      <c r="A602" s="158" t="s">
        <v>1653</v>
      </c>
      <c r="B602" s="158" t="s">
        <v>1654</v>
      </c>
      <c r="C602" s="158" t="s">
        <v>1024</v>
      </c>
      <c r="D602" s="158" t="s">
        <v>450</v>
      </c>
      <c r="E602" s="158" t="s">
        <v>2189</v>
      </c>
      <c r="F602" s="185">
        <v>0.46446029999999999</v>
      </c>
      <c r="G602" s="185">
        <v>0.36357623999999999</v>
      </c>
      <c r="H602" s="186">
        <f t="shared" si="18"/>
        <v>0.27747704305429854</v>
      </c>
      <c r="I602" s="159">
        <f t="shared" si="19"/>
        <v>3.7392506873866444E-5</v>
      </c>
      <c r="J602" s="160">
        <v>4.3533827999999994</v>
      </c>
      <c r="K602" s="160">
        <v>80.2946363636364</v>
      </c>
    </row>
    <row r="603" spans="1:11" x14ac:dyDescent="0.2">
      <c r="A603" s="158" t="s">
        <v>2160</v>
      </c>
      <c r="B603" s="158" t="s">
        <v>2181</v>
      </c>
      <c r="C603" s="158" t="s">
        <v>1395</v>
      </c>
      <c r="D603" s="158" t="s">
        <v>450</v>
      </c>
      <c r="E603" s="158" t="s">
        <v>2189</v>
      </c>
      <c r="F603" s="185">
        <v>0.458033735</v>
      </c>
      <c r="G603" s="185">
        <v>0.407154925</v>
      </c>
      <c r="H603" s="186">
        <f t="shared" si="18"/>
        <v>0.12496179433418364</v>
      </c>
      <c r="I603" s="159">
        <f t="shared" si="19"/>
        <v>3.6875120617306197E-5</v>
      </c>
      <c r="J603" s="160">
        <v>3.573</v>
      </c>
      <c r="K603" s="160">
        <v>99.877590909090898</v>
      </c>
    </row>
    <row r="604" spans="1:11" x14ac:dyDescent="0.2">
      <c r="A604" s="158" t="s">
        <v>585</v>
      </c>
      <c r="B604" s="158" t="s">
        <v>586</v>
      </c>
      <c r="C604" s="158" t="s">
        <v>615</v>
      </c>
      <c r="D604" s="158" t="s">
        <v>451</v>
      </c>
      <c r="E604" s="158" t="s">
        <v>452</v>
      </c>
      <c r="F604" s="185">
        <v>0.457306135</v>
      </c>
      <c r="G604" s="185">
        <v>1.2947715399999999</v>
      </c>
      <c r="H604" s="186">
        <f t="shared" si="18"/>
        <v>-0.64680553991787615</v>
      </c>
      <c r="I604" s="159">
        <f t="shared" si="19"/>
        <v>3.6816543408443732E-5</v>
      </c>
      <c r="J604" s="160">
        <v>36.79447528</v>
      </c>
      <c r="K604" s="160">
        <v>38.380181818181804</v>
      </c>
    </row>
    <row r="605" spans="1:11" x14ac:dyDescent="0.2">
      <c r="A605" s="158" t="s">
        <v>713</v>
      </c>
      <c r="B605" s="158" t="s">
        <v>726</v>
      </c>
      <c r="C605" s="158" t="s">
        <v>1830</v>
      </c>
      <c r="D605" s="158" t="s">
        <v>450</v>
      </c>
      <c r="E605" s="158" t="s">
        <v>2189</v>
      </c>
      <c r="F605" s="185">
        <v>0.45379869</v>
      </c>
      <c r="G605" s="185">
        <v>0.79202956000000002</v>
      </c>
      <c r="H605" s="186">
        <f t="shared" si="18"/>
        <v>-0.42704324065884613</v>
      </c>
      <c r="I605" s="159">
        <f t="shared" si="19"/>
        <v>3.6534168012156453E-5</v>
      </c>
      <c r="J605" s="160">
        <v>17.912034999999999</v>
      </c>
      <c r="K605" s="160">
        <v>56.240181818181803</v>
      </c>
    </row>
    <row r="606" spans="1:11" x14ac:dyDescent="0.2">
      <c r="A606" s="158" t="s">
        <v>57</v>
      </c>
      <c r="B606" s="158" t="s">
        <v>767</v>
      </c>
      <c r="C606" s="158" t="s">
        <v>1826</v>
      </c>
      <c r="D606" s="158" t="s">
        <v>450</v>
      </c>
      <c r="E606" s="158" t="s">
        <v>2189</v>
      </c>
      <c r="F606" s="185">
        <v>0.45190596</v>
      </c>
      <c r="G606" s="185">
        <v>2.2127270000000001E-2</v>
      </c>
      <c r="H606" s="186">
        <f t="shared" si="18"/>
        <v>19.423032755509379</v>
      </c>
      <c r="I606" s="159">
        <f t="shared" si="19"/>
        <v>3.6381789176903205E-5</v>
      </c>
      <c r="J606" s="160">
        <v>16.29024519</v>
      </c>
      <c r="K606" s="160">
        <v>80.600714285714304</v>
      </c>
    </row>
    <row r="607" spans="1:11" x14ac:dyDescent="0.2">
      <c r="A607" s="158" t="s">
        <v>156</v>
      </c>
      <c r="B607" s="158" t="s">
        <v>157</v>
      </c>
      <c r="C607" s="158" t="s">
        <v>1823</v>
      </c>
      <c r="D607" s="158" t="s">
        <v>450</v>
      </c>
      <c r="E607" s="158" t="s">
        <v>2189</v>
      </c>
      <c r="F607" s="185">
        <v>0.44310704200000001</v>
      </c>
      <c r="G607" s="185">
        <v>0.1106</v>
      </c>
      <c r="H607" s="186">
        <f t="shared" si="18"/>
        <v>3.0063927848101262</v>
      </c>
      <c r="I607" s="159">
        <f t="shared" si="19"/>
        <v>3.5673410868148751E-5</v>
      </c>
      <c r="J607" s="160">
        <v>360.45956609000001</v>
      </c>
      <c r="K607" s="160">
        <v>13.2774545454545</v>
      </c>
    </row>
    <row r="608" spans="1:11" x14ac:dyDescent="0.2">
      <c r="A608" s="158" t="s">
        <v>704</v>
      </c>
      <c r="B608" s="158" t="s">
        <v>705</v>
      </c>
      <c r="C608" s="158" t="s">
        <v>1843</v>
      </c>
      <c r="D608" s="158" t="s">
        <v>451</v>
      </c>
      <c r="E608" s="158" t="s">
        <v>2189</v>
      </c>
      <c r="F608" s="185">
        <v>0.43544428999999996</v>
      </c>
      <c r="G608" s="185">
        <v>9.9176109999999998E-2</v>
      </c>
      <c r="H608" s="186">
        <f t="shared" si="18"/>
        <v>3.3906167523610273</v>
      </c>
      <c r="I608" s="159">
        <f t="shared" si="19"/>
        <v>3.5056502368471303E-5</v>
      </c>
      <c r="J608" s="160">
        <v>50.375614474092799</v>
      </c>
      <c r="K608" s="160">
        <v>51.397909090909103</v>
      </c>
    </row>
    <row r="609" spans="1:11" x14ac:dyDescent="0.2">
      <c r="A609" s="158" t="s">
        <v>1983</v>
      </c>
      <c r="B609" s="158" t="s">
        <v>832</v>
      </c>
      <c r="C609" s="158" t="s">
        <v>1829</v>
      </c>
      <c r="D609" s="158" t="s">
        <v>451</v>
      </c>
      <c r="E609" s="158" t="s">
        <v>452</v>
      </c>
      <c r="F609" s="185">
        <v>0.43513259999999998</v>
      </c>
      <c r="G609" s="185">
        <v>2.553888E-2</v>
      </c>
      <c r="H609" s="186">
        <f t="shared" si="18"/>
        <v>16.038045521181822</v>
      </c>
      <c r="I609" s="159">
        <f t="shared" si="19"/>
        <v>3.5031409006417511E-5</v>
      </c>
      <c r="J609" s="160">
        <v>26.110000000000003</v>
      </c>
      <c r="K609" s="160">
        <v>19.499590909090902</v>
      </c>
    </row>
    <row r="610" spans="1:11" x14ac:dyDescent="0.2">
      <c r="A610" s="158" t="s">
        <v>1213</v>
      </c>
      <c r="B610" s="158" t="s">
        <v>795</v>
      </c>
      <c r="C610" s="158" t="s">
        <v>1395</v>
      </c>
      <c r="D610" s="158" t="s">
        <v>450</v>
      </c>
      <c r="E610" s="158" t="s">
        <v>2189</v>
      </c>
      <c r="F610" s="185">
        <v>0.43202080999999998</v>
      </c>
      <c r="G610" s="185">
        <v>10.14397355</v>
      </c>
      <c r="H610" s="186">
        <f t="shared" si="18"/>
        <v>-0.95741108670378972</v>
      </c>
      <c r="I610" s="159">
        <f t="shared" si="19"/>
        <v>3.4780886778866459E-5</v>
      </c>
      <c r="J610" s="160">
        <v>17.086746600000001</v>
      </c>
      <c r="K610" s="160">
        <v>15.5246363636364</v>
      </c>
    </row>
    <row r="611" spans="1:11" x14ac:dyDescent="0.2">
      <c r="A611" s="158" t="s">
        <v>997</v>
      </c>
      <c r="B611" s="158" t="s">
        <v>2070</v>
      </c>
      <c r="C611" s="158" t="s">
        <v>1823</v>
      </c>
      <c r="D611" s="158" t="s">
        <v>450</v>
      </c>
      <c r="E611" s="158" t="s">
        <v>2189</v>
      </c>
      <c r="F611" s="185">
        <v>0.42695627590563201</v>
      </c>
      <c r="G611" s="185">
        <v>9.1459499454129609E-2</v>
      </c>
      <c r="H611" s="186">
        <f t="shared" si="18"/>
        <v>3.6682551124147222</v>
      </c>
      <c r="I611" s="159">
        <f t="shared" si="19"/>
        <v>3.4373154135330324E-5</v>
      </c>
      <c r="J611" s="160">
        <v>60.517780493946397</v>
      </c>
      <c r="K611" s="160">
        <v>55.457681818181797</v>
      </c>
    </row>
    <row r="612" spans="1:11" x14ac:dyDescent="0.2">
      <c r="A612" s="158" t="s">
        <v>249</v>
      </c>
      <c r="B612" s="158" t="s">
        <v>407</v>
      </c>
      <c r="C612" s="158" t="s">
        <v>1843</v>
      </c>
      <c r="D612" s="158" t="s">
        <v>451</v>
      </c>
      <c r="E612" s="158" t="s">
        <v>2189</v>
      </c>
      <c r="F612" s="185">
        <v>0.42487946999999998</v>
      </c>
      <c r="G612" s="185">
        <v>0.467583784</v>
      </c>
      <c r="H612" s="186">
        <f t="shared" si="18"/>
        <v>-9.1329758347650558E-2</v>
      </c>
      <c r="I612" s="159">
        <f t="shared" si="19"/>
        <v>3.4205955821282747E-5</v>
      </c>
      <c r="J612" s="160">
        <v>24.75648477</v>
      </c>
      <c r="K612" s="160">
        <v>34.671818181818203</v>
      </c>
    </row>
    <row r="613" spans="1:11" x14ac:dyDescent="0.2">
      <c r="A613" s="158" t="s">
        <v>508</v>
      </c>
      <c r="B613" s="158" t="s">
        <v>509</v>
      </c>
      <c r="C613" s="158" t="s">
        <v>1395</v>
      </c>
      <c r="D613" s="158" t="s">
        <v>450</v>
      </c>
      <c r="E613" s="158" t="s">
        <v>2189</v>
      </c>
      <c r="F613" s="185">
        <v>0.42307568000000001</v>
      </c>
      <c r="G613" s="185">
        <v>0.29285423999999999</v>
      </c>
      <c r="H613" s="186">
        <f t="shared" si="18"/>
        <v>0.44466298319600916</v>
      </c>
      <c r="I613" s="159">
        <f t="shared" si="19"/>
        <v>3.4060737317195297E-5</v>
      </c>
      <c r="J613" s="160">
        <v>5.3369999999999997</v>
      </c>
      <c r="K613" s="160">
        <v>73.020636363636399</v>
      </c>
    </row>
    <row r="614" spans="1:11" x14ac:dyDescent="0.2">
      <c r="A614" s="158" t="s">
        <v>1274</v>
      </c>
      <c r="B614" s="158" t="s">
        <v>1275</v>
      </c>
      <c r="C614" s="158" t="s">
        <v>1830</v>
      </c>
      <c r="D614" s="158" t="s">
        <v>450</v>
      </c>
      <c r="E614" s="158" t="s">
        <v>2189</v>
      </c>
      <c r="F614" s="185">
        <v>0.41455579999999997</v>
      </c>
      <c r="G614" s="185">
        <v>0.13888992</v>
      </c>
      <c r="H614" s="186">
        <f t="shared" si="18"/>
        <v>1.9847796009962422</v>
      </c>
      <c r="I614" s="159">
        <f t="shared" si="19"/>
        <v>3.3374823641764867E-5</v>
      </c>
      <c r="J614" s="160">
        <v>61.57350000000001</v>
      </c>
      <c r="K614" s="160">
        <v>27.741181818181801</v>
      </c>
    </row>
    <row r="615" spans="1:11" x14ac:dyDescent="0.2">
      <c r="A615" s="158" t="s">
        <v>1940</v>
      </c>
      <c r="B615" s="158" t="s">
        <v>1894</v>
      </c>
      <c r="C615" s="158" t="s">
        <v>1829</v>
      </c>
      <c r="D615" s="158" t="s">
        <v>451</v>
      </c>
      <c r="E615" s="158" t="s">
        <v>452</v>
      </c>
      <c r="F615" s="185">
        <v>0.41108073499999997</v>
      </c>
      <c r="G615" s="185">
        <v>1.71443576</v>
      </c>
      <c r="H615" s="186">
        <f t="shared" si="18"/>
        <v>-0.76022389138686652</v>
      </c>
      <c r="I615" s="159">
        <f t="shared" si="19"/>
        <v>3.3095055076185353E-5</v>
      </c>
      <c r="J615" s="160">
        <v>16.465936079999999</v>
      </c>
      <c r="K615" s="160">
        <v>31.539227272727299</v>
      </c>
    </row>
    <row r="616" spans="1:11" x14ac:dyDescent="0.2">
      <c r="A616" s="158" t="s">
        <v>1344</v>
      </c>
      <c r="B616" s="158" t="s">
        <v>1339</v>
      </c>
      <c r="C616" s="158" t="s">
        <v>1824</v>
      </c>
      <c r="D616" s="158" t="s">
        <v>450</v>
      </c>
      <c r="E616" s="158" t="s">
        <v>2189</v>
      </c>
      <c r="F616" s="185">
        <v>0.39908423800000004</v>
      </c>
      <c r="G616" s="185">
        <v>2.7238240019999997</v>
      </c>
      <c r="H616" s="186">
        <f t="shared" si="18"/>
        <v>-0.85348383827039931</v>
      </c>
      <c r="I616" s="159">
        <f t="shared" si="19"/>
        <v>3.2129247887638093E-5</v>
      </c>
      <c r="J616" s="160">
        <v>9.71482095</v>
      </c>
      <c r="K616" s="160">
        <v>47.8973636363636</v>
      </c>
    </row>
    <row r="617" spans="1:11" x14ac:dyDescent="0.2">
      <c r="A617" s="158" t="s">
        <v>1028</v>
      </c>
      <c r="B617" s="158" t="s">
        <v>2060</v>
      </c>
      <c r="C617" s="158" t="s">
        <v>1823</v>
      </c>
      <c r="D617" s="158" t="s">
        <v>450</v>
      </c>
      <c r="E617" s="158" t="s">
        <v>2189</v>
      </c>
      <c r="F617" s="185">
        <v>0.39360000000000001</v>
      </c>
      <c r="G617" s="185">
        <v>2.9256999999999998E-3</v>
      </c>
      <c r="H617" s="186">
        <f t="shared" si="18"/>
        <v>133.53190689407663</v>
      </c>
      <c r="I617" s="159">
        <f t="shared" si="19"/>
        <v>3.1687725959686615E-5</v>
      </c>
      <c r="J617" s="160">
        <v>20.498037060000001</v>
      </c>
      <c r="K617" s="160">
        <v>31.078363636363601</v>
      </c>
    </row>
    <row r="618" spans="1:11" x14ac:dyDescent="0.2">
      <c r="A618" s="158" t="s">
        <v>1001</v>
      </c>
      <c r="B618" s="158" t="s">
        <v>427</v>
      </c>
      <c r="C618" s="158" t="s">
        <v>1823</v>
      </c>
      <c r="D618" s="158" t="s">
        <v>450</v>
      </c>
      <c r="E618" s="158" t="s">
        <v>2189</v>
      </c>
      <c r="F618" s="185">
        <v>0.37616945000000002</v>
      </c>
      <c r="G618" s="185">
        <v>1.4079434</v>
      </c>
      <c r="H618" s="186">
        <f t="shared" si="18"/>
        <v>-0.73282345724977294</v>
      </c>
      <c r="I618" s="159">
        <f t="shared" si="19"/>
        <v>3.0284437108755177E-5</v>
      </c>
      <c r="J618" s="160">
        <v>20.303859750000001</v>
      </c>
      <c r="K618" s="160">
        <v>16.312136363636402</v>
      </c>
    </row>
    <row r="619" spans="1:11" x14ac:dyDescent="0.2">
      <c r="A619" s="158" t="s">
        <v>1049</v>
      </c>
      <c r="B619" s="158" t="s">
        <v>225</v>
      </c>
      <c r="C619" s="158" t="s">
        <v>1395</v>
      </c>
      <c r="D619" s="158" t="s">
        <v>450</v>
      </c>
      <c r="E619" s="158" t="s">
        <v>2189</v>
      </c>
      <c r="F619" s="185">
        <v>0.36628546000000001</v>
      </c>
      <c r="G619" s="185">
        <v>0.48123259999999995</v>
      </c>
      <c r="H619" s="186">
        <f t="shared" si="18"/>
        <v>-0.23885983617901185</v>
      </c>
      <c r="I619" s="159">
        <f t="shared" si="19"/>
        <v>2.9488702437748358E-5</v>
      </c>
      <c r="J619" s="160">
        <v>2.98836032</v>
      </c>
      <c r="K619" s="160">
        <v>29.749772727272699</v>
      </c>
    </row>
    <row r="620" spans="1:11" x14ac:dyDescent="0.2">
      <c r="A620" s="158" t="s">
        <v>1069</v>
      </c>
      <c r="B620" s="158" t="s">
        <v>485</v>
      </c>
      <c r="C620" s="158" t="s">
        <v>1825</v>
      </c>
      <c r="D620" s="158" t="s">
        <v>450</v>
      </c>
      <c r="E620" s="158" t="s">
        <v>2189</v>
      </c>
      <c r="F620" s="185">
        <v>0.35147356000000002</v>
      </c>
      <c r="G620" s="185">
        <v>1.7163860800000001</v>
      </c>
      <c r="H620" s="186">
        <f t="shared" si="18"/>
        <v>-0.79522465015563393</v>
      </c>
      <c r="I620" s="159">
        <f t="shared" si="19"/>
        <v>2.8296234378443782E-5</v>
      </c>
      <c r="J620" s="160">
        <v>7.86628668</v>
      </c>
      <c r="K620" s="160">
        <v>20.036681818181801</v>
      </c>
    </row>
    <row r="621" spans="1:11" x14ac:dyDescent="0.2">
      <c r="A621" s="158" t="s">
        <v>2152</v>
      </c>
      <c r="B621" s="158" t="s">
        <v>2173</v>
      </c>
      <c r="C621" s="158" t="s">
        <v>1395</v>
      </c>
      <c r="D621" s="158" t="s">
        <v>450</v>
      </c>
      <c r="E621" s="158" t="s">
        <v>2189</v>
      </c>
      <c r="F621" s="185">
        <v>0.35126770000000002</v>
      </c>
      <c r="G621" s="185">
        <v>5.4598794999999999E-2</v>
      </c>
      <c r="H621" s="186">
        <f t="shared" si="18"/>
        <v>5.4336163462948228</v>
      </c>
      <c r="I621" s="159">
        <f t="shared" si="19"/>
        <v>2.827966111811334E-5</v>
      </c>
      <c r="J621" s="160">
        <v>10.422000000000001</v>
      </c>
      <c r="K621" s="160">
        <v>348.23739999999998</v>
      </c>
    </row>
    <row r="622" spans="1:11" x14ac:dyDescent="0.2">
      <c r="A622" s="158" t="s">
        <v>330</v>
      </c>
      <c r="B622" s="158" t="s">
        <v>331</v>
      </c>
      <c r="C622" s="158" t="s">
        <v>347</v>
      </c>
      <c r="D622" s="158" t="s">
        <v>451</v>
      </c>
      <c r="E622" s="158" t="s">
        <v>2189</v>
      </c>
      <c r="F622" s="185">
        <v>0.33775125</v>
      </c>
      <c r="G622" s="185">
        <v>1.4512741599999999</v>
      </c>
      <c r="H622" s="186">
        <f t="shared" si="18"/>
        <v>-0.76727260822999832</v>
      </c>
      <c r="I622" s="159">
        <f t="shared" si="19"/>
        <v>2.7191486413977653E-5</v>
      </c>
      <c r="J622" s="160">
        <v>35.31</v>
      </c>
      <c r="K622" s="160">
        <v>36.583045454545498</v>
      </c>
    </row>
    <row r="623" spans="1:11" x14ac:dyDescent="0.2">
      <c r="A623" s="158" t="s">
        <v>979</v>
      </c>
      <c r="B623" s="158" t="s">
        <v>980</v>
      </c>
      <c r="C623" s="158" t="s">
        <v>1823</v>
      </c>
      <c r="D623" s="158" t="s">
        <v>450</v>
      </c>
      <c r="E623" s="158" t="s">
        <v>2189</v>
      </c>
      <c r="F623" s="185">
        <v>0.33709431300000003</v>
      </c>
      <c r="G623" s="185">
        <v>1.8383564399999999</v>
      </c>
      <c r="H623" s="186">
        <f t="shared" si="18"/>
        <v>-0.81663277824402758</v>
      </c>
      <c r="I623" s="159">
        <f t="shared" si="19"/>
        <v>2.7138598101912669E-5</v>
      </c>
      <c r="J623" s="160">
        <v>186.390263017</v>
      </c>
      <c r="K623" s="160">
        <v>62.804499999999997</v>
      </c>
    </row>
    <row r="624" spans="1:11" x14ac:dyDescent="0.2">
      <c r="A624" s="158" t="s">
        <v>1859</v>
      </c>
      <c r="B624" s="158" t="s">
        <v>1860</v>
      </c>
      <c r="C624" s="158" t="s">
        <v>1828</v>
      </c>
      <c r="D624" s="158" t="s">
        <v>450</v>
      </c>
      <c r="E624" s="158" t="s">
        <v>452</v>
      </c>
      <c r="F624" s="185">
        <v>0.33693276999999999</v>
      </c>
      <c r="G624" s="185">
        <v>0.62898478000000002</v>
      </c>
      <c r="H624" s="186">
        <f t="shared" si="18"/>
        <v>-0.46432285690601294</v>
      </c>
      <c r="I624" s="159">
        <f t="shared" si="19"/>
        <v>2.7125592689527741E-5</v>
      </c>
      <c r="J624" s="160">
        <v>4.0037486531532647</v>
      </c>
      <c r="K624" s="160">
        <v>99.049772727272696</v>
      </c>
    </row>
    <row r="625" spans="1:11" x14ac:dyDescent="0.2">
      <c r="A625" s="158" t="s">
        <v>2128</v>
      </c>
      <c r="B625" s="158" t="s">
        <v>2129</v>
      </c>
      <c r="C625" s="158" t="s">
        <v>1395</v>
      </c>
      <c r="D625" s="158" t="s">
        <v>450</v>
      </c>
      <c r="E625" s="158" t="s">
        <v>2189</v>
      </c>
      <c r="F625" s="185">
        <v>0.328249493</v>
      </c>
      <c r="G625" s="185">
        <v>2.8221402E-2</v>
      </c>
      <c r="H625" s="186">
        <f t="shared" si="18"/>
        <v>10.631225585461701</v>
      </c>
      <c r="I625" s="159">
        <f t="shared" si="19"/>
        <v>2.6426524340930057E-5</v>
      </c>
      <c r="J625" s="160">
        <v>3.56</v>
      </c>
      <c r="K625" s="160">
        <v>82.694409090909105</v>
      </c>
    </row>
    <row r="626" spans="1:11" x14ac:dyDescent="0.2">
      <c r="A626" s="158" t="s">
        <v>2521</v>
      </c>
      <c r="B626" s="158" t="s">
        <v>2520</v>
      </c>
      <c r="C626" s="158" t="s">
        <v>2078</v>
      </c>
      <c r="D626" s="158" t="s">
        <v>451</v>
      </c>
      <c r="E626" s="158" t="s">
        <v>452</v>
      </c>
      <c r="F626" s="185">
        <v>0.32714015000000002</v>
      </c>
      <c r="G626" s="185">
        <v>0.43818490999999998</v>
      </c>
      <c r="H626" s="186">
        <f t="shared" si="18"/>
        <v>-0.25341986331752042</v>
      </c>
      <c r="I626" s="159">
        <f t="shared" si="19"/>
        <v>2.6337213982750951E-5</v>
      </c>
      <c r="J626" s="160">
        <v>2.0569999999999999</v>
      </c>
      <c r="K626" s="160">
        <v>59.6874090909091</v>
      </c>
    </row>
    <row r="627" spans="1:11" x14ac:dyDescent="0.2">
      <c r="A627" s="158" t="s">
        <v>2192</v>
      </c>
      <c r="B627" s="158" t="s">
        <v>1674</v>
      </c>
      <c r="C627" s="158" t="s">
        <v>1827</v>
      </c>
      <c r="D627" s="158" t="s">
        <v>451</v>
      </c>
      <c r="E627" s="158" t="s">
        <v>452</v>
      </c>
      <c r="F627" s="185">
        <v>0.32632800000000001</v>
      </c>
      <c r="G627" s="185">
        <v>8.6077199999999993E-2</v>
      </c>
      <c r="H627" s="186">
        <f t="shared" si="18"/>
        <v>2.7911084468360965</v>
      </c>
      <c r="I627" s="159">
        <f t="shared" si="19"/>
        <v>2.627182987035725E-5</v>
      </c>
      <c r="J627" s="160">
        <v>14.833449029999999</v>
      </c>
      <c r="K627" s="160">
        <v>14.875909090909101</v>
      </c>
    </row>
    <row r="628" spans="1:11" x14ac:dyDescent="0.2">
      <c r="A628" s="158" t="s">
        <v>45</v>
      </c>
      <c r="B628" s="158" t="s">
        <v>1248</v>
      </c>
      <c r="C628" s="158" t="s">
        <v>1830</v>
      </c>
      <c r="D628" s="158" t="s">
        <v>450</v>
      </c>
      <c r="E628" s="158" t="s">
        <v>2189</v>
      </c>
      <c r="F628" s="185">
        <v>0.325620562</v>
      </c>
      <c r="G628" s="185">
        <v>0.71178251300000006</v>
      </c>
      <c r="H628" s="186">
        <f t="shared" si="18"/>
        <v>-0.54252801094033065</v>
      </c>
      <c r="I628" s="159">
        <f t="shared" si="19"/>
        <v>2.6214875852375879E-5</v>
      </c>
      <c r="J628" s="160">
        <v>10.54891392</v>
      </c>
      <c r="K628" s="160">
        <v>91.635681818181794</v>
      </c>
    </row>
    <row r="629" spans="1:11" x14ac:dyDescent="0.2">
      <c r="A629" s="158" t="s">
        <v>1029</v>
      </c>
      <c r="B629" s="158" t="s">
        <v>2074</v>
      </c>
      <c r="C629" s="158" t="s">
        <v>1823</v>
      </c>
      <c r="D629" s="158" t="s">
        <v>450</v>
      </c>
      <c r="E629" s="158" t="s">
        <v>2189</v>
      </c>
      <c r="F629" s="185">
        <v>0.32417982000000001</v>
      </c>
      <c r="G629" s="185">
        <v>2.6478000000000002E-2</v>
      </c>
      <c r="H629" s="186">
        <f t="shared" si="18"/>
        <v>11.243365057783819</v>
      </c>
      <c r="I629" s="159">
        <f t="shared" si="19"/>
        <v>2.6098885411129407E-5</v>
      </c>
      <c r="J629" s="160">
        <v>29.896531190000001</v>
      </c>
      <c r="K629" s="160">
        <v>29.521772727272701</v>
      </c>
    </row>
    <row r="630" spans="1:11" x14ac:dyDescent="0.2">
      <c r="A630" s="158" t="s">
        <v>2823</v>
      </c>
      <c r="B630" s="158" t="s">
        <v>2824</v>
      </c>
      <c r="C630" s="158" t="s">
        <v>1395</v>
      </c>
      <c r="D630" s="158" t="s">
        <v>450</v>
      </c>
      <c r="E630" s="158" t="s">
        <v>2189</v>
      </c>
      <c r="F630" s="185">
        <v>0.31295988000000002</v>
      </c>
      <c r="G630" s="185">
        <v>0.20716639000000001</v>
      </c>
      <c r="H630" s="186">
        <f t="shared" si="18"/>
        <v>0.51066917756302077</v>
      </c>
      <c r="I630" s="159">
        <f t="shared" si="19"/>
        <v>2.5195596833883153E-5</v>
      </c>
      <c r="J630" s="160">
        <v>1.7769999999999999</v>
      </c>
      <c r="K630" s="160">
        <v>50.061636363636403</v>
      </c>
    </row>
    <row r="631" spans="1:11" x14ac:dyDescent="0.2">
      <c r="A631" s="158" t="s">
        <v>463</v>
      </c>
      <c r="B631" s="158" t="s">
        <v>464</v>
      </c>
      <c r="C631" s="158" t="s">
        <v>1830</v>
      </c>
      <c r="D631" s="158" t="s">
        <v>450</v>
      </c>
      <c r="E631" s="158" t="s">
        <v>452</v>
      </c>
      <c r="F631" s="185">
        <v>0.31256908</v>
      </c>
      <c r="G631" s="185">
        <v>0.33134017500000001</v>
      </c>
      <c r="H631" s="186">
        <f t="shared" si="18"/>
        <v>-5.6652034423534725E-2</v>
      </c>
      <c r="I631" s="159">
        <f t="shared" si="19"/>
        <v>2.5164134528738218E-5</v>
      </c>
      <c r="J631" s="160">
        <v>17.61936176</v>
      </c>
      <c r="K631" s="160">
        <v>27.8891363636364</v>
      </c>
    </row>
    <row r="632" spans="1:11" x14ac:dyDescent="0.2">
      <c r="A632" s="158" t="s">
        <v>852</v>
      </c>
      <c r="B632" s="158" t="s">
        <v>853</v>
      </c>
      <c r="C632" s="158" t="s">
        <v>1824</v>
      </c>
      <c r="D632" s="158" t="s">
        <v>450</v>
      </c>
      <c r="E632" s="158" t="s">
        <v>2189</v>
      </c>
      <c r="F632" s="185">
        <v>0.30588486599999998</v>
      </c>
      <c r="G632" s="185">
        <v>0.17115595</v>
      </c>
      <c r="H632" s="186">
        <f t="shared" si="18"/>
        <v>0.78717050736477456</v>
      </c>
      <c r="I632" s="159">
        <f t="shared" si="19"/>
        <v>2.4626005612356355E-5</v>
      </c>
      <c r="J632" s="160">
        <v>60.534020560000002</v>
      </c>
      <c r="K632" s="160">
        <v>4.3304090909090904</v>
      </c>
    </row>
    <row r="633" spans="1:11" x14ac:dyDescent="0.2">
      <c r="A633" s="158" t="s">
        <v>1834</v>
      </c>
      <c r="B633" s="158" t="s">
        <v>1835</v>
      </c>
      <c r="C633" s="158" t="s">
        <v>1824</v>
      </c>
      <c r="D633" s="158" t="s">
        <v>450</v>
      </c>
      <c r="E633" s="158" t="s">
        <v>2189</v>
      </c>
      <c r="F633" s="185">
        <v>0.29907099999999998</v>
      </c>
      <c r="G633" s="185">
        <v>3.0411400000000002E-2</v>
      </c>
      <c r="H633" s="186">
        <f t="shared" si="18"/>
        <v>8.8341740268451954</v>
      </c>
      <c r="I633" s="159">
        <f t="shared" si="19"/>
        <v>2.4077438746162184E-5</v>
      </c>
      <c r="J633" s="160">
        <v>7.06704972</v>
      </c>
      <c r="K633" s="160">
        <v>57.795772727272698</v>
      </c>
    </row>
    <row r="634" spans="1:11" x14ac:dyDescent="0.2">
      <c r="A634" s="158" t="s">
        <v>2151</v>
      </c>
      <c r="B634" s="158" t="s">
        <v>2172</v>
      </c>
      <c r="C634" s="158" t="s">
        <v>1395</v>
      </c>
      <c r="D634" s="158" t="s">
        <v>450</v>
      </c>
      <c r="E634" s="158" t="s">
        <v>2189</v>
      </c>
      <c r="F634" s="185">
        <v>0.29775552700000002</v>
      </c>
      <c r="G634" s="185">
        <v>0.13090404</v>
      </c>
      <c r="H634" s="186">
        <f t="shared" si="18"/>
        <v>1.2746091488085471</v>
      </c>
      <c r="I634" s="159">
        <f t="shared" si="19"/>
        <v>2.3971533390645503E-5</v>
      </c>
      <c r="J634" s="160">
        <v>24.026199999999999</v>
      </c>
      <c r="K634" s="160">
        <v>204.226</v>
      </c>
    </row>
    <row r="635" spans="1:11" x14ac:dyDescent="0.2">
      <c r="A635" s="158" t="s">
        <v>973</v>
      </c>
      <c r="B635" s="158" t="s">
        <v>974</v>
      </c>
      <c r="C635" s="158" t="s">
        <v>1823</v>
      </c>
      <c r="D635" s="158" t="s">
        <v>450</v>
      </c>
      <c r="E635" s="158" t="s">
        <v>2189</v>
      </c>
      <c r="F635" s="185">
        <v>0.28984500000000002</v>
      </c>
      <c r="G635" s="185">
        <v>2.7182226900000002</v>
      </c>
      <c r="H635" s="186">
        <f t="shared" si="18"/>
        <v>-0.89336966354290859</v>
      </c>
      <c r="I635" s="159">
        <f t="shared" si="19"/>
        <v>2.333467716154819E-5</v>
      </c>
      <c r="J635" s="160">
        <v>48.302693210000001</v>
      </c>
      <c r="K635" s="160">
        <v>14.857045454545499</v>
      </c>
    </row>
    <row r="636" spans="1:11" x14ac:dyDescent="0.2">
      <c r="A636" s="158" t="s">
        <v>270</v>
      </c>
      <c r="B636" s="158" t="s">
        <v>25</v>
      </c>
      <c r="C636" s="158" t="s">
        <v>1843</v>
      </c>
      <c r="D636" s="158" t="s">
        <v>451</v>
      </c>
      <c r="E636" s="158" t="s">
        <v>2189</v>
      </c>
      <c r="F636" s="185">
        <v>0.28827449999999999</v>
      </c>
      <c r="G636" s="185">
        <v>0.17131729999999998</v>
      </c>
      <c r="H636" s="186">
        <f t="shared" si="18"/>
        <v>0.68269345827887795</v>
      </c>
      <c r="I636" s="159">
        <f t="shared" si="19"/>
        <v>2.3208240236701421E-5</v>
      </c>
      <c r="J636" s="160">
        <v>35.402513551458</v>
      </c>
      <c r="K636" s="160">
        <v>40.0550454545455</v>
      </c>
    </row>
    <row r="637" spans="1:11" x14ac:dyDescent="0.2">
      <c r="A637" s="158" t="s">
        <v>812</v>
      </c>
      <c r="B637" s="158" t="s">
        <v>813</v>
      </c>
      <c r="C637" s="158" t="s">
        <v>2078</v>
      </c>
      <c r="D637" s="158" t="s">
        <v>451</v>
      </c>
      <c r="E637" s="158" t="s">
        <v>452</v>
      </c>
      <c r="F637" s="185">
        <v>0.28170984000000004</v>
      </c>
      <c r="G637" s="185">
        <v>2.1869367799999999</v>
      </c>
      <c r="H637" s="186">
        <f t="shared" si="18"/>
        <v>-0.87118519265106509</v>
      </c>
      <c r="I637" s="159">
        <f t="shared" si="19"/>
        <v>2.2679736306064951E-5</v>
      </c>
      <c r="J637" s="160">
        <v>120.412352</v>
      </c>
      <c r="K637" s="160">
        <v>36.915999999999997</v>
      </c>
    </row>
    <row r="638" spans="1:11" x14ac:dyDescent="0.2">
      <c r="A638" s="158" t="s">
        <v>1912</v>
      </c>
      <c r="B638" s="158" t="s">
        <v>1913</v>
      </c>
      <c r="C638" s="158" t="s">
        <v>1829</v>
      </c>
      <c r="D638" s="158" t="s">
        <v>1690</v>
      </c>
      <c r="E638" s="158" t="s">
        <v>452</v>
      </c>
      <c r="F638" s="185">
        <v>0.27656102000000005</v>
      </c>
      <c r="G638" s="185">
        <v>0.60239025000000002</v>
      </c>
      <c r="H638" s="186">
        <f t="shared" si="18"/>
        <v>-0.5408939304711522</v>
      </c>
      <c r="I638" s="159">
        <f t="shared" si="19"/>
        <v>2.2265218020557446E-5</v>
      </c>
      <c r="J638" s="160">
        <v>29.76</v>
      </c>
      <c r="K638" s="160">
        <v>57.201454545454503</v>
      </c>
    </row>
    <row r="639" spans="1:11" x14ac:dyDescent="0.2">
      <c r="A639" s="158" t="s">
        <v>1051</v>
      </c>
      <c r="B639" s="158" t="s">
        <v>228</v>
      </c>
      <c r="C639" s="158" t="s">
        <v>1395</v>
      </c>
      <c r="D639" s="158" t="s">
        <v>450</v>
      </c>
      <c r="E639" s="158" t="s">
        <v>2189</v>
      </c>
      <c r="F639" s="185">
        <v>0.27456469999999999</v>
      </c>
      <c r="G639" s="185">
        <v>1.166731E-2</v>
      </c>
      <c r="H639" s="186">
        <f t="shared" si="18"/>
        <v>22.532819475954611</v>
      </c>
      <c r="I639" s="159">
        <f t="shared" si="19"/>
        <v>2.2104499420232641E-5</v>
      </c>
      <c r="J639" s="160">
        <v>3.7224112799999998</v>
      </c>
      <c r="K639" s="160">
        <v>31.762772727272701</v>
      </c>
    </row>
    <row r="640" spans="1:11" x14ac:dyDescent="0.2">
      <c r="A640" s="158" t="s">
        <v>710</v>
      </c>
      <c r="B640" s="158" t="s">
        <v>723</v>
      </c>
      <c r="C640" s="158" t="s">
        <v>1830</v>
      </c>
      <c r="D640" s="158" t="s">
        <v>450</v>
      </c>
      <c r="E640" s="158" t="s">
        <v>2189</v>
      </c>
      <c r="F640" s="185">
        <v>0.27058004999999996</v>
      </c>
      <c r="G640" s="185">
        <v>0.69729156999999997</v>
      </c>
      <c r="H640" s="186">
        <f t="shared" si="18"/>
        <v>-0.61195565579546596</v>
      </c>
      <c r="I640" s="159">
        <f t="shared" si="19"/>
        <v>2.1783705473979424E-5</v>
      </c>
      <c r="J640" s="160">
        <v>1.5030600000000001</v>
      </c>
      <c r="K640" s="160">
        <v>61.824727272727301</v>
      </c>
    </row>
    <row r="641" spans="1:11" x14ac:dyDescent="0.2">
      <c r="A641" s="158" t="s">
        <v>1647</v>
      </c>
      <c r="B641" s="158" t="s">
        <v>1648</v>
      </c>
      <c r="C641" s="158" t="s">
        <v>1843</v>
      </c>
      <c r="D641" s="158" t="s">
        <v>451</v>
      </c>
      <c r="E641" s="158" t="s">
        <v>2189</v>
      </c>
      <c r="F641" s="185">
        <v>0.26741289000000001</v>
      </c>
      <c r="G641" s="185">
        <v>5.6729576999999996E-2</v>
      </c>
      <c r="H641" s="186">
        <f t="shared" si="18"/>
        <v>3.7138178026605067</v>
      </c>
      <c r="I641" s="159">
        <f t="shared" si="19"/>
        <v>2.1528725549816622E-5</v>
      </c>
      <c r="J641" s="160">
        <v>18.903315052919201</v>
      </c>
      <c r="K641" s="160">
        <v>119.757363636364</v>
      </c>
    </row>
    <row r="642" spans="1:11" x14ac:dyDescent="0.2">
      <c r="A642" s="158" t="s">
        <v>50</v>
      </c>
      <c r="B642" s="158" t="s">
        <v>869</v>
      </c>
      <c r="C642" s="158" t="s">
        <v>1395</v>
      </c>
      <c r="D642" s="158" t="s">
        <v>450</v>
      </c>
      <c r="E642" s="158" t="s">
        <v>2189</v>
      </c>
      <c r="F642" s="185">
        <v>0.26582448999999997</v>
      </c>
      <c r="G642" s="185">
        <v>7.4193000000000002E-3</v>
      </c>
      <c r="H642" s="186">
        <f t="shared" si="18"/>
        <v>34.828783038831155</v>
      </c>
      <c r="I642" s="159">
        <f t="shared" si="19"/>
        <v>2.1400847541904102E-5</v>
      </c>
      <c r="J642" s="160">
        <v>7.4701969400000001</v>
      </c>
      <c r="K642" s="160">
        <v>24.4985</v>
      </c>
    </row>
    <row r="643" spans="1:11" x14ac:dyDescent="0.2">
      <c r="A643" s="158" t="s">
        <v>762</v>
      </c>
      <c r="B643" s="158" t="s">
        <v>763</v>
      </c>
      <c r="C643" s="158" t="s">
        <v>1826</v>
      </c>
      <c r="D643" s="158" t="s">
        <v>450</v>
      </c>
      <c r="E643" s="158" t="s">
        <v>2189</v>
      </c>
      <c r="F643" s="185">
        <v>0.26444837099999996</v>
      </c>
      <c r="G643" s="185">
        <v>2.0658462439999998</v>
      </c>
      <c r="H643" s="186">
        <f t="shared" si="18"/>
        <v>-0.87199029367840986</v>
      </c>
      <c r="I643" s="159">
        <f t="shared" si="19"/>
        <v>2.1290059732554716E-5</v>
      </c>
      <c r="J643" s="160">
        <v>17.303161200000002</v>
      </c>
      <c r="K643" s="160">
        <v>78.491500000000002</v>
      </c>
    </row>
    <row r="644" spans="1:11" x14ac:dyDescent="0.2">
      <c r="A644" s="158" t="s">
        <v>769</v>
      </c>
      <c r="B644" s="158" t="s">
        <v>770</v>
      </c>
      <c r="C644" s="158" t="s">
        <v>1826</v>
      </c>
      <c r="D644" s="158" t="s">
        <v>450</v>
      </c>
      <c r="E644" s="158" t="s">
        <v>2189</v>
      </c>
      <c r="F644" s="185">
        <v>0.25998327999999998</v>
      </c>
      <c r="G644" s="185">
        <v>0.47641349999999999</v>
      </c>
      <c r="H644" s="186">
        <f t="shared" si="18"/>
        <v>-0.45429069495301877</v>
      </c>
      <c r="I644" s="159">
        <f t="shared" si="19"/>
        <v>2.093058671427966E-5</v>
      </c>
      <c r="J644" s="160">
        <v>2.7064735999999998</v>
      </c>
      <c r="K644" s="160">
        <v>165.54009090909099</v>
      </c>
    </row>
    <row r="645" spans="1:11" x14ac:dyDescent="0.2">
      <c r="A645" s="158" t="s">
        <v>717</v>
      </c>
      <c r="B645" s="158" t="s">
        <v>730</v>
      </c>
      <c r="C645" s="158" t="s">
        <v>1830</v>
      </c>
      <c r="D645" s="158" t="s">
        <v>450</v>
      </c>
      <c r="E645" s="158" t="s">
        <v>2189</v>
      </c>
      <c r="F645" s="185">
        <v>0.25885569800000002</v>
      </c>
      <c r="G645" s="185">
        <v>9.2505480000000001E-2</v>
      </c>
      <c r="H645" s="186">
        <f t="shared" si="18"/>
        <v>1.7982741995393141</v>
      </c>
      <c r="I645" s="159">
        <f t="shared" si="19"/>
        <v>2.0839807981014734E-5</v>
      </c>
      <c r="J645" s="160">
        <v>2.3636550000000001</v>
      </c>
      <c r="K645" s="160">
        <v>60.9361363636364</v>
      </c>
    </row>
    <row r="646" spans="1:11" x14ac:dyDescent="0.2">
      <c r="A646" s="158" t="s">
        <v>2368</v>
      </c>
      <c r="B646" s="158" t="s">
        <v>2647</v>
      </c>
      <c r="C646" s="158" t="s">
        <v>1024</v>
      </c>
      <c r="D646" s="158" t="s">
        <v>450</v>
      </c>
      <c r="E646" s="158" t="s">
        <v>2189</v>
      </c>
      <c r="F646" s="185">
        <v>0.25781095999999998</v>
      </c>
      <c r="G646" s="185">
        <v>0.92069524000000003</v>
      </c>
      <c r="H646" s="186">
        <f t="shared" si="18"/>
        <v>-0.71998230380771822</v>
      </c>
      <c r="I646" s="159">
        <f t="shared" si="19"/>
        <v>2.0755698805598901E-5</v>
      </c>
      <c r="J646" s="160">
        <v>32.694124959999996</v>
      </c>
      <c r="K646" s="160">
        <v>96.765954545454505</v>
      </c>
    </row>
    <row r="647" spans="1:11" x14ac:dyDescent="0.2">
      <c r="A647" s="158" t="s">
        <v>597</v>
      </c>
      <c r="B647" s="158" t="s">
        <v>598</v>
      </c>
      <c r="C647" s="158" t="s">
        <v>1830</v>
      </c>
      <c r="D647" s="158" t="s">
        <v>450</v>
      </c>
      <c r="E647" s="158" t="s">
        <v>2189</v>
      </c>
      <c r="F647" s="185">
        <v>0.25688299999999997</v>
      </c>
      <c r="G647" s="185">
        <v>1.0353979999999999E-2</v>
      </c>
      <c r="H647" s="186">
        <f t="shared" ref="H647:H710" si="20">IF(ISERROR(F647/G647-1),"",((F647/G647-1)))</f>
        <v>23.810073034717085</v>
      </c>
      <c r="I647" s="159">
        <f t="shared" ref="I647:I710" si="21">F647/$F$960</f>
        <v>2.0680991127292114E-5</v>
      </c>
      <c r="J647" s="160">
        <v>2.84375</v>
      </c>
      <c r="K647" s="160">
        <v>34.218636363636399</v>
      </c>
    </row>
    <row r="648" spans="1:11" x14ac:dyDescent="0.2">
      <c r="A648" s="158" t="s">
        <v>2007</v>
      </c>
      <c r="B648" s="158" t="s">
        <v>2010</v>
      </c>
      <c r="C648" s="158" t="s">
        <v>1829</v>
      </c>
      <c r="D648" s="158" t="s">
        <v>451</v>
      </c>
      <c r="E648" s="158" t="s">
        <v>452</v>
      </c>
      <c r="F648" s="185">
        <v>0.25658955300000003</v>
      </c>
      <c r="G648" s="185">
        <v>0.28294629199999999</v>
      </c>
      <c r="H648" s="186">
        <f t="shared" si="20"/>
        <v>-9.3151031645256399E-2</v>
      </c>
      <c r="I648" s="159">
        <f t="shared" si="21"/>
        <v>2.0657366462353876E-5</v>
      </c>
      <c r="J648" s="160">
        <v>261.64799999999997</v>
      </c>
      <c r="K648" s="160">
        <v>83.667818181818205</v>
      </c>
    </row>
    <row r="649" spans="1:11" x14ac:dyDescent="0.2">
      <c r="A649" s="158" t="s">
        <v>52</v>
      </c>
      <c r="B649" s="158" t="s">
        <v>1188</v>
      </c>
      <c r="C649" s="158" t="s">
        <v>1828</v>
      </c>
      <c r="D649" s="158" t="s">
        <v>450</v>
      </c>
      <c r="E649" s="158" t="s">
        <v>2189</v>
      </c>
      <c r="F649" s="185">
        <v>0.23873450500000001</v>
      </c>
      <c r="G649" s="185">
        <v>2.885455E-2</v>
      </c>
      <c r="H649" s="186">
        <f t="shared" si="20"/>
        <v>7.2737213021863116</v>
      </c>
      <c r="I649" s="159">
        <f t="shared" si="21"/>
        <v>1.9219902366771938E-5</v>
      </c>
      <c r="J649" s="160">
        <v>8.8919135999999988</v>
      </c>
      <c r="K649" s="160">
        <v>91.457318181818195</v>
      </c>
    </row>
    <row r="650" spans="1:11" x14ac:dyDescent="0.2">
      <c r="A650" s="158" t="s">
        <v>377</v>
      </c>
      <c r="B650" s="158" t="s">
        <v>378</v>
      </c>
      <c r="C650" s="158" t="s">
        <v>2078</v>
      </c>
      <c r="D650" s="158" t="s">
        <v>451</v>
      </c>
      <c r="E650" s="158" t="s">
        <v>452</v>
      </c>
      <c r="F650" s="185">
        <v>0.2382</v>
      </c>
      <c r="G650" s="185">
        <v>9.6474000000000004E-2</v>
      </c>
      <c r="H650" s="186">
        <f t="shared" si="20"/>
        <v>1.4690590210834005</v>
      </c>
      <c r="I650" s="159">
        <f t="shared" si="21"/>
        <v>1.9176870740846929E-5</v>
      </c>
      <c r="J650" s="160">
        <v>44.941146480000008</v>
      </c>
      <c r="K650" s="160">
        <v>41.009272727272702</v>
      </c>
    </row>
    <row r="651" spans="1:11" x14ac:dyDescent="0.2">
      <c r="A651" s="158" t="s">
        <v>18</v>
      </c>
      <c r="B651" s="158" t="s">
        <v>19</v>
      </c>
      <c r="C651" s="158" t="s">
        <v>2078</v>
      </c>
      <c r="D651" s="158" t="s">
        <v>451</v>
      </c>
      <c r="E651" s="158" t="s">
        <v>452</v>
      </c>
      <c r="F651" s="185">
        <v>0.23313479000000001</v>
      </c>
      <c r="G651" s="185">
        <v>0.14782613</v>
      </c>
      <c r="H651" s="186">
        <f t="shared" si="20"/>
        <v>0.5770878260832506</v>
      </c>
      <c r="I651" s="159">
        <f t="shared" si="21"/>
        <v>1.8769083681882844E-5</v>
      </c>
      <c r="J651" s="160">
        <v>63.964582499999999</v>
      </c>
      <c r="K651" s="160">
        <v>47.8497727272727</v>
      </c>
    </row>
    <row r="652" spans="1:11" x14ac:dyDescent="0.2">
      <c r="A652" s="158" t="s">
        <v>686</v>
      </c>
      <c r="B652" s="158" t="s">
        <v>687</v>
      </c>
      <c r="C652" s="158" t="s">
        <v>1843</v>
      </c>
      <c r="D652" s="158" t="s">
        <v>450</v>
      </c>
      <c r="E652" s="158" t="s">
        <v>2189</v>
      </c>
      <c r="F652" s="185">
        <v>0.23074728</v>
      </c>
      <c r="G652" s="185">
        <v>0.54747699999999999</v>
      </c>
      <c r="H652" s="186">
        <f t="shared" si="20"/>
        <v>-0.57852607506799369</v>
      </c>
      <c r="I652" s="159">
        <f t="shared" si="21"/>
        <v>1.8576871378513914E-5</v>
      </c>
      <c r="J652" s="160">
        <v>18.658998375379998</v>
      </c>
      <c r="K652" s="160">
        <v>57.141636363636401</v>
      </c>
    </row>
    <row r="653" spans="1:11" x14ac:dyDescent="0.2">
      <c r="A653" s="158" t="s">
        <v>1888</v>
      </c>
      <c r="B653" s="158" t="s">
        <v>1889</v>
      </c>
      <c r="C653" s="158" t="s">
        <v>1830</v>
      </c>
      <c r="D653" s="158" t="s">
        <v>450</v>
      </c>
      <c r="E653" s="158" t="s">
        <v>452</v>
      </c>
      <c r="F653" s="185">
        <v>0.22691056000000001</v>
      </c>
      <c r="G653" s="185">
        <v>0.49894628000000002</v>
      </c>
      <c r="H653" s="186">
        <f t="shared" si="20"/>
        <v>-0.54522045940496833</v>
      </c>
      <c r="I653" s="159">
        <f t="shared" si="21"/>
        <v>1.8267986896948748E-5</v>
      </c>
      <c r="J653" s="160">
        <v>24.007995000000001</v>
      </c>
      <c r="K653" s="160">
        <v>56.119863636363597</v>
      </c>
    </row>
    <row r="654" spans="1:11" x14ac:dyDescent="0.2">
      <c r="A654" s="158" t="s">
        <v>401</v>
      </c>
      <c r="B654" s="158" t="s">
        <v>402</v>
      </c>
      <c r="C654" s="158" t="s">
        <v>1827</v>
      </c>
      <c r="D654" s="158" t="s">
        <v>451</v>
      </c>
      <c r="E654" s="158" t="s">
        <v>452</v>
      </c>
      <c r="F654" s="185">
        <v>0.226083326</v>
      </c>
      <c r="G654" s="185">
        <v>3.6184146690000003</v>
      </c>
      <c r="H654" s="186">
        <f t="shared" si="20"/>
        <v>-0.93751867967568203</v>
      </c>
      <c r="I654" s="159">
        <f t="shared" si="21"/>
        <v>1.8201388410423E-5</v>
      </c>
      <c r="J654" s="160">
        <v>100.78275176999999</v>
      </c>
      <c r="K654" s="160">
        <v>49.7529090909091</v>
      </c>
    </row>
    <row r="655" spans="1:11" x14ac:dyDescent="0.2">
      <c r="A655" s="158" t="s">
        <v>2369</v>
      </c>
      <c r="B655" s="158" t="s">
        <v>2373</v>
      </c>
      <c r="C655" s="158" t="s">
        <v>1024</v>
      </c>
      <c r="D655" s="158" t="s">
        <v>450</v>
      </c>
      <c r="E655" s="158" t="s">
        <v>2189</v>
      </c>
      <c r="F655" s="185">
        <v>0.22547689000000001</v>
      </c>
      <c r="G655" s="185">
        <v>0.86255630000000005</v>
      </c>
      <c r="H655" s="186">
        <f t="shared" si="20"/>
        <v>-0.73859458217394036</v>
      </c>
      <c r="I655" s="159">
        <f t="shared" si="21"/>
        <v>1.8152565804274399E-5</v>
      </c>
      <c r="J655" s="160">
        <v>17.856645760000003</v>
      </c>
      <c r="K655" s="160">
        <v>87.009954545454505</v>
      </c>
    </row>
    <row r="656" spans="1:11" x14ac:dyDescent="0.2">
      <c r="A656" s="158" t="s">
        <v>989</v>
      </c>
      <c r="B656" s="158" t="s">
        <v>2055</v>
      </c>
      <c r="C656" s="158" t="s">
        <v>1823</v>
      </c>
      <c r="D656" s="158" t="s">
        <v>450</v>
      </c>
      <c r="E656" s="158" t="s">
        <v>2189</v>
      </c>
      <c r="F656" s="185">
        <v>0.22537741</v>
      </c>
      <c r="G656" s="185">
        <v>0.32150075</v>
      </c>
      <c r="H656" s="186">
        <f t="shared" si="20"/>
        <v>-0.2989832527606856</v>
      </c>
      <c r="I656" s="159">
        <f t="shared" si="21"/>
        <v>1.814455692475593E-5</v>
      </c>
      <c r="J656" s="160">
        <v>52.451545609999997</v>
      </c>
      <c r="K656" s="160">
        <v>15.619636363636401</v>
      </c>
    </row>
    <row r="657" spans="1:11" x14ac:dyDescent="0.2">
      <c r="A657" s="158" t="s">
        <v>861</v>
      </c>
      <c r="B657" s="158" t="s">
        <v>288</v>
      </c>
      <c r="C657" s="158" t="s">
        <v>1395</v>
      </c>
      <c r="D657" s="158" t="s">
        <v>450</v>
      </c>
      <c r="E657" s="158" t="s">
        <v>2189</v>
      </c>
      <c r="F657" s="185">
        <v>0.22447155999999999</v>
      </c>
      <c r="G657" s="185">
        <v>12.270916030999999</v>
      </c>
      <c r="H657" s="186">
        <f t="shared" si="20"/>
        <v>-0.98170702501484663</v>
      </c>
      <c r="I657" s="159">
        <f t="shared" si="21"/>
        <v>1.8071629265811361E-5</v>
      </c>
      <c r="J657" s="160">
        <v>15.001075459999999</v>
      </c>
      <c r="K657" s="160">
        <v>38.569636363636398</v>
      </c>
    </row>
    <row r="658" spans="1:11" x14ac:dyDescent="0.2">
      <c r="A658" s="158" t="s">
        <v>69</v>
      </c>
      <c r="B658" s="158" t="s">
        <v>70</v>
      </c>
      <c r="C658" s="158" t="s">
        <v>1829</v>
      </c>
      <c r="D658" s="158" t="s">
        <v>1690</v>
      </c>
      <c r="E658" s="158" t="s">
        <v>452</v>
      </c>
      <c r="F658" s="185">
        <v>0.22353249</v>
      </c>
      <c r="G658" s="185">
        <v>1.118688286</v>
      </c>
      <c r="H658" s="186">
        <f t="shared" si="20"/>
        <v>-0.80018339979292497</v>
      </c>
      <c r="I658" s="159">
        <f t="shared" si="21"/>
        <v>1.7996027149914605E-5</v>
      </c>
      <c r="J658" s="160">
        <v>5.1319999999999997</v>
      </c>
      <c r="K658" s="160">
        <v>197.56118181818201</v>
      </c>
    </row>
    <row r="659" spans="1:11" x14ac:dyDescent="0.2">
      <c r="A659" s="158" t="s">
        <v>699</v>
      </c>
      <c r="B659" s="158" t="s">
        <v>700</v>
      </c>
      <c r="C659" s="158" t="s">
        <v>701</v>
      </c>
      <c r="D659" s="158" t="s">
        <v>450</v>
      </c>
      <c r="E659" s="158" t="s">
        <v>2189</v>
      </c>
      <c r="F659" s="185">
        <v>0.21961123900000001</v>
      </c>
      <c r="G659" s="185">
        <v>0.47367216600000001</v>
      </c>
      <c r="H659" s="186">
        <f t="shared" si="20"/>
        <v>-0.53636448420741689</v>
      </c>
      <c r="I659" s="159">
        <f t="shared" si="21"/>
        <v>1.7680337294459456E-5</v>
      </c>
      <c r="J659" s="160">
        <v>33.186392230000003</v>
      </c>
      <c r="K659" s="160">
        <v>83.306318181818199</v>
      </c>
    </row>
    <row r="660" spans="1:11" x14ac:dyDescent="0.2">
      <c r="A660" s="158" t="s">
        <v>1635</v>
      </c>
      <c r="B660" s="158" t="s">
        <v>1636</v>
      </c>
      <c r="C660" s="158" t="s">
        <v>1024</v>
      </c>
      <c r="D660" s="158" t="s">
        <v>450</v>
      </c>
      <c r="E660" s="158" t="s">
        <v>2189</v>
      </c>
      <c r="F660" s="185">
        <v>0.21680970999999999</v>
      </c>
      <c r="G660" s="185">
        <v>0.55016041000000004</v>
      </c>
      <c r="H660" s="186">
        <f t="shared" si="20"/>
        <v>-0.60591546381899786</v>
      </c>
      <c r="I660" s="159">
        <f t="shared" si="21"/>
        <v>1.7454793383839243E-5</v>
      </c>
      <c r="J660" s="160">
        <v>7.5671397899999997</v>
      </c>
      <c r="K660" s="160">
        <v>96.038363636363599</v>
      </c>
    </row>
    <row r="661" spans="1:11" x14ac:dyDescent="0.2">
      <c r="A661" s="158" t="s">
        <v>2871</v>
      </c>
      <c r="B661" s="158" t="s">
        <v>2872</v>
      </c>
      <c r="C661" s="158" t="s">
        <v>1824</v>
      </c>
      <c r="D661" s="158" t="s">
        <v>450</v>
      </c>
      <c r="E661" s="158" t="s">
        <v>2189</v>
      </c>
      <c r="F661" s="185">
        <v>0.21384548</v>
      </c>
      <c r="G661" s="185">
        <v>0.59128953000000006</v>
      </c>
      <c r="H661" s="186">
        <f t="shared" si="20"/>
        <v>-0.63834049285465966</v>
      </c>
      <c r="I661" s="159">
        <f t="shared" si="21"/>
        <v>1.7216150833225724E-5</v>
      </c>
      <c r="J661" s="160">
        <v>10.46815544</v>
      </c>
      <c r="K661" s="160">
        <v>50.268136363636401</v>
      </c>
    </row>
    <row r="662" spans="1:11" x14ac:dyDescent="0.2">
      <c r="A662" s="158" t="s">
        <v>1963</v>
      </c>
      <c r="B662" s="158" t="s">
        <v>776</v>
      </c>
      <c r="C662" s="158" t="s">
        <v>1827</v>
      </c>
      <c r="D662" s="158" t="s">
        <v>451</v>
      </c>
      <c r="E662" s="158" t="s">
        <v>452</v>
      </c>
      <c r="F662" s="185">
        <v>0.21097187000000001</v>
      </c>
      <c r="G662" s="185">
        <v>0.34029123</v>
      </c>
      <c r="H662" s="186">
        <f t="shared" si="20"/>
        <v>-0.38002554459014415</v>
      </c>
      <c r="I662" s="159">
        <f t="shared" si="21"/>
        <v>1.6984803866266845E-5</v>
      </c>
      <c r="J662" s="160">
        <v>3.1157473499999999</v>
      </c>
      <c r="K662" s="160">
        <v>42.350545454545497</v>
      </c>
    </row>
    <row r="663" spans="1:11" x14ac:dyDescent="0.2">
      <c r="A663" s="158" t="s">
        <v>1074</v>
      </c>
      <c r="B663" s="158" t="s">
        <v>482</v>
      </c>
      <c r="C663" s="158" t="s">
        <v>1825</v>
      </c>
      <c r="D663" s="158" t="s">
        <v>450</v>
      </c>
      <c r="E663" s="158" t="s">
        <v>2189</v>
      </c>
      <c r="F663" s="185">
        <v>0.20517374999999999</v>
      </c>
      <c r="G663" s="185">
        <v>7.7848410899999996</v>
      </c>
      <c r="H663" s="186">
        <f t="shared" si="20"/>
        <v>-0.97364445238791641</v>
      </c>
      <c r="I663" s="159">
        <f t="shared" si="21"/>
        <v>1.6518012103966595E-5</v>
      </c>
      <c r="J663" s="160">
        <v>94.840025560000001</v>
      </c>
      <c r="K663" s="160">
        <v>20.9196818181818</v>
      </c>
    </row>
    <row r="664" spans="1:11" x14ac:dyDescent="0.2">
      <c r="A664" s="158" t="s">
        <v>1123</v>
      </c>
      <c r="B664" s="158" t="s">
        <v>1269</v>
      </c>
      <c r="C664" s="158" t="s">
        <v>1830</v>
      </c>
      <c r="D664" s="158" t="s">
        <v>450</v>
      </c>
      <c r="E664" s="158" t="s">
        <v>452</v>
      </c>
      <c r="F664" s="185">
        <v>0.19109308999999999</v>
      </c>
      <c r="G664" s="185">
        <v>3.206671644</v>
      </c>
      <c r="H664" s="186">
        <f t="shared" si="20"/>
        <v>-0.94040765278928573</v>
      </c>
      <c r="I664" s="159">
        <f t="shared" si="21"/>
        <v>1.5384414300583664E-5</v>
      </c>
      <c r="J664" s="160">
        <v>102.55780158</v>
      </c>
      <c r="K664" s="160">
        <v>30.085272727272699</v>
      </c>
    </row>
    <row r="665" spans="1:11" x14ac:dyDescent="0.2">
      <c r="A665" s="158" t="s">
        <v>2063</v>
      </c>
      <c r="B665" s="158" t="s">
        <v>2064</v>
      </c>
      <c r="C665" s="158" t="s">
        <v>1825</v>
      </c>
      <c r="D665" s="158" t="s">
        <v>450</v>
      </c>
      <c r="E665" s="158" t="s">
        <v>2189</v>
      </c>
      <c r="F665" s="185">
        <v>0.19082731999999999</v>
      </c>
      <c r="G665" s="185">
        <v>0</v>
      </c>
      <c r="H665" s="186" t="str">
        <f t="shared" si="20"/>
        <v/>
      </c>
      <c r="I665" s="159">
        <f t="shared" si="21"/>
        <v>1.5363017839891831E-5</v>
      </c>
      <c r="J665" s="160">
        <v>2.1096813500000002</v>
      </c>
      <c r="K665" s="160">
        <v>54.839681818181802</v>
      </c>
    </row>
    <row r="666" spans="1:11" x14ac:dyDescent="0.2">
      <c r="A666" s="158" t="s">
        <v>692</v>
      </c>
      <c r="B666" s="158" t="s">
        <v>693</v>
      </c>
      <c r="C666" s="158" t="s">
        <v>1843</v>
      </c>
      <c r="D666" s="158" t="s">
        <v>450</v>
      </c>
      <c r="E666" s="158" t="s">
        <v>2189</v>
      </c>
      <c r="F666" s="185">
        <v>0.18748035999999998</v>
      </c>
      <c r="G666" s="185">
        <v>0.87362039000000002</v>
      </c>
      <c r="H666" s="186">
        <f t="shared" si="20"/>
        <v>-0.78539836965114795</v>
      </c>
      <c r="I666" s="159">
        <f t="shared" si="21"/>
        <v>1.5093562679124471E-5</v>
      </c>
      <c r="J666" s="160">
        <v>9.6374736202783993</v>
      </c>
      <c r="K666" s="160">
        <v>63.146318181818202</v>
      </c>
    </row>
    <row r="667" spans="1:11" x14ac:dyDescent="0.2">
      <c r="A667" s="158" t="s">
        <v>1201</v>
      </c>
      <c r="B667" s="158" t="s">
        <v>1202</v>
      </c>
      <c r="C667" s="158" t="s">
        <v>1824</v>
      </c>
      <c r="D667" s="158" t="s">
        <v>450</v>
      </c>
      <c r="E667" s="158" t="s">
        <v>2189</v>
      </c>
      <c r="F667" s="185">
        <v>0.18192619800000001</v>
      </c>
      <c r="G667" s="185">
        <v>0.95764969200000005</v>
      </c>
      <c r="H667" s="186">
        <f t="shared" si="20"/>
        <v>-0.81002844827312903</v>
      </c>
      <c r="I667" s="159">
        <f t="shared" si="21"/>
        <v>1.4646411349369125E-5</v>
      </c>
      <c r="J667" s="160">
        <v>32.620805900000001</v>
      </c>
      <c r="K667" s="160">
        <v>54.798727272727298</v>
      </c>
    </row>
    <row r="668" spans="1:11" x14ac:dyDescent="0.2">
      <c r="A668" s="158" t="s">
        <v>565</v>
      </c>
      <c r="B668" s="158" t="s">
        <v>437</v>
      </c>
      <c r="C668" s="158" t="s">
        <v>1395</v>
      </c>
      <c r="D668" s="158" t="s">
        <v>450</v>
      </c>
      <c r="E668" s="158" t="s">
        <v>2189</v>
      </c>
      <c r="F668" s="185">
        <v>0.17876386999999999</v>
      </c>
      <c r="G668" s="185">
        <v>0.16983393999999999</v>
      </c>
      <c r="H668" s="186">
        <f t="shared" si="20"/>
        <v>5.2580361734527292E-2</v>
      </c>
      <c r="I668" s="159">
        <f t="shared" si="21"/>
        <v>1.4391820437126634E-5</v>
      </c>
      <c r="J668" s="160">
        <v>9.5459350000000001</v>
      </c>
      <c r="K668" s="160">
        <v>152.796636363636</v>
      </c>
    </row>
    <row r="669" spans="1:11" x14ac:dyDescent="0.2">
      <c r="A669" s="158" t="s">
        <v>1678</v>
      </c>
      <c r="B669" s="158" t="s">
        <v>1679</v>
      </c>
      <c r="C669" s="158" t="s">
        <v>1024</v>
      </c>
      <c r="D669" s="158" t="s">
        <v>450</v>
      </c>
      <c r="E669" s="158" t="s">
        <v>2189</v>
      </c>
      <c r="F669" s="185">
        <v>0.17550403000000001</v>
      </c>
      <c r="G669" s="185">
        <v>1.3813500000000001</v>
      </c>
      <c r="H669" s="186">
        <f t="shared" si="20"/>
        <v>-0.87294745719766897</v>
      </c>
      <c r="I669" s="159">
        <f t="shared" si="21"/>
        <v>1.4129379083995475E-5</v>
      </c>
      <c r="J669" s="160">
        <v>5.1537379000000003</v>
      </c>
      <c r="K669" s="160">
        <v>70.930181818181794</v>
      </c>
    </row>
    <row r="670" spans="1:11" x14ac:dyDescent="0.2">
      <c r="A670" s="158" t="s">
        <v>365</v>
      </c>
      <c r="B670" s="158" t="s">
        <v>366</v>
      </c>
      <c r="C670" s="158" t="s">
        <v>1830</v>
      </c>
      <c r="D670" s="158" t="s">
        <v>450</v>
      </c>
      <c r="E670" s="158" t="s">
        <v>452</v>
      </c>
      <c r="F670" s="185">
        <v>0.17399957000000002</v>
      </c>
      <c r="G670" s="185">
        <v>0.96891868999999997</v>
      </c>
      <c r="H670" s="186">
        <f t="shared" si="20"/>
        <v>-0.82041881140717798</v>
      </c>
      <c r="I670" s="159">
        <f t="shared" si="21"/>
        <v>1.4008258870079546E-5</v>
      </c>
      <c r="J670" s="160">
        <v>63.281457600000003</v>
      </c>
      <c r="K670" s="160">
        <v>46.663954545454501</v>
      </c>
    </row>
    <row r="671" spans="1:11" x14ac:dyDescent="0.2">
      <c r="A671" s="158" t="s">
        <v>694</v>
      </c>
      <c r="B671" s="158" t="s">
        <v>695</v>
      </c>
      <c r="C671" s="158" t="s">
        <v>1823</v>
      </c>
      <c r="D671" s="158" t="s">
        <v>450</v>
      </c>
      <c r="E671" s="158" t="s">
        <v>2189</v>
      </c>
      <c r="F671" s="185">
        <v>0.17285066000000002</v>
      </c>
      <c r="G671" s="185">
        <v>0.27189059999999998</v>
      </c>
      <c r="H671" s="186">
        <f t="shared" si="20"/>
        <v>-0.36426393556820269</v>
      </c>
      <c r="I671" s="159">
        <f t="shared" si="21"/>
        <v>1.3915763074265664E-5</v>
      </c>
      <c r="J671" s="160">
        <v>420.90191845000004</v>
      </c>
      <c r="K671" s="160">
        <v>23.577500000000001</v>
      </c>
    </row>
    <row r="672" spans="1:11" x14ac:dyDescent="0.2">
      <c r="A672" s="158" t="s">
        <v>1951</v>
      </c>
      <c r="B672" s="158" t="s">
        <v>2017</v>
      </c>
      <c r="C672" s="158" t="s">
        <v>1829</v>
      </c>
      <c r="D672" s="158" t="s">
        <v>451</v>
      </c>
      <c r="E672" s="158" t="s">
        <v>452</v>
      </c>
      <c r="F672" s="185">
        <v>0.17114167000000002</v>
      </c>
      <c r="G672" s="185">
        <v>5.0035214400000001</v>
      </c>
      <c r="H672" s="186">
        <f t="shared" si="20"/>
        <v>-0.96579575563885267</v>
      </c>
      <c r="I672" s="159">
        <f t="shared" si="21"/>
        <v>1.3778176674906304E-5</v>
      </c>
      <c r="J672" s="160">
        <v>13.2288</v>
      </c>
      <c r="K672" s="160">
        <v>50.149000000000001</v>
      </c>
    </row>
    <row r="673" spans="1:13" x14ac:dyDescent="0.2">
      <c r="A673" s="158" t="s">
        <v>684</v>
      </c>
      <c r="B673" s="158" t="s">
        <v>685</v>
      </c>
      <c r="C673" s="158" t="s">
        <v>1829</v>
      </c>
      <c r="D673" s="158" t="s">
        <v>451</v>
      </c>
      <c r="E673" s="158" t="s">
        <v>2189</v>
      </c>
      <c r="F673" s="185">
        <v>0.1708722</v>
      </c>
      <c r="G673" s="185">
        <v>0.68549455000000004</v>
      </c>
      <c r="H673" s="186">
        <f t="shared" si="20"/>
        <v>-0.7507314974276601</v>
      </c>
      <c r="I673" s="159">
        <f t="shared" si="21"/>
        <v>1.3756482336709256E-5</v>
      </c>
      <c r="J673" s="160">
        <v>52.962000000000003</v>
      </c>
      <c r="K673" s="160">
        <v>31.844318181818199</v>
      </c>
    </row>
    <row r="674" spans="1:13" x14ac:dyDescent="0.2">
      <c r="A674" s="158" t="s">
        <v>1229</v>
      </c>
      <c r="B674" s="158" t="s">
        <v>1230</v>
      </c>
      <c r="C674" s="158" t="s">
        <v>1824</v>
      </c>
      <c r="D674" s="158" t="s">
        <v>450</v>
      </c>
      <c r="E674" s="158" t="s">
        <v>2189</v>
      </c>
      <c r="F674" s="185">
        <v>0.16982910099999998</v>
      </c>
      <c r="G674" s="185">
        <v>6.9187252929999996</v>
      </c>
      <c r="H674" s="186">
        <f t="shared" si="20"/>
        <v>-0.97545370081800697</v>
      </c>
      <c r="I674" s="159">
        <f t="shared" si="21"/>
        <v>1.3672505112977489E-5</v>
      </c>
      <c r="J674" s="160">
        <v>14.87809768</v>
      </c>
      <c r="K674" s="160">
        <v>28.5714545454545</v>
      </c>
    </row>
    <row r="675" spans="1:13" x14ac:dyDescent="0.2">
      <c r="A675" s="158" t="s">
        <v>2799</v>
      </c>
      <c r="B675" s="158" t="s">
        <v>2800</v>
      </c>
      <c r="C675" s="158" t="s">
        <v>1829</v>
      </c>
      <c r="D675" s="158" t="s">
        <v>1690</v>
      </c>
      <c r="E675" s="158" t="s">
        <v>452</v>
      </c>
      <c r="F675" s="185">
        <v>0.168796</v>
      </c>
      <c r="G675" s="185">
        <v>0.27341559999999998</v>
      </c>
      <c r="H675" s="186">
        <f t="shared" si="20"/>
        <v>-0.38263946899884271</v>
      </c>
      <c r="I675" s="159">
        <f t="shared" si="21"/>
        <v>1.3589332802569264E-5</v>
      </c>
      <c r="J675" s="160">
        <v>11.656648279999999</v>
      </c>
      <c r="K675" s="160">
        <v>28.760863636363599</v>
      </c>
    </row>
    <row r="676" spans="1:13" x14ac:dyDescent="0.2">
      <c r="A676" s="158" t="s">
        <v>714</v>
      </c>
      <c r="B676" s="158" t="s">
        <v>727</v>
      </c>
      <c r="C676" s="158" t="s">
        <v>1830</v>
      </c>
      <c r="D676" s="158" t="s">
        <v>450</v>
      </c>
      <c r="E676" s="158" t="s">
        <v>2189</v>
      </c>
      <c r="F676" s="185">
        <v>0.16832250000000001</v>
      </c>
      <c r="G676" s="185">
        <v>6.8332359999999995E-2</v>
      </c>
      <c r="H676" s="186">
        <f t="shared" si="20"/>
        <v>1.4632911844402861</v>
      </c>
      <c r="I676" s="159">
        <f t="shared" si="21"/>
        <v>1.3551212532645708E-5</v>
      </c>
      <c r="J676" s="160">
        <v>1.84728</v>
      </c>
      <c r="K676" s="160">
        <v>61.911454545454497</v>
      </c>
    </row>
    <row r="677" spans="1:13" x14ac:dyDescent="0.2">
      <c r="A677" s="158" t="s">
        <v>208</v>
      </c>
      <c r="B677" s="158" t="s">
        <v>209</v>
      </c>
      <c r="C677" s="158" t="s">
        <v>1395</v>
      </c>
      <c r="D677" s="158" t="s">
        <v>450</v>
      </c>
      <c r="E677" s="158" t="s">
        <v>2189</v>
      </c>
      <c r="F677" s="185">
        <v>0.16411361499999999</v>
      </c>
      <c r="G677" s="185">
        <v>0.11999588</v>
      </c>
      <c r="H677" s="186">
        <f t="shared" si="20"/>
        <v>0.36766041467423705</v>
      </c>
      <c r="I677" s="159">
        <f t="shared" si="21"/>
        <v>1.3212366001965229E-5</v>
      </c>
      <c r="J677" s="160">
        <v>6.6684018500000004</v>
      </c>
      <c r="K677" s="160">
        <v>27.8304090909091</v>
      </c>
    </row>
    <row r="678" spans="1:13" x14ac:dyDescent="0.2">
      <c r="A678" s="158" t="s">
        <v>46</v>
      </c>
      <c r="B678" s="158" t="s">
        <v>1190</v>
      </c>
      <c r="C678" s="158" t="s">
        <v>1828</v>
      </c>
      <c r="D678" s="158" t="s">
        <v>450</v>
      </c>
      <c r="E678" s="158" t="s">
        <v>2189</v>
      </c>
      <c r="F678" s="185">
        <v>0.15943303</v>
      </c>
      <c r="G678" s="185">
        <v>7.6076459999999999</v>
      </c>
      <c r="H678" s="186">
        <f t="shared" si="20"/>
        <v>-0.97904305352799015</v>
      </c>
      <c r="I678" s="159">
        <f t="shared" si="21"/>
        <v>1.2835544114742112E-5</v>
      </c>
      <c r="J678" s="160">
        <v>36.704109225936989</v>
      </c>
      <c r="K678" s="160">
        <v>24.907227272727301</v>
      </c>
    </row>
    <row r="679" spans="1:13" x14ac:dyDescent="0.2">
      <c r="A679" s="158" t="s">
        <v>305</v>
      </c>
      <c r="B679" s="158" t="s">
        <v>313</v>
      </c>
      <c r="C679" s="158" t="s">
        <v>2078</v>
      </c>
      <c r="D679" s="158" t="s">
        <v>1690</v>
      </c>
      <c r="E679" s="158" t="s">
        <v>452</v>
      </c>
      <c r="F679" s="185">
        <v>0.15539157000000001</v>
      </c>
      <c r="G679" s="185">
        <v>1.613952732</v>
      </c>
      <c r="H679" s="186">
        <f t="shared" si="20"/>
        <v>-0.90371987548393706</v>
      </c>
      <c r="I679" s="159">
        <f t="shared" si="21"/>
        <v>1.251017654117241E-5</v>
      </c>
      <c r="J679" s="160">
        <v>44.047400000000003</v>
      </c>
      <c r="K679" s="160">
        <v>57.125409090909102</v>
      </c>
      <c r="M679" s="144"/>
    </row>
    <row r="680" spans="1:13" x14ac:dyDescent="0.2">
      <c r="A680" s="158" t="s">
        <v>1832</v>
      </c>
      <c r="B680" s="158" t="s">
        <v>1833</v>
      </c>
      <c r="C680" s="158" t="s">
        <v>1824</v>
      </c>
      <c r="D680" s="158" t="s">
        <v>450</v>
      </c>
      <c r="E680" s="158" t="s">
        <v>2189</v>
      </c>
      <c r="F680" s="185">
        <v>0.15093920000000002</v>
      </c>
      <c r="G680" s="185">
        <v>2.69883454</v>
      </c>
      <c r="H680" s="186">
        <f t="shared" si="20"/>
        <v>-0.94407245136265372</v>
      </c>
      <c r="I680" s="159">
        <f t="shared" si="21"/>
        <v>1.2151727657963238E-5</v>
      </c>
      <c r="J680" s="160">
        <v>18.44216106</v>
      </c>
      <c r="K680" s="160">
        <v>32.2231818181818</v>
      </c>
    </row>
    <row r="681" spans="1:13" x14ac:dyDescent="0.2">
      <c r="A681" s="158" t="s">
        <v>2790</v>
      </c>
      <c r="B681" s="158" t="s">
        <v>2828</v>
      </c>
      <c r="C681" s="158" t="s">
        <v>1395</v>
      </c>
      <c r="D681" s="158" t="s">
        <v>450</v>
      </c>
      <c r="E681" s="158" t="s">
        <v>2189</v>
      </c>
      <c r="F681" s="185">
        <v>0.14773924999999999</v>
      </c>
      <c r="G681" s="185">
        <v>1.7130086499999999</v>
      </c>
      <c r="H681" s="186">
        <f t="shared" si="20"/>
        <v>-0.91375452190507034</v>
      </c>
      <c r="I681" s="159">
        <f t="shared" si="21"/>
        <v>1.1894107895044793E-5</v>
      </c>
      <c r="J681" s="160">
        <v>8.2415852900000015</v>
      </c>
      <c r="K681" s="160">
        <v>45.938727272727299</v>
      </c>
    </row>
    <row r="682" spans="1:13" x14ac:dyDescent="0.2">
      <c r="A682" s="158" t="s">
        <v>996</v>
      </c>
      <c r="B682" s="158" t="s">
        <v>423</v>
      </c>
      <c r="C682" s="158" t="s">
        <v>1823</v>
      </c>
      <c r="D682" s="158" t="s">
        <v>450</v>
      </c>
      <c r="E682" s="158" t="s">
        <v>2189</v>
      </c>
      <c r="F682" s="185">
        <v>0.13935249999999999</v>
      </c>
      <c r="G682" s="185">
        <v>0</v>
      </c>
      <c r="H682" s="186" t="str">
        <f t="shared" si="20"/>
        <v/>
      </c>
      <c r="I682" s="159">
        <f t="shared" si="21"/>
        <v>1.1218912174281577E-5</v>
      </c>
      <c r="J682" s="160">
        <v>29.386538550000001</v>
      </c>
      <c r="K682" s="160">
        <v>26.5633181818182</v>
      </c>
    </row>
    <row r="683" spans="1:13" x14ac:dyDescent="0.2">
      <c r="A683" s="158" t="s">
        <v>1299</v>
      </c>
      <c r="B683" s="158" t="s">
        <v>1300</v>
      </c>
      <c r="C683" s="158" t="s">
        <v>1830</v>
      </c>
      <c r="D683" s="158" t="s">
        <v>450</v>
      </c>
      <c r="E683" s="158" t="s">
        <v>452</v>
      </c>
      <c r="F683" s="185">
        <v>0.13841330999999998</v>
      </c>
      <c r="G683" s="185">
        <v>0.28920513400000003</v>
      </c>
      <c r="H683" s="186">
        <f t="shared" si="20"/>
        <v>-0.52140092367793178</v>
      </c>
      <c r="I683" s="159">
        <f t="shared" si="21"/>
        <v>1.1143300397492761E-5</v>
      </c>
      <c r="J683" s="160">
        <v>10.341141</v>
      </c>
      <c r="K683" s="160">
        <v>86.466772727272698</v>
      </c>
    </row>
    <row r="684" spans="1:13" x14ac:dyDescent="0.2">
      <c r="A684" s="158" t="s">
        <v>1848</v>
      </c>
      <c r="B684" s="158" t="s">
        <v>1849</v>
      </c>
      <c r="C684" s="158" t="s">
        <v>1395</v>
      </c>
      <c r="D684" s="158" t="s">
        <v>450</v>
      </c>
      <c r="E684" s="158" t="s">
        <v>2189</v>
      </c>
      <c r="F684" s="185">
        <v>0.13595326999999999</v>
      </c>
      <c r="G684" s="185">
        <v>0.58265528</v>
      </c>
      <c r="H684" s="186">
        <f t="shared" si="20"/>
        <v>-0.76666602935444095</v>
      </c>
      <c r="I684" s="159">
        <f t="shared" si="21"/>
        <v>1.0945248889947366E-5</v>
      </c>
      <c r="J684" s="160">
        <v>19.734000000000002</v>
      </c>
      <c r="K684" s="160">
        <v>55.025500000000001</v>
      </c>
    </row>
    <row r="685" spans="1:13" x14ac:dyDescent="0.2">
      <c r="A685" s="158" t="s">
        <v>2116</v>
      </c>
      <c r="B685" s="158" t="s">
        <v>2117</v>
      </c>
      <c r="C685" s="158" t="s">
        <v>1395</v>
      </c>
      <c r="D685" s="158" t="s">
        <v>450</v>
      </c>
      <c r="E685" s="158" t="s">
        <v>2189</v>
      </c>
      <c r="F685" s="185">
        <v>0.135431791</v>
      </c>
      <c r="G685" s="185">
        <v>0.24904535</v>
      </c>
      <c r="H685" s="186">
        <f t="shared" si="20"/>
        <v>-0.45619626706541605</v>
      </c>
      <c r="I685" s="159">
        <f t="shared" si="21"/>
        <v>1.0903265953855569E-5</v>
      </c>
      <c r="J685" s="160">
        <v>3.2599</v>
      </c>
      <c r="K685" s="160">
        <v>81.556363636363599</v>
      </c>
    </row>
    <row r="686" spans="1:13" x14ac:dyDescent="0.2">
      <c r="A686" s="158" t="s">
        <v>2149</v>
      </c>
      <c r="B686" s="158" t="s">
        <v>2170</v>
      </c>
      <c r="C686" s="158" t="s">
        <v>1829</v>
      </c>
      <c r="D686" s="158" t="s">
        <v>451</v>
      </c>
      <c r="E686" s="158" t="s">
        <v>2189</v>
      </c>
      <c r="F686" s="185">
        <v>0.1309806</v>
      </c>
      <c r="G686" s="185">
        <v>1.36938564</v>
      </c>
      <c r="H686" s="186">
        <f t="shared" si="20"/>
        <v>-0.9043508299093892</v>
      </c>
      <c r="I686" s="159">
        <f t="shared" si="21"/>
        <v>1.0544911988910896E-5</v>
      </c>
      <c r="J686" s="160">
        <v>29.568000000000001</v>
      </c>
      <c r="K686" s="160">
        <v>41.249363636363597</v>
      </c>
    </row>
    <row r="687" spans="1:13" x14ac:dyDescent="0.2">
      <c r="A687" s="158" t="s">
        <v>272</v>
      </c>
      <c r="B687" s="158" t="s">
        <v>409</v>
      </c>
      <c r="C687" s="158" t="s">
        <v>1843</v>
      </c>
      <c r="D687" s="158" t="s">
        <v>451</v>
      </c>
      <c r="E687" s="158" t="s">
        <v>2189</v>
      </c>
      <c r="F687" s="185">
        <v>0.12891822</v>
      </c>
      <c r="G687" s="185">
        <v>1.2996272200000001</v>
      </c>
      <c r="H687" s="186">
        <f t="shared" si="20"/>
        <v>-0.90080369353913659</v>
      </c>
      <c r="I687" s="159">
        <f t="shared" si="21"/>
        <v>1.0378875067506581E-5</v>
      </c>
      <c r="J687" s="160">
        <v>34.837148742092801</v>
      </c>
      <c r="K687" s="160">
        <v>44.219909090909098</v>
      </c>
    </row>
    <row r="688" spans="1:13" x14ac:dyDescent="0.2">
      <c r="A688" s="158" t="s">
        <v>271</v>
      </c>
      <c r="B688" s="158" t="s">
        <v>26</v>
      </c>
      <c r="C688" s="158" t="s">
        <v>1843</v>
      </c>
      <c r="D688" s="158" t="s">
        <v>1690</v>
      </c>
      <c r="E688" s="158" t="s">
        <v>2189</v>
      </c>
      <c r="F688" s="185">
        <v>0.12718534000000001</v>
      </c>
      <c r="G688" s="185">
        <v>5.158948E-2</v>
      </c>
      <c r="H688" s="186">
        <f t="shared" si="20"/>
        <v>1.4653347930624618</v>
      </c>
      <c r="I688" s="159">
        <f t="shared" si="21"/>
        <v>1.0239365345552766E-5</v>
      </c>
      <c r="J688" s="160">
        <v>39.469441005181999</v>
      </c>
      <c r="K688" s="160">
        <v>52.505545454545498</v>
      </c>
    </row>
    <row r="689" spans="1:15" x14ac:dyDescent="0.2">
      <c r="A689" s="158" t="s">
        <v>1857</v>
      </c>
      <c r="B689" s="158" t="s">
        <v>1858</v>
      </c>
      <c r="C689" s="158" t="s">
        <v>1828</v>
      </c>
      <c r="D689" s="158" t="s">
        <v>450</v>
      </c>
      <c r="E689" s="158" t="s">
        <v>452</v>
      </c>
      <c r="F689" s="185">
        <v>0.12344100999999999</v>
      </c>
      <c r="G689" s="185">
        <v>0.12659883</v>
      </c>
      <c r="H689" s="186">
        <f t="shared" si="20"/>
        <v>-2.4943516460618209E-2</v>
      </c>
      <c r="I689" s="159">
        <f t="shared" si="21"/>
        <v>9.9379189458001393E-6</v>
      </c>
      <c r="J689" s="160">
        <v>10.254450048307312</v>
      </c>
      <c r="K689" s="160">
        <v>101.762</v>
      </c>
    </row>
    <row r="690" spans="1:15" x14ac:dyDescent="0.2">
      <c r="A690" s="158" t="s">
        <v>512</v>
      </c>
      <c r="B690" s="158" t="s">
        <v>513</v>
      </c>
      <c r="C690" s="158" t="s">
        <v>1395</v>
      </c>
      <c r="D690" s="158" t="s">
        <v>450</v>
      </c>
      <c r="E690" s="158" t="s">
        <v>2189</v>
      </c>
      <c r="F690" s="185">
        <v>0.12233744000000001</v>
      </c>
      <c r="G690" s="185">
        <v>7.7149999999999996E-2</v>
      </c>
      <c r="H690" s="186">
        <f t="shared" si="20"/>
        <v>0.58570887880751799</v>
      </c>
      <c r="I690" s="159">
        <f t="shared" si="21"/>
        <v>9.8490733570365961E-6</v>
      </c>
      <c r="J690" s="160">
        <v>1.9597500000000003</v>
      </c>
      <c r="K690" s="160">
        <v>59.7172272727273</v>
      </c>
    </row>
    <row r="691" spans="1:15" x14ac:dyDescent="0.2">
      <c r="A691" s="158" t="s">
        <v>2220</v>
      </c>
      <c r="B691" s="158" t="s">
        <v>2221</v>
      </c>
      <c r="C691" s="158" t="s">
        <v>1830</v>
      </c>
      <c r="D691" s="158" t="s">
        <v>450</v>
      </c>
      <c r="E691" s="158" t="s">
        <v>2189</v>
      </c>
      <c r="F691" s="185">
        <v>0.11957145</v>
      </c>
      <c r="G691" s="185">
        <v>7.0705649999999995E-2</v>
      </c>
      <c r="H691" s="186">
        <f t="shared" si="20"/>
        <v>0.69111591506477921</v>
      </c>
      <c r="I691" s="159">
        <f t="shared" si="21"/>
        <v>9.6263906001076482E-6</v>
      </c>
      <c r="J691" s="160">
        <v>39.744</v>
      </c>
      <c r="K691" s="160">
        <v>76.538545454545499</v>
      </c>
    </row>
    <row r="692" spans="1:15" x14ac:dyDescent="0.2">
      <c r="A692" s="158" t="s">
        <v>263</v>
      </c>
      <c r="B692" s="158" t="s">
        <v>30</v>
      </c>
      <c r="C692" s="158" t="s">
        <v>1843</v>
      </c>
      <c r="D692" s="158" t="s">
        <v>1690</v>
      </c>
      <c r="E692" s="158" t="s">
        <v>2189</v>
      </c>
      <c r="F692" s="185">
        <v>0.118137670196672</v>
      </c>
      <c r="G692" s="185">
        <v>0.212529130564685</v>
      </c>
      <c r="H692" s="186">
        <f t="shared" si="20"/>
        <v>-0.44413422346958775</v>
      </c>
      <c r="I692" s="159">
        <f t="shared" si="21"/>
        <v>9.5109606674491348E-6</v>
      </c>
      <c r="J692" s="160">
        <v>7.4871621697824002</v>
      </c>
      <c r="K692" s="160">
        <v>35.777227272727302</v>
      </c>
    </row>
    <row r="693" spans="1:15" x14ac:dyDescent="0.2">
      <c r="A693" s="158" t="s">
        <v>1655</v>
      </c>
      <c r="B693" s="158" t="s">
        <v>1656</v>
      </c>
      <c r="C693" s="158" t="s">
        <v>1829</v>
      </c>
      <c r="D693" s="158" t="s">
        <v>1690</v>
      </c>
      <c r="E693" s="158" t="s">
        <v>2189</v>
      </c>
      <c r="F693" s="185">
        <v>0.11804112</v>
      </c>
      <c r="G693" s="185">
        <v>9.4171700000000007E-3</v>
      </c>
      <c r="H693" s="186">
        <f t="shared" si="20"/>
        <v>11.534670182230967</v>
      </c>
      <c r="I693" s="159">
        <f t="shared" si="21"/>
        <v>9.5031876588782595E-6</v>
      </c>
      <c r="J693" s="160">
        <v>56.3</v>
      </c>
      <c r="K693" s="160">
        <v>17.211500000000001</v>
      </c>
    </row>
    <row r="694" spans="1:15" x14ac:dyDescent="0.2">
      <c r="A694" s="158" t="s">
        <v>273</v>
      </c>
      <c r="B694" s="158" t="s">
        <v>411</v>
      </c>
      <c r="C694" s="158" t="s">
        <v>1843</v>
      </c>
      <c r="D694" s="158" t="s">
        <v>451</v>
      </c>
      <c r="E694" s="158" t="s">
        <v>2189</v>
      </c>
      <c r="F694" s="185">
        <v>0.11724857000000001</v>
      </c>
      <c r="G694" s="185">
        <v>0.37948850000000001</v>
      </c>
      <c r="H694" s="186">
        <f t="shared" si="20"/>
        <v>-0.6910352487624789</v>
      </c>
      <c r="I694" s="159">
        <f t="shared" si="21"/>
        <v>9.4393814921878397E-6</v>
      </c>
      <c r="J694" s="160">
        <v>290.65115085353204</v>
      </c>
      <c r="K694" s="160">
        <v>46.834227272727297</v>
      </c>
    </row>
    <row r="695" spans="1:15" x14ac:dyDescent="0.2">
      <c r="A695" s="158" t="s">
        <v>300</v>
      </c>
      <c r="B695" s="158" t="s">
        <v>301</v>
      </c>
      <c r="C695" s="158" t="s">
        <v>1395</v>
      </c>
      <c r="D695" s="158" t="s">
        <v>450</v>
      </c>
      <c r="E695" s="158" t="s">
        <v>2189</v>
      </c>
      <c r="F695" s="185">
        <v>0.1165875</v>
      </c>
      <c r="G695" s="185">
        <v>0</v>
      </c>
      <c r="H695" s="186" t="str">
        <f t="shared" si="20"/>
        <v/>
      </c>
      <c r="I695" s="159">
        <f t="shared" si="21"/>
        <v>9.3861604428987887E-6</v>
      </c>
      <c r="J695" s="160">
        <v>6.4556961600000005</v>
      </c>
      <c r="K695" s="160">
        <v>15.1112272727273</v>
      </c>
    </row>
    <row r="696" spans="1:15" x14ac:dyDescent="0.2">
      <c r="A696" s="158" t="s">
        <v>110</v>
      </c>
      <c r="B696" s="158" t="s">
        <v>111</v>
      </c>
      <c r="C696" s="158" t="s">
        <v>1827</v>
      </c>
      <c r="D696" s="158" t="s">
        <v>451</v>
      </c>
      <c r="E696" s="158" t="s">
        <v>452</v>
      </c>
      <c r="F696" s="185">
        <v>0.114287605</v>
      </c>
      <c r="G696" s="185">
        <v>0.22670307999999997</v>
      </c>
      <c r="H696" s="186">
        <f t="shared" si="20"/>
        <v>-0.49587096478795079</v>
      </c>
      <c r="I696" s="159">
        <f t="shared" si="21"/>
        <v>9.2010017983458084E-6</v>
      </c>
      <c r="J696" s="160">
        <v>1.8340110460313885</v>
      </c>
      <c r="K696" s="160">
        <v>82.309363636363599</v>
      </c>
      <c r="M696" s="144"/>
      <c r="N696" s="144"/>
      <c r="O696" s="144"/>
    </row>
    <row r="697" spans="1:15" x14ac:dyDescent="0.2">
      <c r="A697" s="158" t="s">
        <v>765</v>
      </c>
      <c r="B697" s="158" t="s">
        <v>766</v>
      </c>
      <c r="C697" s="158" t="s">
        <v>1826</v>
      </c>
      <c r="D697" s="158" t="s">
        <v>450</v>
      </c>
      <c r="E697" s="158" t="s">
        <v>2189</v>
      </c>
      <c r="F697" s="185">
        <v>0.11059287</v>
      </c>
      <c r="G697" s="185">
        <v>0.18273044399999999</v>
      </c>
      <c r="H697" s="186">
        <f t="shared" si="20"/>
        <v>-0.39477589185959616</v>
      </c>
      <c r="I697" s="159">
        <f t="shared" si="21"/>
        <v>8.9035481647745102E-6</v>
      </c>
      <c r="J697" s="160">
        <v>50.8771232</v>
      </c>
      <c r="K697" s="160">
        <v>59.414090909090902</v>
      </c>
    </row>
    <row r="698" spans="1:15" x14ac:dyDescent="0.2">
      <c r="A698" s="158" t="s">
        <v>1104</v>
      </c>
      <c r="B698" s="158" t="s">
        <v>1250</v>
      </c>
      <c r="C698" s="158" t="s">
        <v>1830</v>
      </c>
      <c r="D698" s="158" t="s">
        <v>450</v>
      </c>
      <c r="E698" s="158" t="s">
        <v>2189</v>
      </c>
      <c r="F698" s="185">
        <v>0.11051956</v>
      </c>
      <c r="G698" s="185">
        <v>4.4464429999999999E-2</v>
      </c>
      <c r="H698" s="186">
        <f t="shared" si="20"/>
        <v>1.4855724002309261</v>
      </c>
      <c r="I698" s="159">
        <f t="shared" si="21"/>
        <v>8.8976461647996503E-6</v>
      </c>
      <c r="J698" s="160">
        <v>15.409441559999999</v>
      </c>
      <c r="K698" s="160">
        <v>94.069954545454607</v>
      </c>
    </row>
    <row r="699" spans="1:15" x14ac:dyDescent="0.2">
      <c r="A699" s="158" t="s">
        <v>1637</v>
      </c>
      <c r="B699" s="158" t="s">
        <v>1638</v>
      </c>
      <c r="C699" s="158" t="s">
        <v>2078</v>
      </c>
      <c r="D699" s="158" t="s">
        <v>450</v>
      </c>
      <c r="E699" s="158" t="s">
        <v>2189</v>
      </c>
      <c r="F699" s="185">
        <v>0.10988850226928901</v>
      </c>
      <c r="G699" s="185">
        <v>1.1458969460459201</v>
      </c>
      <c r="H699" s="186">
        <f t="shared" si="20"/>
        <v>-0.90410263100143962</v>
      </c>
      <c r="I699" s="159">
        <f t="shared" si="21"/>
        <v>8.8468413262947945E-6</v>
      </c>
      <c r="J699" s="160">
        <v>13.798933611863999</v>
      </c>
      <c r="K699" s="160">
        <v>28.003090909090901</v>
      </c>
    </row>
    <row r="700" spans="1:15" x14ac:dyDescent="0.2">
      <c r="A700" s="158" t="s">
        <v>2266</v>
      </c>
      <c r="B700" s="158" t="s">
        <v>2256</v>
      </c>
      <c r="C700" s="158" t="s">
        <v>2078</v>
      </c>
      <c r="D700" s="158" t="s">
        <v>451</v>
      </c>
      <c r="E700" s="158" t="s">
        <v>452</v>
      </c>
      <c r="F700" s="185">
        <v>0.10738300000000001</v>
      </c>
      <c r="G700" s="185">
        <v>1.88288E-2</v>
      </c>
      <c r="H700" s="186">
        <f t="shared" si="20"/>
        <v>4.703125</v>
      </c>
      <c r="I700" s="159">
        <f t="shared" si="21"/>
        <v>8.6451297681123674E-6</v>
      </c>
      <c r="J700" s="160">
        <v>4.4790000000000001</v>
      </c>
      <c r="K700" s="160">
        <v>35.010227272727299</v>
      </c>
    </row>
    <row r="701" spans="1:15" x14ac:dyDescent="0.2">
      <c r="A701" s="158" t="s">
        <v>1078</v>
      </c>
      <c r="B701" s="158" t="s">
        <v>637</v>
      </c>
      <c r="C701" s="158" t="s">
        <v>1825</v>
      </c>
      <c r="D701" s="158" t="s">
        <v>450</v>
      </c>
      <c r="E701" s="158" t="s">
        <v>2189</v>
      </c>
      <c r="F701" s="185">
        <v>0.10714538999999999</v>
      </c>
      <c r="G701" s="185">
        <v>2.9259099999999999E-3</v>
      </c>
      <c r="H701" s="186">
        <f t="shared" si="20"/>
        <v>35.619509827711717</v>
      </c>
      <c r="I701" s="159">
        <f t="shared" si="21"/>
        <v>8.6260003967574866E-6</v>
      </c>
      <c r="J701" s="160">
        <v>12.371216960000002</v>
      </c>
      <c r="K701" s="160">
        <v>77.1815909090909</v>
      </c>
    </row>
    <row r="702" spans="1:15" x14ac:dyDescent="0.2">
      <c r="A702" s="158" t="s">
        <v>204</v>
      </c>
      <c r="B702" s="158" t="s">
        <v>205</v>
      </c>
      <c r="C702" s="158" t="s">
        <v>1395</v>
      </c>
      <c r="D702" s="158" t="s">
        <v>450</v>
      </c>
      <c r="E702" s="158" t="s">
        <v>2189</v>
      </c>
      <c r="F702" s="185">
        <v>0.105983776</v>
      </c>
      <c r="G702" s="185">
        <v>8.3849979999999991E-2</v>
      </c>
      <c r="H702" s="186">
        <f t="shared" si="20"/>
        <v>0.26396900750602459</v>
      </c>
      <c r="I702" s="159">
        <f t="shared" si="21"/>
        <v>8.5324818345040947E-6</v>
      </c>
      <c r="J702" s="160">
        <v>1.6923497800000002</v>
      </c>
      <c r="K702" s="160">
        <v>25.594681818181801</v>
      </c>
    </row>
    <row r="703" spans="1:15" x14ac:dyDescent="0.2">
      <c r="A703" s="158" t="s">
        <v>2046</v>
      </c>
      <c r="B703" s="158" t="s">
        <v>2047</v>
      </c>
      <c r="C703" s="158" t="s">
        <v>1825</v>
      </c>
      <c r="D703" s="158" t="s">
        <v>450</v>
      </c>
      <c r="E703" s="158" t="s">
        <v>2189</v>
      </c>
      <c r="F703" s="185">
        <v>0.10490585000000001</v>
      </c>
      <c r="G703" s="185">
        <v>2.1782419999999997E-2</v>
      </c>
      <c r="H703" s="186">
        <f t="shared" si="20"/>
        <v>3.8160787460713745</v>
      </c>
      <c r="I703" s="159">
        <f t="shared" si="21"/>
        <v>8.4457007783739603E-6</v>
      </c>
      <c r="J703" s="160">
        <v>10.88362727</v>
      </c>
      <c r="K703" s="160">
        <v>56.373363636363599</v>
      </c>
    </row>
    <row r="704" spans="1:15" x14ac:dyDescent="0.2">
      <c r="A704" s="158" t="s">
        <v>2156</v>
      </c>
      <c r="B704" s="163" t="s">
        <v>2177</v>
      </c>
      <c r="C704" s="158" t="s">
        <v>1395</v>
      </c>
      <c r="D704" s="158" t="s">
        <v>450</v>
      </c>
      <c r="E704" s="158" t="s">
        <v>2189</v>
      </c>
      <c r="F704" s="185">
        <v>0.10060369999999999</v>
      </c>
      <c r="G704" s="185">
        <v>0</v>
      </c>
      <c r="H704" s="186" t="str">
        <f t="shared" si="20"/>
        <v/>
      </c>
      <c r="I704" s="159">
        <f t="shared" si="21"/>
        <v>8.0993457218763317E-6</v>
      </c>
      <c r="J704" s="160">
        <v>3.4769999999999999</v>
      </c>
      <c r="K704" s="160">
        <v>222.20400000000001</v>
      </c>
    </row>
    <row r="705" spans="1:11" x14ac:dyDescent="0.2">
      <c r="A705" s="158" t="s">
        <v>440</v>
      </c>
      <c r="B705" s="158" t="s">
        <v>441</v>
      </c>
      <c r="C705" s="158" t="s">
        <v>1830</v>
      </c>
      <c r="D705" s="158" t="s">
        <v>450</v>
      </c>
      <c r="E705" s="158" t="s">
        <v>452</v>
      </c>
      <c r="F705" s="185">
        <v>9.9595586E-2</v>
      </c>
      <c r="G705" s="185">
        <v>0.122907848</v>
      </c>
      <c r="H705" s="186">
        <f t="shared" si="20"/>
        <v>-0.18967268876109522</v>
      </c>
      <c r="I705" s="159">
        <f t="shared" si="21"/>
        <v>8.0181850507174813E-6</v>
      </c>
      <c r="J705" s="160">
        <v>5.1532249999999999</v>
      </c>
      <c r="K705" s="160">
        <v>83.600090909090895</v>
      </c>
    </row>
    <row r="706" spans="1:11" x14ac:dyDescent="0.2">
      <c r="A706" s="158" t="s">
        <v>1023</v>
      </c>
      <c r="B706" s="158" t="s">
        <v>167</v>
      </c>
      <c r="C706" s="158" t="s">
        <v>1024</v>
      </c>
      <c r="D706" s="158" t="s">
        <v>450</v>
      </c>
      <c r="E706" s="158" t="s">
        <v>2189</v>
      </c>
      <c r="F706" s="185">
        <v>9.8919710000000008E-2</v>
      </c>
      <c r="G706" s="185">
        <v>9.909960000000001E-2</v>
      </c>
      <c r="H706" s="186">
        <f t="shared" si="20"/>
        <v>-1.8152444611280183E-3</v>
      </c>
      <c r="I706" s="159">
        <f t="shared" si="21"/>
        <v>7.9637720083629883E-6</v>
      </c>
      <c r="J706" s="160">
        <v>4.3520232000000005</v>
      </c>
      <c r="K706" s="160">
        <v>117.517363636364</v>
      </c>
    </row>
    <row r="707" spans="1:11" x14ac:dyDescent="0.2">
      <c r="A707" s="158" t="s">
        <v>760</v>
      </c>
      <c r="B707" s="158" t="s">
        <v>761</v>
      </c>
      <c r="C707" s="158" t="s">
        <v>1826</v>
      </c>
      <c r="D707" s="158" t="s">
        <v>450</v>
      </c>
      <c r="E707" s="158" t="s">
        <v>2189</v>
      </c>
      <c r="F707" s="185">
        <v>9.8911399999999997E-2</v>
      </c>
      <c r="G707" s="185">
        <v>0.56299895</v>
      </c>
      <c r="H707" s="186">
        <f t="shared" si="20"/>
        <v>-0.82431334907462972</v>
      </c>
      <c r="I707" s="159">
        <f t="shared" si="21"/>
        <v>7.9631029915877701E-6</v>
      </c>
      <c r="J707" s="160">
        <v>39.468023860000002</v>
      </c>
      <c r="K707" s="160">
        <v>63.058454545454502</v>
      </c>
    </row>
    <row r="708" spans="1:11" x14ac:dyDescent="0.2">
      <c r="A708" s="158" t="s">
        <v>2161</v>
      </c>
      <c r="B708" s="158" t="s">
        <v>2182</v>
      </c>
      <c r="C708" s="158" t="s">
        <v>1395</v>
      </c>
      <c r="D708" s="158" t="s">
        <v>450</v>
      </c>
      <c r="E708" s="158" t="s">
        <v>2189</v>
      </c>
      <c r="F708" s="185">
        <v>9.0579999999999994E-2</v>
      </c>
      <c r="G708" s="185">
        <v>0.16785900000000001</v>
      </c>
      <c r="H708" s="186">
        <f t="shared" si="20"/>
        <v>-0.46038043834408648</v>
      </c>
      <c r="I708" s="159">
        <f t="shared" si="21"/>
        <v>7.2923633572876361E-6</v>
      </c>
      <c r="J708" s="160">
        <v>11.023999999999999</v>
      </c>
      <c r="K708" s="160">
        <v>48.137454545454503</v>
      </c>
    </row>
    <row r="709" spans="1:11" x14ac:dyDescent="0.2">
      <c r="A709" s="158" t="s">
        <v>2879</v>
      </c>
      <c r="B709" s="158" t="s">
        <v>2880</v>
      </c>
      <c r="C709" s="158" t="s">
        <v>2078</v>
      </c>
      <c r="D709" s="158" t="s">
        <v>451</v>
      </c>
      <c r="E709" s="158" t="s">
        <v>452</v>
      </c>
      <c r="F709" s="185">
        <v>9.0372090000000002E-2</v>
      </c>
      <c r="G709" s="185">
        <v>0</v>
      </c>
      <c r="H709" s="186" t="str">
        <f t="shared" si="20"/>
        <v/>
      </c>
      <c r="I709" s="159">
        <f t="shared" si="21"/>
        <v>7.2756250567178237E-6</v>
      </c>
      <c r="J709" s="160">
        <v>0.59899999999999998</v>
      </c>
      <c r="K709" s="160">
        <v>69.878590909090903</v>
      </c>
    </row>
    <row r="710" spans="1:11" x14ac:dyDescent="0.2">
      <c r="A710" s="158" t="s">
        <v>2873</v>
      </c>
      <c r="B710" s="158" t="s">
        <v>2874</v>
      </c>
      <c r="C710" s="158" t="s">
        <v>2078</v>
      </c>
      <c r="D710" s="158" t="s">
        <v>451</v>
      </c>
      <c r="E710" s="158" t="s">
        <v>452</v>
      </c>
      <c r="F710" s="185">
        <v>8.8387649999999998E-2</v>
      </c>
      <c r="G710" s="185">
        <v>1.3132E-2</v>
      </c>
      <c r="H710" s="186">
        <f t="shared" si="20"/>
        <v>5.7307074322266223</v>
      </c>
      <c r="I710" s="159">
        <f t="shared" si="21"/>
        <v>7.1158628847070493E-6</v>
      </c>
      <c r="J710" s="160">
        <v>0.46624999999999994</v>
      </c>
      <c r="K710" s="160">
        <v>34.927545454545502</v>
      </c>
    </row>
    <row r="711" spans="1:11" x14ac:dyDescent="0.2">
      <c r="A711" s="158" t="s">
        <v>2049</v>
      </c>
      <c r="B711" s="158" t="s">
        <v>2050</v>
      </c>
      <c r="C711" s="158" t="s">
        <v>1395</v>
      </c>
      <c r="D711" s="158" t="s">
        <v>450</v>
      </c>
      <c r="E711" s="158" t="s">
        <v>2189</v>
      </c>
      <c r="F711" s="185">
        <v>8.7141200000000002E-2</v>
      </c>
      <c r="G711" s="185">
        <v>6.1202399999999999E-3</v>
      </c>
      <c r="H711" s="186">
        <f t="shared" ref="H711:H774" si="22">IF(ISERROR(F711/G711-1),"",((F711/G711-1)))</f>
        <v>13.238199809157811</v>
      </c>
      <c r="I711" s="159">
        <f t="shared" ref="I711:I774" si="23">F711/$F$960</f>
        <v>7.0155143937963499E-6</v>
      </c>
      <c r="J711" s="160">
        <v>1.6320000000000003</v>
      </c>
      <c r="K711" s="160">
        <v>141.04650000000001</v>
      </c>
    </row>
    <row r="712" spans="1:11" x14ac:dyDescent="0.2">
      <c r="A712" s="158" t="s">
        <v>453</v>
      </c>
      <c r="B712" s="158" t="s">
        <v>454</v>
      </c>
      <c r="C712" s="158" t="s">
        <v>1824</v>
      </c>
      <c r="D712" s="158" t="s">
        <v>450</v>
      </c>
      <c r="E712" s="158" t="s">
        <v>2189</v>
      </c>
      <c r="F712" s="185">
        <v>8.6490499999999998E-2</v>
      </c>
      <c r="G712" s="185">
        <v>2.0896077399999999</v>
      </c>
      <c r="H712" s="186">
        <f t="shared" si="22"/>
        <v>-0.95860921724954939</v>
      </c>
      <c r="I712" s="159">
        <f t="shared" si="23"/>
        <v>6.9631282065962277E-6</v>
      </c>
      <c r="J712" s="160">
        <v>30.948479649999999</v>
      </c>
      <c r="K712" s="160">
        <v>3.1740454545454502</v>
      </c>
    </row>
    <row r="713" spans="1:11" x14ac:dyDescent="0.2">
      <c r="A713" s="158" t="s">
        <v>374</v>
      </c>
      <c r="B713" s="158" t="s">
        <v>20</v>
      </c>
      <c r="C713" s="158" t="s">
        <v>2078</v>
      </c>
      <c r="D713" s="158" t="s">
        <v>451</v>
      </c>
      <c r="E713" s="158" t="s">
        <v>452</v>
      </c>
      <c r="F713" s="185">
        <v>8.4899219999999997E-2</v>
      </c>
      <c r="G713" s="185">
        <v>1.8309240000000001E-2</v>
      </c>
      <c r="H713" s="186">
        <f t="shared" si="22"/>
        <v>3.6369603544439855</v>
      </c>
      <c r="I713" s="159">
        <f t="shared" si="23"/>
        <v>6.8350183372742503E-6</v>
      </c>
      <c r="J713" s="160">
        <v>5.8920000000000003</v>
      </c>
      <c r="K713" s="160">
        <v>24.015318181818198</v>
      </c>
    </row>
    <row r="714" spans="1:11" x14ac:dyDescent="0.2">
      <c r="A714" s="158" t="s">
        <v>676</v>
      </c>
      <c r="B714" s="158" t="s">
        <v>677</v>
      </c>
      <c r="C714" s="158" t="s">
        <v>1843</v>
      </c>
      <c r="D714" s="158" t="s">
        <v>450</v>
      </c>
      <c r="E714" s="158" t="s">
        <v>2189</v>
      </c>
      <c r="F714" s="185">
        <v>8.4159986999999992E-2</v>
      </c>
      <c r="G714" s="185">
        <v>0.48954226000000001</v>
      </c>
      <c r="H714" s="186">
        <f t="shared" si="22"/>
        <v>-0.82808432718352043</v>
      </c>
      <c r="I714" s="159">
        <f t="shared" si="23"/>
        <v>6.7755045854339119E-6</v>
      </c>
      <c r="J714" s="160">
        <v>16.9355235556576</v>
      </c>
      <c r="K714" s="160">
        <v>74.888136363636406</v>
      </c>
    </row>
    <row r="715" spans="1:11" x14ac:dyDescent="0.2">
      <c r="A715" s="158" t="s">
        <v>309</v>
      </c>
      <c r="B715" s="158" t="s">
        <v>317</v>
      </c>
      <c r="C715" s="158" t="s">
        <v>2078</v>
      </c>
      <c r="D715" s="158" t="s">
        <v>1690</v>
      </c>
      <c r="E715" s="158" t="s">
        <v>452</v>
      </c>
      <c r="F715" s="185">
        <v>8.1681829999999997E-2</v>
      </c>
      <c r="G715" s="185">
        <v>3.7948900000000001</v>
      </c>
      <c r="H715" s="186">
        <f t="shared" si="22"/>
        <v>-0.97847583724429432</v>
      </c>
      <c r="I715" s="159">
        <f t="shared" si="23"/>
        <v>6.5759945247096267E-6</v>
      </c>
      <c r="J715" s="160">
        <v>104.1909294</v>
      </c>
      <c r="K715" s="160">
        <v>54.288181818181798</v>
      </c>
    </row>
    <row r="716" spans="1:11" x14ac:dyDescent="0.2">
      <c r="A716" s="158" t="s">
        <v>375</v>
      </c>
      <c r="B716" s="158" t="s">
        <v>376</v>
      </c>
      <c r="C716" s="158" t="s">
        <v>2078</v>
      </c>
      <c r="D716" s="158" t="s">
        <v>451</v>
      </c>
      <c r="E716" s="158" t="s">
        <v>452</v>
      </c>
      <c r="F716" s="185">
        <v>7.901538000000001E-2</v>
      </c>
      <c r="G716" s="185">
        <v>0.32112123999999997</v>
      </c>
      <c r="H716" s="186">
        <f t="shared" si="22"/>
        <v>-0.75393910412154608</v>
      </c>
      <c r="I716" s="159">
        <f t="shared" si="23"/>
        <v>6.3613254777451802E-6</v>
      </c>
      <c r="J716" s="160">
        <v>104.68306029999999</v>
      </c>
      <c r="K716" s="160">
        <v>33.958136363636399</v>
      </c>
    </row>
    <row r="717" spans="1:11" x14ac:dyDescent="0.2">
      <c r="A717" s="158" t="s">
        <v>1118</v>
      </c>
      <c r="B717" s="158" t="s">
        <v>1264</v>
      </c>
      <c r="C717" s="158" t="s">
        <v>1830</v>
      </c>
      <c r="D717" s="158" t="s">
        <v>450</v>
      </c>
      <c r="E717" s="158" t="s">
        <v>452</v>
      </c>
      <c r="F717" s="185">
        <v>7.8731250000000003E-2</v>
      </c>
      <c r="G717" s="185">
        <v>0.33362475000000003</v>
      </c>
      <c r="H717" s="186">
        <f t="shared" si="22"/>
        <v>-0.7640125620176561</v>
      </c>
      <c r="I717" s="159">
        <f t="shared" si="23"/>
        <v>6.338450900568031E-6</v>
      </c>
      <c r="J717" s="160">
        <v>27.696844349999999</v>
      </c>
      <c r="K717" s="160">
        <v>26.642363636363601</v>
      </c>
    </row>
    <row r="718" spans="1:11" x14ac:dyDescent="0.2">
      <c r="A718" s="158" t="s">
        <v>589</v>
      </c>
      <c r="B718" s="158" t="s">
        <v>590</v>
      </c>
      <c r="C718" s="158" t="s">
        <v>1824</v>
      </c>
      <c r="D718" s="158" t="s">
        <v>450</v>
      </c>
      <c r="E718" s="158" t="s">
        <v>2189</v>
      </c>
      <c r="F718" s="185">
        <v>7.5221559999999993E-2</v>
      </c>
      <c r="G718" s="185">
        <v>7.3279559999999994E-2</v>
      </c>
      <c r="H718" s="186">
        <f t="shared" si="22"/>
        <v>2.6501250826287626E-2</v>
      </c>
      <c r="I718" s="159">
        <f t="shared" si="23"/>
        <v>6.0558947650917789E-6</v>
      </c>
      <c r="J718" s="160">
        <v>32.982744350000004</v>
      </c>
      <c r="K718" s="160">
        <v>33.430454545454502</v>
      </c>
    </row>
    <row r="719" spans="1:11" x14ac:dyDescent="0.2">
      <c r="A719" s="158" t="s">
        <v>1026</v>
      </c>
      <c r="B719" s="158" t="s">
        <v>2072</v>
      </c>
      <c r="C719" s="158" t="s">
        <v>1823</v>
      </c>
      <c r="D719" s="158" t="s">
        <v>450</v>
      </c>
      <c r="E719" s="158" t="s">
        <v>2189</v>
      </c>
      <c r="F719" s="185">
        <v>7.4921729999999992E-2</v>
      </c>
      <c r="G719" s="185">
        <v>0.87787547999999993</v>
      </c>
      <c r="H719" s="186">
        <f t="shared" si="22"/>
        <v>-0.91465562974831005</v>
      </c>
      <c r="I719" s="159">
        <f t="shared" si="23"/>
        <v>6.0317562212033319E-6</v>
      </c>
      <c r="J719" s="160">
        <v>265.74672837999998</v>
      </c>
      <c r="K719" s="160">
        <v>16.184818181818201</v>
      </c>
    </row>
    <row r="720" spans="1:11" x14ac:dyDescent="0.2">
      <c r="A720" s="158" t="s">
        <v>661</v>
      </c>
      <c r="B720" s="158" t="s">
        <v>662</v>
      </c>
      <c r="C720" s="158" t="s">
        <v>1823</v>
      </c>
      <c r="D720" s="158" t="s">
        <v>450</v>
      </c>
      <c r="E720" s="158" t="s">
        <v>2189</v>
      </c>
      <c r="F720" s="185">
        <v>7.2123892000000009E-2</v>
      </c>
      <c r="G720" s="185">
        <v>2.203664E-2</v>
      </c>
      <c r="H720" s="186">
        <f t="shared" si="22"/>
        <v>2.2729078480203881</v>
      </c>
      <c r="I720" s="159">
        <f t="shared" si="23"/>
        <v>5.8065094635214279E-6</v>
      </c>
      <c r="J720" s="160">
        <v>52.157301660000002</v>
      </c>
      <c r="K720" s="160">
        <v>31.566727272727299</v>
      </c>
    </row>
    <row r="721" spans="1:11" x14ac:dyDescent="0.2">
      <c r="A721" s="158" t="s">
        <v>581</v>
      </c>
      <c r="B721" s="158" t="s">
        <v>582</v>
      </c>
      <c r="C721" s="158" t="s">
        <v>615</v>
      </c>
      <c r="D721" s="158" t="s">
        <v>451</v>
      </c>
      <c r="E721" s="158" t="s">
        <v>452</v>
      </c>
      <c r="F721" s="185">
        <v>7.0843139999999999E-2</v>
      </c>
      <c r="G721" s="185">
        <v>1.0617642</v>
      </c>
      <c r="H721" s="186">
        <f t="shared" si="22"/>
        <v>-0.93327789729584021</v>
      </c>
      <c r="I721" s="159">
        <f t="shared" si="23"/>
        <v>5.7033994066151256E-6</v>
      </c>
      <c r="J721" s="160">
        <v>360.72162725840002</v>
      </c>
      <c r="K721" s="160">
        <v>36.459000000000003</v>
      </c>
    </row>
    <row r="722" spans="1:11" x14ac:dyDescent="0.2">
      <c r="A722" s="158" t="s">
        <v>326</v>
      </c>
      <c r="B722" s="158" t="s">
        <v>327</v>
      </c>
      <c r="C722" s="158" t="s">
        <v>347</v>
      </c>
      <c r="D722" s="158" t="s">
        <v>451</v>
      </c>
      <c r="E722" s="158" t="s">
        <v>2189</v>
      </c>
      <c r="F722" s="185">
        <v>7.042474E-2</v>
      </c>
      <c r="G722" s="185">
        <v>4.8405388000000001E-2</v>
      </c>
      <c r="H722" s="186">
        <f t="shared" si="22"/>
        <v>0.45489464933118606</v>
      </c>
      <c r="I722" s="159">
        <f t="shared" si="23"/>
        <v>5.6697150962961903E-6</v>
      </c>
      <c r="J722" s="160">
        <v>32.311500000000002</v>
      </c>
      <c r="K722" s="160">
        <v>59.502590909090898</v>
      </c>
    </row>
    <row r="723" spans="1:11" x14ac:dyDescent="0.2">
      <c r="A723" s="158" t="s">
        <v>180</v>
      </c>
      <c r="B723" s="158" t="s">
        <v>181</v>
      </c>
      <c r="C723" s="158" t="s">
        <v>1831</v>
      </c>
      <c r="D723" s="158" t="s">
        <v>451</v>
      </c>
      <c r="E723" s="158" t="s">
        <v>452</v>
      </c>
      <c r="F723" s="185">
        <v>7.0338079999999997E-2</v>
      </c>
      <c r="G723" s="185">
        <v>7.3690399999999989E-2</v>
      </c>
      <c r="H723" s="186">
        <f t="shared" si="22"/>
        <v>-4.549195010476248E-2</v>
      </c>
      <c r="I723" s="159">
        <f t="shared" si="23"/>
        <v>5.6627383220795575E-6</v>
      </c>
      <c r="J723" s="160">
        <v>55.078507545000001</v>
      </c>
      <c r="K723" s="160">
        <v>91.341818181818198</v>
      </c>
    </row>
    <row r="724" spans="1:11" x14ac:dyDescent="0.2">
      <c r="A724" s="158" t="s">
        <v>1227</v>
      </c>
      <c r="B724" s="158" t="s">
        <v>1228</v>
      </c>
      <c r="C724" s="158" t="s">
        <v>1824</v>
      </c>
      <c r="D724" s="158" t="s">
        <v>450</v>
      </c>
      <c r="E724" s="158" t="s">
        <v>2189</v>
      </c>
      <c r="F724" s="185">
        <v>6.620624E-2</v>
      </c>
      <c r="G724" s="185">
        <v>1.4238489999999999E-2</v>
      </c>
      <c r="H724" s="186">
        <f t="shared" si="22"/>
        <v>3.6498076692121142</v>
      </c>
      <c r="I724" s="159">
        <f t="shared" si="23"/>
        <v>5.3300944866393351E-6</v>
      </c>
      <c r="J724" s="160">
        <v>12.23116027</v>
      </c>
      <c r="K724" s="160">
        <v>20.7315</v>
      </c>
    </row>
    <row r="725" spans="1:11" x14ac:dyDescent="0.2">
      <c r="A725" s="158" t="s">
        <v>176</v>
      </c>
      <c r="B725" s="158" t="s">
        <v>177</v>
      </c>
      <c r="C725" s="158" t="s">
        <v>1831</v>
      </c>
      <c r="D725" s="158" t="s">
        <v>451</v>
      </c>
      <c r="E725" s="158" t="s">
        <v>452</v>
      </c>
      <c r="F725" s="185">
        <v>6.3173900000000005E-2</v>
      </c>
      <c r="G725" s="185">
        <v>1.5878485000000001E-2</v>
      </c>
      <c r="H725" s="186">
        <f t="shared" si="22"/>
        <v>2.9785848586940129</v>
      </c>
      <c r="I725" s="159">
        <f t="shared" si="23"/>
        <v>5.0859685747069267E-6</v>
      </c>
      <c r="J725" s="160">
        <v>5.1540085900000001</v>
      </c>
      <c r="K725" s="160">
        <v>46.7991818181818</v>
      </c>
    </row>
    <row r="726" spans="1:11" x14ac:dyDescent="0.2">
      <c r="A726" s="158" t="s">
        <v>510</v>
      </c>
      <c r="B726" s="158" t="s">
        <v>511</v>
      </c>
      <c r="C726" s="158" t="s">
        <v>1395</v>
      </c>
      <c r="D726" s="158" t="s">
        <v>450</v>
      </c>
      <c r="E726" s="158" t="s">
        <v>2189</v>
      </c>
      <c r="F726" s="185">
        <v>5.7786699999999996E-2</v>
      </c>
      <c r="G726" s="185">
        <v>0.27108638000000002</v>
      </c>
      <c r="H726" s="186">
        <f t="shared" si="22"/>
        <v>-0.78683289068229845</v>
      </c>
      <c r="I726" s="159">
        <f t="shared" si="23"/>
        <v>4.6522589271204838E-6</v>
      </c>
      <c r="J726" s="160">
        <v>7.0091999999999999</v>
      </c>
      <c r="K726" s="160">
        <v>37.6011818181818</v>
      </c>
    </row>
    <row r="727" spans="1:11" x14ac:dyDescent="0.2">
      <c r="A727" s="158" t="s">
        <v>308</v>
      </c>
      <c r="B727" s="158" t="s">
        <v>316</v>
      </c>
      <c r="C727" s="158" t="s">
        <v>1824</v>
      </c>
      <c r="D727" s="158" t="s">
        <v>450</v>
      </c>
      <c r="E727" s="158" t="s">
        <v>2189</v>
      </c>
      <c r="F727" s="185">
        <v>5.7570964999999995E-2</v>
      </c>
      <c r="G727" s="185">
        <v>3.1244939999999999E-2</v>
      </c>
      <c r="H727" s="186">
        <f t="shared" si="22"/>
        <v>0.84256922880952878</v>
      </c>
      <c r="I727" s="159">
        <f t="shared" si="23"/>
        <v>4.6348906558808676E-6</v>
      </c>
      <c r="J727" s="160">
        <v>10.88603421</v>
      </c>
      <c r="K727" s="160">
        <v>35.004772727272702</v>
      </c>
    </row>
    <row r="728" spans="1:11" x14ac:dyDescent="0.2">
      <c r="A728" s="158" t="s">
        <v>811</v>
      </c>
      <c r="B728" s="158" t="s">
        <v>620</v>
      </c>
      <c r="C728" s="158" t="s">
        <v>1830</v>
      </c>
      <c r="D728" s="158" t="s">
        <v>450</v>
      </c>
      <c r="E728" s="158" t="s">
        <v>452</v>
      </c>
      <c r="F728" s="185">
        <v>5.7489350000000002E-2</v>
      </c>
      <c r="G728" s="185">
        <v>8.5166130000000007E-2</v>
      </c>
      <c r="H728" s="186">
        <f t="shared" si="22"/>
        <v>-0.32497402429815703</v>
      </c>
      <c r="I728" s="159">
        <f t="shared" si="23"/>
        <v>4.6283200416679621E-6</v>
      </c>
      <c r="J728" s="160">
        <v>22.355792046000001</v>
      </c>
      <c r="K728" s="160">
        <v>83.021681818181804</v>
      </c>
    </row>
    <row r="729" spans="1:11" x14ac:dyDescent="0.2">
      <c r="A729" s="158" t="s">
        <v>455</v>
      </c>
      <c r="B729" s="158" t="s">
        <v>456</v>
      </c>
      <c r="C729" s="158" t="s">
        <v>1824</v>
      </c>
      <c r="D729" s="158" t="s">
        <v>450</v>
      </c>
      <c r="E729" s="158" t="s">
        <v>2189</v>
      </c>
      <c r="F729" s="185">
        <v>5.6238449999999995E-2</v>
      </c>
      <c r="G729" s="185">
        <v>0.22162927900000001</v>
      </c>
      <c r="H729" s="186">
        <f t="shared" si="22"/>
        <v>-0.74624990771187782</v>
      </c>
      <c r="I729" s="159">
        <f t="shared" si="23"/>
        <v>4.5276132926766709E-6</v>
      </c>
      <c r="J729" s="160">
        <v>32.364673279999998</v>
      </c>
      <c r="K729" s="160">
        <v>47.3675454545455</v>
      </c>
    </row>
    <row r="730" spans="1:11" x14ac:dyDescent="0.2">
      <c r="A730" s="158" t="s">
        <v>2793</v>
      </c>
      <c r="B730" s="158" t="s">
        <v>2794</v>
      </c>
      <c r="C730" s="158" t="s">
        <v>1395</v>
      </c>
      <c r="D730" s="158" t="s">
        <v>450</v>
      </c>
      <c r="E730" s="158" t="s">
        <v>452</v>
      </c>
      <c r="F730" s="185">
        <v>5.6078760000000005E-2</v>
      </c>
      <c r="G730" s="185">
        <v>0.17912977999999999</v>
      </c>
      <c r="H730" s="186">
        <f t="shared" si="22"/>
        <v>-0.68693781681638866</v>
      </c>
      <c r="I730" s="159">
        <f t="shared" si="23"/>
        <v>4.5147570605666558E-6</v>
      </c>
      <c r="J730" s="160">
        <v>11.266700700000001</v>
      </c>
      <c r="K730" s="160">
        <v>11.198090909090901</v>
      </c>
    </row>
    <row r="731" spans="1:11" x14ac:dyDescent="0.2">
      <c r="A731" s="158" t="s">
        <v>2120</v>
      </c>
      <c r="B731" s="158" t="s">
        <v>2121</v>
      </c>
      <c r="C731" s="158" t="s">
        <v>1395</v>
      </c>
      <c r="D731" s="158" t="s">
        <v>450</v>
      </c>
      <c r="E731" s="158" t="s">
        <v>2189</v>
      </c>
      <c r="F731" s="185">
        <v>5.4759714999999994E-2</v>
      </c>
      <c r="G731" s="185">
        <v>1.7083650000000002E-2</v>
      </c>
      <c r="H731" s="186">
        <f t="shared" si="22"/>
        <v>2.2053873147717256</v>
      </c>
      <c r="I731" s="159">
        <f t="shared" si="23"/>
        <v>4.4085641324962914E-6</v>
      </c>
      <c r="J731" s="160">
        <v>3.2357999999999998</v>
      </c>
      <c r="K731" s="160">
        <v>90.928863636363602</v>
      </c>
    </row>
    <row r="732" spans="1:11" x14ac:dyDescent="0.2">
      <c r="A732" s="158" t="s">
        <v>1209</v>
      </c>
      <c r="B732" s="158" t="s">
        <v>1210</v>
      </c>
      <c r="C732" s="158" t="s">
        <v>1824</v>
      </c>
      <c r="D732" s="158" t="s">
        <v>450</v>
      </c>
      <c r="E732" s="158" t="s">
        <v>2189</v>
      </c>
      <c r="F732" s="185">
        <v>5.4586675000000001E-2</v>
      </c>
      <c r="G732" s="185">
        <v>0.56227673999999994</v>
      </c>
      <c r="H732" s="186">
        <f t="shared" si="22"/>
        <v>-0.90291848992366286</v>
      </c>
      <c r="I732" s="159">
        <f t="shared" si="23"/>
        <v>4.3946331261445033E-6</v>
      </c>
      <c r="J732" s="160">
        <v>29.917373730000001</v>
      </c>
      <c r="K732" s="160">
        <v>62.798090909090902</v>
      </c>
    </row>
    <row r="733" spans="1:11" x14ac:dyDescent="0.2">
      <c r="A733" s="158" t="s">
        <v>267</v>
      </c>
      <c r="B733" s="158" t="s">
        <v>27</v>
      </c>
      <c r="C733" s="158" t="s">
        <v>1843</v>
      </c>
      <c r="D733" s="158" t="s">
        <v>1690</v>
      </c>
      <c r="E733" s="158" t="s">
        <v>2189</v>
      </c>
      <c r="F733" s="185">
        <v>5.4395449999999998E-2</v>
      </c>
      <c r="G733" s="185">
        <v>0.45864465000000004</v>
      </c>
      <c r="H733" s="186">
        <f t="shared" si="22"/>
        <v>-0.88139957590260787</v>
      </c>
      <c r="I733" s="159">
        <f t="shared" si="23"/>
        <v>4.3792380921083212E-6</v>
      </c>
      <c r="J733" s="160">
        <v>126.15195905</v>
      </c>
      <c r="K733" s="160">
        <v>31.8303181818182</v>
      </c>
    </row>
    <row r="734" spans="1:11" x14ac:dyDescent="0.2">
      <c r="A734" s="158" t="s">
        <v>2659</v>
      </c>
      <c r="B734" s="158" t="s">
        <v>2660</v>
      </c>
      <c r="C734" s="158" t="s">
        <v>1823</v>
      </c>
      <c r="D734" s="158" t="s">
        <v>450</v>
      </c>
      <c r="E734" s="158" t="s">
        <v>452</v>
      </c>
      <c r="F734" s="185">
        <v>5.3474180000000003E-2</v>
      </c>
      <c r="G734" s="185">
        <v>2.6475790000000003E-2</v>
      </c>
      <c r="H734" s="186">
        <f t="shared" si="22"/>
        <v>1.019738787775549</v>
      </c>
      <c r="I734" s="159">
        <f t="shared" si="23"/>
        <v>4.3050690085339305E-6</v>
      </c>
      <c r="J734" s="160">
        <v>72.755325439999993</v>
      </c>
      <c r="K734" s="160">
        <v>12.8258636363636</v>
      </c>
    </row>
    <row r="735" spans="1:11" x14ac:dyDescent="0.2">
      <c r="A735" s="158" t="s">
        <v>2157</v>
      </c>
      <c r="B735" s="158" t="s">
        <v>2178</v>
      </c>
      <c r="C735" s="158" t="s">
        <v>1395</v>
      </c>
      <c r="D735" s="158" t="s">
        <v>450</v>
      </c>
      <c r="E735" s="158" t="s">
        <v>2189</v>
      </c>
      <c r="F735" s="185">
        <v>5.1482343999999999E-2</v>
      </c>
      <c r="G735" s="185">
        <v>8.6674979999999999E-2</v>
      </c>
      <c r="H735" s="186">
        <f t="shared" si="22"/>
        <v>-0.40602992928293724</v>
      </c>
      <c r="I735" s="159">
        <f t="shared" si="23"/>
        <v>4.1447114035424707E-6</v>
      </c>
      <c r="J735" s="160">
        <v>7.0006000000000004</v>
      </c>
      <c r="K735" s="160">
        <v>129.164045454545</v>
      </c>
    </row>
    <row r="736" spans="1:11" x14ac:dyDescent="0.2">
      <c r="A736" s="158" t="s">
        <v>1102</v>
      </c>
      <c r="B736" s="158" t="s">
        <v>1153</v>
      </c>
      <c r="C736" s="164" t="s">
        <v>1829</v>
      </c>
      <c r="D736" s="158" t="s">
        <v>1690</v>
      </c>
      <c r="E736" s="158" t="s">
        <v>452</v>
      </c>
      <c r="F736" s="185">
        <v>5.0899660000000006E-2</v>
      </c>
      <c r="G736" s="185">
        <v>3.7217559999999997E-2</v>
      </c>
      <c r="H736" s="186">
        <f t="shared" si="22"/>
        <v>0.36762485235464148</v>
      </c>
      <c r="I736" s="159">
        <f t="shared" si="23"/>
        <v>4.0978010099624561E-6</v>
      </c>
      <c r="J736" s="160">
        <v>35.479999999999997</v>
      </c>
      <c r="K736" s="160">
        <v>63.294454545454499</v>
      </c>
    </row>
    <row r="737" spans="1:11" x14ac:dyDescent="0.2">
      <c r="A737" s="158" t="s">
        <v>2273</v>
      </c>
      <c r="B737" s="158" t="s">
        <v>2263</v>
      </c>
      <c r="C737" s="158" t="s">
        <v>2078</v>
      </c>
      <c r="D737" s="158" t="s">
        <v>451</v>
      </c>
      <c r="E737" s="158" t="s">
        <v>452</v>
      </c>
      <c r="F737" s="185">
        <v>4.9879E-2</v>
      </c>
      <c r="G737" s="185">
        <v>0</v>
      </c>
      <c r="H737" s="186" t="str">
        <f t="shared" si="22"/>
        <v/>
      </c>
      <c r="I737" s="159">
        <f t="shared" si="23"/>
        <v>4.0156302925386404E-6</v>
      </c>
      <c r="J737" s="160">
        <v>4.1795</v>
      </c>
      <c r="K737" s="160">
        <v>34.965909090909101</v>
      </c>
    </row>
    <row r="738" spans="1:11" x14ac:dyDescent="0.2">
      <c r="A738" s="158" t="s">
        <v>2370</v>
      </c>
      <c r="B738" s="158" t="s">
        <v>2667</v>
      </c>
      <c r="C738" s="158" t="s">
        <v>1024</v>
      </c>
      <c r="D738" s="158" t="s">
        <v>450</v>
      </c>
      <c r="E738" s="158" t="s">
        <v>2189</v>
      </c>
      <c r="F738" s="185">
        <v>4.9565370000000004E-2</v>
      </c>
      <c r="G738" s="185">
        <v>0.72491863000000001</v>
      </c>
      <c r="H738" s="186">
        <f t="shared" si="22"/>
        <v>-0.93162629852677392</v>
      </c>
      <c r="I738" s="159">
        <f t="shared" si="23"/>
        <v>3.9903807460631922E-6</v>
      </c>
      <c r="J738" s="160">
        <v>3.93273144</v>
      </c>
      <c r="K738" s="160">
        <v>87.980545454545506</v>
      </c>
    </row>
    <row r="739" spans="1:11" x14ac:dyDescent="0.2">
      <c r="A739" s="158" t="s">
        <v>1394</v>
      </c>
      <c r="B739" s="158" t="s">
        <v>696</v>
      </c>
      <c r="C739" s="158" t="s">
        <v>1825</v>
      </c>
      <c r="D739" s="158" t="s">
        <v>450</v>
      </c>
      <c r="E739" s="158" t="s">
        <v>2189</v>
      </c>
      <c r="F739" s="185">
        <v>4.8582809999999997E-2</v>
      </c>
      <c r="G739" s="185">
        <v>2.463972E-2</v>
      </c>
      <c r="H739" s="186">
        <f t="shared" si="22"/>
        <v>0.97172735729139759</v>
      </c>
      <c r="I739" s="159">
        <f t="shared" si="23"/>
        <v>3.9112773618687056E-6</v>
      </c>
      <c r="J739" s="160">
        <v>10.882789900000001</v>
      </c>
      <c r="K739" s="160">
        <v>82.067136363636394</v>
      </c>
    </row>
    <row r="740" spans="1:11" x14ac:dyDescent="0.2">
      <c r="A740" s="158" t="s">
        <v>977</v>
      </c>
      <c r="B740" s="158" t="s">
        <v>978</v>
      </c>
      <c r="C740" s="158" t="s">
        <v>1395</v>
      </c>
      <c r="D740" s="158" t="s">
        <v>451</v>
      </c>
      <c r="E740" s="158" t="s">
        <v>452</v>
      </c>
      <c r="F740" s="185">
        <v>4.7850300000000005E-2</v>
      </c>
      <c r="G740" s="185">
        <v>2.93526E-2</v>
      </c>
      <c r="H740" s="186">
        <f t="shared" si="22"/>
        <v>0.63018948917642748</v>
      </c>
      <c r="I740" s="159">
        <f t="shared" si="23"/>
        <v>3.8523048615060786E-6</v>
      </c>
      <c r="J740" s="160">
        <v>5.0942038499999995</v>
      </c>
      <c r="K740" s="160">
        <v>272.58300000000003</v>
      </c>
    </row>
    <row r="741" spans="1:11" x14ac:dyDescent="0.2">
      <c r="A741" s="158" t="s">
        <v>262</v>
      </c>
      <c r="B741" s="158" t="s">
        <v>29</v>
      </c>
      <c r="C741" s="158" t="s">
        <v>1843</v>
      </c>
      <c r="D741" s="158" t="s">
        <v>1690</v>
      </c>
      <c r="E741" s="158" t="s">
        <v>2189</v>
      </c>
      <c r="F741" s="185">
        <v>4.6296338049481703E-2</v>
      </c>
      <c r="G741" s="185">
        <v>0</v>
      </c>
      <c r="H741" s="186" t="str">
        <f t="shared" si="22"/>
        <v/>
      </c>
      <c r="I741" s="159">
        <f t="shared" si="23"/>
        <v>3.7271993725838123E-6</v>
      </c>
      <c r="J741" s="160">
        <v>102.14363716631361</v>
      </c>
      <c r="K741" s="160">
        <v>31.498045454545501</v>
      </c>
    </row>
    <row r="742" spans="1:11" x14ac:dyDescent="0.2">
      <c r="A742" s="158" t="s">
        <v>708</v>
      </c>
      <c r="B742" s="158" t="s">
        <v>720</v>
      </c>
      <c r="C742" s="158" t="s">
        <v>1824</v>
      </c>
      <c r="D742" s="158" t="s">
        <v>450</v>
      </c>
      <c r="E742" s="158" t="s">
        <v>2189</v>
      </c>
      <c r="F742" s="185">
        <v>4.6121540000000003E-2</v>
      </c>
      <c r="G742" s="185">
        <v>3.5066000000000003E-4</v>
      </c>
      <c r="H742" s="186">
        <f t="shared" si="22"/>
        <v>130.52780471111618</v>
      </c>
      <c r="I742" s="159">
        <f t="shared" si="23"/>
        <v>3.7131268301796868E-6</v>
      </c>
      <c r="J742" s="160">
        <v>11.2076014</v>
      </c>
      <c r="K742" s="160">
        <v>34.998409090909099</v>
      </c>
    </row>
    <row r="743" spans="1:11" x14ac:dyDescent="0.2">
      <c r="A743" s="158" t="s">
        <v>2130</v>
      </c>
      <c r="B743" s="158" t="s">
        <v>2131</v>
      </c>
      <c r="C743" s="158" t="s">
        <v>1395</v>
      </c>
      <c r="D743" s="158" t="s">
        <v>450</v>
      </c>
      <c r="E743" s="158" t="s">
        <v>2189</v>
      </c>
      <c r="F743" s="185">
        <v>4.5016E-2</v>
      </c>
      <c r="G743" s="185">
        <v>1.4344839999999999E-2</v>
      </c>
      <c r="H743" s="186">
        <f t="shared" si="22"/>
        <v>2.1381318996935486</v>
      </c>
      <c r="I743" s="159">
        <f t="shared" si="23"/>
        <v>3.6241226417714755E-6</v>
      </c>
      <c r="J743" s="160">
        <v>2.8523999999999994</v>
      </c>
      <c r="K743" s="160">
        <v>97.357500000000002</v>
      </c>
    </row>
    <row r="744" spans="1:11" x14ac:dyDescent="0.2">
      <c r="A744" s="158" t="s">
        <v>2014</v>
      </c>
      <c r="B744" s="158" t="s">
        <v>2015</v>
      </c>
      <c r="C744" s="158" t="s">
        <v>1829</v>
      </c>
      <c r="D744" s="158" t="s">
        <v>451</v>
      </c>
      <c r="E744" s="158" t="s">
        <v>452</v>
      </c>
      <c r="F744" s="185">
        <v>4.2889690000000001E-2</v>
      </c>
      <c r="G744" s="185">
        <v>9.6983125000000003E-2</v>
      </c>
      <c r="H744" s="186">
        <f t="shared" si="22"/>
        <v>-0.5577613115683786</v>
      </c>
      <c r="I744" s="159">
        <f t="shared" si="23"/>
        <v>3.4529388801217263E-6</v>
      </c>
      <c r="J744" s="160">
        <v>40.423869252000003</v>
      </c>
      <c r="K744" s="160">
        <v>60.465090909090897</v>
      </c>
    </row>
    <row r="745" spans="1:11" x14ac:dyDescent="0.2">
      <c r="A745" s="158" t="s">
        <v>390</v>
      </c>
      <c r="B745" s="158" t="s">
        <v>168</v>
      </c>
      <c r="C745" s="158" t="s">
        <v>1831</v>
      </c>
      <c r="D745" s="158" t="s">
        <v>451</v>
      </c>
      <c r="E745" s="158" t="s">
        <v>452</v>
      </c>
      <c r="F745" s="185">
        <v>4.0414815E-2</v>
      </c>
      <c r="G745" s="185">
        <v>7.6243895000000006E-2</v>
      </c>
      <c r="H745" s="186">
        <f t="shared" si="22"/>
        <v>-0.46992719876129108</v>
      </c>
      <c r="I745" s="159">
        <f t="shared" si="23"/>
        <v>3.2536930447953051E-6</v>
      </c>
      <c r="J745" s="160">
        <v>10.552507035</v>
      </c>
      <c r="K745" s="160">
        <v>53.05</v>
      </c>
    </row>
    <row r="746" spans="1:11" x14ac:dyDescent="0.2">
      <c r="A746" s="158" t="s">
        <v>2654</v>
      </c>
      <c r="B746" s="158" t="s">
        <v>2655</v>
      </c>
      <c r="C746" s="158" t="s">
        <v>1395</v>
      </c>
      <c r="D746" s="158" t="s">
        <v>450</v>
      </c>
      <c r="E746" s="158" t="s">
        <v>2189</v>
      </c>
      <c r="F746" s="185">
        <v>4.0146669999999995E-2</v>
      </c>
      <c r="G746" s="185">
        <v>0</v>
      </c>
      <c r="H746" s="186" t="str">
        <f t="shared" si="22"/>
        <v/>
      </c>
      <c r="I746" s="159">
        <f t="shared" si="23"/>
        <v>3.232105378948099E-6</v>
      </c>
      <c r="J746" s="160">
        <v>4.96287594</v>
      </c>
      <c r="K746" s="160">
        <v>9.0840909090909108</v>
      </c>
    </row>
    <row r="747" spans="1:11" x14ac:dyDescent="0.2">
      <c r="A747" s="158" t="s">
        <v>2264</v>
      </c>
      <c r="B747" s="158" t="s">
        <v>2254</v>
      </c>
      <c r="C747" s="158" t="s">
        <v>2078</v>
      </c>
      <c r="D747" s="158" t="s">
        <v>451</v>
      </c>
      <c r="E747" s="158" t="s">
        <v>452</v>
      </c>
      <c r="F747" s="185">
        <v>3.984174E-2</v>
      </c>
      <c r="G747" s="185">
        <v>3.2103569999999998E-2</v>
      </c>
      <c r="H747" s="186">
        <f t="shared" si="22"/>
        <v>0.24103767898710338</v>
      </c>
      <c r="I747" s="159">
        <f t="shared" si="23"/>
        <v>3.2075562471470646E-6</v>
      </c>
      <c r="J747" s="160">
        <v>1.6459999999999999</v>
      </c>
      <c r="K747" s="160">
        <v>96.989545454545393</v>
      </c>
    </row>
    <row r="748" spans="1:11" x14ac:dyDescent="0.2">
      <c r="A748" s="158" t="s">
        <v>1991</v>
      </c>
      <c r="B748" s="158" t="s">
        <v>416</v>
      </c>
      <c r="C748" s="158" t="s">
        <v>1823</v>
      </c>
      <c r="D748" s="158" t="s">
        <v>450</v>
      </c>
      <c r="E748" s="158" t="s">
        <v>2189</v>
      </c>
      <c r="F748" s="185">
        <v>3.8809800000000005E-2</v>
      </c>
      <c r="G748" s="185">
        <v>0.92132180000000008</v>
      </c>
      <c r="H748" s="186">
        <f t="shared" si="22"/>
        <v>-0.95787595604489117</v>
      </c>
      <c r="I748" s="159">
        <f t="shared" si="23"/>
        <v>3.1244774058695267E-6</v>
      </c>
      <c r="J748" s="160">
        <v>179.01678267</v>
      </c>
      <c r="K748" s="160">
        <v>40.442954545454498</v>
      </c>
    </row>
    <row r="749" spans="1:11" x14ac:dyDescent="0.2">
      <c r="A749" s="158" t="s">
        <v>975</v>
      </c>
      <c r="B749" s="158" t="s">
        <v>976</v>
      </c>
      <c r="C749" s="158" t="s">
        <v>1395</v>
      </c>
      <c r="D749" s="158" t="s">
        <v>451</v>
      </c>
      <c r="E749" s="158" t="s">
        <v>452</v>
      </c>
      <c r="F749" s="185">
        <v>3.8343849999999999E-2</v>
      </c>
      <c r="G749" s="185">
        <v>2.7505499999999999E-2</v>
      </c>
      <c r="H749" s="186">
        <f t="shared" si="22"/>
        <v>0.39404300957990213</v>
      </c>
      <c r="I749" s="159">
        <f t="shared" si="23"/>
        <v>3.0869649670714675E-6</v>
      </c>
      <c r="J749" s="160">
        <v>5.1288166399999993</v>
      </c>
      <c r="K749" s="160">
        <v>214.35400000000001</v>
      </c>
    </row>
    <row r="750" spans="1:11" x14ac:dyDescent="0.2">
      <c r="A750" s="158" t="s">
        <v>712</v>
      </c>
      <c r="B750" s="158" t="s">
        <v>725</v>
      </c>
      <c r="C750" s="158" t="s">
        <v>1830</v>
      </c>
      <c r="D750" s="158" t="s">
        <v>450</v>
      </c>
      <c r="E750" s="158" t="s">
        <v>2189</v>
      </c>
      <c r="F750" s="185">
        <v>3.823588E-2</v>
      </c>
      <c r="G750" s="185">
        <v>0.12388149599999999</v>
      </c>
      <c r="H750" s="186">
        <f t="shared" si="22"/>
        <v>-0.69135116030565213</v>
      </c>
      <c r="I750" s="159">
        <f t="shared" si="23"/>
        <v>3.078272579439691E-6</v>
      </c>
      <c r="J750" s="160">
        <v>3.7533449999999999</v>
      </c>
      <c r="K750" s="160">
        <v>80.570227272727294</v>
      </c>
    </row>
    <row r="751" spans="1:11" x14ac:dyDescent="0.2">
      <c r="A751" s="158" t="s">
        <v>2154</v>
      </c>
      <c r="B751" s="158" t="s">
        <v>2175</v>
      </c>
      <c r="C751" s="158" t="s">
        <v>1395</v>
      </c>
      <c r="D751" s="158" t="s">
        <v>450</v>
      </c>
      <c r="E751" s="158" t="s">
        <v>2189</v>
      </c>
      <c r="F751" s="185">
        <v>3.7880769999999994E-2</v>
      </c>
      <c r="G751" s="185">
        <v>7.6092699999999999E-2</v>
      </c>
      <c r="H751" s="186">
        <f t="shared" si="22"/>
        <v>-0.50217603002653344</v>
      </c>
      <c r="I751" s="159">
        <f t="shared" si="23"/>
        <v>3.0496835846085309E-6</v>
      </c>
      <c r="J751" s="160">
        <v>14.850540000000001</v>
      </c>
      <c r="K751" s="160">
        <v>343.17599999999999</v>
      </c>
    </row>
    <row r="752" spans="1:11" x14ac:dyDescent="0.2">
      <c r="A752" s="158" t="s">
        <v>1861</v>
      </c>
      <c r="B752" s="158" t="s">
        <v>1862</v>
      </c>
      <c r="C752" s="158" t="s">
        <v>1828</v>
      </c>
      <c r="D752" s="158" t="s">
        <v>450</v>
      </c>
      <c r="E752" s="158" t="s">
        <v>452</v>
      </c>
      <c r="F752" s="185">
        <v>3.7736390000000002E-2</v>
      </c>
      <c r="G752" s="185">
        <v>2.1671100000000003E-3</v>
      </c>
      <c r="H752" s="186">
        <f t="shared" si="22"/>
        <v>16.413232369376725</v>
      </c>
      <c r="I752" s="159">
        <f t="shared" si="23"/>
        <v>3.0380599213106158E-6</v>
      </c>
      <c r="J752" s="160">
        <v>3.38813321466092</v>
      </c>
      <c r="K752" s="160">
        <v>107.083772727273</v>
      </c>
    </row>
    <row r="753" spans="1:13" x14ac:dyDescent="0.2">
      <c r="A753" s="158" t="s">
        <v>182</v>
      </c>
      <c r="B753" s="158" t="s">
        <v>183</v>
      </c>
      <c r="C753" s="158" t="s">
        <v>1831</v>
      </c>
      <c r="D753" s="158" t="s">
        <v>451</v>
      </c>
      <c r="E753" s="158" t="s">
        <v>452</v>
      </c>
      <c r="F753" s="185">
        <v>3.6240402000000005E-2</v>
      </c>
      <c r="G753" s="185">
        <v>4.5050713000000006E-2</v>
      </c>
      <c r="H753" s="186">
        <f t="shared" si="22"/>
        <v>-0.19556429661834651</v>
      </c>
      <c r="I753" s="159">
        <f t="shared" si="23"/>
        <v>2.9176217663741842E-6</v>
      </c>
      <c r="J753" s="160">
        <v>4.4660031899999995</v>
      </c>
      <c r="K753" s="160">
        <v>94.498000000000005</v>
      </c>
    </row>
    <row r="754" spans="1:13" x14ac:dyDescent="0.2">
      <c r="A754" s="158" t="s">
        <v>1149</v>
      </c>
      <c r="B754" s="158" t="s">
        <v>1150</v>
      </c>
      <c r="C754" s="158" t="s">
        <v>1829</v>
      </c>
      <c r="D754" s="158" t="s">
        <v>451</v>
      </c>
      <c r="E754" s="158" t="s">
        <v>452</v>
      </c>
      <c r="F754" s="185">
        <v>3.6131999999999997E-2</v>
      </c>
      <c r="G754" s="185">
        <v>0.11899414999999999</v>
      </c>
      <c r="H754" s="186">
        <f t="shared" si="22"/>
        <v>-0.69635482080421607</v>
      </c>
      <c r="I754" s="159">
        <f t="shared" si="23"/>
        <v>2.9088945995309878E-6</v>
      </c>
      <c r="J754" s="160">
        <v>15.936000000000002</v>
      </c>
      <c r="K754" s="160">
        <v>36.467454545454501</v>
      </c>
    </row>
    <row r="755" spans="1:13" x14ac:dyDescent="0.2">
      <c r="A755" s="158" t="s">
        <v>715</v>
      </c>
      <c r="B755" s="158" t="s">
        <v>728</v>
      </c>
      <c r="C755" s="158" t="s">
        <v>1830</v>
      </c>
      <c r="D755" s="158" t="s">
        <v>450</v>
      </c>
      <c r="E755" s="158" t="s">
        <v>2189</v>
      </c>
      <c r="F755" s="185">
        <v>3.5991574999999998E-2</v>
      </c>
      <c r="G755" s="185">
        <v>2.7992939999999997E-2</v>
      </c>
      <c r="H755" s="186">
        <f t="shared" si="22"/>
        <v>0.28573758240470637</v>
      </c>
      <c r="I755" s="159">
        <f t="shared" si="23"/>
        <v>2.8975893431339121E-6</v>
      </c>
      <c r="J755" s="160">
        <v>5.58324</v>
      </c>
      <c r="K755" s="160">
        <v>54.480909090909101</v>
      </c>
    </row>
    <row r="756" spans="1:13" x14ac:dyDescent="0.2">
      <c r="A756" s="158" t="s">
        <v>1221</v>
      </c>
      <c r="B756" s="158" t="s">
        <v>1222</v>
      </c>
      <c r="C756" s="158" t="s">
        <v>1824</v>
      </c>
      <c r="D756" s="158" t="s">
        <v>450</v>
      </c>
      <c r="E756" s="158" t="s">
        <v>2189</v>
      </c>
      <c r="F756" s="185">
        <v>3.5397539999999998E-2</v>
      </c>
      <c r="G756" s="185">
        <v>1.9770471000000001E-2</v>
      </c>
      <c r="H756" s="186">
        <f t="shared" si="22"/>
        <v>0.79042471977526474</v>
      </c>
      <c r="I756" s="159">
        <f t="shared" si="23"/>
        <v>2.8497651096723711E-6</v>
      </c>
      <c r="J756" s="160">
        <v>16.759187319999999</v>
      </c>
      <c r="K756" s="160">
        <v>53.363318181818201</v>
      </c>
    </row>
    <row r="757" spans="1:13" x14ac:dyDescent="0.2">
      <c r="A757" s="158" t="s">
        <v>2737</v>
      </c>
      <c r="B757" s="158" t="s">
        <v>2738</v>
      </c>
      <c r="C757" s="158" t="s">
        <v>1024</v>
      </c>
      <c r="D757" s="158" t="s">
        <v>450</v>
      </c>
      <c r="E757" s="158" t="s">
        <v>2189</v>
      </c>
      <c r="F757" s="185">
        <v>3.5151000000000002E-2</v>
      </c>
      <c r="G757" s="185">
        <v>1.99986E-3</v>
      </c>
      <c r="H757" s="186">
        <f t="shared" si="22"/>
        <v>16.576730371125979</v>
      </c>
      <c r="I757" s="159">
        <f t="shared" si="23"/>
        <v>2.8299168069332935E-6</v>
      </c>
      <c r="J757" s="160">
        <v>19.385857699999999</v>
      </c>
      <c r="K757" s="160">
        <v>84.782499999999999</v>
      </c>
    </row>
    <row r="758" spans="1:13" x14ac:dyDescent="0.2">
      <c r="A758" s="158" t="s">
        <v>2965</v>
      </c>
      <c r="B758" s="158" t="s">
        <v>2966</v>
      </c>
      <c r="C758" s="158" t="s">
        <v>2089</v>
      </c>
      <c r="D758" s="158" t="s">
        <v>450</v>
      </c>
      <c r="E758" s="158" t="s">
        <v>2189</v>
      </c>
      <c r="F758" s="185">
        <v>3.5085249999999998E-2</v>
      </c>
      <c r="G758" s="185"/>
      <c r="H758" s="186" t="str">
        <f t="shared" si="22"/>
        <v/>
      </c>
      <c r="I758" s="159">
        <f t="shared" si="23"/>
        <v>2.8246234431582694E-6</v>
      </c>
      <c r="J758" s="160">
        <v>5.9206649000000002</v>
      </c>
      <c r="K758" s="160">
        <v>87.5501</v>
      </c>
    </row>
    <row r="759" spans="1:13" x14ac:dyDescent="0.2">
      <c r="A759" s="158" t="s">
        <v>999</v>
      </c>
      <c r="B759" s="158" t="s">
        <v>425</v>
      </c>
      <c r="C759" s="158" t="s">
        <v>1823</v>
      </c>
      <c r="D759" s="158" t="s">
        <v>450</v>
      </c>
      <c r="E759" s="158" t="s">
        <v>2189</v>
      </c>
      <c r="F759" s="185">
        <v>3.4943720000000004E-2</v>
      </c>
      <c r="G759" s="185">
        <v>0</v>
      </c>
      <c r="H759" s="186" t="str">
        <f t="shared" si="22"/>
        <v/>
      </c>
      <c r="I759" s="159">
        <f t="shared" si="23"/>
        <v>2.8132292260468002E-6</v>
      </c>
      <c r="J759" s="160">
        <v>29.662295340000004</v>
      </c>
      <c r="K759" s="160">
        <v>12.4913636363636</v>
      </c>
    </row>
    <row r="760" spans="1:13" x14ac:dyDescent="0.2">
      <c r="A760" s="158" t="s">
        <v>2124</v>
      </c>
      <c r="B760" s="158" t="s">
        <v>2125</v>
      </c>
      <c r="C760" s="158" t="s">
        <v>1395</v>
      </c>
      <c r="D760" s="158" t="s">
        <v>450</v>
      </c>
      <c r="E760" s="158" t="s">
        <v>2189</v>
      </c>
      <c r="F760" s="185">
        <v>3.4052584999999996E-2</v>
      </c>
      <c r="G760" s="185">
        <v>3.2396740000000001E-3</v>
      </c>
      <c r="H760" s="186">
        <f t="shared" si="22"/>
        <v>9.5111146985776944</v>
      </c>
      <c r="I760" s="159">
        <f t="shared" si="23"/>
        <v>2.7414862339911965E-6</v>
      </c>
      <c r="J760" s="160">
        <v>2.75</v>
      </c>
      <c r="K760" s="160">
        <v>83.408000000000001</v>
      </c>
    </row>
    <row r="761" spans="1:13" x14ac:dyDescent="0.2">
      <c r="A761" s="158" t="s">
        <v>2134</v>
      </c>
      <c r="B761" s="158" t="s">
        <v>2135</v>
      </c>
      <c r="C761" s="158" t="s">
        <v>1395</v>
      </c>
      <c r="D761" s="158" t="s">
        <v>450</v>
      </c>
      <c r="E761" s="158" t="s">
        <v>2189</v>
      </c>
      <c r="F761" s="185">
        <v>3.3458149999999999E-2</v>
      </c>
      <c r="G761" s="185">
        <v>0.41085789</v>
      </c>
      <c r="H761" s="186">
        <f t="shared" si="22"/>
        <v>-0.91856515156615348</v>
      </c>
      <c r="I761" s="159">
        <f t="shared" si="23"/>
        <v>2.6936297975561198E-6</v>
      </c>
      <c r="J761" s="160">
        <v>3.41</v>
      </c>
      <c r="K761" s="160">
        <v>83.573499999999996</v>
      </c>
    </row>
    <row r="762" spans="1:13" x14ac:dyDescent="0.2">
      <c r="A762" s="158" t="s">
        <v>2809</v>
      </c>
      <c r="B762" s="158" t="s">
        <v>2810</v>
      </c>
      <c r="C762" s="158" t="s">
        <v>1830</v>
      </c>
      <c r="D762" s="158" t="s">
        <v>450</v>
      </c>
      <c r="E762" s="158" t="s">
        <v>2189</v>
      </c>
      <c r="F762" s="185">
        <v>3.2856999999999997E-2</v>
      </c>
      <c r="G762" s="185">
        <v>0.21917314999999998</v>
      </c>
      <c r="H762" s="186">
        <f t="shared" si="22"/>
        <v>-0.85008656397921001</v>
      </c>
      <c r="I762" s="159">
        <f t="shared" si="23"/>
        <v>2.6452327537028025E-6</v>
      </c>
      <c r="J762" s="160">
        <v>4.0697999999999999</v>
      </c>
      <c r="K762" s="160">
        <v>37.160545454545399</v>
      </c>
    </row>
    <row r="763" spans="1:13" x14ac:dyDescent="0.2">
      <c r="A763" s="158" t="s">
        <v>138</v>
      </c>
      <c r="B763" s="158" t="s">
        <v>139</v>
      </c>
      <c r="C763" s="158" t="s">
        <v>1823</v>
      </c>
      <c r="D763" s="158" t="s">
        <v>450</v>
      </c>
      <c r="E763" s="158" t="s">
        <v>2189</v>
      </c>
      <c r="F763" s="185">
        <v>3.2709040000000002E-2</v>
      </c>
      <c r="G763" s="185">
        <v>0.79983279000000007</v>
      </c>
      <c r="H763" s="186">
        <f t="shared" si="22"/>
        <v>-0.95910515246567973</v>
      </c>
      <c r="I763" s="159">
        <f t="shared" si="23"/>
        <v>2.6333208737917379E-6</v>
      </c>
      <c r="J763" s="160">
        <v>8.4400918900000015</v>
      </c>
      <c r="K763" s="160">
        <v>28.427</v>
      </c>
    </row>
    <row r="764" spans="1:13" x14ac:dyDescent="0.2">
      <c r="A764" s="158" t="s">
        <v>2981</v>
      </c>
      <c r="B764" s="158" t="s">
        <v>2982</v>
      </c>
      <c r="C764" s="158" t="s">
        <v>1825</v>
      </c>
      <c r="D764" s="158" t="s">
        <v>450</v>
      </c>
      <c r="E764" s="158" t="s">
        <v>2189</v>
      </c>
      <c r="F764" s="185">
        <v>3.2051000000000003E-2</v>
      </c>
      <c r="G764" s="185"/>
      <c r="H764" s="186" t="str">
        <f t="shared" si="22"/>
        <v/>
      </c>
      <c r="I764" s="159">
        <f t="shared" si="23"/>
        <v>2.5803437620272251E-6</v>
      </c>
      <c r="J764" s="160">
        <v>50.977567999999998</v>
      </c>
      <c r="K764" s="160">
        <v>24.582833333333301</v>
      </c>
    </row>
    <row r="765" spans="1:13" x14ac:dyDescent="0.2">
      <c r="A765" s="158" t="s">
        <v>1006</v>
      </c>
      <c r="B765" s="158" t="s">
        <v>431</v>
      </c>
      <c r="C765" s="158" t="s">
        <v>1823</v>
      </c>
      <c r="D765" s="158" t="s">
        <v>450</v>
      </c>
      <c r="E765" s="158" t="s">
        <v>2189</v>
      </c>
      <c r="F765" s="185">
        <v>2.9973569999999998E-2</v>
      </c>
      <c r="G765" s="185">
        <v>0</v>
      </c>
      <c r="H765" s="186" t="str">
        <f t="shared" si="22"/>
        <v/>
      </c>
      <c r="I765" s="159">
        <f t="shared" si="23"/>
        <v>2.4130952037436076E-6</v>
      </c>
      <c r="J765" s="160">
        <v>34.318721880000005</v>
      </c>
      <c r="K765" s="160">
        <v>15.1197272727273</v>
      </c>
    </row>
    <row r="766" spans="1:13" x14ac:dyDescent="0.2">
      <c r="A766" s="158" t="s">
        <v>834</v>
      </c>
      <c r="B766" s="158" t="s">
        <v>835</v>
      </c>
      <c r="C766" s="158" t="s">
        <v>1824</v>
      </c>
      <c r="D766" s="158" t="s">
        <v>450</v>
      </c>
      <c r="E766" s="158" t="s">
        <v>2189</v>
      </c>
      <c r="F766" s="185">
        <v>2.9109388999999999E-2</v>
      </c>
      <c r="G766" s="185">
        <v>3.9434709999999998E-2</v>
      </c>
      <c r="H766" s="186">
        <f t="shared" si="22"/>
        <v>-0.26183331892132589</v>
      </c>
      <c r="I766" s="159">
        <f t="shared" si="23"/>
        <v>2.343522209059746E-6</v>
      </c>
      <c r="J766" s="160">
        <v>39.141351360000002</v>
      </c>
      <c r="K766" s="160">
        <v>28.897181818181799</v>
      </c>
    </row>
    <row r="767" spans="1:13" x14ac:dyDescent="0.2">
      <c r="A767" s="158" t="s">
        <v>537</v>
      </c>
      <c r="B767" s="158" t="s">
        <v>1335</v>
      </c>
      <c r="C767" s="158" t="s">
        <v>1824</v>
      </c>
      <c r="D767" s="158" t="s">
        <v>450</v>
      </c>
      <c r="E767" s="158" t="s">
        <v>2189</v>
      </c>
      <c r="F767" s="185">
        <v>2.8720490000000001E-2</v>
      </c>
      <c r="G767" s="185">
        <v>1.2707999999999999E-3</v>
      </c>
      <c r="H767" s="186">
        <f t="shared" si="22"/>
        <v>21.600322631413285</v>
      </c>
      <c r="I767" s="159">
        <f t="shared" si="23"/>
        <v>2.3122129485465447E-6</v>
      </c>
      <c r="J767" s="160">
        <v>10.59756159</v>
      </c>
      <c r="K767" s="160">
        <v>28.387863636363601</v>
      </c>
    </row>
    <row r="768" spans="1:13" x14ac:dyDescent="0.2">
      <c r="A768" s="158" t="s">
        <v>2663</v>
      </c>
      <c r="B768" s="158" t="s">
        <v>2664</v>
      </c>
      <c r="C768" s="158" t="s">
        <v>1823</v>
      </c>
      <c r="D768" s="158" t="s">
        <v>450</v>
      </c>
      <c r="E768" s="158" t="s">
        <v>452</v>
      </c>
      <c r="F768" s="185">
        <v>2.8656000000000001E-2</v>
      </c>
      <c r="G768" s="185">
        <v>8.2015000000000005E-3</v>
      </c>
      <c r="H768" s="186">
        <f t="shared" si="22"/>
        <v>2.4939950009144667</v>
      </c>
      <c r="I768" s="159">
        <f t="shared" si="23"/>
        <v>2.3070210241381597E-6</v>
      </c>
      <c r="J768" s="160">
        <v>20.184017399999998</v>
      </c>
      <c r="K768" s="160">
        <v>70.535272727272698</v>
      </c>
      <c r="M768" s="144"/>
    </row>
    <row r="769" spans="1:11" x14ac:dyDescent="0.2">
      <c r="A769" s="158" t="s">
        <v>442</v>
      </c>
      <c r="B769" s="158" t="s">
        <v>443</v>
      </c>
      <c r="C769" s="158" t="s">
        <v>1830</v>
      </c>
      <c r="D769" s="158" t="s">
        <v>450</v>
      </c>
      <c r="E769" s="158" t="s">
        <v>452</v>
      </c>
      <c r="F769" s="185">
        <v>2.8499880000000002E-2</v>
      </c>
      <c r="G769" s="185">
        <v>5.9326709999999998E-2</v>
      </c>
      <c r="H769" s="186">
        <f t="shared" si="22"/>
        <v>-0.51961131840953256</v>
      </c>
      <c r="I769" s="159">
        <f t="shared" si="23"/>
        <v>2.2944522035669549E-6</v>
      </c>
      <c r="J769" s="160">
        <v>6.6306000000000003</v>
      </c>
      <c r="K769" s="160">
        <v>76.56</v>
      </c>
    </row>
    <row r="770" spans="1:11" x14ac:dyDescent="0.2">
      <c r="A770" s="158" t="s">
        <v>559</v>
      </c>
      <c r="B770" s="158" t="s">
        <v>404</v>
      </c>
      <c r="C770" s="158" t="s">
        <v>1843</v>
      </c>
      <c r="D770" s="158" t="s">
        <v>451</v>
      </c>
      <c r="E770" s="158" t="s">
        <v>2189</v>
      </c>
      <c r="F770" s="185">
        <v>2.7563740000000003E-2</v>
      </c>
      <c r="G770" s="185">
        <v>2.8955371200000002</v>
      </c>
      <c r="H770" s="186">
        <f t="shared" si="22"/>
        <v>-0.99048061245369223</v>
      </c>
      <c r="I770" s="159">
        <f t="shared" si="23"/>
        <v>2.2190859744513527E-6</v>
      </c>
      <c r="J770" s="160">
        <v>72.389155127324003</v>
      </c>
      <c r="K770" s="160">
        <v>24.250909090909101</v>
      </c>
    </row>
    <row r="771" spans="1:11" x14ac:dyDescent="0.2">
      <c r="A771" s="158" t="s">
        <v>186</v>
      </c>
      <c r="B771" s="158" t="s">
        <v>187</v>
      </c>
      <c r="C771" s="158" t="s">
        <v>1831</v>
      </c>
      <c r="D771" s="158" t="s">
        <v>451</v>
      </c>
      <c r="E771" s="158" t="s">
        <v>452</v>
      </c>
      <c r="F771" s="185">
        <v>2.6263661000000001E-2</v>
      </c>
      <c r="G771" s="185">
        <v>7.0667130000000009E-2</v>
      </c>
      <c r="H771" s="186">
        <f t="shared" si="22"/>
        <v>-0.62834685659372336</v>
      </c>
      <c r="I771" s="159">
        <f t="shared" si="23"/>
        <v>2.114419950371212E-6</v>
      </c>
      <c r="J771" s="160">
        <v>5.0820072600000001</v>
      </c>
      <c r="K771" s="160">
        <v>95.298000000000002</v>
      </c>
    </row>
    <row r="772" spans="1:11" x14ac:dyDescent="0.2">
      <c r="A772" s="158" t="s">
        <v>2817</v>
      </c>
      <c r="B772" s="158" t="s">
        <v>2818</v>
      </c>
      <c r="C772" s="158" t="s">
        <v>1830</v>
      </c>
      <c r="D772" s="158" t="s">
        <v>450</v>
      </c>
      <c r="E772" s="158" t="s">
        <v>2189</v>
      </c>
      <c r="F772" s="185">
        <v>2.6230380000000001E-2</v>
      </c>
      <c r="G772" s="185">
        <v>5.1250589999999999E-2</v>
      </c>
      <c r="H772" s="186">
        <f t="shared" si="22"/>
        <v>-0.48819359933222228</v>
      </c>
      <c r="I772" s="159">
        <f t="shared" si="23"/>
        <v>2.1117405824655607E-6</v>
      </c>
      <c r="J772" s="160">
        <v>4.6178999999999997</v>
      </c>
      <c r="K772" s="160">
        <v>154.19336363636401</v>
      </c>
    </row>
    <row r="773" spans="1:11" x14ac:dyDescent="0.2">
      <c r="A773" s="158" t="s">
        <v>1846</v>
      </c>
      <c r="B773" s="158" t="s">
        <v>1847</v>
      </c>
      <c r="C773" s="158" t="s">
        <v>1395</v>
      </c>
      <c r="D773" s="158" t="s">
        <v>450</v>
      </c>
      <c r="E773" s="158" t="s">
        <v>2189</v>
      </c>
      <c r="F773" s="185">
        <v>2.5467029999999998E-2</v>
      </c>
      <c r="G773" s="185">
        <v>0.151090005</v>
      </c>
      <c r="H773" s="186">
        <f t="shared" si="22"/>
        <v>-0.83144464122560591</v>
      </c>
      <c r="I773" s="159">
        <f t="shared" si="23"/>
        <v>2.0502852328432872E-6</v>
      </c>
      <c r="J773" s="160">
        <v>1.5389999999999999</v>
      </c>
      <c r="K773" s="160">
        <v>111.770636363636</v>
      </c>
    </row>
    <row r="774" spans="1:11" x14ac:dyDescent="0.2">
      <c r="A774" s="158" t="s">
        <v>1962</v>
      </c>
      <c r="B774" s="158" t="s">
        <v>775</v>
      </c>
      <c r="C774" s="158" t="s">
        <v>1827</v>
      </c>
      <c r="D774" s="158" t="s">
        <v>451</v>
      </c>
      <c r="E774" s="158" t="s">
        <v>452</v>
      </c>
      <c r="F774" s="185">
        <v>2.5417599999999999E-2</v>
      </c>
      <c r="G774" s="185">
        <v>1.1076918999999998</v>
      </c>
      <c r="H774" s="186">
        <f t="shared" si="22"/>
        <v>-0.97705354710998604</v>
      </c>
      <c r="I774" s="159">
        <f t="shared" si="23"/>
        <v>2.046305750388543E-6</v>
      </c>
      <c r="J774" s="160">
        <v>3.3354500200000001</v>
      </c>
      <c r="K774" s="160">
        <v>41.479818181818203</v>
      </c>
    </row>
    <row r="775" spans="1:11" x14ac:dyDescent="0.2">
      <c r="A775" s="158" t="s">
        <v>1034</v>
      </c>
      <c r="B775" s="158" t="s">
        <v>2076</v>
      </c>
      <c r="C775" s="158" t="s">
        <v>1823</v>
      </c>
      <c r="D775" s="158" t="s">
        <v>450</v>
      </c>
      <c r="E775" s="158" t="s">
        <v>2189</v>
      </c>
      <c r="F775" s="185">
        <v>2.4539200000000001E-2</v>
      </c>
      <c r="G775" s="185">
        <v>0.16058149999999999</v>
      </c>
      <c r="H775" s="186">
        <f t="shared" ref="H775:H838" si="24">IF(ISERROR(F775/G775-1),"",((F775/G775-1)))</f>
        <v>-0.84718538561415846</v>
      </c>
      <c r="I775" s="159">
        <f t="shared" ref="I775:I838" si="25">F775/$F$960</f>
        <v>1.9755880205029012E-6</v>
      </c>
      <c r="J775" s="160">
        <v>9.7992505800000007</v>
      </c>
      <c r="K775" s="160">
        <v>19.297136363636401</v>
      </c>
    </row>
    <row r="776" spans="1:11" x14ac:dyDescent="0.2">
      <c r="A776" s="158" t="s">
        <v>2509</v>
      </c>
      <c r="B776" s="158" t="s">
        <v>2508</v>
      </c>
      <c r="C776" s="158" t="s">
        <v>2078</v>
      </c>
      <c r="D776" s="158" t="s">
        <v>451</v>
      </c>
      <c r="E776" s="158" t="s">
        <v>452</v>
      </c>
      <c r="F776" s="185">
        <v>2.4494999999999999E-2</v>
      </c>
      <c r="G776" s="185">
        <v>0</v>
      </c>
      <c r="H776" s="186" t="str">
        <f t="shared" si="24"/>
        <v/>
      </c>
      <c r="I776" s="159">
        <f t="shared" si="25"/>
        <v>1.9720295919271434E-6</v>
      </c>
      <c r="J776" s="160">
        <v>1.4342999999999999</v>
      </c>
      <c r="K776" s="160">
        <v>50.002045454545502</v>
      </c>
    </row>
    <row r="777" spans="1:11" x14ac:dyDescent="0.2">
      <c r="A777" s="158" t="s">
        <v>1031</v>
      </c>
      <c r="B777" s="158" t="s">
        <v>2051</v>
      </c>
      <c r="C777" s="158" t="s">
        <v>1823</v>
      </c>
      <c r="D777" s="158" t="s">
        <v>450</v>
      </c>
      <c r="E777" s="158" t="s">
        <v>2189</v>
      </c>
      <c r="F777" s="185">
        <v>2.4277449999999999E-2</v>
      </c>
      <c r="G777" s="185">
        <v>2.5902209999999998E-2</v>
      </c>
      <c r="H777" s="186">
        <f t="shared" si="24"/>
        <v>-6.2726693977077641E-2</v>
      </c>
      <c r="I777" s="159">
        <f t="shared" si="25"/>
        <v>1.954515199695106E-6</v>
      </c>
      <c r="J777" s="160">
        <v>16.1921012</v>
      </c>
      <c r="K777" s="160">
        <v>29.523727272727299</v>
      </c>
    </row>
    <row r="778" spans="1:11" x14ac:dyDescent="0.2">
      <c r="A778" s="158" t="s">
        <v>1562</v>
      </c>
      <c r="B778" s="158" t="s">
        <v>1566</v>
      </c>
      <c r="C778" s="158" t="s">
        <v>1830</v>
      </c>
      <c r="D778" s="158" t="s">
        <v>450</v>
      </c>
      <c r="E778" s="158" t="s">
        <v>452</v>
      </c>
      <c r="F778" s="185">
        <v>2.4198000000000001E-2</v>
      </c>
      <c r="G778" s="185">
        <v>0.12741330000000001</v>
      </c>
      <c r="H778" s="186">
        <f t="shared" si="24"/>
        <v>-0.81008262088808625</v>
      </c>
      <c r="I778" s="159">
        <f t="shared" si="25"/>
        <v>1.9481188840764654E-6</v>
      </c>
      <c r="J778" s="160">
        <v>21.582000000000001</v>
      </c>
      <c r="K778" s="160">
        <v>129.69818181818201</v>
      </c>
    </row>
    <row r="779" spans="1:11" x14ac:dyDescent="0.2">
      <c r="A779" s="158" t="s">
        <v>379</v>
      </c>
      <c r="B779" s="158" t="s">
        <v>169</v>
      </c>
      <c r="C779" s="158" t="s">
        <v>1831</v>
      </c>
      <c r="D779" s="158" t="s">
        <v>451</v>
      </c>
      <c r="E779" s="158" t="s">
        <v>452</v>
      </c>
      <c r="F779" s="185">
        <v>2.4142935000000001E-2</v>
      </c>
      <c r="G779" s="185">
        <v>3.5839999999999999E-3</v>
      </c>
      <c r="H779" s="186">
        <f t="shared" si="24"/>
        <v>5.7363099888392863</v>
      </c>
      <c r="I779" s="159">
        <f t="shared" si="25"/>
        <v>1.9436857422320289E-6</v>
      </c>
      <c r="J779" s="160">
        <v>4.804205338</v>
      </c>
      <c r="K779" s="160">
        <v>54.0352380952381</v>
      </c>
    </row>
    <row r="780" spans="1:11" x14ac:dyDescent="0.2">
      <c r="A780" s="158" t="s">
        <v>334</v>
      </c>
      <c r="B780" s="158" t="s">
        <v>335</v>
      </c>
      <c r="C780" s="158" t="s">
        <v>347</v>
      </c>
      <c r="D780" s="158" t="s">
        <v>451</v>
      </c>
      <c r="E780" s="158" t="s">
        <v>2189</v>
      </c>
      <c r="F780" s="185">
        <v>2.3640650000000003E-2</v>
      </c>
      <c r="G780" s="185">
        <v>2.6447999999999999E-2</v>
      </c>
      <c r="H780" s="186">
        <f t="shared" si="24"/>
        <v>-0.10614602238354498</v>
      </c>
      <c r="I780" s="159">
        <f t="shared" si="25"/>
        <v>1.9032480658253697E-6</v>
      </c>
      <c r="J780" s="160">
        <v>13.179</v>
      </c>
      <c r="K780" s="160">
        <v>52.059954545454502</v>
      </c>
    </row>
    <row r="781" spans="1:11" x14ac:dyDescent="0.2">
      <c r="A781" s="158" t="s">
        <v>553</v>
      </c>
      <c r="B781" s="158" t="s">
        <v>952</v>
      </c>
      <c r="C781" s="158" t="s">
        <v>1824</v>
      </c>
      <c r="D781" s="158" t="s">
        <v>450</v>
      </c>
      <c r="E781" s="158" t="s">
        <v>2189</v>
      </c>
      <c r="F781" s="185">
        <v>2.3448279999999998E-2</v>
      </c>
      <c r="G781" s="185">
        <v>7.9375749999999998</v>
      </c>
      <c r="H781" s="186">
        <f t="shared" si="24"/>
        <v>-0.99704591389687658</v>
      </c>
      <c r="I781" s="159">
        <f t="shared" si="25"/>
        <v>1.8877608507774401E-6</v>
      </c>
      <c r="J781" s="160">
        <v>16.87069426</v>
      </c>
      <c r="K781" s="160">
        <v>38.328045454545503</v>
      </c>
    </row>
    <row r="782" spans="1:11" x14ac:dyDescent="0.2">
      <c r="A782" s="158" t="s">
        <v>570</v>
      </c>
      <c r="B782" s="158" t="s">
        <v>800</v>
      </c>
      <c r="C782" s="158" t="s">
        <v>1830</v>
      </c>
      <c r="D782" s="158" t="s">
        <v>450</v>
      </c>
      <c r="E782" s="158" t="s">
        <v>452</v>
      </c>
      <c r="F782" s="185">
        <v>2.3286900000000003E-2</v>
      </c>
      <c r="G782" s="185">
        <v>5.4809209999999997E-2</v>
      </c>
      <c r="H782" s="186">
        <f t="shared" si="24"/>
        <v>-0.57512797575443975</v>
      </c>
      <c r="I782" s="159">
        <f t="shared" si="25"/>
        <v>1.8747685611042336E-6</v>
      </c>
      <c r="J782" s="160">
        <v>5.8242440000000002</v>
      </c>
      <c r="K782" s="160">
        <v>81.424136363636407</v>
      </c>
    </row>
    <row r="783" spans="1:11" x14ac:dyDescent="0.2">
      <c r="A783" s="158" t="s">
        <v>1233</v>
      </c>
      <c r="B783" s="158" t="s">
        <v>1234</v>
      </c>
      <c r="C783" s="158" t="s">
        <v>1824</v>
      </c>
      <c r="D783" s="158" t="s">
        <v>450</v>
      </c>
      <c r="E783" s="158" t="s">
        <v>2189</v>
      </c>
      <c r="F783" s="185">
        <v>2.2428650000000001E-2</v>
      </c>
      <c r="G783" s="185">
        <v>0.26375567499999997</v>
      </c>
      <c r="H783" s="186">
        <f t="shared" si="24"/>
        <v>-0.91496429413319735</v>
      </c>
      <c r="I783" s="159">
        <f t="shared" si="25"/>
        <v>1.8056730560104808E-6</v>
      </c>
      <c r="J783" s="160">
        <v>25.526701719999998</v>
      </c>
      <c r="K783" s="160">
        <v>42.613181818181801</v>
      </c>
    </row>
    <row r="784" spans="1:11" x14ac:dyDescent="0.2">
      <c r="A784" s="158" t="s">
        <v>253</v>
      </c>
      <c r="B784" s="158" t="s">
        <v>35</v>
      </c>
      <c r="C784" s="158" t="s">
        <v>1843</v>
      </c>
      <c r="D784" s="158" t="s">
        <v>1690</v>
      </c>
      <c r="E784" s="158" t="s">
        <v>2189</v>
      </c>
      <c r="F784" s="185">
        <v>2.0822799999999999E-2</v>
      </c>
      <c r="G784" s="185">
        <v>2.8802849999999998E-2</v>
      </c>
      <c r="H784" s="186">
        <f t="shared" si="24"/>
        <v>-0.27705765228093748</v>
      </c>
      <c r="I784" s="159">
        <f t="shared" si="25"/>
        <v>1.6763901933774451E-6</v>
      </c>
      <c r="J784" s="160">
        <v>40.967351669999999</v>
      </c>
      <c r="K784" s="160">
        <v>74.3242727272727</v>
      </c>
    </row>
    <row r="785" spans="1:11" x14ac:dyDescent="0.2">
      <c r="A785" s="158" t="s">
        <v>160</v>
      </c>
      <c r="B785" s="158" t="s">
        <v>161</v>
      </c>
      <c r="C785" s="158" t="s">
        <v>1823</v>
      </c>
      <c r="D785" s="158" t="s">
        <v>450</v>
      </c>
      <c r="E785" s="158" t="s">
        <v>2189</v>
      </c>
      <c r="F785" s="185">
        <v>2.0339920999999997E-2</v>
      </c>
      <c r="G785" s="185">
        <v>8.4930999999999993E-4</v>
      </c>
      <c r="H785" s="186">
        <f t="shared" si="24"/>
        <v>22.948759581307176</v>
      </c>
      <c r="I785" s="159">
        <f t="shared" si="25"/>
        <v>1.6375148442318976E-6</v>
      </c>
      <c r="J785" s="160">
        <v>51.978875250000002</v>
      </c>
      <c r="K785" s="160">
        <v>17.913863636363601</v>
      </c>
    </row>
    <row r="786" spans="1:11" x14ac:dyDescent="0.2">
      <c r="A786" s="158" t="s">
        <v>2523</v>
      </c>
      <c r="B786" s="158" t="s">
        <v>2522</v>
      </c>
      <c r="C786" s="158" t="s">
        <v>2078</v>
      </c>
      <c r="D786" s="158" t="s">
        <v>451</v>
      </c>
      <c r="E786" s="158" t="s">
        <v>452</v>
      </c>
      <c r="F786" s="185">
        <v>1.88462E-2</v>
      </c>
      <c r="G786" s="185">
        <v>6.2212969999999999E-2</v>
      </c>
      <c r="H786" s="186">
        <f t="shared" si="24"/>
        <v>-0.69706959818828773</v>
      </c>
      <c r="I786" s="159">
        <f t="shared" si="25"/>
        <v>1.5172591996479825E-6</v>
      </c>
      <c r="J786" s="160">
        <v>0.35881844595520002</v>
      </c>
      <c r="K786" s="160">
        <v>59.999000000000002</v>
      </c>
    </row>
    <row r="787" spans="1:11" x14ac:dyDescent="0.2">
      <c r="A787" s="158" t="s">
        <v>1025</v>
      </c>
      <c r="B787" s="158" t="s">
        <v>2054</v>
      </c>
      <c r="C787" s="158" t="s">
        <v>1823</v>
      </c>
      <c r="D787" s="158" t="s">
        <v>450</v>
      </c>
      <c r="E787" s="158" t="s">
        <v>2189</v>
      </c>
      <c r="F787" s="185">
        <v>1.7680400000000002E-2</v>
      </c>
      <c r="G787" s="185">
        <v>0.24772403000000001</v>
      </c>
      <c r="H787" s="186">
        <f t="shared" si="24"/>
        <v>-0.92862864373714571</v>
      </c>
      <c r="I787" s="159">
        <f t="shared" si="25"/>
        <v>1.4234036332765329E-6</v>
      </c>
      <c r="J787" s="160">
        <v>75.509446620000006</v>
      </c>
      <c r="K787" s="160">
        <v>35.4017727272727</v>
      </c>
    </row>
    <row r="788" spans="1:11" x14ac:dyDescent="0.2">
      <c r="A788" s="158" t="s">
        <v>328</v>
      </c>
      <c r="B788" s="158" t="s">
        <v>329</v>
      </c>
      <c r="C788" s="158" t="s">
        <v>347</v>
      </c>
      <c r="D788" s="158" t="s">
        <v>451</v>
      </c>
      <c r="E788" s="158" t="s">
        <v>2189</v>
      </c>
      <c r="F788" s="185">
        <v>1.7288599999999998E-2</v>
      </c>
      <c r="G788" s="185">
        <v>9.5940000000000001E-3</v>
      </c>
      <c r="H788" s="186">
        <f t="shared" si="24"/>
        <v>0.80202209714404815</v>
      </c>
      <c r="I788" s="159">
        <f t="shared" si="25"/>
        <v>1.391860820697759E-6</v>
      </c>
      <c r="J788" s="160">
        <v>25.6175</v>
      </c>
      <c r="K788" s="160">
        <v>53.948500000000003</v>
      </c>
    </row>
    <row r="789" spans="1:11" x14ac:dyDescent="0.2">
      <c r="A789" s="158" t="s">
        <v>252</v>
      </c>
      <c r="B789" s="158" t="s">
        <v>33</v>
      </c>
      <c r="C789" s="158" t="s">
        <v>1843</v>
      </c>
      <c r="D789" s="158" t="s">
        <v>1690</v>
      </c>
      <c r="E789" s="158" t="s">
        <v>2189</v>
      </c>
      <c r="F789" s="185">
        <v>1.7100000000000001E-2</v>
      </c>
      <c r="G789" s="185">
        <v>0.79188000000000003</v>
      </c>
      <c r="H789" s="186">
        <f t="shared" si="24"/>
        <v>-0.97840581906349444</v>
      </c>
      <c r="I789" s="159">
        <f t="shared" si="25"/>
        <v>1.3766771186754093E-6</v>
      </c>
      <c r="J789" s="160">
        <v>11.959094090000001</v>
      </c>
      <c r="K789" s="160">
        <v>41.977181818181798</v>
      </c>
    </row>
    <row r="790" spans="1:11" x14ac:dyDescent="0.2">
      <c r="A790" s="158" t="s">
        <v>716</v>
      </c>
      <c r="B790" s="158" t="s">
        <v>729</v>
      </c>
      <c r="C790" s="158" t="s">
        <v>1830</v>
      </c>
      <c r="D790" s="158" t="s">
        <v>450</v>
      </c>
      <c r="E790" s="158" t="s">
        <v>2189</v>
      </c>
      <c r="F790" s="185">
        <v>1.7097289000000002E-2</v>
      </c>
      <c r="G790" s="185">
        <v>0.22024801999999999</v>
      </c>
      <c r="H790" s="186">
        <f t="shared" si="24"/>
        <v>-0.92237256434813808</v>
      </c>
      <c r="I790" s="159">
        <f t="shared" si="25"/>
        <v>1.3764588630222675E-6</v>
      </c>
      <c r="J790" s="160">
        <v>6.6528499999999999</v>
      </c>
      <c r="K790" s="160">
        <v>61.275363636363601</v>
      </c>
    </row>
    <row r="791" spans="1:11" x14ac:dyDescent="0.2">
      <c r="A791" s="158" t="s">
        <v>2150</v>
      </c>
      <c r="B791" s="158" t="s">
        <v>2171</v>
      </c>
      <c r="C791" s="158" t="s">
        <v>1395</v>
      </c>
      <c r="D791" s="158" t="s">
        <v>450</v>
      </c>
      <c r="E791" s="158" t="s">
        <v>2189</v>
      </c>
      <c r="F791" s="185">
        <v>1.6854459999999998E-2</v>
      </c>
      <c r="G791" s="185">
        <v>4.4185750000000003E-2</v>
      </c>
      <c r="H791" s="186">
        <f t="shared" si="24"/>
        <v>-0.61855439819398794</v>
      </c>
      <c r="I791" s="159">
        <f t="shared" si="25"/>
        <v>1.3569093233701717E-6</v>
      </c>
      <c r="J791" s="160">
        <v>9.9769000000000005</v>
      </c>
      <c r="K791" s="160">
        <v>164.80500000000001</v>
      </c>
    </row>
    <row r="792" spans="1:11" x14ac:dyDescent="0.2">
      <c r="A792" s="158" t="s">
        <v>2901</v>
      </c>
      <c r="B792" s="158" t="s">
        <v>2902</v>
      </c>
      <c r="C792" s="158" t="s">
        <v>347</v>
      </c>
      <c r="D792" s="158" t="s">
        <v>451</v>
      </c>
      <c r="E792" s="158" t="s">
        <v>452</v>
      </c>
      <c r="F792" s="185">
        <v>1.6736000000000001E-2</v>
      </c>
      <c r="G792" s="185">
        <v>0</v>
      </c>
      <c r="H792" s="186" t="str">
        <f t="shared" si="24"/>
        <v/>
      </c>
      <c r="I792" s="159">
        <f t="shared" si="25"/>
        <v>1.3473724127574066E-6</v>
      </c>
      <c r="J792" s="160">
        <v>7.3140000000000001</v>
      </c>
      <c r="K792" s="160">
        <v>57.380818181818199</v>
      </c>
    </row>
    <row r="793" spans="1:11" x14ac:dyDescent="0.2">
      <c r="A793" s="158" t="s">
        <v>2661</v>
      </c>
      <c r="B793" s="158" t="s">
        <v>2662</v>
      </c>
      <c r="C793" s="158" t="s">
        <v>1823</v>
      </c>
      <c r="D793" s="158" t="s">
        <v>450</v>
      </c>
      <c r="E793" s="158" t="s">
        <v>452</v>
      </c>
      <c r="F793" s="185">
        <v>1.6424500000000002E-2</v>
      </c>
      <c r="G793" s="185">
        <v>2.5135299999999999E-2</v>
      </c>
      <c r="H793" s="186">
        <f t="shared" si="24"/>
        <v>-0.34655643656530843</v>
      </c>
      <c r="I793" s="159">
        <f t="shared" si="25"/>
        <v>1.3222943471160388E-6</v>
      </c>
      <c r="J793" s="160">
        <v>25.232414669999997</v>
      </c>
      <c r="K793" s="160">
        <v>99.733318181818206</v>
      </c>
    </row>
    <row r="794" spans="1:11" x14ac:dyDescent="0.2">
      <c r="A794" s="158" t="s">
        <v>2805</v>
      </c>
      <c r="B794" s="158" t="s">
        <v>2806</v>
      </c>
      <c r="C794" s="158" t="s">
        <v>1830</v>
      </c>
      <c r="D794" s="158" t="s">
        <v>450</v>
      </c>
      <c r="E794" s="158" t="s">
        <v>2189</v>
      </c>
      <c r="F794" s="185">
        <v>1.46415E-2</v>
      </c>
      <c r="G794" s="185">
        <v>4.6010000000000001E-3</v>
      </c>
      <c r="H794" s="186">
        <f t="shared" si="24"/>
        <v>2.1822429906542054</v>
      </c>
      <c r="I794" s="159">
        <f t="shared" si="25"/>
        <v>1.1787495925781289E-6</v>
      </c>
      <c r="J794" s="160">
        <v>1.002324</v>
      </c>
      <c r="K794" s="160">
        <v>55.512727272727297</v>
      </c>
    </row>
    <row r="795" spans="1:11" x14ac:dyDescent="0.2">
      <c r="A795" s="158" t="s">
        <v>1682</v>
      </c>
      <c r="B795" s="158" t="s">
        <v>1683</v>
      </c>
      <c r="C795" s="158" t="s">
        <v>1024</v>
      </c>
      <c r="D795" s="158" t="s">
        <v>450</v>
      </c>
      <c r="E795" s="158" t="s">
        <v>2189</v>
      </c>
      <c r="F795" s="185">
        <v>1.4377600000000001E-2</v>
      </c>
      <c r="G795" s="185">
        <v>9.0018539999999994E-2</v>
      </c>
      <c r="H795" s="186">
        <f t="shared" si="24"/>
        <v>-0.84028179083997578</v>
      </c>
      <c r="I795" s="159">
        <f t="shared" si="25"/>
        <v>1.1575036807875771E-6</v>
      </c>
      <c r="J795" s="160">
        <v>5.8880493100000004</v>
      </c>
      <c r="K795" s="160">
        <v>77.397318181818207</v>
      </c>
    </row>
    <row r="796" spans="1:11" x14ac:dyDescent="0.2">
      <c r="A796" s="158" t="s">
        <v>1970</v>
      </c>
      <c r="B796" s="158" t="s">
        <v>640</v>
      </c>
      <c r="C796" s="158" t="s">
        <v>1395</v>
      </c>
      <c r="D796" s="158" t="s">
        <v>450</v>
      </c>
      <c r="E796" s="158" t="s">
        <v>2189</v>
      </c>
      <c r="F796" s="185">
        <v>1.391158E-2</v>
      </c>
      <c r="G796" s="185">
        <v>0</v>
      </c>
      <c r="H796" s="186" t="str">
        <f t="shared" si="24"/>
        <v/>
      </c>
      <c r="I796" s="159">
        <f t="shared" si="25"/>
        <v>1.1199856064691493E-6</v>
      </c>
      <c r="J796" s="160">
        <v>15.785460410000001</v>
      </c>
      <c r="K796" s="160">
        <v>33.039090909090902</v>
      </c>
    </row>
    <row r="797" spans="1:11" x14ac:dyDescent="0.2">
      <c r="A797" s="158" t="s">
        <v>1115</v>
      </c>
      <c r="B797" s="158" t="s">
        <v>1261</v>
      </c>
      <c r="C797" s="158" t="s">
        <v>1830</v>
      </c>
      <c r="D797" s="158" t="s">
        <v>450</v>
      </c>
      <c r="E797" s="158" t="s">
        <v>452</v>
      </c>
      <c r="F797" s="185">
        <v>1.375523E-2</v>
      </c>
      <c r="G797" s="185">
        <v>4.1576400000000006E-3</v>
      </c>
      <c r="H797" s="186">
        <f t="shared" si="24"/>
        <v>2.3084225666483866</v>
      </c>
      <c r="I797" s="159">
        <f t="shared" si="25"/>
        <v>1.1073982691881609E-6</v>
      </c>
      <c r="J797" s="160">
        <v>7.389424</v>
      </c>
      <c r="K797" s="160">
        <v>23.340272727272701</v>
      </c>
    </row>
    <row r="798" spans="1:11" x14ac:dyDescent="0.2">
      <c r="A798" s="158" t="s">
        <v>711</v>
      </c>
      <c r="B798" s="158" t="s">
        <v>724</v>
      </c>
      <c r="C798" s="158" t="s">
        <v>1830</v>
      </c>
      <c r="D798" s="158" t="s">
        <v>450</v>
      </c>
      <c r="E798" s="158" t="s">
        <v>2189</v>
      </c>
      <c r="F798" s="185">
        <v>1.3729999999999999E-2</v>
      </c>
      <c r="G798" s="185">
        <v>0.33626412</v>
      </c>
      <c r="H798" s="186">
        <f t="shared" si="24"/>
        <v>-0.95916900084374157</v>
      </c>
      <c r="I798" s="159">
        <f t="shared" si="25"/>
        <v>1.1053670666323607E-6</v>
      </c>
      <c r="J798" s="160">
        <v>13.852040000000001</v>
      </c>
      <c r="K798" s="160">
        <v>52.224454545454499</v>
      </c>
    </row>
    <row r="799" spans="1:11" x14ac:dyDescent="0.2">
      <c r="A799" s="158" t="s">
        <v>184</v>
      </c>
      <c r="B799" s="158" t="s">
        <v>185</v>
      </c>
      <c r="C799" s="158" t="s">
        <v>1831</v>
      </c>
      <c r="D799" s="158" t="s">
        <v>451</v>
      </c>
      <c r="E799" s="158" t="s">
        <v>452</v>
      </c>
      <c r="F799" s="185">
        <v>1.3668989999999999E-2</v>
      </c>
      <c r="G799" s="185">
        <v>0.43509999999999999</v>
      </c>
      <c r="H799" s="186">
        <f t="shared" si="24"/>
        <v>-0.96858425649276025</v>
      </c>
      <c r="I799" s="159">
        <f t="shared" si="25"/>
        <v>1.1004553080937417E-6</v>
      </c>
      <c r="J799" s="160">
        <v>4.0005057150000001</v>
      </c>
      <c r="K799" s="160">
        <v>100.298318181818</v>
      </c>
    </row>
    <row r="800" spans="1:11" x14ac:dyDescent="0.2">
      <c r="A800" s="158" t="s">
        <v>2821</v>
      </c>
      <c r="B800" s="158" t="s">
        <v>2822</v>
      </c>
      <c r="C800" s="158" t="s">
        <v>1395</v>
      </c>
      <c r="D800" s="158" t="s">
        <v>450</v>
      </c>
      <c r="E800" s="158" t="s">
        <v>2189</v>
      </c>
      <c r="F800" s="185">
        <v>1.340015E-2</v>
      </c>
      <c r="G800" s="185">
        <v>9.1832240000000009E-2</v>
      </c>
      <c r="H800" s="186">
        <f t="shared" si="24"/>
        <v>-0.85408011391206395</v>
      </c>
      <c r="I800" s="159">
        <f t="shared" si="25"/>
        <v>1.0788116895800167E-6</v>
      </c>
      <c r="J800" s="160">
        <v>12.052</v>
      </c>
      <c r="K800" s="160">
        <v>118.6755</v>
      </c>
    </row>
    <row r="801" spans="1:11" x14ac:dyDescent="0.2">
      <c r="A801" s="158" t="s">
        <v>536</v>
      </c>
      <c r="B801" s="158" t="s">
        <v>2077</v>
      </c>
      <c r="C801" s="158" t="s">
        <v>1824</v>
      </c>
      <c r="D801" s="158" t="s">
        <v>450</v>
      </c>
      <c r="E801" s="158" t="s">
        <v>2189</v>
      </c>
      <c r="F801" s="185">
        <v>1.3323700000000001E-2</v>
      </c>
      <c r="G801" s="185">
        <v>1.200816E-2</v>
      </c>
      <c r="H801" s="186">
        <f t="shared" si="24"/>
        <v>0.1095538367243607</v>
      </c>
      <c r="I801" s="159">
        <f t="shared" si="25"/>
        <v>1.0726568962628979E-6</v>
      </c>
      <c r="J801" s="160">
        <v>11.395167390000001</v>
      </c>
      <c r="K801" s="160">
        <v>35.903409090909101</v>
      </c>
    </row>
    <row r="802" spans="1:11" x14ac:dyDescent="0.2">
      <c r="A802" s="158" t="s">
        <v>990</v>
      </c>
      <c r="B802" s="158" t="s">
        <v>424</v>
      </c>
      <c r="C802" s="158" t="s">
        <v>1823</v>
      </c>
      <c r="D802" s="158" t="s">
        <v>450</v>
      </c>
      <c r="E802" s="158" t="s">
        <v>2189</v>
      </c>
      <c r="F802" s="185">
        <v>1.21441E-2</v>
      </c>
      <c r="G802" s="185">
        <v>0.12689478000000001</v>
      </c>
      <c r="H802" s="186">
        <f t="shared" si="24"/>
        <v>-0.90429787576762422</v>
      </c>
      <c r="I802" s="159">
        <f t="shared" si="25"/>
        <v>9.7769032730444665E-7</v>
      </c>
      <c r="J802" s="160">
        <v>167.66517019</v>
      </c>
      <c r="K802" s="160">
        <v>6.6654545454545504</v>
      </c>
    </row>
    <row r="803" spans="1:11" x14ac:dyDescent="0.2">
      <c r="A803" s="158" t="s">
        <v>2815</v>
      </c>
      <c r="B803" s="158" t="s">
        <v>2816</v>
      </c>
      <c r="C803" s="158" t="s">
        <v>1830</v>
      </c>
      <c r="D803" s="158" t="s">
        <v>450</v>
      </c>
      <c r="E803" s="158" t="s">
        <v>2189</v>
      </c>
      <c r="F803" s="185">
        <v>1.1938000000000001E-2</v>
      </c>
      <c r="G803" s="185">
        <v>0.21718171999999999</v>
      </c>
      <c r="H803" s="186">
        <f t="shared" si="24"/>
        <v>-0.94503220620962025</v>
      </c>
      <c r="I803" s="159">
        <f t="shared" si="25"/>
        <v>9.6109774518988527E-7</v>
      </c>
      <c r="J803" s="160">
        <v>27.135000000000002</v>
      </c>
      <c r="K803" s="160">
        <v>92.627545454545498</v>
      </c>
    </row>
    <row r="804" spans="1:11" x14ac:dyDescent="0.2">
      <c r="A804" s="158" t="s">
        <v>174</v>
      </c>
      <c r="B804" s="158" t="s">
        <v>175</v>
      </c>
      <c r="C804" s="158" t="s">
        <v>1831</v>
      </c>
      <c r="D804" s="158" t="s">
        <v>451</v>
      </c>
      <c r="E804" s="158" t="s">
        <v>452</v>
      </c>
      <c r="F804" s="185">
        <v>1.1659899999999999E-2</v>
      </c>
      <c r="G804" s="185">
        <v>1.145446E-2</v>
      </c>
      <c r="H804" s="186">
        <f t="shared" si="24"/>
        <v>1.7935371898806229E-2</v>
      </c>
      <c r="I804" s="159">
        <f t="shared" si="25"/>
        <v>9.3870862783879562E-7</v>
      </c>
      <c r="J804" s="160">
        <v>5.4240090399999987</v>
      </c>
      <c r="K804" s="160">
        <v>62.022090909090899</v>
      </c>
    </row>
    <row r="805" spans="1:11" x14ac:dyDescent="0.2">
      <c r="A805" s="158" t="s">
        <v>2153</v>
      </c>
      <c r="B805" s="158" t="s">
        <v>2174</v>
      </c>
      <c r="C805" s="158" t="s">
        <v>1395</v>
      </c>
      <c r="D805" s="158" t="s">
        <v>450</v>
      </c>
      <c r="E805" s="158" t="s">
        <v>2189</v>
      </c>
      <c r="F805" s="185">
        <v>1.095982E-2</v>
      </c>
      <c r="G805" s="185">
        <v>3.5579670000000001E-2</v>
      </c>
      <c r="H805" s="186">
        <f t="shared" si="24"/>
        <v>-0.69196397830558853</v>
      </c>
      <c r="I805" s="159">
        <f t="shared" si="25"/>
        <v>8.823469835556214E-7</v>
      </c>
      <c r="J805" s="160">
        <v>7.532</v>
      </c>
      <c r="K805" s="160">
        <v>108.409727272727</v>
      </c>
    </row>
    <row r="806" spans="1:11" x14ac:dyDescent="0.2">
      <c r="A806" s="158" t="s">
        <v>56</v>
      </c>
      <c r="B806" s="158" t="s">
        <v>1185</v>
      </c>
      <c r="C806" s="158" t="s">
        <v>1828</v>
      </c>
      <c r="D806" s="158" t="s">
        <v>450</v>
      </c>
      <c r="E806" s="158" t="s">
        <v>2189</v>
      </c>
      <c r="F806" s="185">
        <v>1.078235E-2</v>
      </c>
      <c r="G806" s="185">
        <v>1.2925186E-2</v>
      </c>
      <c r="H806" s="186">
        <f t="shared" si="24"/>
        <v>-0.16578763353966441</v>
      </c>
      <c r="I806" s="159">
        <f t="shared" si="25"/>
        <v>8.6805932927191807E-7</v>
      </c>
      <c r="J806" s="160">
        <v>16.859212380165712</v>
      </c>
      <c r="K806" s="160">
        <v>115.53745454545501</v>
      </c>
    </row>
    <row r="807" spans="1:11" x14ac:dyDescent="0.2">
      <c r="A807" s="158" t="s">
        <v>2098</v>
      </c>
      <c r="B807" s="158" t="s">
        <v>2099</v>
      </c>
      <c r="C807" s="158" t="s">
        <v>347</v>
      </c>
      <c r="D807" s="158" t="s">
        <v>451</v>
      </c>
      <c r="E807" s="158" t="s">
        <v>452</v>
      </c>
      <c r="F807" s="185">
        <v>1.0406200000000001E-2</v>
      </c>
      <c r="G807" s="185">
        <v>4.7204999999999999E-3</v>
      </c>
      <c r="H807" s="186">
        <f t="shared" si="24"/>
        <v>1.2044698654803518</v>
      </c>
      <c r="I807" s="159">
        <f t="shared" si="25"/>
        <v>8.3777645803275126E-7</v>
      </c>
      <c r="J807" s="160">
        <v>16.033994549999999</v>
      </c>
      <c r="K807" s="160">
        <v>58.6935454545455</v>
      </c>
    </row>
    <row r="808" spans="1:11" x14ac:dyDescent="0.2">
      <c r="A808" s="158" t="s">
        <v>1399</v>
      </c>
      <c r="B808" s="158" t="s">
        <v>625</v>
      </c>
      <c r="C808" s="158" t="s">
        <v>1395</v>
      </c>
      <c r="D808" s="158" t="s">
        <v>450</v>
      </c>
      <c r="E808" s="158" t="s">
        <v>2189</v>
      </c>
      <c r="F808" s="185">
        <v>1.0312999999999999E-2</v>
      </c>
      <c r="G808" s="185">
        <v>2.0625223799999999</v>
      </c>
      <c r="H808" s="186">
        <f t="shared" si="24"/>
        <v>-0.99499981183234487</v>
      </c>
      <c r="I808" s="159">
        <f t="shared" si="25"/>
        <v>8.3027316519880094E-7</v>
      </c>
      <c r="J808" s="160">
        <v>6.2658208799999997</v>
      </c>
      <c r="K808" s="160">
        <v>40.616409090909102</v>
      </c>
    </row>
    <row r="809" spans="1:11" x14ac:dyDescent="0.2">
      <c r="A809" s="158" t="s">
        <v>2110</v>
      </c>
      <c r="B809" s="158" t="s">
        <v>2111</v>
      </c>
      <c r="C809" s="158" t="s">
        <v>1823</v>
      </c>
      <c r="D809" s="158" t="s">
        <v>450</v>
      </c>
      <c r="E809" s="158" t="s">
        <v>2189</v>
      </c>
      <c r="F809" s="185">
        <v>1.02498E-2</v>
      </c>
      <c r="G809" s="185">
        <v>2.3808200000000001E-3</v>
      </c>
      <c r="H809" s="186">
        <f t="shared" si="24"/>
        <v>3.3051553666383846</v>
      </c>
      <c r="I809" s="159">
        <f t="shared" si="25"/>
        <v>8.2518509538007076E-7</v>
      </c>
      <c r="J809" s="160">
        <v>5.4074332300000005</v>
      </c>
      <c r="K809" s="160">
        <v>41.273090909090897</v>
      </c>
    </row>
    <row r="810" spans="1:11" x14ac:dyDescent="0.2">
      <c r="A810" s="158" t="s">
        <v>1008</v>
      </c>
      <c r="B810" s="158" t="s">
        <v>433</v>
      </c>
      <c r="C810" s="158" t="s">
        <v>1823</v>
      </c>
      <c r="D810" s="158" t="s">
        <v>450</v>
      </c>
      <c r="E810" s="158" t="s">
        <v>2189</v>
      </c>
      <c r="F810" s="185">
        <v>1.0128E-2</v>
      </c>
      <c r="G810" s="185">
        <v>0</v>
      </c>
      <c r="H810" s="186" t="str">
        <f t="shared" si="24"/>
        <v/>
      </c>
      <c r="I810" s="159">
        <f t="shared" si="25"/>
        <v>8.1537928993827756E-7</v>
      </c>
      <c r="J810" s="160">
        <v>19.076050200000001</v>
      </c>
      <c r="K810" s="160">
        <v>15.874090909090899</v>
      </c>
    </row>
    <row r="811" spans="1:11" x14ac:dyDescent="0.2">
      <c r="A811" s="158" t="s">
        <v>102</v>
      </c>
      <c r="B811" s="158" t="s">
        <v>103</v>
      </c>
      <c r="C811" s="158" t="s">
        <v>1827</v>
      </c>
      <c r="D811" s="158" t="s">
        <v>451</v>
      </c>
      <c r="E811" s="158" t="s">
        <v>452</v>
      </c>
      <c r="F811" s="185">
        <v>9.8949999999999993E-3</v>
      </c>
      <c r="G811" s="185">
        <v>0.15440336999999998</v>
      </c>
      <c r="H811" s="186">
        <f t="shared" si="24"/>
        <v>-0.93591461119015729</v>
      </c>
      <c r="I811" s="159">
        <f t="shared" si="25"/>
        <v>7.9662105785340207E-7</v>
      </c>
      <c r="J811" s="160">
        <v>5.8234992000000005</v>
      </c>
      <c r="K811" s="160">
        <v>43.208181818181799</v>
      </c>
    </row>
    <row r="812" spans="1:11" x14ac:dyDescent="0.2">
      <c r="A812" s="158" t="s">
        <v>54</v>
      </c>
      <c r="B812" s="158" t="s">
        <v>1189</v>
      </c>
      <c r="C812" s="158" t="s">
        <v>1828</v>
      </c>
      <c r="D812" s="158" t="s">
        <v>450</v>
      </c>
      <c r="E812" s="158" t="s">
        <v>2189</v>
      </c>
      <c r="F812" s="185">
        <v>9.8326000000000004E-3</v>
      </c>
      <c r="G812" s="185">
        <v>0.27413149999999997</v>
      </c>
      <c r="H812" s="186">
        <f t="shared" si="24"/>
        <v>-0.96413181265195713</v>
      </c>
      <c r="I812" s="159">
        <f t="shared" si="25"/>
        <v>7.9159739398174447E-7</v>
      </c>
      <c r="J812" s="160">
        <v>8.9101934429212317</v>
      </c>
      <c r="K812" s="160">
        <v>26.308181818181801</v>
      </c>
    </row>
    <row r="813" spans="1:11" x14ac:dyDescent="0.2">
      <c r="A813" s="158" t="s">
        <v>2126</v>
      </c>
      <c r="B813" s="158" t="s">
        <v>2127</v>
      </c>
      <c r="C813" s="158" t="s">
        <v>1395</v>
      </c>
      <c r="D813" s="158" t="s">
        <v>450</v>
      </c>
      <c r="E813" s="158" t="s">
        <v>2189</v>
      </c>
      <c r="F813" s="185">
        <v>9.7657119999999993E-3</v>
      </c>
      <c r="G813" s="185">
        <v>0</v>
      </c>
      <c r="H813" s="186" t="str">
        <f t="shared" si="24"/>
        <v/>
      </c>
      <c r="I813" s="159">
        <f t="shared" si="25"/>
        <v>7.8621241274700991E-7</v>
      </c>
      <c r="J813" s="160">
        <v>2.7850000000000001</v>
      </c>
      <c r="K813" s="160">
        <v>83.560227272727303</v>
      </c>
    </row>
    <row r="814" spans="1:11" x14ac:dyDescent="0.2">
      <c r="A814" s="158" t="s">
        <v>58</v>
      </c>
      <c r="B814" s="158" t="s">
        <v>351</v>
      </c>
      <c r="C814" s="158" t="s">
        <v>1395</v>
      </c>
      <c r="D814" s="158" t="s">
        <v>450</v>
      </c>
      <c r="E814" s="158" t="s">
        <v>2189</v>
      </c>
      <c r="F814" s="185">
        <v>8.9492000000000009E-3</v>
      </c>
      <c r="G814" s="185">
        <v>5.6104492300000004</v>
      </c>
      <c r="H814" s="186">
        <f t="shared" si="24"/>
        <v>-0.99840490491346978</v>
      </c>
      <c r="I814" s="159">
        <f t="shared" si="25"/>
        <v>7.2047712692689911E-7</v>
      </c>
      <c r="J814" s="160">
        <v>33.48133344</v>
      </c>
      <c r="K814" s="160">
        <v>24.960090909090901</v>
      </c>
    </row>
    <row r="815" spans="1:11" x14ac:dyDescent="0.2">
      <c r="A815" s="158" t="s">
        <v>1651</v>
      </c>
      <c r="B815" s="158" t="s">
        <v>1652</v>
      </c>
      <c r="C815" s="158" t="s">
        <v>1843</v>
      </c>
      <c r="D815" s="158" t="s">
        <v>450</v>
      </c>
      <c r="E815" s="158" t="s">
        <v>2189</v>
      </c>
      <c r="F815" s="185">
        <v>8.747379999999999E-3</v>
      </c>
      <c r="G815" s="185">
        <v>8.4851200000000005E-3</v>
      </c>
      <c r="H815" s="186">
        <f t="shared" si="24"/>
        <v>3.0908225222507024E-2</v>
      </c>
      <c r="I815" s="159">
        <f t="shared" si="25"/>
        <v>7.0422911662917546E-7</v>
      </c>
      <c r="J815" s="160">
        <v>21.599952958003996</v>
      </c>
      <c r="K815" s="160">
        <v>42.684318181818199</v>
      </c>
    </row>
    <row r="816" spans="1:11" x14ac:dyDescent="0.2">
      <c r="A816" s="158" t="s">
        <v>2141</v>
      </c>
      <c r="B816" s="158" t="s">
        <v>2142</v>
      </c>
      <c r="C816" s="158" t="s">
        <v>2078</v>
      </c>
      <c r="D816" s="158" t="s">
        <v>450</v>
      </c>
      <c r="E816" s="158" t="s">
        <v>2189</v>
      </c>
      <c r="F816" s="185">
        <v>8.3146599999999998E-3</v>
      </c>
      <c r="G816" s="185">
        <v>0</v>
      </c>
      <c r="H816" s="186" t="str">
        <f t="shared" si="24"/>
        <v/>
      </c>
      <c r="I816" s="159">
        <f t="shared" si="25"/>
        <v>6.6939193985764202E-7</v>
      </c>
      <c r="J816" s="160">
        <v>11.428173599999999</v>
      </c>
      <c r="K816" s="160">
        <v>32.196235294117599</v>
      </c>
    </row>
    <row r="817" spans="1:11" x14ac:dyDescent="0.2">
      <c r="A817" s="158" t="s">
        <v>863</v>
      </c>
      <c r="B817" s="158" t="s">
        <v>291</v>
      </c>
      <c r="C817" s="158" t="s">
        <v>1395</v>
      </c>
      <c r="D817" s="158" t="s">
        <v>450</v>
      </c>
      <c r="E817" s="158" t="s">
        <v>2189</v>
      </c>
      <c r="F817" s="185">
        <v>8.0816099999999995E-3</v>
      </c>
      <c r="G817" s="185">
        <v>7.6395846000000003E-2</v>
      </c>
      <c r="H817" s="186">
        <f t="shared" si="24"/>
        <v>-0.89421401263100098</v>
      </c>
      <c r="I817" s="159">
        <f t="shared" si="25"/>
        <v>6.506296824010745E-7</v>
      </c>
      <c r="J817" s="160">
        <v>13.117990379999998</v>
      </c>
      <c r="K817" s="160">
        <v>58.9807272727273</v>
      </c>
    </row>
    <row r="818" spans="1:11" x14ac:dyDescent="0.2">
      <c r="A818" s="158" t="s">
        <v>2517</v>
      </c>
      <c r="B818" s="158" t="s">
        <v>2516</v>
      </c>
      <c r="C818" s="158" t="s">
        <v>2078</v>
      </c>
      <c r="D818" s="158" t="s">
        <v>451</v>
      </c>
      <c r="E818" s="158" t="s">
        <v>452</v>
      </c>
      <c r="F818" s="185">
        <v>7.4832500000000003E-3</v>
      </c>
      <c r="G818" s="185">
        <v>0</v>
      </c>
      <c r="H818" s="186" t="str">
        <f t="shared" si="24"/>
        <v/>
      </c>
      <c r="I818" s="159">
        <f t="shared" si="25"/>
        <v>6.02457254288173E-7</v>
      </c>
      <c r="J818" s="160">
        <v>1.7842499999999999</v>
      </c>
      <c r="K818" s="160">
        <v>49.993818181818199</v>
      </c>
    </row>
    <row r="819" spans="1:11" x14ac:dyDescent="0.2">
      <c r="A819" s="158" t="s">
        <v>342</v>
      </c>
      <c r="B819" s="158" t="s">
        <v>343</v>
      </c>
      <c r="C819" s="158" t="s">
        <v>347</v>
      </c>
      <c r="D819" s="158" t="s">
        <v>451</v>
      </c>
      <c r="E819" s="158" t="s">
        <v>2189</v>
      </c>
      <c r="F819" s="185">
        <v>7.4594300000000004E-3</v>
      </c>
      <c r="G819" s="185">
        <v>1.8779669999999998E-2</v>
      </c>
      <c r="H819" s="186">
        <f t="shared" si="24"/>
        <v>-0.6027922748376302</v>
      </c>
      <c r="I819" s="159">
        <f t="shared" si="25"/>
        <v>6.0053956721408829E-7</v>
      </c>
      <c r="J819" s="160">
        <v>8.4749999999999996</v>
      </c>
      <c r="K819" s="160">
        <v>54.568636363636401</v>
      </c>
    </row>
    <row r="820" spans="1:11" x14ac:dyDescent="0.2">
      <c r="A820" s="158" t="s">
        <v>1053</v>
      </c>
      <c r="B820" s="158" t="s">
        <v>230</v>
      </c>
      <c r="C820" s="158" t="s">
        <v>1395</v>
      </c>
      <c r="D820" s="158" t="s">
        <v>450</v>
      </c>
      <c r="E820" s="158" t="s">
        <v>2189</v>
      </c>
      <c r="F820" s="185">
        <v>7.2680000000000002E-3</v>
      </c>
      <c r="G820" s="185">
        <v>0.1216</v>
      </c>
      <c r="H820" s="186">
        <f t="shared" si="24"/>
        <v>-0.94023026315789471</v>
      </c>
      <c r="I820" s="159">
        <f t="shared" si="25"/>
        <v>5.8512802915396936E-7</v>
      </c>
      <c r="J820" s="160">
        <v>2.9882587199999997</v>
      </c>
      <c r="K820" s="160">
        <v>28.2</v>
      </c>
    </row>
    <row r="821" spans="1:11" x14ac:dyDescent="0.2">
      <c r="A821" s="158" t="s">
        <v>2797</v>
      </c>
      <c r="B821" s="158" t="s">
        <v>2798</v>
      </c>
      <c r="C821" s="158" t="s">
        <v>1395</v>
      </c>
      <c r="D821" s="158" t="s">
        <v>450</v>
      </c>
      <c r="E821" s="158" t="s">
        <v>452</v>
      </c>
      <c r="F821" s="185">
        <v>7.0229200000000002E-3</v>
      </c>
      <c r="G821" s="185">
        <v>0</v>
      </c>
      <c r="H821" s="186" t="str">
        <f t="shared" si="24"/>
        <v/>
      </c>
      <c r="I821" s="159">
        <f t="shared" si="25"/>
        <v>5.6539726726829859E-7</v>
      </c>
      <c r="J821" s="160">
        <v>33.037501319999997</v>
      </c>
      <c r="K821" s="160">
        <v>34.882181818181799</v>
      </c>
    </row>
    <row r="822" spans="1:11" x14ac:dyDescent="0.2">
      <c r="A822" s="158" t="s">
        <v>251</v>
      </c>
      <c r="B822" s="158" t="s">
        <v>32</v>
      </c>
      <c r="C822" s="158" t="s">
        <v>1843</v>
      </c>
      <c r="D822" s="158" t="s">
        <v>1690</v>
      </c>
      <c r="E822" s="158" t="s">
        <v>2189</v>
      </c>
      <c r="F822" s="185">
        <v>6.9932099999999997E-3</v>
      </c>
      <c r="G822" s="185">
        <v>8.0347719999999997E-2</v>
      </c>
      <c r="H822" s="186">
        <f t="shared" si="24"/>
        <v>-0.91296318053580117</v>
      </c>
      <c r="I822" s="159">
        <f t="shared" si="25"/>
        <v>5.6300539140889236E-7</v>
      </c>
      <c r="J822" s="160">
        <v>79.612174359999997</v>
      </c>
      <c r="K822" s="160">
        <v>30.526909090909101</v>
      </c>
    </row>
    <row r="823" spans="1:11" x14ac:dyDescent="0.2">
      <c r="A823" s="158" t="s">
        <v>1045</v>
      </c>
      <c r="B823" s="158" t="s">
        <v>1290</v>
      </c>
      <c r="C823" s="158" t="s">
        <v>1395</v>
      </c>
      <c r="D823" s="158" t="s">
        <v>450</v>
      </c>
      <c r="E823" s="158" t="s">
        <v>2189</v>
      </c>
      <c r="F823" s="185">
        <v>6.6110700000000001E-3</v>
      </c>
      <c r="G823" s="185">
        <v>0.87273825000000005</v>
      </c>
      <c r="H823" s="186">
        <f t="shared" si="24"/>
        <v>-0.99242491090541751</v>
      </c>
      <c r="I823" s="159">
        <f t="shared" si="25"/>
        <v>5.3224028064101978E-7</v>
      </c>
      <c r="J823" s="160">
        <v>24.227110890000002</v>
      </c>
      <c r="K823" s="160">
        <v>26.431272727272699</v>
      </c>
    </row>
    <row r="824" spans="1:11" x14ac:dyDescent="0.2">
      <c r="A824" s="158" t="s">
        <v>475</v>
      </c>
      <c r="B824" s="158" t="s">
        <v>478</v>
      </c>
      <c r="C824" s="158" t="s">
        <v>1395</v>
      </c>
      <c r="D824" s="158" t="s">
        <v>450</v>
      </c>
      <c r="E824" s="158" t="s">
        <v>2189</v>
      </c>
      <c r="F824" s="185">
        <v>5.5961000000000006E-3</v>
      </c>
      <c r="G824" s="185">
        <v>0.40198015000000004</v>
      </c>
      <c r="H824" s="186">
        <f t="shared" si="24"/>
        <v>-0.98607866582466819</v>
      </c>
      <c r="I824" s="159">
        <f t="shared" si="25"/>
        <v>4.5052765051575783E-7</v>
      </c>
      <c r="J824" s="160">
        <v>4.1412462000000003</v>
      </c>
      <c r="K824" s="160">
        <v>86.335136363636394</v>
      </c>
    </row>
    <row r="825" spans="1:11" x14ac:dyDescent="0.2">
      <c r="A825" s="158" t="s">
        <v>2811</v>
      </c>
      <c r="B825" s="158" t="s">
        <v>2812</v>
      </c>
      <c r="C825" s="158" t="s">
        <v>1830</v>
      </c>
      <c r="D825" s="158" t="s">
        <v>450</v>
      </c>
      <c r="E825" s="158" t="s">
        <v>2189</v>
      </c>
      <c r="F825" s="185">
        <v>5.1241500000000001E-3</v>
      </c>
      <c r="G825" s="185">
        <v>6.1739999999999998E-3</v>
      </c>
      <c r="H825" s="186">
        <f t="shared" si="24"/>
        <v>-0.17004373177842558</v>
      </c>
      <c r="I825" s="159">
        <f t="shared" si="25"/>
        <v>4.1253216711465494E-7</v>
      </c>
      <c r="J825" s="160">
        <v>10.202719999999999</v>
      </c>
      <c r="K825" s="160">
        <v>80.858999999999995</v>
      </c>
    </row>
    <row r="826" spans="1:11" x14ac:dyDescent="0.2">
      <c r="A826" s="158" t="s">
        <v>2193</v>
      </c>
      <c r="B826" s="158" t="s">
        <v>1670</v>
      </c>
      <c r="C826" s="158" t="s">
        <v>1827</v>
      </c>
      <c r="D826" s="158" t="s">
        <v>451</v>
      </c>
      <c r="E826" s="158" t="s">
        <v>452</v>
      </c>
      <c r="F826" s="185">
        <v>5.1174999999999997E-3</v>
      </c>
      <c r="G826" s="185">
        <v>0</v>
      </c>
      <c r="H826" s="186" t="str">
        <f t="shared" si="24"/>
        <v/>
      </c>
      <c r="I826" s="159">
        <f t="shared" si="25"/>
        <v>4.1199679267961444E-7</v>
      </c>
      <c r="J826" s="160">
        <v>8.6961151500000007</v>
      </c>
      <c r="K826" s="160">
        <v>18.1437272727273</v>
      </c>
    </row>
    <row r="827" spans="1:11" x14ac:dyDescent="0.2">
      <c r="A827" s="158" t="s">
        <v>1992</v>
      </c>
      <c r="B827" s="158" t="s">
        <v>417</v>
      </c>
      <c r="C827" s="158" t="s">
        <v>1823</v>
      </c>
      <c r="D827" s="158" t="s">
        <v>450</v>
      </c>
      <c r="E827" s="158" t="s">
        <v>2189</v>
      </c>
      <c r="F827" s="185">
        <v>5.0671700000000002E-3</v>
      </c>
      <c r="G827" s="185">
        <v>5.0776099999999998E-3</v>
      </c>
      <c r="H827" s="186">
        <f t="shared" si="24"/>
        <v>-2.0560854417727148E-3</v>
      </c>
      <c r="I827" s="159">
        <f t="shared" si="25"/>
        <v>4.0794485353441369E-7</v>
      </c>
      <c r="J827" s="160">
        <v>26.248161870000001</v>
      </c>
      <c r="K827" s="160">
        <v>54.676272727272703</v>
      </c>
    </row>
    <row r="828" spans="1:11" x14ac:dyDescent="0.2">
      <c r="A828" s="158" t="s">
        <v>2268</v>
      </c>
      <c r="B828" s="158" t="s">
        <v>2258</v>
      </c>
      <c r="C828" s="158" t="s">
        <v>2078</v>
      </c>
      <c r="D828" s="158" t="s">
        <v>451</v>
      </c>
      <c r="E828" s="158" t="s">
        <v>452</v>
      </c>
      <c r="F828" s="185">
        <v>4.3804500000000001E-3</v>
      </c>
      <c r="G828" s="185">
        <v>2.0214849999999999E-2</v>
      </c>
      <c r="H828" s="186">
        <f t="shared" si="24"/>
        <v>-0.78330534235970095</v>
      </c>
      <c r="I828" s="159">
        <f t="shared" si="25"/>
        <v>3.526587885673507E-7</v>
      </c>
      <c r="J828" s="160">
        <v>4.718</v>
      </c>
      <c r="K828" s="160">
        <v>34.996863636363599</v>
      </c>
    </row>
    <row r="829" spans="1:11" x14ac:dyDescent="0.2">
      <c r="A829" s="158" t="s">
        <v>158</v>
      </c>
      <c r="B829" s="158" t="s">
        <v>159</v>
      </c>
      <c r="C829" s="158" t="s">
        <v>1823</v>
      </c>
      <c r="D829" s="158" t="s">
        <v>450</v>
      </c>
      <c r="E829" s="158" t="s">
        <v>2189</v>
      </c>
      <c r="F829" s="185">
        <v>4.0958800000000005E-3</v>
      </c>
      <c r="G829" s="185">
        <v>2.11918E-3</v>
      </c>
      <c r="H829" s="186">
        <f t="shared" si="24"/>
        <v>0.93276644739946613</v>
      </c>
      <c r="I829" s="159">
        <f t="shared" si="25"/>
        <v>3.297487881193121E-7</v>
      </c>
      <c r="J829" s="160">
        <v>81.578578469999997</v>
      </c>
      <c r="K829" s="160">
        <v>20.955727272727302</v>
      </c>
    </row>
    <row r="830" spans="1:11" x14ac:dyDescent="0.2">
      <c r="A830" s="158" t="s">
        <v>256</v>
      </c>
      <c r="B830" s="158" t="s">
        <v>1186</v>
      </c>
      <c r="C830" s="158" t="s">
        <v>1828</v>
      </c>
      <c r="D830" s="158" t="s">
        <v>450</v>
      </c>
      <c r="E830" s="158" t="s">
        <v>2189</v>
      </c>
      <c r="F830" s="185">
        <v>3.9129999999999998E-3</v>
      </c>
      <c r="G830" s="185">
        <v>0.63706050000000003</v>
      </c>
      <c r="H830" s="186">
        <f t="shared" si="24"/>
        <v>-0.99385772622851365</v>
      </c>
      <c r="I830" s="159">
        <f t="shared" si="25"/>
        <v>3.1502558861853079E-7</v>
      </c>
      <c r="J830" s="160">
        <v>4.1063847615598084</v>
      </c>
      <c r="K830" s="160">
        <v>70.421363636363594</v>
      </c>
    </row>
    <row r="831" spans="1:11" x14ac:dyDescent="0.2">
      <c r="A831" s="158" t="s">
        <v>697</v>
      </c>
      <c r="B831" s="158" t="s">
        <v>698</v>
      </c>
      <c r="C831" s="158" t="s">
        <v>1830</v>
      </c>
      <c r="D831" s="158" t="s">
        <v>450</v>
      </c>
      <c r="E831" s="158" t="s">
        <v>2189</v>
      </c>
      <c r="F831" s="185">
        <v>3.66702E-3</v>
      </c>
      <c r="G831" s="185">
        <v>0.22029499999999999</v>
      </c>
      <c r="H831" s="186">
        <f t="shared" si="24"/>
        <v>-0.98335404798111625</v>
      </c>
      <c r="I831" s="159">
        <f t="shared" si="25"/>
        <v>2.9522237004240352E-7</v>
      </c>
      <c r="J831" s="160">
        <v>1.27071</v>
      </c>
      <c r="K831" s="160">
        <v>52.258045454545503</v>
      </c>
    </row>
    <row r="832" spans="1:11" x14ac:dyDescent="0.2">
      <c r="A832" s="158" t="s">
        <v>340</v>
      </c>
      <c r="B832" s="158" t="s">
        <v>341</v>
      </c>
      <c r="C832" s="158" t="s">
        <v>347</v>
      </c>
      <c r="D832" s="158" t="s">
        <v>451</v>
      </c>
      <c r="E832" s="158" t="s">
        <v>2189</v>
      </c>
      <c r="F832" s="185">
        <v>3.3808000000000002E-3</v>
      </c>
      <c r="G832" s="185">
        <v>0</v>
      </c>
      <c r="H832" s="186" t="str">
        <f t="shared" si="24"/>
        <v/>
      </c>
      <c r="I832" s="159">
        <f t="shared" si="25"/>
        <v>2.7217953232852775E-7</v>
      </c>
      <c r="J832" s="160">
        <v>6.3510000000000009</v>
      </c>
      <c r="K832" s="160">
        <v>51.374818181818199</v>
      </c>
    </row>
    <row r="833" spans="1:13" x14ac:dyDescent="0.2">
      <c r="A833" s="158" t="s">
        <v>535</v>
      </c>
      <c r="B833" s="158" t="s">
        <v>2052</v>
      </c>
      <c r="C833" s="158" t="s">
        <v>1824</v>
      </c>
      <c r="D833" s="158" t="s">
        <v>450</v>
      </c>
      <c r="E833" s="158" t="s">
        <v>2189</v>
      </c>
      <c r="F833" s="185">
        <v>2.9077350000000003E-3</v>
      </c>
      <c r="G833" s="185">
        <v>3.8739999999999998E-3</v>
      </c>
      <c r="H833" s="186">
        <f t="shared" si="24"/>
        <v>-0.24942307692307686</v>
      </c>
      <c r="I833" s="159">
        <f t="shared" si="25"/>
        <v>2.3409428313869251E-7</v>
      </c>
      <c r="J833" s="160">
        <v>16.782687960000001</v>
      </c>
      <c r="K833" s="160">
        <v>19.772863636363599</v>
      </c>
    </row>
    <row r="834" spans="1:13" x14ac:dyDescent="0.2">
      <c r="A834" s="158" t="s">
        <v>1055</v>
      </c>
      <c r="B834" s="158" t="s">
        <v>1289</v>
      </c>
      <c r="C834" s="158" t="s">
        <v>1395</v>
      </c>
      <c r="D834" s="158" t="s">
        <v>450</v>
      </c>
      <c r="E834" s="158" t="s">
        <v>2189</v>
      </c>
      <c r="F834" s="185">
        <v>2.5200000000000001E-3</v>
      </c>
      <c r="G834" s="185">
        <v>3.5585760000000001E-2</v>
      </c>
      <c r="H834" s="186">
        <f t="shared" si="24"/>
        <v>-0.92918515720895101</v>
      </c>
      <c r="I834" s="159">
        <f t="shared" si="25"/>
        <v>2.0287873327848139E-7</v>
      </c>
      <c r="J834" s="160">
        <v>4.2372695200000008</v>
      </c>
      <c r="K834" s="160">
        <v>25.237863636363599</v>
      </c>
    </row>
    <row r="835" spans="1:13" x14ac:dyDescent="0.2">
      <c r="A835" s="158" t="s">
        <v>548</v>
      </c>
      <c r="B835" s="158" t="s">
        <v>949</v>
      </c>
      <c r="C835" s="158" t="s">
        <v>1824</v>
      </c>
      <c r="D835" s="158" t="s">
        <v>450</v>
      </c>
      <c r="E835" s="158" t="s">
        <v>2189</v>
      </c>
      <c r="F835" s="185">
        <v>2.500908E-3</v>
      </c>
      <c r="G835" s="185">
        <v>1.1597514999999999E-2</v>
      </c>
      <c r="H835" s="186">
        <f t="shared" si="24"/>
        <v>-0.78435828709857236</v>
      </c>
      <c r="I835" s="159">
        <f t="shared" si="25"/>
        <v>2.0134168535159536E-7</v>
      </c>
      <c r="J835" s="160">
        <v>19.234934800000001</v>
      </c>
      <c r="K835" s="160">
        <v>42.067590909090903</v>
      </c>
    </row>
    <row r="836" spans="1:13" x14ac:dyDescent="0.2">
      <c r="A836" s="158" t="s">
        <v>2813</v>
      </c>
      <c r="B836" s="158" t="s">
        <v>2814</v>
      </c>
      <c r="C836" s="158" t="s">
        <v>1830</v>
      </c>
      <c r="D836" s="158" t="s">
        <v>450</v>
      </c>
      <c r="E836" s="158" t="s">
        <v>2189</v>
      </c>
      <c r="F836" s="185">
        <v>2.4105999999999997E-3</v>
      </c>
      <c r="G836" s="185">
        <v>0</v>
      </c>
      <c r="H836" s="186" t="str">
        <f t="shared" si="24"/>
        <v/>
      </c>
      <c r="I836" s="159">
        <f t="shared" si="25"/>
        <v>1.9407122001631237E-7</v>
      </c>
      <c r="J836" s="160">
        <v>2.9692500000000002</v>
      </c>
      <c r="K836" s="160">
        <v>80.849727272727307</v>
      </c>
    </row>
    <row r="837" spans="1:13" x14ac:dyDescent="0.2">
      <c r="A837" s="158" t="s">
        <v>274</v>
      </c>
      <c r="B837" s="158" t="s">
        <v>21</v>
      </c>
      <c r="C837" s="158" t="s">
        <v>1843</v>
      </c>
      <c r="D837" s="158" t="s">
        <v>451</v>
      </c>
      <c r="E837" s="158" t="s">
        <v>2189</v>
      </c>
      <c r="F837" s="185">
        <v>2.4100799999999998E-3</v>
      </c>
      <c r="G837" s="185">
        <v>1.48450021</v>
      </c>
      <c r="H837" s="186">
        <f t="shared" si="24"/>
        <v>-0.99837650410302059</v>
      </c>
      <c r="I837" s="159">
        <f t="shared" si="25"/>
        <v>1.9402935615071524E-7</v>
      </c>
      <c r="J837" s="160">
        <v>64.052426815215995</v>
      </c>
      <c r="K837" s="160">
        <v>43.445</v>
      </c>
    </row>
    <row r="838" spans="1:13" x14ac:dyDescent="0.2">
      <c r="A838" s="158" t="s">
        <v>2372</v>
      </c>
      <c r="B838" s="158" t="s">
        <v>2375</v>
      </c>
      <c r="C838" s="158" t="s">
        <v>1024</v>
      </c>
      <c r="D838" s="158" t="s">
        <v>450</v>
      </c>
      <c r="E838" s="158" t="s">
        <v>2189</v>
      </c>
      <c r="F838" s="185">
        <v>2.2531999999999999E-3</v>
      </c>
      <c r="G838" s="185">
        <v>5.0278999999999992E-3</v>
      </c>
      <c r="H838" s="186">
        <f t="shared" si="24"/>
        <v>-0.5518606177529386</v>
      </c>
      <c r="I838" s="159">
        <f t="shared" si="25"/>
        <v>1.8139934992979137E-7</v>
      </c>
      <c r="J838" s="160">
        <v>3.9189628800000005</v>
      </c>
      <c r="K838" s="160">
        <v>91.917454545454504</v>
      </c>
    </row>
    <row r="839" spans="1:13" x14ac:dyDescent="0.2">
      <c r="A839" s="158" t="s">
        <v>275</v>
      </c>
      <c r="B839" s="158" t="s">
        <v>22</v>
      </c>
      <c r="C839" s="158" t="s">
        <v>1843</v>
      </c>
      <c r="D839" s="158" t="s">
        <v>1690</v>
      </c>
      <c r="E839" s="158" t="s">
        <v>2189</v>
      </c>
      <c r="F839" s="185">
        <v>1.9211199999999999E-3</v>
      </c>
      <c r="G839" s="185">
        <v>1.8186723999999999</v>
      </c>
      <c r="H839" s="186">
        <f t="shared" ref="H839:H902" si="26">IF(ISERROR(F839/G839-1),"",((F839/G839-1)))</f>
        <v>-0.99894366901922527</v>
      </c>
      <c r="I839" s="159">
        <f t="shared" ref="I839:I902" si="27">F839/$F$960</f>
        <v>1.5466444129998259E-7</v>
      </c>
      <c r="J839" s="160">
        <v>27.089645008076001</v>
      </c>
      <c r="K839" s="160">
        <v>61.859136363636402</v>
      </c>
    </row>
    <row r="840" spans="1:13" x14ac:dyDescent="0.2">
      <c r="A840" s="158" t="s">
        <v>338</v>
      </c>
      <c r="B840" s="158" t="s">
        <v>339</v>
      </c>
      <c r="C840" s="158" t="s">
        <v>347</v>
      </c>
      <c r="D840" s="158" t="s">
        <v>451</v>
      </c>
      <c r="E840" s="158" t="s">
        <v>2189</v>
      </c>
      <c r="F840" s="185">
        <v>1.3910000000000001E-3</v>
      </c>
      <c r="G840" s="185">
        <v>6.4725809999999995E-2</v>
      </c>
      <c r="H840" s="186">
        <f t="shared" si="26"/>
        <v>-0.97850934580810967</v>
      </c>
      <c r="I840" s="159">
        <f t="shared" si="27"/>
        <v>1.119858404723681E-7</v>
      </c>
      <c r="J840" s="160">
        <v>19.895999999999997</v>
      </c>
      <c r="K840" s="160">
        <v>69.555000000000007</v>
      </c>
    </row>
    <row r="841" spans="1:13" x14ac:dyDescent="0.2">
      <c r="A841" s="158" t="s">
        <v>707</v>
      </c>
      <c r="B841" s="158" t="s">
        <v>719</v>
      </c>
      <c r="C841" s="158" t="s">
        <v>1824</v>
      </c>
      <c r="D841" s="158" t="s">
        <v>450</v>
      </c>
      <c r="E841" s="158" t="s">
        <v>2189</v>
      </c>
      <c r="F841" s="185">
        <v>1.3142799999999999E-3</v>
      </c>
      <c r="G841" s="185">
        <v>2.5232E-4</v>
      </c>
      <c r="H841" s="186">
        <f t="shared" si="26"/>
        <v>4.2087824984147115</v>
      </c>
      <c r="I841" s="159">
        <f t="shared" si="27"/>
        <v>1.0580931014811211E-7</v>
      </c>
      <c r="J841" s="160">
        <v>11.669446240000001</v>
      </c>
      <c r="K841" s="160">
        <v>35.003999999999998</v>
      </c>
    </row>
    <row r="842" spans="1:13" x14ac:dyDescent="0.2">
      <c r="A842" s="158" t="s">
        <v>2270</v>
      </c>
      <c r="B842" s="158" t="s">
        <v>2260</v>
      </c>
      <c r="C842" s="158" t="s">
        <v>2078</v>
      </c>
      <c r="D842" s="158" t="s">
        <v>451</v>
      </c>
      <c r="E842" s="158" t="s">
        <v>452</v>
      </c>
      <c r="F842" s="185">
        <v>1.1112000000000001E-3</v>
      </c>
      <c r="G842" s="185">
        <v>0</v>
      </c>
      <c r="H842" s="186" t="str">
        <f t="shared" si="26"/>
        <v/>
      </c>
      <c r="I842" s="159">
        <f t="shared" si="27"/>
        <v>8.9459860483749413E-8</v>
      </c>
      <c r="J842" s="160">
        <v>5.4569999999999999</v>
      </c>
      <c r="K842" s="160">
        <v>35.006909090909097</v>
      </c>
    </row>
    <row r="843" spans="1:13" x14ac:dyDescent="0.2">
      <c r="A843" s="158" t="s">
        <v>2083</v>
      </c>
      <c r="B843" s="158" t="s">
        <v>1836</v>
      </c>
      <c r="C843" s="158" t="s">
        <v>1824</v>
      </c>
      <c r="D843" s="158" t="s">
        <v>450</v>
      </c>
      <c r="E843" s="158" t="s">
        <v>2189</v>
      </c>
      <c r="F843" s="185">
        <v>1.06478E-3</v>
      </c>
      <c r="G843" s="185">
        <v>0.93098870999999994</v>
      </c>
      <c r="H843" s="186">
        <f t="shared" si="26"/>
        <v>-0.99885629117886943</v>
      </c>
      <c r="I843" s="159">
        <f t="shared" si="27"/>
        <v>8.5722705404865637E-8</v>
      </c>
      <c r="J843" s="160">
        <v>9.2969639399999995</v>
      </c>
      <c r="K843" s="160">
        <v>41.054045454545502</v>
      </c>
      <c r="M843" s="144"/>
    </row>
    <row r="844" spans="1:13" x14ac:dyDescent="0.2">
      <c r="A844" s="158" t="s">
        <v>2865</v>
      </c>
      <c r="B844" s="158" t="s">
        <v>2866</v>
      </c>
      <c r="C844" s="158" t="s">
        <v>2078</v>
      </c>
      <c r="D844" s="158" t="s">
        <v>451</v>
      </c>
      <c r="E844" s="158" t="s">
        <v>452</v>
      </c>
      <c r="F844" s="185">
        <v>1.0210200000000001E-3</v>
      </c>
      <c r="G844" s="185">
        <v>4.3509200000000003E-3</v>
      </c>
      <c r="H844" s="186">
        <f t="shared" si="26"/>
        <v>-0.76533238947165194</v>
      </c>
      <c r="I844" s="159">
        <f t="shared" si="27"/>
        <v>8.2199700099998041E-8</v>
      </c>
      <c r="J844" s="160">
        <v>1.804</v>
      </c>
      <c r="K844" s="160">
        <v>59.993499999999997</v>
      </c>
    </row>
    <row r="845" spans="1:13" x14ac:dyDescent="0.2">
      <c r="A845" s="158" t="s">
        <v>1641</v>
      </c>
      <c r="B845" s="158" t="s">
        <v>1642</v>
      </c>
      <c r="C845" s="158" t="s">
        <v>1843</v>
      </c>
      <c r="D845" s="158" t="s">
        <v>450</v>
      </c>
      <c r="E845" s="158" t="s">
        <v>2189</v>
      </c>
      <c r="F845" s="185">
        <v>9.843600000000001E-4</v>
      </c>
      <c r="G845" s="185">
        <v>0</v>
      </c>
      <c r="H845" s="186" t="str">
        <f t="shared" si="26"/>
        <v/>
      </c>
      <c r="I845" s="159">
        <f t="shared" si="27"/>
        <v>7.9248297575399184E-8</v>
      </c>
      <c r="J845" s="160">
        <v>4.2075555091535994</v>
      </c>
      <c r="K845" s="160">
        <v>11.5891818181818</v>
      </c>
    </row>
    <row r="846" spans="1:13" x14ac:dyDescent="0.2">
      <c r="A846" s="158" t="s">
        <v>2155</v>
      </c>
      <c r="B846" s="158" t="s">
        <v>2176</v>
      </c>
      <c r="C846" s="158" t="s">
        <v>1395</v>
      </c>
      <c r="D846" s="158" t="s">
        <v>450</v>
      </c>
      <c r="E846" s="158" t="s">
        <v>2189</v>
      </c>
      <c r="F846" s="185">
        <v>6.0249999999999995E-4</v>
      </c>
      <c r="G846" s="185">
        <v>7.0798910000000007E-2</v>
      </c>
      <c r="H846" s="186">
        <f t="shared" si="26"/>
        <v>-0.99148998197853611</v>
      </c>
      <c r="I846" s="159">
        <f t="shared" si="27"/>
        <v>4.8505728889001991E-8</v>
      </c>
      <c r="J846" s="160">
        <v>3.0314999999999999</v>
      </c>
      <c r="K846" s="160">
        <v>273.50700000000001</v>
      </c>
    </row>
    <row r="847" spans="1:13" x14ac:dyDescent="0.2">
      <c r="A847" s="158" t="s">
        <v>1726</v>
      </c>
      <c r="B847" s="158" t="s">
        <v>1727</v>
      </c>
      <c r="C847" s="158" t="s">
        <v>1828</v>
      </c>
      <c r="D847" s="158" t="s">
        <v>450</v>
      </c>
      <c r="E847" s="158" t="s">
        <v>2189</v>
      </c>
      <c r="F847" s="185">
        <v>5.6035000000000004E-4</v>
      </c>
      <c r="G847" s="185">
        <v>0</v>
      </c>
      <c r="H847" s="186" t="str">
        <f t="shared" si="26"/>
        <v/>
      </c>
      <c r="I847" s="159">
        <f t="shared" si="27"/>
        <v>4.5112340552617877E-8</v>
      </c>
      <c r="J847" s="160">
        <v>3.88584744</v>
      </c>
      <c r="K847" s="160">
        <v>74.104772727272703</v>
      </c>
    </row>
    <row r="848" spans="1:13" x14ac:dyDescent="0.2">
      <c r="A848" s="158" t="s">
        <v>2094</v>
      </c>
      <c r="B848" s="158" t="s">
        <v>2095</v>
      </c>
      <c r="C848" s="158" t="s">
        <v>1823</v>
      </c>
      <c r="D848" s="158" t="s">
        <v>450</v>
      </c>
      <c r="E848" s="158" t="s">
        <v>452</v>
      </c>
      <c r="F848" s="185">
        <v>4.0994999999999996E-4</v>
      </c>
      <c r="G848" s="185">
        <v>0.32348379999999999</v>
      </c>
      <c r="H848" s="186">
        <f t="shared" si="26"/>
        <v>-0.99873270315236806</v>
      </c>
      <c r="I848" s="159">
        <f t="shared" si="27"/>
        <v>3.3004022502981521E-8</v>
      </c>
      <c r="J848" s="160">
        <v>10.910780819999998</v>
      </c>
      <c r="K848" s="160">
        <v>19.355227272727301</v>
      </c>
    </row>
    <row r="849" spans="1:11" x14ac:dyDescent="0.2">
      <c r="A849" s="158" t="s">
        <v>73</v>
      </c>
      <c r="B849" s="158" t="s">
        <v>85</v>
      </c>
      <c r="C849" s="158" t="s">
        <v>1827</v>
      </c>
      <c r="D849" s="158" t="s">
        <v>451</v>
      </c>
      <c r="E849" s="158" t="s">
        <v>452</v>
      </c>
      <c r="F849" s="185">
        <v>3.0605999999999998E-4</v>
      </c>
      <c r="G849" s="185">
        <v>0</v>
      </c>
      <c r="H849" s="186" t="str">
        <f t="shared" si="26"/>
        <v/>
      </c>
      <c r="I849" s="159">
        <f t="shared" si="27"/>
        <v>2.4640105201274607E-8</v>
      </c>
      <c r="J849" s="160">
        <v>7.7538358600000006</v>
      </c>
      <c r="K849" s="160">
        <v>20.6123636363636</v>
      </c>
    </row>
    <row r="850" spans="1:11" x14ac:dyDescent="0.2">
      <c r="A850" s="158" t="s">
        <v>1964</v>
      </c>
      <c r="B850" s="158" t="s">
        <v>774</v>
      </c>
      <c r="C850" s="158" t="s">
        <v>1827</v>
      </c>
      <c r="D850" s="158" t="s">
        <v>451</v>
      </c>
      <c r="E850" s="158" t="s">
        <v>452</v>
      </c>
      <c r="F850" s="185">
        <v>2.5824000000000002E-4</v>
      </c>
      <c r="G850" s="185">
        <v>0.21334402999999999</v>
      </c>
      <c r="H850" s="186">
        <f t="shared" si="26"/>
        <v>-0.99878956069218339</v>
      </c>
      <c r="I850" s="159">
        <f t="shared" si="27"/>
        <v>2.0790239715013902E-8</v>
      </c>
      <c r="J850" s="160">
        <v>2.2156498500000001</v>
      </c>
      <c r="K850" s="160">
        <v>45.874363636363597</v>
      </c>
    </row>
    <row r="851" spans="1:11" x14ac:dyDescent="0.2">
      <c r="A851" s="158" t="s">
        <v>679</v>
      </c>
      <c r="B851" s="158" t="s">
        <v>681</v>
      </c>
      <c r="C851" s="158" t="s">
        <v>1823</v>
      </c>
      <c r="D851" s="158" t="s">
        <v>450</v>
      </c>
      <c r="E851" s="158" t="s">
        <v>2189</v>
      </c>
      <c r="F851" s="185">
        <v>2.5519999999999997E-4</v>
      </c>
      <c r="G851" s="185">
        <v>0</v>
      </c>
      <c r="H851" s="186" t="str">
        <f t="shared" si="26"/>
        <v/>
      </c>
      <c r="I851" s="159">
        <f t="shared" si="27"/>
        <v>2.0545497116138272E-8</v>
      </c>
      <c r="J851" s="160">
        <v>67.669255429999993</v>
      </c>
      <c r="K851" s="160">
        <v>17.1310454545455</v>
      </c>
    </row>
    <row r="852" spans="1:11" x14ac:dyDescent="0.2">
      <c r="A852" s="158" t="s">
        <v>599</v>
      </c>
      <c r="B852" s="158" t="s">
        <v>600</v>
      </c>
      <c r="C852" s="158" t="s">
        <v>1830</v>
      </c>
      <c r="D852" s="158" t="s">
        <v>450</v>
      </c>
      <c r="E852" s="158" t="s">
        <v>2189</v>
      </c>
      <c r="F852" s="185">
        <v>2.3844E-4</v>
      </c>
      <c r="G852" s="185">
        <v>0.19963824999999999</v>
      </c>
      <c r="H852" s="186">
        <f t="shared" si="26"/>
        <v>-0.99880563970080882</v>
      </c>
      <c r="I852" s="159">
        <f t="shared" si="27"/>
        <v>1.919619252496869E-8</v>
      </c>
      <c r="J852" s="160">
        <v>3.2976000000000001</v>
      </c>
      <c r="K852" s="160">
        <v>33.771636363636397</v>
      </c>
    </row>
    <row r="853" spans="1:11" x14ac:dyDescent="0.2">
      <c r="A853" s="158" t="s">
        <v>2122</v>
      </c>
      <c r="B853" s="158" t="s">
        <v>2123</v>
      </c>
      <c r="C853" s="158" t="s">
        <v>1395</v>
      </c>
      <c r="D853" s="158" t="s">
        <v>450</v>
      </c>
      <c r="E853" s="158" t="s">
        <v>2189</v>
      </c>
      <c r="F853" s="185">
        <v>1.5555000000000001E-4</v>
      </c>
      <c r="G853" s="185">
        <v>5.0034889999999999E-2</v>
      </c>
      <c r="H853" s="186">
        <f t="shared" si="26"/>
        <v>-0.99689116934203315</v>
      </c>
      <c r="I853" s="159">
        <f t="shared" si="27"/>
        <v>1.2522931333915787E-8</v>
      </c>
      <c r="J853" s="160">
        <v>2.875</v>
      </c>
      <c r="K853" s="160">
        <v>83.721181818181805</v>
      </c>
    </row>
    <row r="854" spans="1:11" x14ac:dyDescent="0.2">
      <c r="A854" s="158" t="s">
        <v>850</v>
      </c>
      <c r="B854" s="158" t="s">
        <v>851</v>
      </c>
      <c r="C854" s="158" t="s">
        <v>1824</v>
      </c>
      <c r="D854" s="158" t="s">
        <v>450</v>
      </c>
      <c r="E854" s="158" t="s">
        <v>2189</v>
      </c>
      <c r="F854" s="185">
        <v>1.0959E-4</v>
      </c>
      <c r="G854" s="185">
        <v>4.3854000000000001E-4</v>
      </c>
      <c r="H854" s="186">
        <f t="shared" si="26"/>
        <v>-0.75010261321658234</v>
      </c>
      <c r="I854" s="159">
        <f t="shared" si="27"/>
        <v>8.8228096745987206E-9</v>
      </c>
      <c r="J854" s="160">
        <v>76.856721629999996</v>
      </c>
      <c r="K854" s="160">
        <v>3.6460454545454501</v>
      </c>
    </row>
    <row r="855" spans="1:11" x14ac:dyDescent="0.2">
      <c r="A855" s="158" t="s">
        <v>2100</v>
      </c>
      <c r="B855" s="158" t="s">
        <v>2101</v>
      </c>
      <c r="C855" s="158" t="s">
        <v>347</v>
      </c>
      <c r="D855" s="158" t="s">
        <v>451</v>
      </c>
      <c r="E855" s="158" t="s">
        <v>452</v>
      </c>
      <c r="F855" s="185">
        <v>8.0000000000000007E-5</v>
      </c>
      <c r="G855" s="185">
        <v>7.4470690000000006E-2</v>
      </c>
      <c r="H855" s="186">
        <f t="shared" si="26"/>
        <v>-0.9989257518629141</v>
      </c>
      <c r="I855" s="159">
        <f t="shared" si="27"/>
        <v>6.4405947072533775E-9</v>
      </c>
      <c r="J855" s="160">
        <v>8.1671200000000006</v>
      </c>
      <c r="K855" s="160">
        <v>55.458727272727302</v>
      </c>
    </row>
    <row r="856" spans="1:11" x14ac:dyDescent="0.2">
      <c r="A856" s="158" t="s">
        <v>2335</v>
      </c>
      <c r="B856" s="158" t="s">
        <v>2336</v>
      </c>
      <c r="C856" s="158" t="s">
        <v>1024</v>
      </c>
      <c r="D856" s="158" t="s">
        <v>450</v>
      </c>
      <c r="E856" s="158" t="s">
        <v>2189</v>
      </c>
      <c r="F856" s="185">
        <v>0</v>
      </c>
      <c r="G856" s="185">
        <v>3.7299493942647001E-3</v>
      </c>
      <c r="H856" s="186">
        <f t="shared" si="26"/>
        <v>-1</v>
      </c>
      <c r="I856" s="159">
        <f t="shared" si="27"/>
        <v>0</v>
      </c>
      <c r="J856" s="160">
        <v>19.344374170991998</v>
      </c>
      <c r="K856" s="160">
        <v>85.039500000000004</v>
      </c>
    </row>
    <row r="857" spans="1:11" x14ac:dyDescent="0.2">
      <c r="A857" s="158" t="s">
        <v>668</v>
      </c>
      <c r="B857" s="158" t="s">
        <v>1167</v>
      </c>
      <c r="C857" s="158" t="s">
        <v>2078</v>
      </c>
      <c r="D857" s="158" t="s">
        <v>450</v>
      </c>
      <c r="E857" s="158" t="s">
        <v>2189</v>
      </c>
      <c r="F857" s="185">
        <v>0</v>
      </c>
      <c r="G857" s="185">
        <v>0</v>
      </c>
      <c r="H857" s="186" t="str">
        <f t="shared" si="26"/>
        <v/>
      </c>
      <c r="I857" s="159">
        <f t="shared" si="27"/>
        <v>0</v>
      </c>
      <c r="J857" s="160">
        <v>0.65054850641280004</v>
      </c>
      <c r="K857" s="160">
        <v>99.750545454545502</v>
      </c>
    </row>
    <row r="858" spans="1:11" x14ac:dyDescent="0.2">
      <c r="A858" s="158" t="s">
        <v>2196</v>
      </c>
      <c r="B858" s="158" t="s">
        <v>1166</v>
      </c>
      <c r="C858" s="158" t="s">
        <v>2078</v>
      </c>
      <c r="D858" s="158" t="s">
        <v>450</v>
      </c>
      <c r="E858" s="158" t="s">
        <v>2189</v>
      </c>
      <c r="F858" s="185">
        <v>0</v>
      </c>
      <c r="G858" s="185">
        <v>0</v>
      </c>
      <c r="H858" s="186" t="str">
        <f t="shared" si="26"/>
        <v/>
      </c>
      <c r="I858" s="159">
        <f t="shared" si="27"/>
        <v>0</v>
      </c>
      <c r="J858" s="160">
        <v>0.88313005999999994</v>
      </c>
      <c r="K858" s="160">
        <v>99.779590909090899</v>
      </c>
    </row>
    <row r="859" spans="1:11" x14ac:dyDescent="0.2">
      <c r="A859" s="158" t="s">
        <v>981</v>
      </c>
      <c r="B859" s="158" t="s">
        <v>982</v>
      </c>
      <c r="C859" s="158" t="s">
        <v>2078</v>
      </c>
      <c r="D859" s="158" t="s">
        <v>450</v>
      </c>
      <c r="E859" s="158" t="s">
        <v>2189</v>
      </c>
      <c r="F859" s="185">
        <v>0</v>
      </c>
      <c r="G859" s="185">
        <v>0</v>
      </c>
      <c r="H859" s="186" t="str">
        <f t="shared" si="26"/>
        <v/>
      </c>
      <c r="I859" s="159">
        <f t="shared" si="27"/>
        <v>0</v>
      </c>
      <c r="J859" s="160">
        <v>18.547748467079998</v>
      </c>
      <c r="K859" s="160">
        <v>99.885954545454496</v>
      </c>
    </row>
    <row r="860" spans="1:11" x14ac:dyDescent="0.2">
      <c r="A860" s="158" t="s">
        <v>983</v>
      </c>
      <c r="B860" s="158" t="s">
        <v>984</v>
      </c>
      <c r="C860" s="158" t="s">
        <v>2078</v>
      </c>
      <c r="D860" s="158" t="s">
        <v>450</v>
      </c>
      <c r="E860" s="158" t="s">
        <v>2189</v>
      </c>
      <c r="F860" s="185">
        <v>0</v>
      </c>
      <c r="G860" s="185">
        <v>0</v>
      </c>
      <c r="H860" s="186" t="str">
        <f t="shared" si="26"/>
        <v/>
      </c>
      <c r="I860" s="159">
        <f t="shared" si="27"/>
        <v>0</v>
      </c>
      <c r="J860" s="160">
        <v>3.6537534624080004</v>
      </c>
      <c r="K860" s="160">
        <v>99.6934545454545</v>
      </c>
    </row>
    <row r="861" spans="1:11" x14ac:dyDescent="0.2">
      <c r="A861" s="158" t="s">
        <v>1706</v>
      </c>
      <c r="B861" s="158" t="s">
        <v>1707</v>
      </c>
      <c r="C861" s="158" t="s">
        <v>347</v>
      </c>
      <c r="D861" s="158" t="s">
        <v>451</v>
      </c>
      <c r="E861" s="158" t="s">
        <v>452</v>
      </c>
      <c r="F861" s="185">
        <v>0</v>
      </c>
      <c r="G861" s="185">
        <v>2.0149490000000001</v>
      </c>
      <c r="H861" s="186">
        <f t="shared" si="26"/>
        <v>-1</v>
      </c>
      <c r="I861" s="159">
        <f t="shared" si="27"/>
        <v>0</v>
      </c>
      <c r="J861" s="160">
        <v>1.2339850000000001</v>
      </c>
      <c r="K861" s="160">
        <v>39.173227272727303</v>
      </c>
    </row>
    <row r="862" spans="1:11" x14ac:dyDescent="0.2">
      <c r="A862" s="158" t="s">
        <v>842</v>
      </c>
      <c r="B862" s="158" t="s">
        <v>843</v>
      </c>
      <c r="C862" s="158" t="s">
        <v>1824</v>
      </c>
      <c r="D862" s="158" t="s">
        <v>450</v>
      </c>
      <c r="E862" s="158" t="s">
        <v>2189</v>
      </c>
      <c r="F862" s="185">
        <v>0</v>
      </c>
      <c r="G862" s="185">
        <v>0.98731950000000002</v>
      </c>
      <c r="H862" s="186">
        <f t="shared" si="26"/>
        <v>-1</v>
      </c>
      <c r="I862" s="159">
        <f t="shared" si="27"/>
        <v>0</v>
      </c>
      <c r="J862" s="160">
        <v>31.544846209999999</v>
      </c>
      <c r="K862" s="160">
        <v>16.6294545454545</v>
      </c>
    </row>
    <row r="863" spans="1:11" x14ac:dyDescent="0.2">
      <c r="A863" s="158" t="s">
        <v>1284</v>
      </c>
      <c r="B863" s="158" t="s">
        <v>1285</v>
      </c>
      <c r="C863" s="158" t="s">
        <v>1830</v>
      </c>
      <c r="D863" s="158" t="s">
        <v>450</v>
      </c>
      <c r="E863" s="158" t="s">
        <v>2189</v>
      </c>
      <c r="F863" s="185">
        <v>0</v>
      </c>
      <c r="G863" s="185">
        <v>0.54004262000000003</v>
      </c>
      <c r="H863" s="186">
        <f t="shared" si="26"/>
        <v>-1</v>
      </c>
      <c r="I863" s="159">
        <f t="shared" si="27"/>
        <v>0</v>
      </c>
      <c r="J863" s="160">
        <v>162.786</v>
      </c>
      <c r="K863" s="160">
        <v>23.928000000000001</v>
      </c>
    </row>
    <row r="864" spans="1:11" x14ac:dyDescent="0.2">
      <c r="A864" s="158" t="s">
        <v>51</v>
      </c>
      <c r="B864" s="158" t="s">
        <v>868</v>
      </c>
      <c r="C864" s="158" t="s">
        <v>1395</v>
      </c>
      <c r="D864" s="158" t="s">
        <v>450</v>
      </c>
      <c r="E864" s="158" t="s">
        <v>2189</v>
      </c>
      <c r="F864" s="185">
        <v>0</v>
      </c>
      <c r="G864" s="185">
        <v>0.18148510000000001</v>
      </c>
      <c r="H864" s="186">
        <f t="shared" si="26"/>
        <v>-1</v>
      </c>
      <c r="I864" s="159">
        <f t="shared" si="27"/>
        <v>0</v>
      </c>
      <c r="J864" s="160">
        <v>22.492815459999999</v>
      </c>
      <c r="K864" s="160">
        <v>25.7858181818182</v>
      </c>
    </row>
    <row r="865" spans="1:11" x14ac:dyDescent="0.2">
      <c r="A865" s="158" t="s">
        <v>1973</v>
      </c>
      <c r="B865" s="158" t="s">
        <v>65</v>
      </c>
      <c r="C865" s="158" t="s">
        <v>1829</v>
      </c>
      <c r="D865" s="158" t="s">
        <v>1690</v>
      </c>
      <c r="E865" s="158" t="s">
        <v>452</v>
      </c>
      <c r="F865" s="185">
        <v>0</v>
      </c>
      <c r="G865" s="185">
        <v>7.6524399999999992E-2</v>
      </c>
      <c r="H865" s="186">
        <f t="shared" si="26"/>
        <v>-1</v>
      </c>
      <c r="I865" s="159">
        <f t="shared" si="27"/>
        <v>0</v>
      </c>
      <c r="J865" s="160">
        <v>18.46491061</v>
      </c>
      <c r="K865" s="160">
        <v>20.279318181818201</v>
      </c>
    </row>
    <row r="866" spans="1:11" x14ac:dyDescent="0.2">
      <c r="A866" s="158" t="s">
        <v>1030</v>
      </c>
      <c r="B866" s="158" t="s">
        <v>2065</v>
      </c>
      <c r="C866" s="158" t="s">
        <v>1823</v>
      </c>
      <c r="D866" s="158" t="s">
        <v>450</v>
      </c>
      <c r="E866" s="158" t="s">
        <v>2189</v>
      </c>
      <c r="F866" s="185">
        <v>0</v>
      </c>
      <c r="G866" s="185">
        <v>5.3809999999999997E-2</v>
      </c>
      <c r="H866" s="186">
        <f t="shared" si="26"/>
        <v>-1</v>
      </c>
      <c r="I866" s="159">
        <f t="shared" si="27"/>
        <v>0</v>
      </c>
      <c r="J866" s="160">
        <v>23.53570698</v>
      </c>
      <c r="K866" s="160">
        <v>35.272636363636401</v>
      </c>
    </row>
    <row r="867" spans="1:11" x14ac:dyDescent="0.2">
      <c r="A867" s="158" t="s">
        <v>395</v>
      </c>
      <c r="B867" s="158" t="s">
        <v>2658</v>
      </c>
      <c r="C867" s="158" t="s">
        <v>1395</v>
      </c>
      <c r="D867" s="158" t="s">
        <v>450</v>
      </c>
      <c r="E867" s="158" t="s">
        <v>452</v>
      </c>
      <c r="F867" s="185">
        <v>0</v>
      </c>
      <c r="G867" s="185">
        <v>4.2876820000000003E-2</v>
      </c>
      <c r="H867" s="186">
        <f t="shared" si="26"/>
        <v>-1</v>
      </c>
      <c r="I867" s="159">
        <f t="shared" si="27"/>
        <v>0</v>
      </c>
      <c r="J867" s="160">
        <v>5.7712606800000001</v>
      </c>
      <c r="K867" s="160">
        <v>8.9384999999999994</v>
      </c>
    </row>
    <row r="868" spans="1:11" x14ac:dyDescent="0.2">
      <c r="A868" s="158" t="s">
        <v>1033</v>
      </c>
      <c r="B868" s="158" t="s">
        <v>2058</v>
      </c>
      <c r="C868" s="158" t="s">
        <v>1823</v>
      </c>
      <c r="D868" s="158" t="s">
        <v>450</v>
      </c>
      <c r="E868" s="158" t="s">
        <v>2189</v>
      </c>
      <c r="F868" s="185">
        <v>0</v>
      </c>
      <c r="G868" s="185">
        <v>2.9864700000000001E-2</v>
      </c>
      <c r="H868" s="186">
        <f t="shared" si="26"/>
        <v>-1</v>
      </c>
      <c r="I868" s="159">
        <f t="shared" si="27"/>
        <v>0</v>
      </c>
      <c r="J868" s="160">
        <v>11.02211022</v>
      </c>
      <c r="K868" s="160">
        <v>16.923227272727299</v>
      </c>
    </row>
    <row r="869" spans="1:11" x14ac:dyDescent="0.2">
      <c r="A869" s="158" t="s">
        <v>2096</v>
      </c>
      <c r="B869" s="158" t="s">
        <v>2097</v>
      </c>
      <c r="C869" s="158" t="s">
        <v>347</v>
      </c>
      <c r="D869" s="158" t="s">
        <v>451</v>
      </c>
      <c r="E869" s="158" t="s">
        <v>452</v>
      </c>
      <c r="F869" s="185">
        <v>0</v>
      </c>
      <c r="G869" s="185">
        <v>1.6045E-2</v>
      </c>
      <c r="H869" s="186">
        <f t="shared" si="26"/>
        <v>-1</v>
      </c>
      <c r="I869" s="159">
        <f t="shared" si="27"/>
        <v>0</v>
      </c>
      <c r="J869" s="160">
        <v>14.091403650000002</v>
      </c>
      <c r="K869" s="160">
        <v>99.803818181818201</v>
      </c>
    </row>
    <row r="870" spans="1:11" x14ac:dyDescent="0.2">
      <c r="A870" s="158" t="s">
        <v>2877</v>
      </c>
      <c r="B870" s="158" t="s">
        <v>2878</v>
      </c>
      <c r="C870" s="158" t="s">
        <v>2078</v>
      </c>
      <c r="D870" s="158" t="s">
        <v>451</v>
      </c>
      <c r="E870" s="158" t="s">
        <v>452</v>
      </c>
      <c r="F870" s="185">
        <v>0</v>
      </c>
      <c r="G870" s="185">
        <v>1.406E-2</v>
      </c>
      <c r="H870" s="186">
        <f t="shared" si="26"/>
        <v>-1</v>
      </c>
      <c r="I870" s="159">
        <f t="shared" si="27"/>
        <v>0</v>
      </c>
      <c r="J870" s="160">
        <v>0.55640000000000001</v>
      </c>
      <c r="K870" s="160">
        <v>29.9947272727273</v>
      </c>
    </row>
    <row r="871" spans="1:11" x14ac:dyDescent="0.2">
      <c r="A871" s="158" t="s">
        <v>55</v>
      </c>
      <c r="B871" s="158" t="s">
        <v>768</v>
      </c>
      <c r="C871" s="158" t="s">
        <v>1826</v>
      </c>
      <c r="D871" s="158" t="s">
        <v>450</v>
      </c>
      <c r="E871" s="158" t="s">
        <v>2189</v>
      </c>
      <c r="F871" s="185">
        <v>0</v>
      </c>
      <c r="G871" s="185">
        <v>1.040175E-2</v>
      </c>
      <c r="H871" s="186">
        <f t="shared" si="26"/>
        <v>-1</v>
      </c>
      <c r="I871" s="159">
        <f t="shared" si="27"/>
        <v>0</v>
      </c>
      <c r="J871" s="160">
        <v>2.6513205600000003</v>
      </c>
      <c r="K871" s="160">
        <v>88.992333333333306</v>
      </c>
    </row>
    <row r="872" spans="1:11" x14ac:dyDescent="0.2">
      <c r="A872" s="158" t="s">
        <v>303</v>
      </c>
      <c r="B872" s="158" t="s">
        <v>349</v>
      </c>
      <c r="C872" s="158" t="s">
        <v>1395</v>
      </c>
      <c r="D872" s="158" t="s">
        <v>450</v>
      </c>
      <c r="E872" s="158" t="s">
        <v>2189</v>
      </c>
      <c r="F872" s="185">
        <v>0</v>
      </c>
      <c r="G872" s="185">
        <v>8.1679999999999999E-3</v>
      </c>
      <c r="H872" s="186">
        <f t="shared" si="26"/>
        <v>-1</v>
      </c>
      <c r="I872" s="159">
        <f t="shared" si="27"/>
        <v>0</v>
      </c>
      <c r="J872" s="160">
        <v>8.6055199000000009</v>
      </c>
      <c r="K872" s="160">
        <v>51.499818181818199</v>
      </c>
    </row>
    <row r="873" spans="1:11" x14ac:dyDescent="0.2">
      <c r="A873" s="158" t="s">
        <v>78</v>
      </c>
      <c r="B873" s="158" t="s">
        <v>90</v>
      </c>
      <c r="C873" s="158" t="s">
        <v>1827</v>
      </c>
      <c r="D873" s="158" t="s">
        <v>451</v>
      </c>
      <c r="E873" s="158" t="s">
        <v>452</v>
      </c>
      <c r="F873" s="185">
        <v>0</v>
      </c>
      <c r="G873" s="185">
        <v>2.7088899999999998E-3</v>
      </c>
      <c r="H873" s="186">
        <f t="shared" si="26"/>
        <v>-1</v>
      </c>
      <c r="I873" s="159">
        <f t="shared" si="27"/>
        <v>0</v>
      </c>
      <c r="J873" s="160">
        <v>9.098480519999999</v>
      </c>
      <c r="K873" s="160">
        <v>40.2083636363636</v>
      </c>
    </row>
    <row r="874" spans="1:11" x14ac:dyDescent="0.2">
      <c r="A874" s="158" t="s">
        <v>1730</v>
      </c>
      <c r="B874" s="158" t="s">
        <v>1731</v>
      </c>
      <c r="C874" s="158" t="s">
        <v>347</v>
      </c>
      <c r="D874" s="158" t="s">
        <v>451</v>
      </c>
      <c r="E874" s="158" t="s">
        <v>452</v>
      </c>
      <c r="F874" s="185">
        <v>0</v>
      </c>
      <c r="G874" s="185">
        <v>5.128E-4</v>
      </c>
      <c r="H874" s="186">
        <f t="shared" si="26"/>
        <v>-1</v>
      </c>
      <c r="I874" s="159">
        <f t="shared" si="27"/>
        <v>0</v>
      </c>
      <c r="J874" s="160">
        <v>10.256679999999999</v>
      </c>
      <c r="K874" s="160">
        <v>64.709954545454494</v>
      </c>
    </row>
    <row r="875" spans="1:11" x14ac:dyDescent="0.2">
      <c r="A875" s="158" t="s">
        <v>1035</v>
      </c>
      <c r="B875" s="158" t="s">
        <v>2059</v>
      </c>
      <c r="C875" s="158" t="s">
        <v>1823</v>
      </c>
      <c r="D875" s="158" t="s">
        <v>450</v>
      </c>
      <c r="E875" s="158" t="s">
        <v>2189</v>
      </c>
      <c r="F875" s="185">
        <v>0</v>
      </c>
      <c r="G875" s="185">
        <v>0</v>
      </c>
      <c r="H875" s="186" t="str">
        <f t="shared" si="26"/>
        <v/>
      </c>
      <c r="I875" s="159">
        <f t="shared" si="27"/>
        <v>0</v>
      </c>
      <c r="J875" s="160">
        <v>21.441102099999998</v>
      </c>
      <c r="K875" s="160">
        <v>23.854409090909101</v>
      </c>
    </row>
    <row r="876" spans="1:11" x14ac:dyDescent="0.2">
      <c r="A876" s="158" t="s">
        <v>1732</v>
      </c>
      <c r="B876" s="158" t="s">
        <v>1733</v>
      </c>
      <c r="C876" s="158" t="s">
        <v>347</v>
      </c>
      <c r="D876" s="158" t="s">
        <v>451</v>
      </c>
      <c r="E876" s="158" t="s">
        <v>452</v>
      </c>
      <c r="F876" s="185">
        <v>0</v>
      </c>
      <c r="G876" s="185">
        <v>0</v>
      </c>
      <c r="H876" s="186" t="str">
        <f t="shared" si="26"/>
        <v/>
      </c>
      <c r="I876" s="159">
        <f t="shared" si="27"/>
        <v>0</v>
      </c>
      <c r="J876" s="160">
        <v>15.76445</v>
      </c>
      <c r="K876" s="160">
        <v>41.890409090909102</v>
      </c>
    </row>
    <row r="877" spans="1:11" x14ac:dyDescent="0.2">
      <c r="A877" s="158" t="s">
        <v>848</v>
      </c>
      <c r="B877" s="158" t="s">
        <v>849</v>
      </c>
      <c r="C877" s="158" t="s">
        <v>1824</v>
      </c>
      <c r="D877" s="158" t="s">
        <v>450</v>
      </c>
      <c r="E877" s="158" t="s">
        <v>2189</v>
      </c>
      <c r="F877" s="185">
        <v>0</v>
      </c>
      <c r="G877" s="185">
        <v>0</v>
      </c>
      <c r="H877" s="186" t="str">
        <f t="shared" si="26"/>
        <v/>
      </c>
      <c r="I877" s="159">
        <f t="shared" si="27"/>
        <v>0</v>
      </c>
      <c r="J877" s="160">
        <v>10.887516529999999</v>
      </c>
      <c r="K877" s="160">
        <v>32.138863636363602</v>
      </c>
    </row>
    <row r="878" spans="1:11" x14ac:dyDescent="0.2">
      <c r="A878" s="158" t="s">
        <v>993</v>
      </c>
      <c r="B878" s="158" t="s">
        <v>420</v>
      </c>
      <c r="C878" s="158" t="s">
        <v>1823</v>
      </c>
      <c r="D878" s="158" t="s">
        <v>450</v>
      </c>
      <c r="E878" s="158" t="s">
        <v>2189</v>
      </c>
      <c r="F878" s="185">
        <v>0</v>
      </c>
      <c r="G878" s="185">
        <v>0</v>
      </c>
      <c r="H878" s="186" t="str">
        <f t="shared" si="26"/>
        <v/>
      </c>
      <c r="I878" s="159">
        <f t="shared" si="27"/>
        <v>0</v>
      </c>
      <c r="J878" s="160">
        <v>113.60726000999999</v>
      </c>
      <c r="K878" s="160">
        <v>15.345409090909101</v>
      </c>
    </row>
    <row r="879" spans="1:11" x14ac:dyDescent="0.2">
      <c r="A879" s="158" t="s">
        <v>2787</v>
      </c>
      <c r="B879" s="158" t="s">
        <v>2827</v>
      </c>
      <c r="C879" s="158" t="s">
        <v>1395</v>
      </c>
      <c r="D879" s="158" t="s">
        <v>450</v>
      </c>
      <c r="E879" s="158" t="s">
        <v>2189</v>
      </c>
      <c r="F879" s="185">
        <v>0</v>
      </c>
      <c r="G879" s="185">
        <v>0</v>
      </c>
      <c r="H879" s="186" t="str">
        <f t="shared" si="26"/>
        <v/>
      </c>
      <c r="I879" s="159">
        <f t="shared" si="27"/>
        <v>0</v>
      </c>
      <c r="J879" s="160">
        <v>5.4746418999999991</v>
      </c>
      <c r="K879" s="160">
        <v>29.236363636363599</v>
      </c>
    </row>
    <row r="880" spans="1:11" x14ac:dyDescent="0.2">
      <c r="A880" s="158" t="s">
        <v>844</v>
      </c>
      <c r="B880" s="158" t="s">
        <v>845</v>
      </c>
      <c r="C880" s="158" t="s">
        <v>1824</v>
      </c>
      <c r="D880" s="158" t="s">
        <v>450</v>
      </c>
      <c r="E880" s="158" t="s">
        <v>2189</v>
      </c>
      <c r="F880" s="185">
        <v>0</v>
      </c>
      <c r="G880" s="185">
        <v>0</v>
      </c>
      <c r="H880" s="186" t="str">
        <f t="shared" si="26"/>
        <v/>
      </c>
      <c r="I880" s="159">
        <f t="shared" si="27"/>
        <v>0</v>
      </c>
      <c r="J880" s="160">
        <v>10.40660877</v>
      </c>
      <c r="K880" s="160">
        <v>24.474227272727301</v>
      </c>
    </row>
    <row r="881" spans="1:11" x14ac:dyDescent="0.2">
      <c r="A881" s="158" t="s">
        <v>2791</v>
      </c>
      <c r="B881" s="158" t="s">
        <v>2792</v>
      </c>
      <c r="C881" s="158" t="s">
        <v>1395</v>
      </c>
      <c r="D881" s="158" t="s">
        <v>450</v>
      </c>
      <c r="E881" s="158" t="s">
        <v>2189</v>
      </c>
      <c r="F881" s="185">
        <v>0</v>
      </c>
      <c r="G881" s="185">
        <v>0</v>
      </c>
      <c r="H881" s="186" t="str">
        <f t="shared" si="26"/>
        <v/>
      </c>
      <c r="I881" s="159">
        <f t="shared" si="27"/>
        <v>0</v>
      </c>
      <c r="J881" s="160">
        <v>2.82329812</v>
      </c>
      <c r="K881" s="160">
        <v>63.8006363636364</v>
      </c>
    </row>
    <row r="882" spans="1:11" x14ac:dyDescent="0.2">
      <c r="A882" s="158" t="s">
        <v>2788</v>
      </c>
      <c r="B882" s="158" t="s">
        <v>2789</v>
      </c>
      <c r="C882" s="158" t="s">
        <v>1395</v>
      </c>
      <c r="D882" s="158" t="s">
        <v>450</v>
      </c>
      <c r="E882" s="158" t="s">
        <v>2189</v>
      </c>
      <c r="F882" s="185">
        <v>0</v>
      </c>
      <c r="G882" s="185">
        <v>0</v>
      </c>
      <c r="H882" s="186" t="str">
        <f t="shared" si="26"/>
        <v/>
      </c>
      <c r="I882" s="159">
        <f t="shared" si="27"/>
        <v>0</v>
      </c>
      <c r="J882" s="160">
        <v>4.1261405599999996</v>
      </c>
      <c r="K882" s="160">
        <v>30.9584090909091</v>
      </c>
    </row>
    <row r="883" spans="1:11" x14ac:dyDescent="0.2">
      <c r="A883" s="158" t="s">
        <v>846</v>
      </c>
      <c r="B883" s="158" t="s">
        <v>847</v>
      </c>
      <c r="C883" s="158" t="s">
        <v>1824</v>
      </c>
      <c r="D883" s="158" t="s">
        <v>450</v>
      </c>
      <c r="E883" s="158" t="s">
        <v>2189</v>
      </c>
      <c r="F883" s="185">
        <v>0</v>
      </c>
      <c r="G883" s="185">
        <v>0</v>
      </c>
      <c r="H883" s="186" t="str">
        <f t="shared" si="26"/>
        <v/>
      </c>
      <c r="I883" s="159">
        <f t="shared" si="27"/>
        <v>0</v>
      </c>
      <c r="J883" s="160">
        <v>11.332651720000001</v>
      </c>
      <c r="K883" s="160">
        <v>26.556136363636401</v>
      </c>
    </row>
    <row r="884" spans="1:11" x14ac:dyDescent="0.2">
      <c r="A884" s="158" t="s">
        <v>261</v>
      </c>
      <c r="B884" s="158" t="s">
        <v>28</v>
      </c>
      <c r="C884" s="158" t="s">
        <v>1843</v>
      </c>
      <c r="D884" s="158" t="s">
        <v>451</v>
      </c>
      <c r="E884" s="158" t="s">
        <v>2189</v>
      </c>
      <c r="F884" s="185">
        <v>0</v>
      </c>
      <c r="G884" s="185">
        <v>0</v>
      </c>
      <c r="H884" s="186" t="str">
        <f t="shared" si="26"/>
        <v/>
      </c>
      <c r="I884" s="159">
        <f t="shared" si="27"/>
        <v>0</v>
      </c>
      <c r="J884" s="160">
        <v>37.438663424784792</v>
      </c>
      <c r="K884" s="160">
        <v>19.720363636363601</v>
      </c>
    </row>
    <row r="885" spans="1:11" x14ac:dyDescent="0.2">
      <c r="A885" s="158" t="s">
        <v>264</v>
      </c>
      <c r="B885" s="158" t="s">
        <v>34</v>
      </c>
      <c r="C885" s="158" t="s">
        <v>1843</v>
      </c>
      <c r="D885" s="158" t="s">
        <v>451</v>
      </c>
      <c r="E885" s="158" t="s">
        <v>2189</v>
      </c>
      <c r="F885" s="185">
        <v>0</v>
      </c>
      <c r="G885" s="185">
        <v>0</v>
      </c>
      <c r="H885" s="186" t="str">
        <f t="shared" si="26"/>
        <v/>
      </c>
      <c r="I885" s="159">
        <f t="shared" si="27"/>
        <v>0</v>
      </c>
      <c r="J885" s="160">
        <v>42.269364608087997</v>
      </c>
      <c r="K885" s="160">
        <v>55.567818181818197</v>
      </c>
    </row>
    <row r="886" spans="1:11" x14ac:dyDescent="0.2">
      <c r="A886" s="158" t="s">
        <v>967</v>
      </c>
      <c r="B886" s="158" t="s">
        <v>968</v>
      </c>
      <c r="C886" s="158" t="s">
        <v>1823</v>
      </c>
      <c r="D886" s="158" t="s">
        <v>450</v>
      </c>
      <c r="E886" s="158" t="s">
        <v>2189</v>
      </c>
      <c r="F886" s="185">
        <v>0</v>
      </c>
      <c r="G886" s="185">
        <v>0</v>
      </c>
      <c r="H886" s="186" t="str">
        <f t="shared" si="26"/>
        <v/>
      </c>
      <c r="I886" s="159">
        <f t="shared" si="27"/>
        <v>0</v>
      </c>
      <c r="J886" s="160">
        <v>41.584589020000003</v>
      </c>
      <c r="K886" s="160">
        <v>16.144681818181802</v>
      </c>
    </row>
    <row r="887" spans="1:11" x14ac:dyDescent="0.2">
      <c r="A887" s="158" t="s">
        <v>1032</v>
      </c>
      <c r="B887" s="158" t="s">
        <v>2075</v>
      </c>
      <c r="C887" s="158" t="s">
        <v>1823</v>
      </c>
      <c r="D887" s="158" t="s">
        <v>450</v>
      </c>
      <c r="E887" s="158" t="s">
        <v>2189</v>
      </c>
      <c r="F887" s="185">
        <v>0</v>
      </c>
      <c r="G887" s="185">
        <v>0</v>
      </c>
      <c r="H887" s="186" t="str">
        <f t="shared" si="26"/>
        <v/>
      </c>
      <c r="I887" s="159">
        <f t="shared" si="27"/>
        <v>0</v>
      </c>
      <c r="J887" s="160">
        <v>12.503553040000002</v>
      </c>
      <c r="K887" s="160">
        <v>13.8062272727273</v>
      </c>
    </row>
    <row r="888" spans="1:11" x14ac:dyDescent="0.2">
      <c r="A888" s="158" t="s">
        <v>991</v>
      </c>
      <c r="B888" s="158" t="s">
        <v>418</v>
      </c>
      <c r="C888" s="158" t="s">
        <v>1823</v>
      </c>
      <c r="D888" s="158" t="s">
        <v>450</v>
      </c>
      <c r="E888" s="158" t="s">
        <v>2189</v>
      </c>
      <c r="F888" s="185">
        <v>0</v>
      </c>
      <c r="G888" s="185">
        <v>0</v>
      </c>
      <c r="H888" s="186" t="str">
        <f t="shared" si="26"/>
        <v/>
      </c>
      <c r="I888" s="159">
        <f t="shared" si="27"/>
        <v>0</v>
      </c>
      <c r="J888" s="160">
        <v>93.140427410000001</v>
      </c>
      <c r="K888" s="160">
        <v>17.7895454545455</v>
      </c>
    </row>
    <row r="889" spans="1:11" x14ac:dyDescent="0.2">
      <c r="A889" s="158" t="s">
        <v>995</v>
      </c>
      <c r="B889" s="158" t="s">
        <v>422</v>
      </c>
      <c r="C889" s="158" t="s">
        <v>1823</v>
      </c>
      <c r="D889" s="158" t="s">
        <v>450</v>
      </c>
      <c r="E889" s="158" t="s">
        <v>2189</v>
      </c>
      <c r="F889" s="185">
        <v>0</v>
      </c>
      <c r="G889" s="185">
        <v>0</v>
      </c>
      <c r="H889" s="186" t="str">
        <f t="shared" si="26"/>
        <v/>
      </c>
      <c r="I889" s="159">
        <f t="shared" si="27"/>
        <v>0</v>
      </c>
      <c r="J889" s="160">
        <v>10.86926585</v>
      </c>
      <c r="K889" s="160">
        <v>20.824000000000002</v>
      </c>
    </row>
    <row r="890" spans="1:11" x14ac:dyDescent="0.2">
      <c r="A890" s="158" t="s">
        <v>994</v>
      </c>
      <c r="B890" s="158" t="s">
        <v>421</v>
      </c>
      <c r="C890" s="158" t="s">
        <v>1823</v>
      </c>
      <c r="D890" s="158" t="s">
        <v>450</v>
      </c>
      <c r="E890" s="158" t="s">
        <v>2189</v>
      </c>
      <c r="F890" s="185">
        <v>0</v>
      </c>
      <c r="G890" s="185">
        <v>0</v>
      </c>
      <c r="H890" s="186" t="str">
        <f t="shared" si="26"/>
        <v/>
      </c>
      <c r="I890" s="159">
        <f t="shared" si="27"/>
        <v>0</v>
      </c>
      <c r="J890" s="160">
        <v>50.370273689999998</v>
      </c>
      <c r="K890" s="160">
        <v>17.807045454545499</v>
      </c>
    </row>
    <row r="891" spans="1:11" x14ac:dyDescent="0.2">
      <c r="A891" s="158" t="s">
        <v>992</v>
      </c>
      <c r="B891" s="158" t="s">
        <v>419</v>
      </c>
      <c r="C891" s="158" t="s">
        <v>1823</v>
      </c>
      <c r="D891" s="158" t="s">
        <v>450</v>
      </c>
      <c r="E891" s="158" t="s">
        <v>2189</v>
      </c>
      <c r="F891" s="185">
        <v>0</v>
      </c>
      <c r="G891" s="185">
        <v>0</v>
      </c>
      <c r="H891" s="186" t="str">
        <f t="shared" si="26"/>
        <v/>
      </c>
      <c r="I891" s="159">
        <f t="shared" si="27"/>
        <v>0</v>
      </c>
      <c r="J891" s="160">
        <v>7.2201850500000004</v>
      </c>
      <c r="K891" s="160">
        <v>31.4189090909091</v>
      </c>
    </row>
    <row r="892" spans="1:11" x14ac:dyDescent="0.2">
      <c r="A892" s="158" t="s">
        <v>2875</v>
      </c>
      <c r="B892" s="158" t="s">
        <v>2876</v>
      </c>
      <c r="C892" s="158" t="s">
        <v>2078</v>
      </c>
      <c r="D892" s="158" t="s">
        <v>451</v>
      </c>
      <c r="E892" s="158" t="s">
        <v>452</v>
      </c>
      <c r="F892" s="185">
        <v>0</v>
      </c>
      <c r="G892" s="185">
        <v>0</v>
      </c>
      <c r="H892" s="186" t="str">
        <f t="shared" si="26"/>
        <v/>
      </c>
      <c r="I892" s="159">
        <f t="shared" si="27"/>
        <v>0</v>
      </c>
      <c r="J892" s="160">
        <v>0.60775000000000001</v>
      </c>
      <c r="K892" s="160">
        <v>44.997</v>
      </c>
    </row>
    <row r="893" spans="1:11" x14ac:dyDescent="0.2">
      <c r="A893" s="158" t="s">
        <v>2883</v>
      </c>
      <c r="B893" s="158" t="s">
        <v>2884</v>
      </c>
      <c r="C893" s="158" t="s">
        <v>2078</v>
      </c>
      <c r="D893" s="158" t="s">
        <v>451</v>
      </c>
      <c r="E893" s="158" t="s">
        <v>452</v>
      </c>
      <c r="F893" s="185">
        <v>0</v>
      </c>
      <c r="G893" s="185">
        <v>0</v>
      </c>
      <c r="H893" s="186" t="str">
        <f t="shared" si="26"/>
        <v/>
      </c>
      <c r="I893" s="159">
        <f t="shared" si="27"/>
        <v>0</v>
      </c>
      <c r="J893" s="160">
        <v>0.91209999999999991</v>
      </c>
      <c r="K893" s="160">
        <v>4.3950454545454498</v>
      </c>
    </row>
    <row r="894" spans="1:11" x14ac:dyDescent="0.2">
      <c r="A894" s="158" t="s">
        <v>2889</v>
      </c>
      <c r="B894" s="158" t="s">
        <v>2890</v>
      </c>
      <c r="C894" s="158" t="s">
        <v>2078</v>
      </c>
      <c r="D894" s="158" t="s">
        <v>451</v>
      </c>
      <c r="E894" s="158" t="s">
        <v>452</v>
      </c>
      <c r="F894" s="185">
        <v>0</v>
      </c>
      <c r="G894" s="185">
        <v>0</v>
      </c>
      <c r="H894" s="186" t="str">
        <f t="shared" si="26"/>
        <v/>
      </c>
      <c r="I894" s="159">
        <f t="shared" si="27"/>
        <v>0</v>
      </c>
      <c r="J894" s="160">
        <v>4.5640000000000001</v>
      </c>
      <c r="K894" s="160">
        <v>35.777272727272702</v>
      </c>
    </row>
    <row r="895" spans="1:11" x14ac:dyDescent="0.2">
      <c r="A895" s="158" t="s">
        <v>2191</v>
      </c>
      <c r="B895" s="158" t="s">
        <v>1676</v>
      </c>
      <c r="C895" s="158" t="s">
        <v>1827</v>
      </c>
      <c r="D895" s="158" t="s">
        <v>451</v>
      </c>
      <c r="E895" s="158" t="s">
        <v>452</v>
      </c>
      <c r="F895" s="185">
        <v>0</v>
      </c>
      <c r="G895" s="185">
        <v>0</v>
      </c>
      <c r="H895" s="186" t="str">
        <f t="shared" si="26"/>
        <v/>
      </c>
      <c r="I895" s="159">
        <f t="shared" si="27"/>
        <v>0</v>
      </c>
      <c r="J895" s="160">
        <v>9.4723333599999986</v>
      </c>
      <c r="K895" s="160">
        <v>18.2456363636364</v>
      </c>
    </row>
    <row r="896" spans="1:11" x14ac:dyDescent="0.2">
      <c r="A896" s="158" t="s">
        <v>2190</v>
      </c>
      <c r="B896" s="158" t="s">
        <v>1672</v>
      </c>
      <c r="C896" s="158" t="s">
        <v>1827</v>
      </c>
      <c r="D896" s="158" t="s">
        <v>451</v>
      </c>
      <c r="E896" s="158" t="s">
        <v>452</v>
      </c>
      <c r="F896" s="185">
        <v>0</v>
      </c>
      <c r="G896" s="185">
        <v>0</v>
      </c>
      <c r="H896" s="186" t="str">
        <f t="shared" si="26"/>
        <v/>
      </c>
      <c r="I896" s="159">
        <f t="shared" si="27"/>
        <v>0</v>
      </c>
      <c r="J896" s="160">
        <v>7.1427486199999999</v>
      </c>
      <c r="K896" s="160">
        <v>13.8486363636364</v>
      </c>
    </row>
    <row r="897" spans="1:11" x14ac:dyDescent="0.2">
      <c r="A897" s="158" t="s">
        <v>2969</v>
      </c>
      <c r="B897" s="158" t="s">
        <v>2970</v>
      </c>
      <c r="C897" s="158" t="s">
        <v>1395</v>
      </c>
      <c r="D897" s="158" t="s">
        <v>450</v>
      </c>
      <c r="E897" s="158" t="s">
        <v>452</v>
      </c>
      <c r="F897" s="185">
        <v>0</v>
      </c>
      <c r="G897" s="185"/>
      <c r="H897" s="186" t="str">
        <f t="shared" si="26"/>
        <v/>
      </c>
      <c r="I897" s="159">
        <f t="shared" si="27"/>
        <v>0</v>
      </c>
      <c r="J897" s="160">
        <v>3.6492</v>
      </c>
      <c r="K897" s="160">
        <v>5.5305555555555603</v>
      </c>
    </row>
    <row r="898" spans="1:11" x14ac:dyDescent="0.2">
      <c r="A898" s="158" t="s">
        <v>2971</v>
      </c>
      <c r="B898" s="158" t="s">
        <v>2972</v>
      </c>
      <c r="C898" s="158" t="s">
        <v>1395</v>
      </c>
      <c r="D898" s="158" t="s">
        <v>450</v>
      </c>
      <c r="E898" s="158" t="s">
        <v>2189</v>
      </c>
      <c r="F898" s="185">
        <v>0</v>
      </c>
      <c r="G898" s="185"/>
      <c r="H898" s="186" t="str">
        <f t="shared" si="26"/>
        <v/>
      </c>
      <c r="I898" s="159">
        <f t="shared" si="27"/>
        <v>0</v>
      </c>
      <c r="J898" s="160">
        <v>4.7976000000000001</v>
      </c>
      <c r="K898" s="160">
        <v>3.7892222222222198</v>
      </c>
    </row>
    <row r="899" spans="1:11" x14ac:dyDescent="0.2">
      <c r="A899" s="158" t="s">
        <v>2975</v>
      </c>
      <c r="B899" s="158" t="s">
        <v>2976</v>
      </c>
      <c r="C899" s="158" t="s">
        <v>1830</v>
      </c>
      <c r="D899" s="158" t="s">
        <v>450</v>
      </c>
      <c r="E899" s="158" t="s">
        <v>2189</v>
      </c>
      <c r="F899" s="185">
        <v>0</v>
      </c>
      <c r="G899" s="185"/>
      <c r="H899" s="186" t="str">
        <f t="shared" si="26"/>
        <v/>
      </c>
      <c r="I899" s="159">
        <f t="shared" si="27"/>
        <v>0</v>
      </c>
      <c r="J899" s="160">
        <v>15.243</v>
      </c>
      <c r="K899" s="160">
        <v>7.0092499999999998</v>
      </c>
    </row>
    <row r="900" spans="1:11" x14ac:dyDescent="0.2">
      <c r="A900" s="158" t="s">
        <v>2977</v>
      </c>
      <c r="B900" s="158" t="s">
        <v>2978</v>
      </c>
      <c r="C900" s="158" t="s">
        <v>1830</v>
      </c>
      <c r="D900" s="158" t="s">
        <v>450</v>
      </c>
      <c r="E900" s="158" t="s">
        <v>2189</v>
      </c>
      <c r="F900" s="185">
        <v>0</v>
      </c>
      <c r="G900" s="185"/>
      <c r="H900" s="186" t="str">
        <f t="shared" si="26"/>
        <v/>
      </c>
      <c r="I900" s="159">
        <f t="shared" si="27"/>
        <v>0</v>
      </c>
      <c r="J900" s="160">
        <v>15.544499999999999</v>
      </c>
      <c r="K900" s="160">
        <v>9.0081249999999997</v>
      </c>
    </row>
    <row r="901" spans="1:11" x14ac:dyDescent="0.2">
      <c r="A901" s="158" t="s">
        <v>2979</v>
      </c>
      <c r="B901" s="158" t="s">
        <v>2980</v>
      </c>
      <c r="C901" s="158" t="s">
        <v>1830</v>
      </c>
      <c r="D901" s="158" t="s">
        <v>450</v>
      </c>
      <c r="E901" s="158" t="s">
        <v>2189</v>
      </c>
      <c r="F901" s="185">
        <v>0</v>
      </c>
      <c r="G901" s="185"/>
      <c r="H901" s="186" t="str">
        <f t="shared" si="26"/>
        <v/>
      </c>
      <c r="I901" s="159">
        <f t="shared" si="27"/>
        <v>0</v>
      </c>
      <c r="J901" s="160">
        <v>15.760499999999999</v>
      </c>
      <c r="K901" s="160">
        <v>12.005750000000001</v>
      </c>
    </row>
    <row r="902" spans="1:11" x14ac:dyDescent="0.2">
      <c r="A902" s="158" t="s">
        <v>2106</v>
      </c>
      <c r="B902" s="158" t="s">
        <v>2107</v>
      </c>
      <c r="C902" s="158" t="s">
        <v>2089</v>
      </c>
      <c r="D902" s="158" t="s">
        <v>450</v>
      </c>
      <c r="E902" s="158" t="s">
        <v>2189</v>
      </c>
      <c r="F902" s="185">
        <v>0</v>
      </c>
      <c r="G902" s="185">
        <v>6.9645526428592301</v>
      </c>
      <c r="H902" s="186">
        <f t="shared" si="26"/>
        <v>-1</v>
      </c>
      <c r="I902" s="159">
        <f t="shared" si="27"/>
        <v>0</v>
      </c>
      <c r="J902" s="160">
        <v>58.298615273710304</v>
      </c>
      <c r="K902" s="160">
        <v>27.8184090909091</v>
      </c>
    </row>
    <row r="903" spans="1:11" x14ac:dyDescent="0.2">
      <c r="A903" s="158" t="s">
        <v>322</v>
      </c>
      <c r="B903" s="158" t="s">
        <v>323</v>
      </c>
      <c r="C903" s="158" t="s">
        <v>347</v>
      </c>
      <c r="D903" s="158" t="s">
        <v>451</v>
      </c>
      <c r="E903" s="158" t="s">
        <v>2189</v>
      </c>
      <c r="F903" s="185">
        <v>0</v>
      </c>
      <c r="G903" s="185">
        <v>2.8537935499999998</v>
      </c>
      <c r="H903" s="186">
        <f t="shared" ref="H903:H959" si="28">IF(ISERROR(F903/G903-1),"",((F903/G903-1)))</f>
        <v>-1</v>
      </c>
      <c r="I903" s="159">
        <f t="shared" ref="I903:I959" si="29">F903/$F$960</f>
        <v>0</v>
      </c>
      <c r="J903" s="160">
        <v>7.5953512699999992</v>
      </c>
      <c r="K903" s="160">
        <v>124.112727272727</v>
      </c>
    </row>
    <row r="904" spans="1:11" x14ac:dyDescent="0.2">
      <c r="A904" s="158" t="s">
        <v>1005</v>
      </c>
      <c r="B904" s="158" t="s">
        <v>430</v>
      </c>
      <c r="C904" s="158" t="s">
        <v>1823</v>
      </c>
      <c r="D904" s="158" t="s">
        <v>450</v>
      </c>
      <c r="E904" s="158" t="s">
        <v>2189</v>
      </c>
      <c r="F904" s="185">
        <v>0</v>
      </c>
      <c r="G904" s="185">
        <v>0.84345300000000001</v>
      </c>
      <c r="H904" s="186">
        <f t="shared" si="28"/>
        <v>-1</v>
      </c>
      <c r="I904" s="159">
        <f t="shared" si="29"/>
        <v>0</v>
      </c>
      <c r="J904" s="160">
        <v>31.668068250000001</v>
      </c>
      <c r="K904" s="160">
        <v>19.336227272727299</v>
      </c>
    </row>
    <row r="905" spans="1:11" x14ac:dyDescent="0.2">
      <c r="A905" s="158" t="s">
        <v>1000</v>
      </c>
      <c r="B905" s="158" t="s">
        <v>426</v>
      </c>
      <c r="C905" s="158" t="s">
        <v>1823</v>
      </c>
      <c r="D905" s="158" t="s">
        <v>450</v>
      </c>
      <c r="E905" s="158" t="s">
        <v>2189</v>
      </c>
      <c r="F905" s="185">
        <v>0</v>
      </c>
      <c r="G905" s="185">
        <v>0.44741248</v>
      </c>
      <c r="H905" s="186">
        <f t="shared" si="28"/>
        <v>-1</v>
      </c>
      <c r="I905" s="159">
        <f t="shared" si="29"/>
        <v>0</v>
      </c>
      <c r="J905" s="160">
        <v>108.08210028000001</v>
      </c>
      <c r="K905" s="160">
        <v>22.216272727272699</v>
      </c>
    </row>
    <row r="906" spans="1:11" x14ac:dyDescent="0.2">
      <c r="A906" s="158" t="s">
        <v>1009</v>
      </c>
      <c r="B906" s="158" t="s">
        <v>434</v>
      </c>
      <c r="C906" s="158" t="s">
        <v>1823</v>
      </c>
      <c r="D906" s="158" t="s">
        <v>450</v>
      </c>
      <c r="E906" s="158" t="s">
        <v>2189</v>
      </c>
      <c r="F906" s="185">
        <v>0</v>
      </c>
      <c r="G906" s="185">
        <v>0.38093140000000003</v>
      </c>
      <c r="H906" s="186">
        <f t="shared" si="28"/>
        <v>-1</v>
      </c>
      <c r="I906" s="159">
        <f t="shared" si="29"/>
        <v>0</v>
      </c>
      <c r="J906" s="160">
        <v>12.469249379999999</v>
      </c>
      <c r="K906" s="160">
        <v>14.772500000000001</v>
      </c>
    </row>
    <row r="907" spans="1:11" x14ac:dyDescent="0.2">
      <c r="A907" s="158" t="s">
        <v>1010</v>
      </c>
      <c r="B907" s="158" t="s">
        <v>435</v>
      </c>
      <c r="C907" s="158" t="s">
        <v>1823</v>
      </c>
      <c r="D907" s="158" t="s">
        <v>450</v>
      </c>
      <c r="E907" s="158" t="s">
        <v>2189</v>
      </c>
      <c r="F907" s="185">
        <v>0</v>
      </c>
      <c r="G907" s="185">
        <v>0.37703740000000002</v>
      </c>
      <c r="H907" s="186">
        <f t="shared" si="28"/>
        <v>-1</v>
      </c>
      <c r="I907" s="159">
        <f t="shared" si="29"/>
        <v>0</v>
      </c>
      <c r="J907" s="160">
        <v>7.6740767399999994</v>
      </c>
      <c r="K907" s="160">
        <v>15.1364545454545</v>
      </c>
    </row>
    <row r="908" spans="1:11" x14ac:dyDescent="0.2">
      <c r="A908" s="158" t="s">
        <v>688</v>
      </c>
      <c r="B908" s="158" t="s">
        <v>689</v>
      </c>
      <c r="C908" s="158" t="s">
        <v>1843</v>
      </c>
      <c r="D908" s="158" t="s">
        <v>450</v>
      </c>
      <c r="E908" s="158" t="s">
        <v>2189</v>
      </c>
      <c r="F908" s="185">
        <v>0</v>
      </c>
      <c r="G908" s="185">
        <v>0.34336340000000004</v>
      </c>
      <c r="H908" s="186">
        <f t="shared" si="28"/>
        <v>-1</v>
      </c>
      <c r="I908" s="159">
        <f t="shared" si="29"/>
        <v>0</v>
      </c>
      <c r="J908" s="160">
        <v>57.588080457659203</v>
      </c>
      <c r="K908" s="160">
        <v>59.521636363636397</v>
      </c>
    </row>
    <row r="909" spans="1:11" x14ac:dyDescent="0.2">
      <c r="A909" s="158" t="s">
        <v>324</v>
      </c>
      <c r="B909" s="158" t="s">
        <v>325</v>
      </c>
      <c r="C909" s="158" t="s">
        <v>347</v>
      </c>
      <c r="D909" s="158" t="s">
        <v>451</v>
      </c>
      <c r="E909" s="158" t="s">
        <v>2189</v>
      </c>
      <c r="F909" s="185">
        <v>0</v>
      </c>
      <c r="G909" s="185">
        <v>0.29020000000000001</v>
      </c>
      <c r="H909" s="186">
        <f t="shared" si="28"/>
        <v>-1</v>
      </c>
      <c r="I909" s="159">
        <f t="shared" si="29"/>
        <v>0</v>
      </c>
      <c r="J909" s="160">
        <v>7.4662499999999996</v>
      </c>
      <c r="K909" s="160">
        <v>51.990136363636402</v>
      </c>
    </row>
    <row r="910" spans="1:11" x14ac:dyDescent="0.2">
      <c r="A910" s="158" t="s">
        <v>2132</v>
      </c>
      <c r="B910" s="158" t="s">
        <v>2133</v>
      </c>
      <c r="C910" s="158" t="s">
        <v>1395</v>
      </c>
      <c r="D910" s="158" t="s">
        <v>450</v>
      </c>
      <c r="E910" s="158" t="s">
        <v>2189</v>
      </c>
      <c r="F910" s="185">
        <v>0</v>
      </c>
      <c r="G910" s="185">
        <v>8.3946809999999997E-2</v>
      </c>
      <c r="H910" s="186">
        <f t="shared" si="28"/>
        <v>-1</v>
      </c>
      <c r="I910" s="159">
        <f t="shared" si="29"/>
        <v>0</v>
      </c>
      <c r="J910" s="160">
        <v>4.33</v>
      </c>
      <c r="K910" s="160">
        <v>108.544409090909</v>
      </c>
    </row>
    <row r="911" spans="1:11" x14ac:dyDescent="0.2">
      <c r="A911" s="158" t="s">
        <v>1007</v>
      </c>
      <c r="B911" s="158" t="s">
        <v>432</v>
      </c>
      <c r="C911" s="158" t="s">
        <v>1823</v>
      </c>
      <c r="D911" s="158" t="s">
        <v>450</v>
      </c>
      <c r="E911" s="158" t="s">
        <v>2189</v>
      </c>
      <c r="F911" s="185">
        <v>0</v>
      </c>
      <c r="G911" s="185">
        <v>6.5111559999999999E-2</v>
      </c>
      <c r="H911" s="186">
        <f t="shared" si="28"/>
        <v>-1</v>
      </c>
      <c r="I911" s="159">
        <f t="shared" si="29"/>
        <v>0</v>
      </c>
      <c r="J911" s="160">
        <v>18.762750710000002</v>
      </c>
      <c r="K911" s="160">
        <v>18.3051363636364</v>
      </c>
    </row>
    <row r="912" spans="1:11" x14ac:dyDescent="0.2">
      <c r="A912" s="158" t="s">
        <v>310</v>
      </c>
      <c r="B912" s="158" t="s">
        <v>318</v>
      </c>
      <c r="C912" s="158" t="s">
        <v>1824</v>
      </c>
      <c r="D912" s="158" t="s">
        <v>450</v>
      </c>
      <c r="E912" s="158" t="s">
        <v>2189</v>
      </c>
      <c r="F912" s="185">
        <v>0</v>
      </c>
      <c r="G912" s="185">
        <v>5.9167249999999998E-2</v>
      </c>
      <c r="H912" s="186">
        <f t="shared" si="28"/>
        <v>-1</v>
      </c>
      <c r="I912" s="159">
        <f t="shared" si="29"/>
        <v>0</v>
      </c>
      <c r="J912" s="160">
        <v>5.6346351700000001</v>
      </c>
      <c r="K912" s="160">
        <v>50.007772727272702</v>
      </c>
    </row>
    <row r="913" spans="1:11" x14ac:dyDescent="0.2">
      <c r="A913" s="158" t="s">
        <v>2112</v>
      </c>
      <c r="B913" s="158" t="s">
        <v>2113</v>
      </c>
      <c r="C913" s="158" t="s">
        <v>1395</v>
      </c>
      <c r="D913" s="158" t="s">
        <v>450</v>
      </c>
      <c r="E913" s="158" t="s">
        <v>2189</v>
      </c>
      <c r="F913" s="185">
        <v>0</v>
      </c>
      <c r="G913" s="185">
        <v>4.9010999999999999E-2</v>
      </c>
      <c r="H913" s="186">
        <f t="shared" si="28"/>
        <v>-1</v>
      </c>
      <c r="I913" s="159">
        <f t="shared" si="29"/>
        <v>0</v>
      </c>
      <c r="J913" s="160">
        <v>2.3975</v>
      </c>
      <c r="K913" s="160">
        <v>65.763818181818195</v>
      </c>
    </row>
    <row r="914" spans="1:11" x14ac:dyDescent="0.2">
      <c r="A914" s="158"/>
      <c r="B914" s="158"/>
      <c r="C914" s="158"/>
      <c r="D914" s="158" t="s">
        <v>561</v>
      </c>
      <c r="E914" s="158"/>
      <c r="F914" s="185"/>
      <c r="G914" s="185"/>
      <c r="H914" s="186"/>
      <c r="I914" s="159"/>
      <c r="J914" s="160"/>
      <c r="K914" s="160"/>
    </row>
    <row r="915" spans="1:11" x14ac:dyDescent="0.2">
      <c r="A915" s="158" t="s">
        <v>170</v>
      </c>
      <c r="B915" s="158" t="s">
        <v>171</v>
      </c>
      <c r="C915" s="158" t="s">
        <v>1831</v>
      </c>
      <c r="D915" s="158" t="s">
        <v>451</v>
      </c>
      <c r="E915" s="158" t="s">
        <v>452</v>
      </c>
      <c r="F915" s="185">
        <v>0</v>
      </c>
      <c r="G915" s="185">
        <v>4.8529999999999997E-2</v>
      </c>
      <c r="H915" s="186">
        <f t="shared" si="28"/>
        <v>-1</v>
      </c>
      <c r="I915" s="159">
        <f t="shared" si="29"/>
        <v>0</v>
      </c>
      <c r="J915" s="160">
        <v>9.3870067049999992</v>
      </c>
      <c r="K915" s="160">
        <v>102.98409090909099</v>
      </c>
    </row>
    <row r="916" spans="1:11" x14ac:dyDescent="0.2">
      <c r="A916" s="158" t="s">
        <v>2158</v>
      </c>
      <c r="B916" s="158" t="s">
        <v>2179</v>
      </c>
      <c r="C916" s="158" t="s">
        <v>1395</v>
      </c>
      <c r="D916" s="158" t="s">
        <v>450</v>
      </c>
      <c r="E916" s="158" t="s">
        <v>2189</v>
      </c>
      <c r="F916" s="185">
        <v>0</v>
      </c>
      <c r="G916" s="185">
        <v>4.3947300000000002E-2</v>
      </c>
      <c r="H916" s="186">
        <f t="shared" si="28"/>
        <v>-1</v>
      </c>
      <c r="I916" s="159">
        <f t="shared" si="29"/>
        <v>0</v>
      </c>
      <c r="J916" s="160">
        <v>5.7564000000000002</v>
      </c>
      <c r="K916" s="160">
        <v>177.64400000000001</v>
      </c>
    </row>
    <row r="917" spans="1:11" x14ac:dyDescent="0.2">
      <c r="A917" s="158" t="s">
        <v>2159</v>
      </c>
      <c r="B917" s="158" t="s">
        <v>2180</v>
      </c>
      <c r="C917" s="158" t="s">
        <v>1395</v>
      </c>
      <c r="D917" s="158" t="s">
        <v>450</v>
      </c>
      <c r="E917" s="158" t="s">
        <v>2189</v>
      </c>
      <c r="F917" s="185">
        <v>0</v>
      </c>
      <c r="G917" s="185">
        <v>3.8309929999999999E-2</v>
      </c>
      <c r="H917" s="186">
        <f t="shared" si="28"/>
        <v>-1</v>
      </c>
      <c r="I917" s="159">
        <f t="shared" si="29"/>
        <v>0</v>
      </c>
      <c r="J917" s="160">
        <v>3.3824999999999998</v>
      </c>
      <c r="K917" s="160">
        <v>143.23122727272701</v>
      </c>
    </row>
    <row r="918" spans="1:11" x14ac:dyDescent="0.2">
      <c r="A918" s="158" t="s">
        <v>2137</v>
      </c>
      <c r="B918" s="158" t="s">
        <v>2138</v>
      </c>
      <c r="C918" s="158" t="s">
        <v>2078</v>
      </c>
      <c r="D918" s="158" t="s">
        <v>450</v>
      </c>
      <c r="E918" s="158" t="s">
        <v>2189</v>
      </c>
      <c r="F918" s="185">
        <v>0</v>
      </c>
      <c r="G918" s="185">
        <v>2.2726821192053E-2</v>
      </c>
      <c r="H918" s="186">
        <f t="shared" si="28"/>
        <v>-1</v>
      </c>
      <c r="I918" s="159">
        <f t="shared" si="29"/>
        <v>0</v>
      </c>
      <c r="J918" s="160">
        <v>811.44758434387211</v>
      </c>
      <c r="K918" s="160">
        <v>57.699727272727301</v>
      </c>
    </row>
    <row r="919" spans="1:11" x14ac:dyDescent="0.2">
      <c r="A919" s="158" t="s">
        <v>2371</v>
      </c>
      <c r="B919" s="158" t="s">
        <v>2374</v>
      </c>
      <c r="C919" s="158" t="s">
        <v>1024</v>
      </c>
      <c r="D919" s="158" t="s">
        <v>450</v>
      </c>
      <c r="E919" s="158" t="s">
        <v>2189</v>
      </c>
      <c r="F919" s="185">
        <v>0</v>
      </c>
      <c r="G919" s="185">
        <v>4.3990000000000001E-3</v>
      </c>
      <c r="H919" s="186">
        <f t="shared" si="28"/>
        <v>-1</v>
      </c>
      <c r="I919" s="159">
        <f t="shared" si="29"/>
        <v>0</v>
      </c>
      <c r="J919" s="160">
        <v>3.8981699000000001</v>
      </c>
      <c r="K919" s="160">
        <v>82.132636363636394</v>
      </c>
    </row>
    <row r="920" spans="1:11" x14ac:dyDescent="0.2">
      <c r="A920" s="158" t="s">
        <v>1710</v>
      </c>
      <c r="B920" s="158" t="s">
        <v>1711</v>
      </c>
      <c r="C920" s="158" t="s">
        <v>1824</v>
      </c>
      <c r="D920" s="158" t="s">
        <v>450</v>
      </c>
      <c r="E920" s="158" t="s">
        <v>2189</v>
      </c>
      <c r="F920" s="185">
        <v>0</v>
      </c>
      <c r="G920" s="185">
        <v>3.241E-3</v>
      </c>
      <c r="H920" s="186">
        <f t="shared" si="28"/>
        <v>-1</v>
      </c>
      <c r="I920" s="159">
        <f t="shared" si="29"/>
        <v>0</v>
      </c>
      <c r="J920" s="160">
        <v>23.571359359999999</v>
      </c>
      <c r="K920" s="160">
        <v>25.9613636363636</v>
      </c>
    </row>
    <row r="921" spans="1:11" x14ac:dyDescent="0.2">
      <c r="A921" s="158" t="s">
        <v>1716</v>
      </c>
      <c r="B921" s="158" t="s">
        <v>1717</v>
      </c>
      <c r="C921" s="158" t="s">
        <v>1828</v>
      </c>
      <c r="D921" s="158" t="s">
        <v>450</v>
      </c>
      <c r="E921" s="158" t="s">
        <v>2189</v>
      </c>
      <c r="F921" s="185">
        <v>0</v>
      </c>
      <c r="G921" s="185">
        <v>2.5425000000000001E-3</v>
      </c>
      <c r="H921" s="186">
        <f t="shared" si="28"/>
        <v>-1</v>
      </c>
      <c r="I921" s="159">
        <f t="shared" si="29"/>
        <v>0</v>
      </c>
      <c r="J921" s="160">
        <v>1.8286847668799999</v>
      </c>
      <c r="K921" s="160">
        <v>102.666090909091</v>
      </c>
    </row>
    <row r="922" spans="1:11" x14ac:dyDescent="0.2">
      <c r="A922" s="158" t="s">
        <v>311</v>
      </c>
      <c r="B922" s="158" t="s">
        <v>319</v>
      </c>
      <c r="C922" s="158" t="s">
        <v>1395</v>
      </c>
      <c r="D922" s="158" t="s">
        <v>451</v>
      </c>
      <c r="E922" s="158" t="s">
        <v>452</v>
      </c>
      <c r="F922" s="185">
        <v>0</v>
      </c>
      <c r="G922" s="185">
        <v>2.515275E-3</v>
      </c>
      <c r="H922" s="186">
        <f t="shared" si="28"/>
        <v>-1</v>
      </c>
      <c r="I922" s="159">
        <f t="shared" si="29"/>
        <v>0</v>
      </c>
      <c r="J922" s="160">
        <v>3.9849999999999999</v>
      </c>
      <c r="K922" s="160">
        <v>36.993136363636403</v>
      </c>
    </row>
    <row r="923" spans="1:11" x14ac:dyDescent="0.2">
      <c r="A923" s="158" t="s">
        <v>336</v>
      </c>
      <c r="B923" s="158" t="s">
        <v>337</v>
      </c>
      <c r="C923" s="158" t="s">
        <v>347</v>
      </c>
      <c r="D923" s="158" t="s">
        <v>451</v>
      </c>
      <c r="E923" s="158" t="s">
        <v>2189</v>
      </c>
      <c r="F923" s="185">
        <v>0</v>
      </c>
      <c r="G923" s="185">
        <v>0</v>
      </c>
      <c r="H923" s="186" t="str">
        <f t="shared" si="28"/>
        <v/>
      </c>
      <c r="I923" s="159">
        <f t="shared" si="29"/>
        <v>0</v>
      </c>
      <c r="J923" s="160">
        <v>7.4450000000000003</v>
      </c>
      <c r="K923" s="160">
        <v>51.298909090909099</v>
      </c>
    </row>
    <row r="924" spans="1:11" x14ac:dyDescent="0.2">
      <c r="A924" s="158" t="s">
        <v>14</v>
      </c>
      <c r="B924" s="158" t="s">
        <v>15</v>
      </c>
      <c r="C924" s="158" t="s">
        <v>2078</v>
      </c>
      <c r="D924" s="158" t="s">
        <v>451</v>
      </c>
      <c r="E924" s="158" t="s">
        <v>452</v>
      </c>
      <c r="F924" s="185">
        <v>0</v>
      </c>
      <c r="G924" s="185">
        <v>0</v>
      </c>
      <c r="H924" s="186" t="str">
        <f t="shared" si="28"/>
        <v/>
      </c>
      <c r="I924" s="159">
        <f t="shared" si="29"/>
        <v>0</v>
      </c>
      <c r="J924" s="160">
        <v>22.402466799999999</v>
      </c>
      <c r="K924" s="160">
        <v>33.854454545454502</v>
      </c>
    </row>
    <row r="925" spans="1:11" x14ac:dyDescent="0.2">
      <c r="A925" s="158" t="s">
        <v>2269</v>
      </c>
      <c r="B925" s="158" t="s">
        <v>2259</v>
      </c>
      <c r="C925" s="158" t="s">
        <v>2078</v>
      </c>
      <c r="D925" s="158" t="s">
        <v>451</v>
      </c>
      <c r="E925" s="158" t="s">
        <v>452</v>
      </c>
      <c r="F925" s="185">
        <v>0</v>
      </c>
      <c r="G925" s="185">
        <v>0</v>
      </c>
      <c r="H925" s="186" t="str">
        <f t="shared" si="28"/>
        <v/>
      </c>
      <c r="I925" s="159">
        <f t="shared" si="29"/>
        <v>0</v>
      </c>
      <c r="J925" s="160">
        <v>4.7164999999999999</v>
      </c>
      <c r="K925" s="160">
        <v>35.0045</v>
      </c>
    </row>
    <row r="926" spans="1:11" x14ac:dyDescent="0.2">
      <c r="A926" s="158" t="s">
        <v>2056</v>
      </c>
      <c r="B926" s="158" t="s">
        <v>2057</v>
      </c>
      <c r="C926" s="158" t="s">
        <v>1825</v>
      </c>
      <c r="D926" s="158" t="s">
        <v>450</v>
      </c>
      <c r="E926" s="158" t="s">
        <v>2189</v>
      </c>
      <c r="F926" s="185">
        <v>0</v>
      </c>
      <c r="G926" s="185">
        <v>0</v>
      </c>
      <c r="H926" s="186" t="str">
        <f t="shared" si="28"/>
        <v/>
      </c>
      <c r="I926" s="159">
        <f t="shared" si="29"/>
        <v>0</v>
      </c>
      <c r="J926" s="160">
        <v>1.0775736200000001</v>
      </c>
      <c r="K926" s="160">
        <v>30.560409090909101</v>
      </c>
    </row>
    <row r="927" spans="1:11" x14ac:dyDescent="0.2">
      <c r="A927" s="158" t="s">
        <v>2061</v>
      </c>
      <c r="B927" s="158" t="s">
        <v>2062</v>
      </c>
      <c r="C927" s="158" t="s">
        <v>1825</v>
      </c>
      <c r="D927" s="158" t="s">
        <v>450</v>
      </c>
      <c r="E927" s="158" t="s">
        <v>2189</v>
      </c>
      <c r="F927" s="185">
        <v>0</v>
      </c>
      <c r="G927" s="185">
        <v>0</v>
      </c>
      <c r="H927" s="186" t="str">
        <f t="shared" si="28"/>
        <v/>
      </c>
      <c r="I927" s="159">
        <f t="shared" si="29"/>
        <v>0</v>
      </c>
      <c r="J927" s="160">
        <v>1.88982948</v>
      </c>
      <c r="K927" s="160">
        <v>54.436363636363602</v>
      </c>
    </row>
    <row r="928" spans="1:11" x14ac:dyDescent="0.2">
      <c r="A928" s="158" t="s">
        <v>1079</v>
      </c>
      <c r="B928" s="158" t="s">
        <v>628</v>
      </c>
      <c r="C928" s="158" t="s">
        <v>1825</v>
      </c>
      <c r="D928" s="158" t="s">
        <v>450</v>
      </c>
      <c r="E928" s="158" t="s">
        <v>2189</v>
      </c>
      <c r="F928" s="185">
        <v>0</v>
      </c>
      <c r="G928" s="185">
        <v>0</v>
      </c>
      <c r="H928" s="186" t="str">
        <f t="shared" si="28"/>
        <v/>
      </c>
      <c r="I928" s="159">
        <f t="shared" si="29"/>
        <v>0</v>
      </c>
      <c r="J928" s="160">
        <v>1.3916556599999999</v>
      </c>
      <c r="K928" s="160">
        <v>77.741545454545502</v>
      </c>
    </row>
    <row r="929" spans="1:11" x14ac:dyDescent="0.2">
      <c r="A929" s="158" t="s">
        <v>2267</v>
      </c>
      <c r="B929" s="158" t="s">
        <v>2257</v>
      </c>
      <c r="C929" s="158" t="s">
        <v>2078</v>
      </c>
      <c r="D929" s="158" t="s">
        <v>451</v>
      </c>
      <c r="E929" s="158" t="s">
        <v>452</v>
      </c>
      <c r="F929" s="185">
        <v>0</v>
      </c>
      <c r="G929" s="185">
        <v>0</v>
      </c>
      <c r="H929" s="186" t="str">
        <f t="shared" si="28"/>
        <v/>
      </c>
      <c r="I929" s="159">
        <f t="shared" si="29"/>
        <v>0</v>
      </c>
      <c r="J929" s="160">
        <v>4.4802499999999998</v>
      </c>
      <c r="K929" s="160">
        <v>34.9954545454545</v>
      </c>
    </row>
    <row r="930" spans="1:11" x14ac:dyDescent="0.2">
      <c r="A930" s="158" t="s">
        <v>2272</v>
      </c>
      <c r="B930" s="158" t="s">
        <v>2262</v>
      </c>
      <c r="C930" s="158" t="s">
        <v>2078</v>
      </c>
      <c r="D930" s="158" t="s">
        <v>451</v>
      </c>
      <c r="E930" s="158" t="s">
        <v>452</v>
      </c>
      <c r="F930" s="185">
        <v>0</v>
      </c>
      <c r="G930" s="185">
        <v>0</v>
      </c>
      <c r="H930" s="186" t="str">
        <f t="shared" si="28"/>
        <v/>
      </c>
      <c r="I930" s="159">
        <f t="shared" si="29"/>
        <v>0</v>
      </c>
      <c r="J930" s="160">
        <v>4.1779999999999999</v>
      </c>
      <c r="K930" s="160">
        <v>34.999363636363597</v>
      </c>
    </row>
    <row r="931" spans="1:11" x14ac:dyDescent="0.2">
      <c r="A931" s="158" t="s">
        <v>2511</v>
      </c>
      <c r="B931" s="158" t="s">
        <v>2510</v>
      </c>
      <c r="C931" s="158" t="s">
        <v>2078</v>
      </c>
      <c r="D931" s="158" t="s">
        <v>451</v>
      </c>
      <c r="E931" s="158" t="s">
        <v>452</v>
      </c>
      <c r="F931" s="185">
        <v>0</v>
      </c>
      <c r="G931" s="185">
        <v>0</v>
      </c>
      <c r="H931" s="186" t="str">
        <f t="shared" si="28"/>
        <v/>
      </c>
      <c r="I931" s="159">
        <f t="shared" si="29"/>
        <v>0</v>
      </c>
      <c r="J931" s="160">
        <v>1.4349719999999999</v>
      </c>
      <c r="K931" s="160">
        <v>50</v>
      </c>
    </row>
    <row r="932" spans="1:11" x14ac:dyDescent="0.2">
      <c r="A932" s="158" t="s">
        <v>2515</v>
      </c>
      <c r="B932" s="158" t="s">
        <v>2514</v>
      </c>
      <c r="C932" s="158" t="s">
        <v>2078</v>
      </c>
      <c r="D932" s="158" t="s">
        <v>451</v>
      </c>
      <c r="E932" s="158" t="s">
        <v>452</v>
      </c>
      <c r="F932" s="185">
        <v>0</v>
      </c>
      <c r="G932" s="185">
        <v>0</v>
      </c>
      <c r="H932" s="186" t="str">
        <f t="shared" si="28"/>
        <v/>
      </c>
      <c r="I932" s="159">
        <f t="shared" si="29"/>
        <v>0</v>
      </c>
      <c r="J932" s="160">
        <v>1.7208260399999999</v>
      </c>
      <c r="K932" s="160">
        <v>30</v>
      </c>
    </row>
    <row r="933" spans="1:11" x14ac:dyDescent="0.2">
      <c r="A933" s="158" t="s">
        <v>2513</v>
      </c>
      <c r="B933" s="158" t="s">
        <v>2512</v>
      </c>
      <c r="C933" s="158" t="s">
        <v>2078</v>
      </c>
      <c r="D933" s="158" t="s">
        <v>451</v>
      </c>
      <c r="E933" s="158" t="s">
        <v>452</v>
      </c>
      <c r="F933" s="185">
        <v>0</v>
      </c>
      <c r="G933" s="185">
        <v>0</v>
      </c>
      <c r="H933" s="186" t="str">
        <f t="shared" si="28"/>
        <v/>
      </c>
      <c r="I933" s="159">
        <f t="shared" si="29"/>
        <v>0</v>
      </c>
      <c r="J933" s="160">
        <v>1.715625</v>
      </c>
      <c r="K933" s="160">
        <v>30.011500000000002</v>
      </c>
    </row>
    <row r="934" spans="1:11" x14ac:dyDescent="0.2">
      <c r="A934" s="158" t="s">
        <v>2519</v>
      </c>
      <c r="B934" s="158" t="s">
        <v>2518</v>
      </c>
      <c r="C934" s="158" t="s">
        <v>2078</v>
      </c>
      <c r="D934" s="158" t="s">
        <v>451</v>
      </c>
      <c r="E934" s="158" t="s">
        <v>452</v>
      </c>
      <c r="F934" s="185">
        <v>0</v>
      </c>
      <c r="G934" s="185">
        <v>0</v>
      </c>
      <c r="H934" s="186" t="str">
        <f t="shared" si="28"/>
        <v/>
      </c>
      <c r="I934" s="159">
        <f t="shared" si="29"/>
        <v>0</v>
      </c>
      <c r="J934" s="160">
        <v>1.7853209999999999</v>
      </c>
      <c r="K934" s="160">
        <v>50</v>
      </c>
    </row>
    <row r="935" spans="1:11" x14ac:dyDescent="0.2">
      <c r="A935" s="158" t="s">
        <v>2271</v>
      </c>
      <c r="B935" s="158" t="s">
        <v>2261</v>
      </c>
      <c r="C935" s="158" t="s">
        <v>2078</v>
      </c>
      <c r="D935" s="158" t="s">
        <v>451</v>
      </c>
      <c r="E935" s="158" t="s">
        <v>452</v>
      </c>
      <c r="F935" s="185">
        <v>0</v>
      </c>
      <c r="G935" s="185">
        <v>0</v>
      </c>
      <c r="H935" s="186" t="str">
        <f t="shared" si="28"/>
        <v/>
      </c>
      <c r="I935" s="159">
        <f t="shared" si="29"/>
        <v>0</v>
      </c>
      <c r="J935" s="160">
        <v>5.4587500000000002</v>
      </c>
      <c r="K935" s="160">
        <v>35.037681818181802</v>
      </c>
    </row>
    <row r="936" spans="1:11" x14ac:dyDescent="0.2">
      <c r="A936" s="158" t="s">
        <v>2092</v>
      </c>
      <c r="B936" s="158" t="s">
        <v>2093</v>
      </c>
      <c r="C936" s="158" t="s">
        <v>2089</v>
      </c>
      <c r="D936" s="158" t="s">
        <v>450</v>
      </c>
      <c r="E936" s="158" t="s">
        <v>2189</v>
      </c>
      <c r="F936" s="185">
        <v>0</v>
      </c>
      <c r="G936" s="185">
        <v>0</v>
      </c>
      <c r="H936" s="186" t="str">
        <f t="shared" si="28"/>
        <v/>
      </c>
      <c r="I936" s="159">
        <f t="shared" si="29"/>
        <v>0</v>
      </c>
      <c r="J936" s="160">
        <v>23.491830829999998</v>
      </c>
      <c r="K936" s="160">
        <v>25.236318181818199</v>
      </c>
    </row>
    <row r="937" spans="1:11" x14ac:dyDescent="0.2">
      <c r="A937" s="158" t="s">
        <v>2102</v>
      </c>
      <c r="B937" s="158" t="s">
        <v>2103</v>
      </c>
      <c r="C937" s="158" t="s">
        <v>2089</v>
      </c>
      <c r="D937" s="158" t="s">
        <v>450</v>
      </c>
      <c r="E937" s="158" t="s">
        <v>2189</v>
      </c>
      <c r="F937" s="185">
        <v>0</v>
      </c>
      <c r="G937" s="185">
        <v>0</v>
      </c>
      <c r="H937" s="186" t="str">
        <f t="shared" si="28"/>
        <v/>
      </c>
      <c r="I937" s="159">
        <f t="shared" si="29"/>
        <v>0</v>
      </c>
      <c r="J937" s="160">
        <v>27.524720460000001</v>
      </c>
      <c r="K937" s="160">
        <v>24.738181818181801</v>
      </c>
    </row>
    <row r="938" spans="1:11" x14ac:dyDescent="0.2">
      <c r="A938" s="158" t="s">
        <v>2507</v>
      </c>
      <c r="B938" s="158" t="s">
        <v>2506</v>
      </c>
      <c r="C938" s="158" t="s">
        <v>2078</v>
      </c>
      <c r="D938" s="158" t="s">
        <v>450</v>
      </c>
      <c r="E938" s="158" t="s">
        <v>2189</v>
      </c>
      <c r="F938" s="185">
        <v>0</v>
      </c>
      <c r="G938" s="185">
        <v>0</v>
      </c>
      <c r="H938" s="186" t="str">
        <f t="shared" si="28"/>
        <v/>
      </c>
      <c r="I938" s="159">
        <f t="shared" si="29"/>
        <v>0</v>
      </c>
      <c r="J938" s="160">
        <v>1.6371784174399999</v>
      </c>
      <c r="K938" s="160">
        <v>78.871772727272699</v>
      </c>
    </row>
    <row r="939" spans="1:11" x14ac:dyDescent="0.2">
      <c r="A939" s="158" t="s">
        <v>2505</v>
      </c>
      <c r="B939" s="158" t="s">
        <v>2504</v>
      </c>
      <c r="C939" s="158" t="s">
        <v>2078</v>
      </c>
      <c r="D939" s="158" t="s">
        <v>450</v>
      </c>
      <c r="E939" s="158" t="s">
        <v>2189</v>
      </c>
      <c r="F939" s="185">
        <v>0</v>
      </c>
      <c r="G939" s="185">
        <v>0</v>
      </c>
      <c r="H939" s="186" t="str">
        <f t="shared" si="28"/>
        <v/>
      </c>
      <c r="I939" s="159">
        <f t="shared" si="29"/>
        <v>0</v>
      </c>
      <c r="J939" s="160">
        <v>1.612631649216</v>
      </c>
      <c r="K939" s="160">
        <v>78.945590909090896</v>
      </c>
    </row>
    <row r="940" spans="1:11" x14ac:dyDescent="0.2">
      <c r="A940" s="158" t="s">
        <v>595</v>
      </c>
      <c r="B940" s="158" t="s">
        <v>596</v>
      </c>
      <c r="C940" s="158" t="s">
        <v>1825</v>
      </c>
      <c r="D940" s="158" t="s">
        <v>450</v>
      </c>
      <c r="E940" s="158" t="s">
        <v>2189</v>
      </c>
      <c r="F940" s="185">
        <v>0</v>
      </c>
      <c r="G940" s="185">
        <v>0</v>
      </c>
      <c r="H940" s="186" t="str">
        <f t="shared" si="28"/>
        <v/>
      </c>
      <c r="I940" s="159">
        <f t="shared" si="29"/>
        <v>0</v>
      </c>
      <c r="J940" s="160">
        <v>1.07488407</v>
      </c>
      <c r="K940" s="160">
        <v>49.9239545454545</v>
      </c>
    </row>
    <row r="941" spans="1:11" x14ac:dyDescent="0.2">
      <c r="A941" s="158" t="s">
        <v>2143</v>
      </c>
      <c r="B941" s="158" t="s">
        <v>2144</v>
      </c>
      <c r="C941" s="158" t="s">
        <v>2078</v>
      </c>
      <c r="D941" s="158" t="s">
        <v>450</v>
      </c>
      <c r="E941" s="158" t="s">
        <v>2189</v>
      </c>
      <c r="F941" s="185">
        <v>0</v>
      </c>
      <c r="G941" s="185">
        <v>0</v>
      </c>
      <c r="H941" s="186" t="str">
        <f t="shared" si="28"/>
        <v/>
      </c>
      <c r="I941" s="159">
        <f t="shared" si="29"/>
        <v>0</v>
      </c>
      <c r="J941" s="160">
        <v>1.2447662500000001</v>
      </c>
      <c r="K941" s="160">
        <v>31.675722222222198</v>
      </c>
    </row>
    <row r="942" spans="1:11" x14ac:dyDescent="0.2">
      <c r="A942" s="158" t="s">
        <v>1643</v>
      </c>
      <c r="B942" s="158" t="s">
        <v>1644</v>
      </c>
      <c r="C942" s="158" t="s">
        <v>2078</v>
      </c>
      <c r="D942" s="158" t="s">
        <v>450</v>
      </c>
      <c r="E942" s="158" t="s">
        <v>2189</v>
      </c>
      <c r="F942" s="185">
        <v>0</v>
      </c>
      <c r="G942" s="185">
        <v>0</v>
      </c>
      <c r="H942" s="186" t="str">
        <f t="shared" si="28"/>
        <v/>
      </c>
      <c r="I942" s="159">
        <f t="shared" si="29"/>
        <v>0</v>
      </c>
      <c r="J942" s="160">
        <v>27.224354703908002</v>
      </c>
      <c r="K942" s="160">
        <v>27.437999999999999</v>
      </c>
    </row>
    <row r="943" spans="1:11" x14ac:dyDescent="0.2">
      <c r="A943" s="158" t="s">
        <v>2139</v>
      </c>
      <c r="B943" s="158" t="s">
        <v>2140</v>
      </c>
      <c r="C943" s="158" t="s">
        <v>2078</v>
      </c>
      <c r="D943" s="158" t="s">
        <v>450</v>
      </c>
      <c r="E943" s="158" t="s">
        <v>2189</v>
      </c>
      <c r="F943" s="185">
        <v>0</v>
      </c>
      <c r="G943" s="185">
        <v>0</v>
      </c>
      <c r="H943" s="186" t="str">
        <f t="shared" si="28"/>
        <v/>
      </c>
      <c r="I943" s="159">
        <f t="shared" si="29"/>
        <v>0</v>
      </c>
      <c r="J943" s="160">
        <v>117.132494199424</v>
      </c>
      <c r="K943" s="160">
        <v>57.783363636363603</v>
      </c>
    </row>
    <row r="944" spans="1:11" x14ac:dyDescent="0.2">
      <c r="A944" s="158" t="s">
        <v>1720</v>
      </c>
      <c r="B944" s="158" t="s">
        <v>1721</v>
      </c>
      <c r="C944" s="158" t="s">
        <v>1828</v>
      </c>
      <c r="D944" s="158" t="s">
        <v>450</v>
      </c>
      <c r="E944" s="158" t="s">
        <v>2189</v>
      </c>
      <c r="F944" s="185">
        <v>0</v>
      </c>
      <c r="G944" s="185">
        <v>0</v>
      </c>
      <c r="H944" s="186" t="str">
        <f t="shared" si="28"/>
        <v/>
      </c>
      <c r="I944" s="159">
        <f t="shared" si="29"/>
        <v>0</v>
      </c>
      <c r="J944" s="160">
        <v>16.896318700320002</v>
      </c>
      <c r="K944" s="160">
        <v>45.541863636363601</v>
      </c>
    </row>
    <row r="945" spans="1:11" x14ac:dyDescent="0.2">
      <c r="A945" s="158" t="s">
        <v>2867</v>
      </c>
      <c r="B945" s="158" t="s">
        <v>2868</v>
      </c>
      <c r="C945" s="158" t="s">
        <v>2078</v>
      </c>
      <c r="D945" s="158" t="s">
        <v>451</v>
      </c>
      <c r="E945" s="158" t="s">
        <v>452</v>
      </c>
      <c r="F945" s="185">
        <v>0</v>
      </c>
      <c r="G945" s="185">
        <v>0</v>
      </c>
      <c r="H945" s="186" t="str">
        <f t="shared" si="28"/>
        <v/>
      </c>
      <c r="I945" s="159">
        <f t="shared" si="29"/>
        <v>0</v>
      </c>
      <c r="J945" s="160">
        <v>1.804532</v>
      </c>
      <c r="K945" s="160">
        <v>59.9999545454545</v>
      </c>
    </row>
    <row r="946" spans="1:11" x14ac:dyDescent="0.2">
      <c r="A946" s="158" t="s">
        <v>2897</v>
      </c>
      <c r="B946" s="158" t="s">
        <v>2898</v>
      </c>
      <c r="C946" s="158" t="s">
        <v>347</v>
      </c>
      <c r="D946" s="158" t="s">
        <v>1690</v>
      </c>
      <c r="E946" s="158" t="s">
        <v>2189</v>
      </c>
      <c r="F946" s="185">
        <v>0</v>
      </c>
      <c r="G946" s="185">
        <v>0</v>
      </c>
      <c r="H946" s="186" t="str">
        <f t="shared" si="28"/>
        <v/>
      </c>
      <c r="I946" s="159">
        <f t="shared" si="29"/>
        <v>0</v>
      </c>
      <c r="J946" s="160">
        <v>7.0919999999999996</v>
      </c>
      <c r="K946" s="160">
        <v>30.615727272727302</v>
      </c>
    </row>
    <row r="947" spans="1:11" x14ac:dyDescent="0.2">
      <c r="A947" s="158" t="s">
        <v>2967</v>
      </c>
      <c r="B947" s="158" t="s">
        <v>2968</v>
      </c>
      <c r="C947" s="158" t="s">
        <v>2089</v>
      </c>
      <c r="D947" s="158" t="s">
        <v>450</v>
      </c>
      <c r="E947" s="158" t="s">
        <v>2189</v>
      </c>
      <c r="F947" s="185">
        <v>0</v>
      </c>
      <c r="G947" s="185"/>
      <c r="H947" s="186" t="str">
        <f t="shared" si="28"/>
        <v/>
      </c>
      <c r="I947" s="159">
        <f t="shared" si="29"/>
        <v>0</v>
      </c>
      <c r="J947" s="160">
        <v>3.9197656454156302</v>
      </c>
      <c r="K947" s="160">
        <v>88.288899999999998</v>
      </c>
    </row>
    <row r="948" spans="1:11" x14ac:dyDescent="0.2">
      <c r="A948" s="158" t="s">
        <v>1680</v>
      </c>
      <c r="B948" s="158" t="s">
        <v>1681</v>
      </c>
      <c r="C948" s="158" t="s">
        <v>1024</v>
      </c>
      <c r="D948" s="158" t="s">
        <v>450</v>
      </c>
      <c r="E948" s="158" t="s">
        <v>2189</v>
      </c>
      <c r="F948" s="185">
        <v>0</v>
      </c>
      <c r="G948" s="185">
        <v>7.0901999999999998E-4</v>
      </c>
      <c r="H948" s="186">
        <f t="shared" si="28"/>
        <v>-1</v>
      </c>
      <c r="I948" s="159">
        <f t="shared" si="29"/>
        <v>0</v>
      </c>
      <c r="J948" s="160">
        <v>5.4538764400000002</v>
      </c>
      <c r="K948" s="160">
        <v>77.393227272727302</v>
      </c>
    </row>
    <row r="949" spans="1:11" x14ac:dyDescent="0.2">
      <c r="A949" s="158" t="s">
        <v>987</v>
      </c>
      <c r="B949" s="158" t="s">
        <v>2066</v>
      </c>
      <c r="C949" s="158" t="s">
        <v>1823</v>
      </c>
      <c r="D949" s="158" t="s">
        <v>450</v>
      </c>
      <c r="E949" s="158" t="s">
        <v>2189</v>
      </c>
      <c r="F949" s="185">
        <v>0</v>
      </c>
      <c r="G949" s="185">
        <v>0</v>
      </c>
      <c r="H949" s="186" t="str">
        <f t="shared" si="28"/>
        <v/>
      </c>
      <c r="I949" s="159">
        <f t="shared" si="29"/>
        <v>0</v>
      </c>
      <c r="J949" s="160">
        <v>42.973909343999999</v>
      </c>
      <c r="K949" s="160">
        <v>48.731000000000002</v>
      </c>
    </row>
    <row r="950" spans="1:11" x14ac:dyDescent="0.2">
      <c r="A950" s="158" t="s">
        <v>2807</v>
      </c>
      <c r="B950" s="158" t="s">
        <v>2808</v>
      </c>
      <c r="C950" s="158" t="s">
        <v>1830</v>
      </c>
      <c r="D950" s="158" t="s">
        <v>450</v>
      </c>
      <c r="E950" s="158" t="s">
        <v>2189</v>
      </c>
      <c r="F950" s="185">
        <v>0</v>
      </c>
      <c r="G950" s="185">
        <v>0</v>
      </c>
      <c r="H950" s="186" t="str">
        <f t="shared" si="28"/>
        <v/>
      </c>
      <c r="I950" s="159">
        <f t="shared" si="29"/>
        <v>0</v>
      </c>
      <c r="J950" s="160">
        <v>3.2050480000000001</v>
      </c>
      <c r="K950" s="160">
        <v>55.3304090909091</v>
      </c>
    </row>
    <row r="951" spans="1:11" x14ac:dyDescent="0.2">
      <c r="A951" s="158" t="s">
        <v>2803</v>
      </c>
      <c r="B951" s="158" t="s">
        <v>2804</v>
      </c>
      <c r="C951" s="158" t="s">
        <v>1830</v>
      </c>
      <c r="D951" s="158" t="s">
        <v>450</v>
      </c>
      <c r="E951" s="158" t="s">
        <v>2189</v>
      </c>
      <c r="F951" s="185">
        <v>0</v>
      </c>
      <c r="G951" s="185">
        <v>0</v>
      </c>
      <c r="H951" s="186" t="str">
        <f t="shared" si="28"/>
        <v/>
      </c>
      <c r="I951" s="159">
        <f t="shared" si="29"/>
        <v>0</v>
      </c>
      <c r="J951" s="160">
        <v>2.912175</v>
      </c>
      <c r="K951" s="160">
        <v>76.342681818181802</v>
      </c>
    </row>
    <row r="952" spans="1:11" x14ac:dyDescent="0.2">
      <c r="A952" s="158" t="s">
        <v>2801</v>
      </c>
      <c r="B952" s="158" t="s">
        <v>2802</v>
      </c>
      <c r="C952" s="158" t="s">
        <v>1830</v>
      </c>
      <c r="D952" s="158" t="s">
        <v>450</v>
      </c>
      <c r="E952" s="158" t="s">
        <v>2189</v>
      </c>
      <c r="F952" s="185">
        <v>0</v>
      </c>
      <c r="G952" s="185">
        <v>0</v>
      </c>
      <c r="H952" s="186" t="str">
        <f t="shared" si="28"/>
        <v/>
      </c>
      <c r="I952" s="159">
        <f t="shared" si="29"/>
        <v>0</v>
      </c>
      <c r="J952" s="160">
        <v>1.1038289999999999</v>
      </c>
      <c r="K952" s="160">
        <v>79.245590909090893</v>
      </c>
    </row>
    <row r="953" spans="1:11" x14ac:dyDescent="0.2">
      <c r="A953" s="158" t="s">
        <v>988</v>
      </c>
      <c r="B953" s="158" t="s">
        <v>2069</v>
      </c>
      <c r="C953" s="158" t="s">
        <v>1823</v>
      </c>
      <c r="D953" s="158" t="s">
        <v>450</v>
      </c>
      <c r="E953" s="158" t="s">
        <v>2189</v>
      </c>
      <c r="F953" s="185">
        <v>0</v>
      </c>
      <c r="G953" s="185">
        <v>0</v>
      </c>
      <c r="H953" s="186" t="str">
        <f t="shared" si="28"/>
        <v/>
      </c>
      <c r="I953" s="159">
        <f t="shared" si="29"/>
        <v>0</v>
      </c>
      <c r="J953" s="160">
        <v>3.472905672</v>
      </c>
      <c r="K953" s="160">
        <v>58.171999999999997</v>
      </c>
    </row>
    <row r="954" spans="1:11" x14ac:dyDescent="0.2">
      <c r="A954" s="158" t="s">
        <v>986</v>
      </c>
      <c r="B954" s="158" t="s">
        <v>2068</v>
      </c>
      <c r="C954" s="158" t="s">
        <v>1823</v>
      </c>
      <c r="D954" s="158" t="s">
        <v>450</v>
      </c>
      <c r="E954" s="158" t="s">
        <v>2189</v>
      </c>
      <c r="F954" s="185">
        <v>0</v>
      </c>
      <c r="G954" s="185">
        <v>0</v>
      </c>
      <c r="H954" s="186" t="str">
        <f t="shared" si="28"/>
        <v/>
      </c>
      <c r="I954" s="159">
        <f t="shared" si="29"/>
        <v>0</v>
      </c>
      <c r="J954" s="160">
        <v>62.831085923999993</v>
      </c>
      <c r="K954" s="160">
        <v>59.063590909090898</v>
      </c>
    </row>
    <row r="955" spans="1:11" x14ac:dyDescent="0.2">
      <c r="A955" s="158" t="s">
        <v>985</v>
      </c>
      <c r="B955" s="158" t="s">
        <v>2067</v>
      </c>
      <c r="C955" s="158" t="s">
        <v>1823</v>
      </c>
      <c r="D955" s="158" t="s">
        <v>450</v>
      </c>
      <c r="E955" s="158" t="s">
        <v>2189</v>
      </c>
      <c r="F955" s="185">
        <v>0</v>
      </c>
      <c r="G955" s="185">
        <v>0</v>
      </c>
      <c r="H955" s="186" t="str">
        <f t="shared" si="28"/>
        <v/>
      </c>
      <c r="I955" s="159">
        <f t="shared" si="29"/>
        <v>0</v>
      </c>
      <c r="J955" s="160">
        <v>16.283347127999999</v>
      </c>
      <c r="K955" s="160">
        <v>55.395181818181797</v>
      </c>
    </row>
    <row r="956" spans="1:11" x14ac:dyDescent="0.2">
      <c r="A956" s="158" t="s">
        <v>2983</v>
      </c>
      <c r="B956" s="158" t="s">
        <v>2984</v>
      </c>
      <c r="C956" s="158" t="s">
        <v>1830</v>
      </c>
      <c r="D956" s="158" t="s">
        <v>450</v>
      </c>
      <c r="E956" s="158" t="s">
        <v>2189</v>
      </c>
      <c r="F956" s="185">
        <v>0</v>
      </c>
      <c r="G956" s="185"/>
      <c r="H956" s="186" t="str">
        <f t="shared" si="28"/>
        <v/>
      </c>
      <c r="I956" s="159">
        <f t="shared" si="29"/>
        <v>0</v>
      </c>
      <c r="J956" s="160">
        <v>105.41</v>
      </c>
      <c r="K956" s="160">
        <v>48.9818</v>
      </c>
    </row>
    <row r="957" spans="1:11" x14ac:dyDescent="0.2">
      <c r="A957" s="158" t="s">
        <v>2985</v>
      </c>
      <c r="B957" s="158" t="s">
        <v>2986</v>
      </c>
      <c r="C957" s="158" t="s">
        <v>1830</v>
      </c>
      <c r="D957" s="158" t="s">
        <v>450</v>
      </c>
      <c r="E957" s="158" t="s">
        <v>2189</v>
      </c>
      <c r="F957" s="185">
        <v>0</v>
      </c>
      <c r="G957" s="185"/>
      <c r="H957" s="186" t="str">
        <f t="shared" si="28"/>
        <v/>
      </c>
      <c r="I957" s="159">
        <f t="shared" si="29"/>
        <v>0</v>
      </c>
      <c r="J957" s="160">
        <v>8.5106699999999993</v>
      </c>
      <c r="K957" s="160">
        <v>48.887999999999998</v>
      </c>
    </row>
    <row r="958" spans="1:11" x14ac:dyDescent="0.2">
      <c r="A958" s="158" t="s">
        <v>2987</v>
      </c>
      <c r="B958" s="158" t="s">
        <v>2988</v>
      </c>
      <c r="C958" s="158" t="s">
        <v>1830</v>
      </c>
      <c r="D958" s="158" t="s">
        <v>450</v>
      </c>
      <c r="E958" s="158" t="s">
        <v>2189</v>
      </c>
      <c r="F958" s="185">
        <v>0</v>
      </c>
      <c r="G958" s="185"/>
      <c r="H958" s="186" t="str">
        <f t="shared" si="28"/>
        <v/>
      </c>
      <c r="I958" s="159">
        <f t="shared" si="29"/>
        <v>0</v>
      </c>
      <c r="J958" s="160">
        <v>3.2165599999999999</v>
      </c>
      <c r="K958" s="160">
        <v>47.310200000000002</v>
      </c>
    </row>
    <row r="959" spans="1:11" x14ac:dyDescent="0.2">
      <c r="A959" s="158" t="s">
        <v>2989</v>
      </c>
      <c r="B959" s="158" t="s">
        <v>2990</v>
      </c>
      <c r="C959" s="158" t="s">
        <v>1830</v>
      </c>
      <c r="D959" s="158" t="s">
        <v>450</v>
      </c>
      <c r="E959" s="158" t="s">
        <v>2189</v>
      </c>
      <c r="F959" s="185">
        <v>0</v>
      </c>
      <c r="G959" s="185"/>
      <c r="H959" s="186" t="str">
        <f t="shared" si="28"/>
        <v/>
      </c>
      <c r="I959" s="159">
        <f t="shared" si="29"/>
        <v>0</v>
      </c>
      <c r="J959" s="160">
        <v>1.0162899999999999</v>
      </c>
      <c r="K959" s="160">
        <v>42.884399999999999</v>
      </c>
    </row>
    <row r="960" spans="1:11" x14ac:dyDescent="0.2">
      <c r="A960" s="165" t="s">
        <v>62</v>
      </c>
      <c r="B960" s="166">
        <f>COUNTA(B7:B959)</f>
        <v>952</v>
      </c>
      <c r="C960" s="166"/>
      <c r="D960" s="166"/>
      <c r="E960" s="166"/>
      <c r="F960" s="167">
        <f>SUM(F7:F959)</f>
        <v>12421.213200995904</v>
      </c>
      <c r="G960" s="167">
        <f>SUM(G7:G959)</f>
        <v>11652.71892387373</v>
      </c>
      <c r="H960" s="183">
        <f t="shared" ref="H960" si="30">IF(ISERROR(F960/G960-1),"",((F960/G960-1)))</f>
        <v>6.5949782376343746E-2</v>
      </c>
      <c r="I960" s="168">
        <f>SUM(I7:I959)</f>
        <v>0.999999999999999</v>
      </c>
      <c r="J960" s="169">
        <f>SUM(J7:J959)</f>
        <v>172374.35065922962</v>
      </c>
      <c r="K960" s="170"/>
    </row>
    <row r="961" spans="1:244" x14ac:dyDescent="0.2">
      <c r="A961" s="171"/>
      <c r="B961" s="171"/>
      <c r="C961" s="171"/>
      <c r="D961" s="171"/>
      <c r="E961" s="171"/>
      <c r="F961" s="171"/>
      <c r="G961" s="171"/>
      <c r="H961" s="172"/>
      <c r="I961" s="173"/>
    </row>
    <row r="962" spans="1:244" x14ac:dyDescent="0.2">
      <c r="A962" s="171"/>
      <c r="B962" s="171"/>
      <c r="C962" s="171"/>
      <c r="D962" s="171"/>
      <c r="E962" s="171"/>
      <c r="F962" s="171"/>
      <c r="G962" s="171"/>
      <c r="H962" s="172"/>
      <c r="I962" s="173"/>
    </row>
    <row r="963" spans="1:244" s="144" customFormat="1" ht="22.5" x14ac:dyDescent="0.2">
      <c r="A963" s="147" t="s">
        <v>816</v>
      </c>
      <c r="B963" s="148" t="s">
        <v>201</v>
      </c>
      <c r="C963" s="149" t="s">
        <v>1852</v>
      </c>
      <c r="D963" s="149" t="s">
        <v>449</v>
      </c>
      <c r="E963" s="150" t="s">
        <v>233</v>
      </c>
      <c r="F963" s="221" t="s">
        <v>1381</v>
      </c>
      <c r="G963" s="222"/>
      <c r="H963" s="223"/>
      <c r="I963" s="151"/>
      <c r="J963" s="147" t="s">
        <v>621</v>
      </c>
      <c r="K963" s="147" t="s">
        <v>399</v>
      </c>
    </row>
    <row r="964" spans="1:244" s="156" customFormat="1" ht="22.5" x14ac:dyDescent="0.2">
      <c r="A964" s="152"/>
      <c r="B964" s="152"/>
      <c r="C964" s="153"/>
      <c r="D964" s="153"/>
      <c r="E964" s="153"/>
      <c r="F964" s="195" t="s">
        <v>2991</v>
      </c>
      <c r="G964" s="205" t="s">
        <v>2961</v>
      </c>
      <c r="H964" s="193" t="s">
        <v>196</v>
      </c>
      <c r="I964" s="154" t="s">
        <v>197</v>
      </c>
      <c r="J964" s="155" t="s">
        <v>622</v>
      </c>
      <c r="K964" s="155" t="s">
        <v>1882</v>
      </c>
      <c r="M964" s="144"/>
      <c r="IH964" s="157"/>
      <c r="IJ964" s="157"/>
    </row>
    <row r="965" spans="1:244" x14ac:dyDescent="0.2">
      <c r="A965" s="224" t="s">
        <v>3101</v>
      </c>
      <c r="B965" s="225" t="s">
        <v>3102</v>
      </c>
      <c r="C965" s="225" t="s">
        <v>2779</v>
      </c>
      <c r="D965" s="225" t="s">
        <v>451</v>
      </c>
      <c r="E965" s="225" t="s">
        <v>452</v>
      </c>
      <c r="F965" s="226">
        <f>1937706.48/1000000</f>
        <v>1.9377064799999999</v>
      </c>
      <c r="G965" s="227">
        <f>1626969.27/1000000</f>
        <v>1.62696927</v>
      </c>
      <c r="H965" s="228">
        <f t="shared" ref="H965" si="31">IF(ISERROR(F965/G965-1),"",((F965/G965-1)))</f>
        <v>0.19099144386421019</v>
      </c>
      <c r="I965" s="228">
        <v>1</v>
      </c>
      <c r="J965" s="229">
        <v>33.647303089999994</v>
      </c>
      <c r="K965" s="229">
        <v>10.3988636363636</v>
      </c>
    </row>
    <row r="966" spans="1:244" x14ac:dyDescent="0.2">
      <c r="A966" s="145"/>
      <c r="B966" s="171"/>
      <c r="C966" s="171"/>
      <c r="D966" s="171"/>
      <c r="E966" s="171"/>
      <c r="F966" s="171"/>
      <c r="G966" s="171"/>
      <c r="H966" s="172"/>
      <c r="I966" s="171"/>
    </row>
    <row r="967" spans="1:244" x14ac:dyDescent="0.2">
      <c r="A967" s="144" t="s">
        <v>623</v>
      </c>
      <c r="B967" s="171"/>
      <c r="C967" s="171"/>
      <c r="D967" s="171"/>
      <c r="E967" s="171"/>
      <c r="F967" s="202"/>
      <c r="G967" s="171"/>
      <c r="H967" s="172"/>
      <c r="I967" s="171"/>
    </row>
    <row r="968" spans="1:244" ht="12.75" x14ac:dyDescent="0.2">
      <c r="A968" s="171"/>
      <c r="B968" s="171"/>
      <c r="C968" s="171"/>
      <c r="D968" s="171"/>
      <c r="E968" s="171"/>
      <c r="F968" s="203"/>
      <c r="G968" s="171"/>
      <c r="H968" s="172"/>
      <c r="I968" s="171"/>
    </row>
    <row r="969" spans="1:244" ht="12.75" x14ac:dyDescent="0.2">
      <c r="A969" s="174" t="s">
        <v>133</v>
      </c>
      <c r="B969" s="171"/>
      <c r="C969" s="171"/>
      <c r="D969" s="171"/>
      <c r="E969" s="171"/>
      <c r="F969" s="203"/>
      <c r="G969" s="171"/>
      <c r="H969" s="172"/>
      <c r="I969" s="171"/>
    </row>
    <row r="970" spans="1:244" x14ac:dyDescent="0.2">
      <c r="A970" s="171"/>
      <c r="B970" s="171"/>
      <c r="C970" s="171"/>
      <c r="D970" s="171"/>
      <c r="E970" s="171"/>
      <c r="F970" s="202"/>
      <c r="G970" s="171"/>
      <c r="H970" s="172"/>
      <c r="I970" s="171"/>
    </row>
    <row r="971" spans="1:244" x14ac:dyDescent="0.2">
      <c r="B971" s="171"/>
      <c r="C971" s="171"/>
      <c r="D971" s="171"/>
      <c r="E971" s="171"/>
      <c r="F971" s="202"/>
      <c r="G971" s="171"/>
    </row>
    <row r="972" spans="1:244" x14ac:dyDescent="0.2">
      <c r="B972" s="171"/>
      <c r="C972" s="171"/>
      <c r="D972" s="171"/>
      <c r="E972" s="171"/>
      <c r="F972" s="171"/>
      <c r="G972" s="171"/>
    </row>
    <row r="973" spans="1:244" x14ac:dyDescent="0.2">
      <c r="B973" s="171"/>
      <c r="C973" s="171"/>
      <c r="D973" s="171"/>
      <c r="E973" s="171"/>
      <c r="F973" s="171"/>
      <c r="G973" s="171"/>
    </row>
    <row r="974" spans="1:244" x14ac:dyDescent="0.2">
      <c r="A974" s="171"/>
      <c r="B974" s="171"/>
      <c r="C974" s="171"/>
      <c r="D974" s="171"/>
      <c r="E974" s="171"/>
      <c r="F974" s="171"/>
      <c r="G974" s="171"/>
    </row>
    <row r="975" spans="1:244" x14ac:dyDescent="0.2">
      <c r="A975" s="171"/>
      <c r="B975" s="171"/>
      <c r="C975" s="171"/>
      <c r="D975" s="171"/>
      <c r="E975" s="171"/>
      <c r="F975" s="171"/>
      <c r="G975" s="171"/>
    </row>
    <row r="976" spans="1:244" x14ac:dyDescent="0.2">
      <c r="A976" s="171"/>
      <c r="B976" s="171"/>
      <c r="C976" s="171"/>
      <c r="D976" s="171"/>
      <c r="E976" s="171"/>
      <c r="F976" s="171"/>
      <c r="G976" s="171"/>
    </row>
    <row r="977" spans="1:7" x14ac:dyDescent="0.2">
      <c r="A977" s="171"/>
      <c r="B977" s="171"/>
      <c r="C977" s="171"/>
      <c r="D977" s="171"/>
      <c r="E977" s="171"/>
      <c r="F977" s="171"/>
      <c r="G977" s="171"/>
    </row>
    <row r="978" spans="1:7" x14ac:dyDescent="0.2">
      <c r="A978" s="171"/>
      <c r="B978" s="171"/>
      <c r="C978" s="171"/>
      <c r="D978" s="171"/>
      <c r="E978" s="171"/>
      <c r="F978" s="171"/>
      <c r="G978" s="171"/>
    </row>
  </sheetData>
  <autoFilter ref="A6:K960"/>
  <sortState ref="A7:IJ958">
    <sortCondition descending="1" ref="F7:F958"/>
  </sortState>
  <mergeCells count="2">
    <mergeCell ref="F5:H5"/>
    <mergeCell ref="F963:H963"/>
  </mergeCells>
  <pageMargins left="0.75" right="0.75" top="1" bottom="1" header="0.5" footer="0.5"/>
  <pageSetup paperSize="9" scale="51" orientation="portrait" verticalDpi="599" r:id="rId1"/>
  <headerFooter alignWithMargins="0"/>
  <ignoredErrors>
    <ignoredError sqref="H96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O975"/>
  <sheetViews>
    <sheetView showGridLines="0" tabSelected="1" topLeftCell="A934" workbookViewId="0">
      <selection activeCell="D970" sqref="D970"/>
    </sheetView>
  </sheetViews>
  <sheetFormatPr defaultRowHeight="12" x14ac:dyDescent="0.2"/>
  <cols>
    <col min="1" max="1" width="56.42578125" style="17" customWidth="1"/>
    <col min="2" max="3" width="13.5703125" style="8" customWidth="1"/>
    <col min="4" max="4" width="14.42578125" style="15" bestFit="1" customWidth="1"/>
    <col min="5" max="5" width="13.85546875" style="15" customWidth="1"/>
    <col min="6" max="8" width="11.42578125" style="78" customWidth="1"/>
    <col min="9" max="10" width="10.7109375" style="17" customWidth="1"/>
    <col min="11" max="11" width="11.42578125" style="17" bestFit="1" customWidth="1"/>
    <col min="12" max="12" width="12.28515625" style="17" bestFit="1" customWidth="1"/>
    <col min="13" max="13" width="16" style="13" bestFit="1" customWidth="1"/>
    <col min="14" max="16384" width="9.140625" style="13"/>
  </cols>
  <sheetData>
    <row r="1" spans="1:15" ht="20.25" x14ac:dyDescent="0.2">
      <c r="A1" s="39" t="s">
        <v>624</v>
      </c>
      <c r="B1" s="4"/>
      <c r="C1" s="4"/>
      <c r="I1" s="21"/>
      <c r="J1" s="21"/>
      <c r="K1" s="22"/>
      <c r="L1" s="21"/>
    </row>
    <row r="2" spans="1:15" ht="15.75" customHeight="1" x14ac:dyDescent="0.2">
      <c r="A2" s="14" t="s">
        <v>2964</v>
      </c>
      <c r="B2" s="5"/>
      <c r="C2" s="5"/>
      <c r="F2" s="77"/>
      <c r="H2" s="77"/>
      <c r="I2" s="21"/>
      <c r="J2" s="21"/>
      <c r="K2" s="22"/>
      <c r="L2" s="21"/>
    </row>
    <row r="3" spans="1:15" ht="12" customHeight="1" x14ac:dyDescent="0.2">
      <c r="A3" s="14"/>
      <c r="B3" s="5"/>
      <c r="C3" s="5"/>
      <c r="I3" s="21"/>
      <c r="J3" s="21"/>
      <c r="K3" s="22"/>
      <c r="L3" s="21"/>
    </row>
    <row r="4" spans="1:15" x14ac:dyDescent="0.2">
      <c r="A4" s="23"/>
      <c r="B4" s="6"/>
      <c r="C4" s="6"/>
      <c r="D4" s="13"/>
      <c r="E4" s="13"/>
      <c r="F4" s="79"/>
      <c r="G4" s="79"/>
      <c r="H4" s="79"/>
      <c r="I4" s="21"/>
      <c r="J4" s="21"/>
      <c r="K4" s="22"/>
      <c r="L4" s="21"/>
    </row>
    <row r="5" spans="1:15" ht="22.5" customHeight="1" x14ac:dyDescent="0.2">
      <c r="A5" s="43" t="s">
        <v>816</v>
      </c>
      <c r="B5" s="44" t="s">
        <v>201</v>
      </c>
      <c r="C5" s="45" t="s">
        <v>1852</v>
      </c>
      <c r="D5" s="45" t="s">
        <v>449</v>
      </c>
      <c r="E5" s="46" t="s">
        <v>233</v>
      </c>
      <c r="F5" s="215" t="s">
        <v>1381</v>
      </c>
      <c r="G5" s="216"/>
      <c r="H5" s="217"/>
      <c r="I5" s="218" t="s">
        <v>199</v>
      </c>
      <c r="J5" s="219"/>
      <c r="K5" s="219"/>
      <c r="L5" s="220"/>
    </row>
    <row r="6" spans="1:15" ht="22.5" x14ac:dyDescent="0.2">
      <c r="A6" s="2"/>
      <c r="B6" s="2"/>
      <c r="C6" s="1"/>
      <c r="D6" s="1"/>
      <c r="E6" s="1"/>
      <c r="F6" s="201" t="s">
        <v>2991</v>
      </c>
      <c r="G6" s="204" t="s">
        <v>2961</v>
      </c>
      <c r="H6" s="180" t="s">
        <v>196</v>
      </c>
      <c r="I6" s="201" t="s">
        <v>2991</v>
      </c>
      <c r="J6" s="204" t="s">
        <v>2961</v>
      </c>
      <c r="K6" s="180" t="s">
        <v>196</v>
      </c>
      <c r="L6" s="7" t="s">
        <v>200</v>
      </c>
    </row>
    <row r="7" spans="1:15" x14ac:dyDescent="0.2">
      <c r="A7" s="158" t="s">
        <v>1305</v>
      </c>
      <c r="B7" s="158" t="s">
        <v>1306</v>
      </c>
      <c r="C7" s="158" t="s">
        <v>1829</v>
      </c>
      <c r="D7" s="158" t="s">
        <v>451</v>
      </c>
      <c r="E7" s="184" t="s">
        <v>2189</v>
      </c>
      <c r="F7" s="185">
        <v>1952.854109293</v>
      </c>
      <c r="G7" s="185">
        <v>1522.373368281</v>
      </c>
      <c r="H7" s="182">
        <f t="shared" ref="H7:H70" si="0">IF(ISERROR(F7/G7-1),"",((F7/G7-1)))</f>
        <v>0.28276949004834506</v>
      </c>
      <c r="I7" s="122">
        <v>1402.057055859595</v>
      </c>
      <c r="J7" s="122">
        <v>1431.23937318</v>
      </c>
      <c r="K7" s="80">
        <f t="shared" ref="K7:K70" si="1">IF(ISERROR(I7/J7-1),"",((I7/J7-1)))</f>
        <v>-2.0389543403607102E-2</v>
      </c>
      <c r="L7" s="42">
        <f t="shared" ref="L7:L70" si="2">IF(ISERROR(I7/F7),"",(I7/F7))</f>
        <v>0.71795278981039079</v>
      </c>
      <c r="M7" s="34"/>
      <c r="O7" s="64"/>
    </row>
    <row r="8" spans="1:15" x14ac:dyDescent="0.2">
      <c r="A8" s="158" t="s">
        <v>1061</v>
      </c>
      <c r="B8" s="158" t="s">
        <v>494</v>
      </c>
      <c r="C8" s="158" t="s">
        <v>1825</v>
      </c>
      <c r="D8" s="158" t="s">
        <v>450</v>
      </c>
      <c r="E8" s="158" t="s">
        <v>2189</v>
      </c>
      <c r="F8" s="185">
        <v>12.13131834</v>
      </c>
      <c r="G8" s="185">
        <v>51.263600049999994</v>
      </c>
      <c r="H8" s="182">
        <f t="shared" si="0"/>
        <v>-0.76335414742297247</v>
      </c>
      <c r="I8" s="122">
        <v>1130.34721584</v>
      </c>
      <c r="J8" s="122">
        <v>688.42989514999999</v>
      </c>
      <c r="K8" s="80">
        <f t="shared" si="1"/>
        <v>0.64192058451167622</v>
      </c>
      <c r="L8" s="40">
        <f t="shared" si="2"/>
        <v>93.17595863534153</v>
      </c>
      <c r="M8" s="34"/>
      <c r="O8" s="64"/>
    </row>
    <row r="9" spans="1:15" x14ac:dyDescent="0.2">
      <c r="A9" s="158" t="s">
        <v>1914</v>
      </c>
      <c r="B9" s="158" t="s">
        <v>1315</v>
      </c>
      <c r="C9" s="158" t="s">
        <v>1829</v>
      </c>
      <c r="D9" s="158" t="s">
        <v>451</v>
      </c>
      <c r="E9" s="158" t="s">
        <v>452</v>
      </c>
      <c r="F9" s="185">
        <v>574.80791304999991</v>
      </c>
      <c r="G9" s="185">
        <v>529.87337309700001</v>
      </c>
      <c r="H9" s="182">
        <f t="shared" si="0"/>
        <v>8.480241173540537E-2</v>
      </c>
      <c r="I9" s="122">
        <v>1093.5911715</v>
      </c>
      <c r="J9" s="122">
        <v>952.34959780999998</v>
      </c>
      <c r="K9" s="80">
        <f t="shared" si="1"/>
        <v>0.14830853503250885</v>
      </c>
      <c r="L9" s="40">
        <f t="shared" si="2"/>
        <v>1.9025332579318084</v>
      </c>
      <c r="M9" s="34"/>
      <c r="O9" s="64"/>
    </row>
    <row r="10" spans="1:15" x14ac:dyDescent="0.2">
      <c r="A10" s="158" t="s">
        <v>1059</v>
      </c>
      <c r="B10" s="158" t="s">
        <v>490</v>
      </c>
      <c r="C10" s="158" t="s">
        <v>1825</v>
      </c>
      <c r="D10" s="158" t="s">
        <v>450</v>
      </c>
      <c r="E10" s="158" t="s">
        <v>2189</v>
      </c>
      <c r="F10" s="185">
        <v>14.5204</v>
      </c>
      <c r="G10" s="185">
        <v>19.879472524999997</v>
      </c>
      <c r="H10" s="182">
        <f t="shared" si="0"/>
        <v>-0.26957820526980991</v>
      </c>
      <c r="I10" s="122">
        <v>763.04650789999994</v>
      </c>
      <c r="J10" s="122">
        <v>587.63819803999991</v>
      </c>
      <c r="K10" s="80">
        <f t="shared" si="1"/>
        <v>0.29849712024346675</v>
      </c>
      <c r="L10" s="40">
        <f t="shared" si="2"/>
        <v>52.549964732376516</v>
      </c>
      <c r="M10" s="34"/>
      <c r="O10" s="64"/>
    </row>
    <row r="11" spans="1:15" x14ac:dyDescent="0.2">
      <c r="A11" s="158" t="s">
        <v>210</v>
      </c>
      <c r="B11" s="158" t="s">
        <v>211</v>
      </c>
      <c r="C11" s="158" t="s">
        <v>1395</v>
      </c>
      <c r="D11" s="158" t="s">
        <v>450</v>
      </c>
      <c r="E11" s="158" t="s">
        <v>2189</v>
      </c>
      <c r="F11" s="185">
        <v>759.41431651300002</v>
      </c>
      <c r="G11" s="185">
        <v>565.558384746</v>
      </c>
      <c r="H11" s="182">
        <f t="shared" si="0"/>
        <v>0.34276908802981221</v>
      </c>
      <c r="I11" s="122">
        <v>639.95198252</v>
      </c>
      <c r="J11" s="122">
        <v>732.7779835</v>
      </c>
      <c r="K11" s="80">
        <f t="shared" si="1"/>
        <v>-0.1266768421952732</v>
      </c>
      <c r="L11" s="41">
        <f t="shared" si="2"/>
        <v>0.842691490803683</v>
      </c>
      <c r="M11" s="34"/>
      <c r="O11" s="64"/>
    </row>
    <row r="12" spans="1:15" x14ac:dyDescent="0.2">
      <c r="A12" s="158" t="s">
        <v>1068</v>
      </c>
      <c r="B12" s="158" t="s">
        <v>492</v>
      </c>
      <c r="C12" s="158" t="s">
        <v>1825</v>
      </c>
      <c r="D12" s="158" t="s">
        <v>450</v>
      </c>
      <c r="E12" s="158" t="s">
        <v>2189</v>
      </c>
      <c r="F12" s="185">
        <v>15.42052389</v>
      </c>
      <c r="G12" s="185">
        <v>2.7234173300000002</v>
      </c>
      <c r="H12" s="182">
        <f t="shared" si="0"/>
        <v>4.6621964324505489</v>
      </c>
      <c r="I12" s="122">
        <v>602.25122319000002</v>
      </c>
      <c r="J12" s="122">
        <v>169.00968756</v>
      </c>
      <c r="K12" s="80">
        <f t="shared" si="1"/>
        <v>2.5634124403442571</v>
      </c>
      <c r="L12" s="40">
        <f t="shared" si="2"/>
        <v>39.055172670271709</v>
      </c>
      <c r="M12" s="34"/>
      <c r="O12" s="64"/>
    </row>
    <row r="13" spans="1:15" x14ac:dyDescent="0.2">
      <c r="A13" s="158" t="s">
        <v>1151</v>
      </c>
      <c r="B13" s="158" t="s">
        <v>1152</v>
      </c>
      <c r="C13" s="158" t="s">
        <v>1829</v>
      </c>
      <c r="D13" s="158" t="s">
        <v>1690</v>
      </c>
      <c r="E13" s="158" t="s">
        <v>452</v>
      </c>
      <c r="F13" s="185">
        <v>58.715780012000003</v>
      </c>
      <c r="G13" s="185">
        <v>59.597406185999994</v>
      </c>
      <c r="H13" s="182">
        <f t="shared" si="0"/>
        <v>-1.4793029267892721E-2</v>
      </c>
      <c r="I13" s="122">
        <v>545.85921782202001</v>
      </c>
      <c r="J13" s="122">
        <v>115.14418570999999</v>
      </c>
      <c r="K13" s="80">
        <f t="shared" si="1"/>
        <v>3.7406581101438414</v>
      </c>
      <c r="L13" s="40">
        <f t="shared" si="2"/>
        <v>9.2966357205926649</v>
      </c>
      <c r="M13" s="34"/>
      <c r="O13" s="64"/>
    </row>
    <row r="14" spans="1:15" x14ac:dyDescent="0.2">
      <c r="A14" s="158" t="s">
        <v>1074</v>
      </c>
      <c r="B14" s="158" t="s">
        <v>482</v>
      </c>
      <c r="C14" s="158" t="s">
        <v>1825</v>
      </c>
      <c r="D14" s="158" t="s">
        <v>450</v>
      </c>
      <c r="E14" s="158" t="s">
        <v>2189</v>
      </c>
      <c r="F14" s="185">
        <v>0.20517374999999999</v>
      </c>
      <c r="G14" s="185">
        <v>7.7848410899999996</v>
      </c>
      <c r="H14" s="182">
        <f t="shared" si="0"/>
        <v>-0.97364445238791641</v>
      </c>
      <c r="I14" s="122">
        <v>498.36261218999999</v>
      </c>
      <c r="J14" s="122">
        <v>421.85008823999999</v>
      </c>
      <c r="K14" s="80">
        <f t="shared" si="1"/>
        <v>0.18137372986981637</v>
      </c>
      <c r="L14" s="40">
        <f t="shared" si="2"/>
        <v>2428.9784253102553</v>
      </c>
      <c r="M14" s="34"/>
      <c r="O14" s="64"/>
    </row>
    <row r="15" spans="1:15" x14ac:dyDescent="0.2">
      <c r="A15" s="158" t="s">
        <v>362</v>
      </c>
      <c r="B15" s="158" t="s">
        <v>363</v>
      </c>
      <c r="C15" s="158" t="s">
        <v>1395</v>
      </c>
      <c r="D15" s="158" t="s">
        <v>450</v>
      </c>
      <c r="E15" s="158" t="s">
        <v>2189</v>
      </c>
      <c r="F15" s="185">
        <v>219.31888051600001</v>
      </c>
      <c r="G15" s="185">
        <v>234.31948000900002</v>
      </c>
      <c r="H15" s="182">
        <f t="shared" si="0"/>
        <v>-6.4017722693921364E-2</v>
      </c>
      <c r="I15" s="122">
        <v>425.7094581970785</v>
      </c>
      <c r="J15" s="122">
        <v>733.94090303501503</v>
      </c>
      <c r="K15" s="80">
        <f t="shared" si="1"/>
        <v>-0.41996766165140598</v>
      </c>
      <c r="L15" s="40">
        <f t="shared" si="2"/>
        <v>1.9410524857481282</v>
      </c>
      <c r="M15" s="34"/>
      <c r="O15" s="64"/>
    </row>
    <row r="16" spans="1:15" x14ac:dyDescent="0.2">
      <c r="A16" s="158" t="s">
        <v>1902</v>
      </c>
      <c r="B16" s="158" t="s">
        <v>1903</v>
      </c>
      <c r="C16" s="158" t="s">
        <v>1829</v>
      </c>
      <c r="D16" s="158" t="s">
        <v>451</v>
      </c>
      <c r="E16" s="158" t="s">
        <v>452</v>
      </c>
      <c r="F16" s="185">
        <v>100.04156279899999</v>
      </c>
      <c r="G16" s="185">
        <v>176.675511215</v>
      </c>
      <c r="H16" s="182">
        <f t="shared" si="0"/>
        <v>-0.43375535120281961</v>
      </c>
      <c r="I16" s="122">
        <v>405.30793622000004</v>
      </c>
      <c r="J16" s="122">
        <v>590.48033439999995</v>
      </c>
      <c r="K16" s="80">
        <f t="shared" si="1"/>
        <v>-0.31359621547457228</v>
      </c>
      <c r="L16" s="40">
        <f t="shared" si="2"/>
        <v>4.0513954888362811</v>
      </c>
      <c r="M16" s="34"/>
      <c r="O16" s="64"/>
    </row>
    <row r="17" spans="1:15" x14ac:dyDescent="0.2">
      <c r="A17" s="158" t="s">
        <v>1878</v>
      </c>
      <c r="B17" s="158" t="s">
        <v>1314</v>
      </c>
      <c r="C17" s="158" t="s">
        <v>1829</v>
      </c>
      <c r="D17" s="158" t="s">
        <v>451</v>
      </c>
      <c r="E17" s="158" t="s">
        <v>452</v>
      </c>
      <c r="F17" s="185">
        <v>188.55841894</v>
      </c>
      <c r="G17" s="185">
        <v>183.46747957700001</v>
      </c>
      <c r="H17" s="182">
        <f t="shared" si="0"/>
        <v>2.7748456428014379E-2</v>
      </c>
      <c r="I17" s="122">
        <v>364.02825306</v>
      </c>
      <c r="J17" s="122">
        <v>405.61344344999998</v>
      </c>
      <c r="K17" s="80">
        <f t="shared" si="1"/>
        <v>-0.10252419159555348</v>
      </c>
      <c r="L17" s="40">
        <f t="shared" si="2"/>
        <v>1.9305860491746867</v>
      </c>
      <c r="M17" s="34"/>
      <c r="O17" s="64"/>
    </row>
    <row r="18" spans="1:15" x14ac:dyDescent="0.2">
      <c r="A18" s="158" t="s">
        <v>1065</v>
      </c>
      <c r="B18" s="158" t="s">
        <v>486</v>
      </c>
      <c r="C18" s="158" t="s">
        <v>1825</v>
      </c>
      <c r="D18" s="158" t="s">
        <v>450</v>
      </c>
      <c r="E18" s="158" t="s">
        <v>2189</v>
      </c>
      <c r="F18" s="185">
        <v>16.555151727999998</v>
      </c>
      <c r="G18" s="185">
        <v>8.1134718299999999</v>
      </c>
      <c r="H18" s="182">
        <f t="shared" si="0"/>
        <v>1.0404522348603504</v>
      </c>
      <c r="I18" s="122">
        <v>336.50119148000005</v>
      </c>
      <c r="J18" s="122">
        <v>464.84449651</v>
      </c>
      <c r="K18" s="80">
        <f t="shared" si="1"/>
        <v>-0.27609943969130968</v>
      </c>
      <c r="L18" s="40">
        <f t="shared" si="2"/>
        <v>20.326071123278808</v>
      </c>
      <c r="M18" s="34"/>
      <c r="O18" s="64"/>
    </row>
    <row r="19" spans="1:15" x14ac:dyDescent="0.2">
      <c r="A19" s="158" t="s">
        <v>739</v>
      </c>
      <c r="B19" s="158" t="s">
        <v>740</v>
      </c>
      <c r="C19" s="158" t="s">
        <v>1395</v>
      </c>
      <c r="D19" s="158" t="s">
        <v>450</v>
      </c>
      <c r="E19" s="158" t="s">
        <v>2189</v>
      </c>
      <c r="F19" s="185">
        <v>102.266863966</v>
      </c>
      <c r="G19" s="185">
        <v>95.225256364999993</v>
      </c>
      <c r="H19" s="182">
        <f t="shared" si="0"/>
        <v>7.3946848449631952E-2</v>
      </c>
      <c r="I19" s="122">
        <v>304.99588434974152</v>
      </c>
      <c r="J19" s="122">
        <v>217.53043378190299</v>
      </c>
      <c r="K19" s="80">
        <f t="shared" si="1"/>
        <v>0.40208374086879162</v>
      </c>
      <c r="L19" s="40">
        <f t="shared" si="2"/>
        <v>2.9823529589324407</v>
      </c>
      <c r="M19" s="34"/>
      <c r="O19" s="64"/>
    </row>
    <row r="20" spans="1:15" x14ac:dyDescent="0.2">
      <c r="A20" s="158" t="s">
        <v>506</v>
      </c>
      <c r="B20" s="158" t="s">
        <v>507</v>
      </c>
      <c r="C20" s="158" t="s">
        <v>1829</v>
      </c>
      <c r="D20" s="158" t="s">
        <v>451</v>
      </c>
      <c r="E20" s="158" t="s">
        <v>452</v>
      </c>
      <c r="F20" s="185">
        <v>78.794721474999989</v>
      </c>
      <c r="G20" s="185">
        <v>80.621417022000003</v>
      </c>
      <c r="H20" s="182">
        <f t="shared" si="0"/>
        <v>-2.2657695863886218E-2</v>
      </c>
      <c r="I20" s="122">
        <v>299.50552593999998</v>
      </c>
      <c r="J20" s="122">
        <v>288.40068711999999</v>
      </c>
      <c r="K20" s="80">
        <f t="shared" si="1"/>
        <v>3.8504897234795443E-2</v>
      </c>
      <c r="L20" s="40">
        <f t="shared" si="2"/>
        <v>3.8010861683802917</v>
      </c>
      <c r="M20" s="34"/>
      <c r="O20" s="64"/>
    </row>
    <row r="21" spans="1:15" x14ac:dyDescent="0.2">
      <c r="A21" s="158" t="s">
        <v>651</v>
      </c>
      <c r="B21" s="158" t="s">
        <v>652</v>
      </c>
      <c r="C21" s="158" t="s">
        <v>1395</v>
      </c>
      <c r="D21" s="158" t="s">
        <v>450</v>
      </c>
      <c r="E21" s="158" t="s">
        <v>2189</v>
      </c>
      <c r="F21" s="185">
        <v>97.162074268999987</v>
      </c>
      <c r="G21" s="185">
        <v>79.748272514999996</v>
      </c>
      <c r="H21" s="182">
        <f t="shared" si="0"/>
        <v>0.2183596108708763</v>
      </c>
      <c r="I21" s="122">
        <v>286.49403097440603</v>
      </c>
      <c r="J21" s="122">
        <v>350.57529297994103</v>
      </c>
      <c r="K21" s="80">
        <f t="shared" si="1"/>
        <v>-0.18278887100352947</v>
      </c>
      <c r="L21" s="40">
        <f t="shared" si="2"/>
        <v>2.9486199541317664</v>
      </c>
      <c r="M21" s="34"/>
      <c r="O21" s="64"/>
    </row>
    <row r="22" spans="1:15" x14ac:dyDescent="0.2">
      <c r="A22" s="158" t="s">
        <v>2025</v>
      </c>
      <c r="B22" s="158" t="s">
        <v>2026</v>
      </c>
      <c r="C22" s="158" t="s">
        <v>1829</v>
      </c>
      <c r="D22" s="158" t="s">
        <v>1690</v>
      </c>
      <c r="E22" s="158" t="s">
        <v>452</v>
      </c>
      <c r="F22" s="185">
        <v>116.669066656</v>
      </c>
      <c r="G22" s="185">
        <v>98.817725005</v>
      </c>
      <c r="H22" s="182">
        <f t="shared" si="0"/>
        <v>0.18064918667270224</v>
      </c>
      <c r="I22" s="122">
        <v>262.819591</v>
      </c>
      <c r="J22" s="122">
        <v>284.170866279282</v>
      </c>
      <c r="K22" s="80">
        <f t="shared" si="1"/>
        <v>-7.5135342193376142E-2</v>
      </c>
      <c r="L22" s="40">
        <f t="shared" si="2"/>
        <v>2.2526930105211727</v>
      </c>
      <c r="M22" s="34"/>
      <c r="O22" s="64"/>
    </row>
    <row r="23" spans="1:15" x14ac:dyDescent="0.2">
      <c r="A23" s="158" t="s">
        <v>1384</v>
      </c>
      <c r="B23" s="158" t="s">
        <v>243</v>
      </c>
      <c r="C23" s="158" t="s">
        <v>1395</v>
      </c>
      <c r="D23" s="158" t="s">
        <v>450</v>
      </c>
      <c r="E23" s="158" t="s">
        <v>2189</v>
      </c>
      <c r="F23" s="185">
        <v>150.171341942</v>
      </c>
      <c r="G23" s="185">
        <v>177.046231119</v>
      </c>
      <c r="H23" s="182">
        <f t="shared" si="0"/>
        <v>-0.15179588408711331</v>
      </c>
      <c r="I23" s="122">
        <v>262.03936166</v>
      </c>
      <c r="J23" s="122">
        <v>422.30620058999995</v>
      </c>
      <c r="K23" s="80">
        <f t="shared" si="1"/>
        <v>-0.37950387350716774</v>
      </c>
      <c r="L23" s="40">
        <f t="shared" si="2"/>
        <v>1.7449358730589641</v>
      </c>
      <c r="M23" s="34"/>
      <c r="O23" s="64"/>
    </row>
    <row r="24" spans="1:15" x14ac:dyDescent="0.2">
      <c r="A24" s="158" t="s">
        <v>1067</v>
      </c>
      <c r="B24" s="158" t="s">
        <v>481</v>
      </c>
      <c r="C24" s="158" t="s">
        <v>1825</v>
      </c>
      <c r="D24" s="158" t="s">
        <v>450</v>
      </c>
      <c r="E24" s="158" t="s">
        <v>2189</v>
      </c>
      <c r="F24" s="185">
        <v>5.6050548499999993</v>
      </c>
      <c r="G24" s="185">
        <v>9.4076476699999994</v>
      </c>
      <c r="H24" s="182">
        <f t="shared" si="0"/>
        <v>-0.40420229938309338</v>
      </c>
      <c r="I24" s="122">
        <v>245.63637593999999</v>
      </c>
      <c r="J24" s="122">
        <v>195.86878866000001</v>
      </c>
      <c r="K24" s="80">
        <f t="shared" si="1"/>
        <v>0.2540863586305695</v>
      </c>
      <c r="L24" s="40">
        <f t="shared" si="2"/>
        <v>43.824080676034782</v>
      </c>
      <c r="M24" s="34"/>
      <c r="O24" s="64"/>
    </row>
    <row r="25" spans="1:15" x14ac:dyDescent="0.2">
      <c r="A25" s="158" t="s">
        <v>1939</v>
      </c>
      <c r="B25" s="158" t="s">
        <v>1332</v>
      </c>
      <c r="C25" s="158" t="s">
        <v>1829</v>
      </c>
      <c r="D25" s="158" t="s">
        <v>451</v>
      </c>
      <c r="E25" s="158" t="s">
        <v>452</v>
      </c>
      <c r="F25" s="185">
        <v>123.81778434100001</v>
      </c>
      <c r="G25" s="185">
        <v>120.205802287</v>
      </c>
      <c r="H25" s="182">
        <f t="shared" si="0"/>
        <v>3.0048317013650738E-2</v>
      </c>
      <c r="I25" s="122">
        <v>244.8660984</v>
      </c>
      <c r="J25" s="122">
        <v>291.80049369</v>
      </c>
      <c r="K25" s="80">
        <f t="shared" si="1"/>
        <v>-0.16084412571234952</v>
      </c>
      <c r="L25" s="40">
        <f t="shared" si="2"/>
        <v>1.9776326939079061</v>
      </c>
      <c r="M25" s="34"/>
      <c r="O25" s="64"/>
    </row>
    <row r="26" spans="1:15" x14ac:dyDescent="0.2">
      <c r="A26" s="158" t="s">
        <v>1870</v>
      </c>
      <c r="B26" s="158" t="s">
        <v>215</v>
      </c>
      <c r="C26" s="158" t="s">
        <v>1395</v>
      </c>
      <c r="D26" s="158" t="s">
        <v>450</v>
      </c>
      <c r="E26" s="158" t="s">
        <v>2189</v>
      </c>
      <c r="F26" s="185">
        <v>225.637382452</v>
      </c>
      <c r="G26" s="185">
        <v>92.488311190999994</v>
      </c>
      <c r="H26" s="182">
        <f t="shared" si="0"/>
        <v>1.4396313387756687</v>
      </c>
      <c r="I26" s="122">
        <v>232.41372283000001</v>
      </c>
      <c r="J26" s="122">
        <v>87.954169540000009</v>
      </c>
      <c r="K26" s="80">
        <f t="shared" si="1"/>
        <v>1.6424412173467493</v>
      </c>
      <c r="L26" s="40">
        <f t="shared" si="2"/>
        <v>1.0300319933885138</v>
      </c>
      <c r="M26" s="34"/>
      <c r="O26" s="64"/>
    </row>
    <row r="27" spans="1:15" x14ac:dyDescent="0.2">
      <c r="A27" s="158" t="s">
        <v>1239</v>
      </c>
      <c r="B27" s="158" t="s">
        <v>631</v>
      </c>
      <c r="C27" s="158" t="s">
        <v>1825</v>
      </c>
      <c r="D27" s="158" t="s">
        <v>450</v>
      </c>
      <c r="E27" s="158" t="s">
        <v>2189</v>
      </c>
      <c r="F27" s="185">
        <v>8.0508828700000006</v>
      </c>
      <c r="G27" s="185">
        <v>14.04565519</v>
      </c>
      <c r="H27" s="182">
        <f t="shared" si="0"/>
        <v>-0.42680617165285828</v>
      </c>
      <c r="I27" s="122">
        <v>226.07569599000001</v>
      </c>
      <c r="J27" s="122">
        <v>204.58670516999999</v>
      </c>
      <c r="K27" s="80">
        <f t="shared" si="1"/>
        <v>0.10503610585127654</v>
      </c>
      <c r="L27" s="40">
        <f t="shared" si="2"/>
        <v>28.080857669961357</v>
      </c>
      <c r="M27" s="34"/>
      <c r="O27" s="64"/>
    </row>
    <row r="28" spans="1:15" x14ac:dyDescent="0.2">
      <c r="A28" s="158" t="s">
        <v>1060</v>
      </c>
      <c r="B28" s="158" t="s">
        <v>496</v>
      </c>
      <c r="C28" s="158" t="s">
        <v>1825</v>
      </c>
      <c r="D28" s="158" t="s">
        <v>450</v>
      </c>
      <c r="E28" s="158" t="s">
        <v>2189</v>
      </c>
      <c r="F28" s="185">
        <v>29.781233149999998</v>
      </c>
      <c r="G28" s="185">
        <v>12.35231347</v>
      </c>
      <c r="H28" s="182">
        <f t="shared" si="0"/>
        <v>1.4109842437474991</v>
      </c>
      <c r="I28" s="122">
        <v>224.89052940000002</v>
      </c>
      <c r="J28" s="122">
        <v>411.38725111000002</v>
      </c>
      <c r="K28" s="80">
        <f t="shared" si="1"/>
        <v>-0.45333617219978706</v>
      </c>
      <c r="L28" s="40">
        <f t="shared" si="2"/>
        <v>7.5514176416835186</v>
      </c>
      <c r="M28" s="34"/>
      <c r="O28" s="64"/>
    </row>
    <row r="29" spans="1:15" x14ac:dyDescent="0.2">
      <c r="A29" s="158" t="s">
        <v>1078</v>
      </c>
      <c r="B29" s="158" t="s">
        <v>637</v>
      </c>
      <c r="C29" s="158" t="s">
        <v>1825</v>
      </c>
      <c r="D29" s="158" t="s">
        <v>450</v>
      </c>
      <c r="E29" s="158" t="s">
        <v>2189</v>
      </c>
      <c r="F29" s="185">
        <v>0.10714538999999999</v>
      </c>
      <c r="G29" s="185">
        <v>2.9259099999999999E-3</v>
      </c>
      <c r="H29" s="182">
        <f t="shared" si="0"/>
        <v>35.619509827711717</v>
      </c>
      <c r="I29" s="122">
        <v>219.64112756</v>
      </c>
      <c r="J29" s="122">
        <v>41.474205020000007</v>
      </c>
      <c r="K29" s="80">
        <f t="shared" si="1"/>
        <v>4.2958490091391264</v>
      </c>
      <c r="L29" s="40">
        <f t="shared" si="2"/>
        <v>2049.9353967538877</v>
      </c>
      <c r="M29" s="34"/>
      <c r="O29" s="64"/>
    </row>
    <row r="30" spans="1:15" x14ac:dyDescent="0.2">
      <c r="A30" s="158" t="s">
        <v>1062</v>
      </c>
      <c r="B30" s="158" t="s">
        <v>489</v>
      </c>
      <c r="C30" s="158" t="s">
        <v>1825</v>
      </c>
      <c r="D30" s="158" t="s">
        <v>450</v>
      </c>
      <c r="E30" s="158" t="s">
        <v>2189</v>
      </c>
      <c r="F30" s="185">
        <v>11.80507712</v>
      </c>
      <c r="G30" s="185">
        <v>4.3191267199999999</v>
      </c>
      <c r="H30" s="182">
        <f t="shared" si="0"/>
        <v>1.7332092539299242</v>
      </c>
      <c r="I30" s="122">
        <v>218.73100503999999</v>
      </c>
      <c r="J30" s="122">
        <v>245.90187401</v>
      </c>
      <c r="K30" s="80">
        <f t="shared" si="1"/>
        <v>-0.11049476169870531</v>
      </c>
      <c r="L30" s="40">
        <f t="shared" si="2"/>
        <v>18.52855367369256</v>
      </c>
      <c r="M30" s="34"/>
      <c r="O30" s="64"/>
    </row>
    <row r="31" spans="1:15" x14ac:dyDescent="0.2">
      <c r="A31" s="158" t="s">
        <v>1072</v>
      </c>
      <c r="B31" s="158" t="s">
        <v>483</v>
      </c>
      <c r="C31" s="158" t="s">
        <v>1825</v>
      </c>
      <c r="D31" s="158" t="s">
        <v>450</v>
      </c>
      <c r="E31" s="158" t="s">
        <v>2189</v>
      </c>
      <c r="F31" s="185">
        <v>4.4089312099999995</v>
      </c>
      <c r="G31" s="185">
        <v>3.1386527400000004</v>
      </c>
      <c r="H31" s="182">
        <f t="shared" si="0"/>
        <v>0.40472093449879365</v>
      </c>
      <c r="I31" s="122">
        <v>208.22582752000002</v>
      </c>
      <c r="J31" s="122">
        <v>232.86040147</v>
      </c>
      <c r="K31" s="80">
        <f t="shared" si="1"/>
        <v>-0.10579116841887659</v>
      </c>
      <c r="L31" s="40">
        <f t="shared" si="2"/>
        <v>47.228186969149839</v>
      </c>
      <c r="M31" s="34"/>
      <c r="O31" s="64"/>
    </row>
    <row r="32" spans="1:15" x14ac:dyDescent="0.2">
      <c r="A32" s="158" t="s">
        <v>1377</v>
      </c>
      <c r="B32" s="158" t="s">
        <v>1144</v>
      </c>
      <c r="C32" s="158" t="s">
        <v>1829</v>
      </c>
      <c r="D32" s="158" t="s">
        <v>1690</v>
      </c>
      <c r="E32" s="158" t="s">
        <v>452</v>
      </c>
      <c r="F32" s="185">
        <v>35.873380270999995</v>
      </c>
      <c r="G32" s="185">
        <v>12.635629706</v>
      </c>
      <c r="H32" s="182">
        <f t="shared" si="0"/>
        <v>1.8390654922378427</v>
      </c>
      <c r="I32" s="122">
        <v>205.901472906441</v>
      </c>
      <c r="J32" s="122">
        <v>29.72616288</v>
      </c>
      <c r="K32" s="80">
        <f t="shared" si="1"/>
        <v>5.9266078416388259</v>
      </c>
      <c r="L32" s="40">
        <f t="shared" si="2"/>
        <v>5.7396730208023232</v>
      </c>
      <c r="M32" s="34"/>
      <c r="N32" s="34"/>
      <c r="O32" s="64"/>
    </row>
    <row r="33" spans="1:15" x14ac:dyDescent="0.2">
      <c r="A33" s="158" t="s">
        <v>259</v>
      </c>
      <c r="B33" s="158" t="s">
        <v>260</v>
      </c>
      <c r="C33" s="158" t="s">
        <v>1825</v>
      </c>
      <c r="D33" s="158" t="s">
        <v>450</v>
      </c>
      <c r="E33" s="158" t="s">
        <v>2189</v>
      </c>
      <c r="F33" s="185">
        <v>45.089971310000003</v>
      </c>
      <c r="G33" s="185">
        <v>22.239635969999998</v>
      </c>
      <c r="H33" s="182">
        <f t="shared" si="0"/>
        <v>1.0274599535182953</v>
      </c>
      <c r="I33" s="122">
        <v>205.31682934</v>
      </c>
      <c r="J33" s="122">
        <v>174.00503878000001</v>
      </c>
      <c r="K33" s="80">
        <f t="shared" si="1"/>
        <v>0.1799476082964957</v>
      </c>
      <c r="L33" s="40">
        <f t="shared" si="2"/>
        <v>4.5534921264069439</v>
      </c>
      <c r="M33" s="34"/>
      <c r="O33" s="64"/>
    </row>
    <row r="34" spans="1:15" x14ac:dyDescent="0.2">
      <c r="A34" s="158" t="s">
        <v>1649</v>
      </c>
      <c r="B34" s="158" t="s">
        <v>1650</v>
      </c>
      <c r="C34" s="158" t="s">
        <v>1825</v>
      </c>
      <c r="D34" s="158" t="s">
        <v>450</v>
      </c>
      <c r="E34" s="158" t="s">
        <v>2189</v>
      </c>
      <c r="F34" s="185">
        <v>4.1390396000000003</v>
      </c>
      <c r="G34" s="185">
        <v>4.8167224100000006</v>
      </c>
      <c r="H34" s="182">
        <f t="shared" si="0"/>
        <v>-0.14069376482918394</v>
      </c>
      <c r="I34" s="122">
        <v>204.38366765000001</v>
      </c>
      <c r="J34" s="122">
        <v>187.36219249000001</v>
      </c>
      <c r="K34" s="80">
        <f t="shared" si="1"/>
        <v>9.0847971694761664E-2</v>
      </c>
      <c r="L34" s="40">
        <f t="shared" si="2"/>
        <v>49.379490751912591</v>
      </c>
      <c r="M34" s="34"/>
      <c r="O34" s="64"/>
    </row>
    <row r="35" spans="1:15" x14ac:dyDescent="0.2">
      <c r="A35" s="158" t="s">
        <v>356</v>
      </c>
      <c r="B35" s="158" t="s">
        <v>357</v>
      </c>
      <c r="C35" s="158" t="s">
        <v>1395</v>
      </c>
      <c r="D35" s="158" t="s">
        <v>450</v>
      </c>
      <c r="E35" s="158" t="s">
        <v>2189</v>
      </c>
      <c r="F35" s="185">
        <v>58.011564102999998</v>
      </c>
      <c r="G35" s="185">
        <v>28.630672576000002</v>
      </c>
      <c r="H35" s="182">
        <f t="shared" si="0"/>
        <v>1.026203329628689</v>
      </c>
      <c r="I35" s="122">
        <v>201.90250093</v>
      </c>
      <c r="J35" s="122">
        <v>161.69161753999998</v>
      </c>
      <c r="K35" s="80">
        <f t="shared" si="1"/>
        <v>0.24868873230272737</v>
      </c>
      <c r="L35" s="40">
        <f t="shared" si="2"/>
        <v>3.4803836795629315</v>
      </c>
      <c r="M35" s="34"/>
      <c r="O35" s="64"/>
    </row>
    <row r="36" spans="1:15" x14ac:dyDescent="0.2">
      <c r="A36" s="158" t="s">
        <v>1908</v>
      </c>
      <c r="B36" s="158" t="s">
        <v>1909</v>
      </c>
      <c r="C36" s="158" t="s">
        <v>1829</v>
      </c>
      <c r="D36" s="158" t="s">
        <v>451</v>
      </c>
      <c r="E36" s="158" t="s">
        <v>452</v>
      </c>
      <c r="F36" s="185">
        <v>148.859425458</v>
      </c>
      <c r="G36" s="185">
        <v>97.297125382000004</v>
      </c>
      <c r="H36" s="182">
        <f t="shared" si="0"/>
        <v>0.52994679825904734</v>
      </c>
      <c r="I36" s="122">
        <v>198.04043565999999</v>
      </c>
      <c r="J36" s="122">
        <v>132.51109678</v>
      </c>
      <c r="K36" s="80">
        <f t="shared" si="1"/>
        <v>0.49451963248628372</v>
      </c>
      <c r="L36" s="40">
        <f t="shared" si="2"/>
        <v>1.3303855973559173</v>
      </c>
      <c r="M36" s="34"/>
      <c r="O36" s="64"/>
    </row>
    <row r="37" spans="1:15" x14ac:dyDescent="0.2">
      <c r="A37" s="158" t="s">
        <v>212</v>
      </c>
      <c r="B37" s="158" t="s">
        <v>213</v>
      </c>
      <c r="C37" s="158" t="s">
        <v>1395</v>
      </c>
      <c r="D37" s="158" t="s">
        <v>450</v>
      </c>
      <c r="E37" s="158" t="s">
        <v>2189</v>
      </c>
      <c r="F37" s="185">
        <v>31.000304979999999</v>
      </c>
      <c r="G37" s="185">
        <v>31.574507118</v>
      </c>
      <c r="H37" s="182">
        <f t="shared" si="0"/>
        <v>-1.8185624746384743E-2</v>
      </c>
      <c r="I37" s="122">
        <v>195.99658625000001</v>
      </c>
      <c r="J37" s="122">
        <v>82.355716060000006</v>
      </c>
      <c r="K37" s="80">
        <f t="shared" si="1"/>
        <v>1.3798783572861812</v>
      </c>
      <c r="L37" s="40">
        <f t="shared" si="2"/>
        <v>6.322408323932561</v>
      </c>
      <c r="M37" s="34"/>
      <c r="O37" s="64"/>
    </row>
    <row r="38" spans="1:15" x14ac:dyDescent="0.2">
      <c r="A38" s="158" t="s">
        <v>1633</v>
      </c>
      <c r="B38" s="158" t="s">
        <v>1634</v>
      </c>
      <c r="C38" s="158" t="s">
        <v>1829</v>
      </c>
      <c r="D38" s="158" t="s">
        <v>1690</v>
      </c>
      <c r="E38" s="158" t="s">
        <v>2189</v>
      </c>
      <c r="F38" s="185">
        <v>47.663924209999998</v>
      </c>
      <c r="G38" s="185">
        <v>45.797266740000005</v>
      </c>
      <c r="H38" s="182">
        <f t="shared" si="0"/>
        <v>4.0759145749840631E-2</v>
      </c>
      <c r="I38" s="122">
        <v>187.77378994999998</v>
      </c>
      <c r="J38" s="122">
        <v>147.80108153999998</v>
      </c>
      <c r="K38" s="80">
        <f t="shared" si="1"/>
        <v>0.27044936338427283</v>
      </c>
      <c r="L38" s="40">
        <f t="shared" si="2"/>
        <v>3.93953693620981</v>
      </c>
      <c r="M38" s="34"/>
      <c r="O38" s="64"/>
    </row>
    <row r="39" spans="1:15" x14ac:dyDescent="0.2">
      <c r="A39" s="158" t="s">
        <v>1868</v>
      </c>
      <c r="B39" s="158" t="s">
        <v>214</v>
      </c>
      <c r="C39" s="158" t="s">
        <v>1395</v>
      </c>
      <c r="D39" s="158" t="s">
        <v>450</v>
      </c>
      <c r="E39" s="158" t="s">
        <v>452</v>
      </c>
      <c r="F39" s="185">
        <v>85.145913884999999</v>
      </c>
      <c r="G39" s="185">
        <v>105.678724289</v>
      </c>
      <c r="H39" s="182">
        <f t="shared" si="0"/>
        <v>-0.19429464674316899</v>
      </c>
      <c r="I39" s="122">
        <v>184.25381919999998</v>
      </c>
      <c r="J39" s="122">
        <v>739.81895821000001</v>
      </c>
      <c r="K39" s="80">
        <f t="shared" si="1"/>
        <v>-0.75094742145321058</v>
      </c>
      <c r="L39" s="40">
        <f t="shared" si="2"/>
        <v>2.1639772338207255</v>
      </c>
      <c r="M39" s="34"/>
      <c r="O39" s="64"/>
    </row>
    <row r="40" spans="1:15" x14ac:dyDescent="0.2">
      <c r="A40" s="158" t="s">
        <v>1871</v>
      </c>
      <c r="B40" s="158" t="s">
        <v>880</v>
      </c>
      <c r="C40" s="158" t="s">
        <v>1395</v>
      </c>
      <c r="D40" s="158" t="s">
        <v>450</v>
      </c>
      <c r="E40" s="158" t="s">
        <v>2189</v>
      </c>
      <c r="F40" s="185">
        <v>60.138895654999999</v>
      </c>
      <c r="G40" s="185">
        <v>37.943870454999995</v>
      </c>
      <c r="H40" s="182">
        <f t="shared" si="0"/>
        <v>0.58494362683223033</v>
      </c>
      <c r="I40" s="122">
        <v>183.15653282</v>
      </c>
      <c r="J40" s="122">
        <v>421.86809669999997</v>
      </c>
      <c r="K40" s="80">
        <f t="shared" si="1"/>
        <v>-0.56584407720632457</v>
      </c>
      <c r="L40" s="40">
        <f t="shared" si="2"/>
        <v>3.0455586326479578</v>
      </c>
      <c r="M40" s="34"/>
      <c r="O40" s="64"/>
    </row>
    <row r="41" spans="1:15" x14ac:dyDescent="0.2">
      <c r="A41" s="158" t="s">
        <v>1156</v>
      </c>
      <c r="B41" s="158" t="s">
        <v>1157</v>
      </c>
      <c r="C41" s="158" t="s">
        <v>1829</v>
      </c>
      <c r="D41" s="158" t="s">
        <v>451</v>
      </c>
      <c r="E41" s="158" t="s">
        <v>452</v>
      </c>
      <c r="F41" s="185">
        <v>97.613961003999989</v>
      </c>
      <c r="G41" s="185">
        <v>91.764852109000003</v>
      </c>
      <c r="H41" s="182">
        <f t="shared" si="0"/>
        <v>6.3740187670681347E-2</v>
      </c>
      <c r="I41" s="122">
        <v>179.96766682673851</v>
      </c>
      <c r="J41" s="122">
        <v>152.78599144774449</v>
      </c>
      <c r="K41" s="80">
        <f t="shared" si="1"/>
        <v>0.17790685599792466</v>
      </c>
      <c r="L41" s="40">
        <f t="shared" si="2"/>
        <v>1.8436672887330519</v>
      </c>
      <c r="M41" s="34"/>
      <c r="O41" s="64"/>
    </row>
    <row r="42" spans="1:15" x14ac:dyDescent="0.2">
      <c r="A42" s="158" t="s">
        <v>856</v>
      </c>
      <c r="B42" s="158" t="s">
        <v>295</v>
      </c>
      <c r="C42" s="158" t="s">
        <v>1395</v>
      </c>
      <c r="D42" s="158" t="s">
        <v>450</v>
      </c>
      <c r="E42" s="158" t="s">
        <v>2189</v>
      </c>
      <c r="F42" s="185">
        <v>25.066781313</v>
      </c>
      <c r="G42" s="185">
        <v>35.599922577000001</v>
      </c>
      <c r="H42" s="182">
        <f t="shared" si="0"/>
        <v>-0.2958753980775547</v>
      </c>
      <c r="I42" s="122">
        <v>173.98850802000001</v>
      </c>
      <c r="J42" s="122">
        <v>115.72330528000001</v>
      </c>
      <c r="K42" s="80">
        <f t="shared" si="1"/>
        <v>0.50348719818383669</v>
      </c>
      <c r="L42" s="40">
        <f t="shared" si="2"/>
        <v>6.9409991593043907</v>
      </c>
      <c r="M42" s="34"/>
      <c r="O42" s="64"/>
    </row>
    <row r="43" spans="1:15" x14ac:dyDescent="0.2">
      <c r="A43" s="158" t="s">
        <v>397</v>
      </c>
      <c r="B43" s="158" t="s">
        <v>398</v>
      </c>
      <c r="C43" s="158" t="s">
        <v>1395</v>
      </c>
      <c r="D43" s="158" t="s">
        <v>450</v>
      </c>
      <c r="E43" s="158" t="s">
        <v>452</v>
      </c>
      <c r="F43" s="185">
        <v>4.4685827300000005</v>
      </c>
      <c r="G43" s="185">
        <v>9.2413456600000004</v>
      </c>
      <c r="H43" s="182">
        <f t="shared" si="0"/>
        <v>-0.51645757074733201</v>
      </c>
      <c r="I43" s="122">
        <v>172.26351827000002</v>
      </c>
      <c r="J43" s="122">
        <v>84.020085969999997</v>
      </c>
      <c r="K43" s="80">
        <f t="shared" si="1"/>
        <v>1.0502659129807128</v>
      </c>
      <c r="L43" s="40">
        <f t="shared" si="2"/>
        <v>38.54992257690617</v>
      </c>
      <c r="M43" s="34"/>
      <c r="O43" s="64"/>
    </row>
    <row r="44" spans="1:15" x14ac:dyDescent="0.2">
      <c r="A44" s="158" t="s">
        <v>751</v>
      </c>
      <c r="B44" s="158" t="s">
        <v>752</v>
      </c>
      <c r="C44" s="158" t="s">
        <v>1395</v>
      </c>
      <c r="D44" s="158" t="s">
        <v>450</v>
      </c>
      <c r="E44" s="158" t="s">
        <v>2189</v>
      </c>
      <c r="F44" s="185">
        <v>283.45867938999999</v>
      </c>
      <c r="G44" s="185">
        <v>290.97298955100001</v>
      </c>
      <c r="H44" s="182">
        <f t="shared" si="0"/>
        <v>-2.5824768727143232E-2</v>
      </c>
      <c r="I44" s="122">
        <v>168.60570247000001</v>
      </c>
      <c r="J44" s="122">
        <v>164.80762822999998</v>
      </c>
      <c r="K44" s="80">
        <f t="shared" si="1"/>
        <v>2.3045500264706087E-2</v>
      </c>
      <c r="L44" s="40">
        <f t="shared" si="2"/>
        <v>0.59481580466273831</v>
      </c>
      <c r="M44" s="34"/>
      <c r="O44" s="64"/>
    </row>
    <row r="45" spans="1:15" x14ac:dyDescent="0.2">
      <c r="A45" s="158" t="s">
        <v>1076</v>
      </c>
      <c r="B45" s="158" t="s">
        <v>491</v>
      </c>
      <c r="C45" s="158" t="s">
        <v>1825</v>
      </c>
      <c r="D45" s="158" t="s">
        <v>450</v>
      </c>
      <c r="E45" s="158" t="s">
        <v>2189</v>
      </c>
      <c r="F45" s="185">
        <v>7.4512847199999994</v>
      </c>
      <c r="G45" s="185">
        <v>5.8896626900000006</v>
      </c>
      <c r="H45" s="182">
        <f t="shared" si="0"/>
        <v>0.26514625916548007</v>
      </c>
      <c r="I45" s="122">
        <v>164.30431424</v>
      </c>
      <c r="J45" s="122">
        <v>260.25834234000001</v>
      </c>
      <c r="K45" s="80">
        <f t="shared" si="1"/>
        <v>-0.36868761722398979</v>
      </c>
      <c r="L45" s="40">
        <f t="shared" si="2"/>
        <v>22.050467860795958</v>
      </c>
      <c r="M45" s="34"/>
      <c r="O45" s="64"/>
    </row>
    <row r="46" spans="1:15" x14ac:dyDescent="0.2">
      <c r="A46" s="158" t="s">
        <v>1070</v>
      </c>
      <c r="B46" s="158" t="s">
        <v>495</v>
      </c>
      <c r="C46" s="158" t="s">
        <v>1825</v>
      </c>
      <c r="D46" s="158" t="s">
        <v>450</v>
      </c>
      <c r="E46" s="158" t="s">
        <v>2189</v>
      </c>
      <c r="F46" s="185">
        <v>15.289569519999999</v>
      </c>
      <c r="G46" s="185">
        <v>16.510557989999999</v>
      </c>
      <c r="H46" s="182">
        <f t="shared" si="0"/>
        <v>-7.3951980953007146E-2</v>
      </c>
      <c r="I46" s="122">
        <v>152.39300297</v>
      </c>
      <c r="J46" s="122">
        <v>296.04048361000002</v>
      </c>
      <c r="K46" s="80">
        <f t="shared" si="1"/>
        <v>-0.48522917841614999</v>
      </c>
      <c r="L46" s="40">
        <f t="shared" si="2"/>
        <v>9.9671218846716112</v>
      </c>
      <c r="M46" s="34"/>
      <c r="O46" s="64"/>
    </row>
    <row r="47" spans="1:15" x14ac:dyDescent="0.2">
      <c r="A47" s="158" t="s">
        <v>1900</v>
      </c>
      <c r="B47" s="158" t="s">
        <v>1901</v>
      </c>
      <c r="C47" s="158" t="s">
        <v>1829</v>
      </c>
      <c r="D47" s="158" t="s">
        <v>451</v>
      </c>
      <c r="E47" s="158" t="s">
        <v>452</v>
      </c>
      <c r="F47" s="185">
        <v>92.791198466000012</v>
      </c>
      <c r="G47" s="185">
        <v>79.409139406000008</v>
      </c>
      <c r="H47" s="182">
        <f t="shared" si="0"/>
        <v>0.16852038896405519</v>
      </c>
      <c r="I47" s="122">
        <v>151.58701244</v>
      </c>
      <c r="J47" s="122">
        <v>199.20604059000001</v>
      </c>
      <c r="K47" s="80">
        <f t="shared" si="1"/>
        <v>-0.23904409730229059</v>
      </c>
      <c r="L47" s="40">
        <f t="shared" si="2"/>
        <v>1.6336356782323873</v>
      </c>
      <c r="M47" s="34"/>
      <c r="O47" s="64"/>
    </row>
    <row r="48" spans="1:15" x14ac:dyDescent="0.2">
      <c r="A48" s="158" t="s">
        <v>771</v>
      </c>
      <c r="B48" s="158" t="s">
        <v>772</v>
      </c>
      <c r="C48" s="158" t="s">
        <v>1827</v>
      </c>
      <c r="D48" s="158" t="s">
        <v>451</v>
      </c>
      <c r="E48" s="158" t="s">
        <v>2189</v>
      </c>
      <c r="F48" s="185">
        <v>380.37953185600003</v>
      </c>
      <c r="G48" s="185">
        <v>429.85942208400002</v>
      </c>
      <c r="H48" s="182">
        <f t="shared" si="0"/>
        <v>-0.11510714360549945</v>
      </c>
      <c r="I48" s="122">
        <v>151.3946617</v>
      </c>
      <c r="J48" s="122">
        <v>125.24937843000001</v>
      </c>
      <c r="K48" s="80">
        <f t="shared" si="1"/>
        <v>0.20874581253600555</v>
      </c>
      <c r="L48" s="40">
        <f t="shared" si="2"/>
        <v>0.39800948531929253</v>
      </c>
      <c r="M48" s="34"/>
      <c r="O48" s="64"/>
    </row>
    <row r="49" spans="1:15" x14ac:dyDescent="0.2">
      <c r="A49" s="158" t="s">
        <v>1916</v>
      </c>
      <c r="B49" s="158" t="s">
        <v>1316</v>
      </c>
      <c r="C49" s="158" t="s">
        <v>1829</v>
      </c>
      <c r="D49" s="158" t="s">
        <v>451</v>
      </c>
      <c r="E49" s="158" t="s">
        <v>452</v>
      </c>
      <c r="F49" s="185">
        <v>129.03366205</v>
      </c>
      <c r="G49" s="185">
        <v>123.911592728</v>
      </c>
      <c r="H49" s="182">
        <f t="shared" si="0"/>
        <v>4.133648199683404E-2</v>
      </c>
      <c r="I49" s="122">
        <v>143.71498343000002</v>
      </c>
      <c r="J49" s="122">
        <v>192.42590898</v>
      </c>
      <c r="K49" s="80">
        <f t="shared" si="1"/>
        <v>-0.25314120020637554</v>
      </c>
      <c r="L49" s="40">
        <f t="shared" si="2"/>
        <v>1.1137790026784722</v>
      </c>
      <c r="M49" s="34"/>
      <c r="O49" s="64"/>
    </row>
    <row r="50" spans="1:15" x14ac:dyDescent="0.2">
      <c r="A50" s="158" t="s">
        <v>360</v>
      </c>
      <c r="B50" s="158" t="s">
        <v>361</v>
      </c>
      <c r="C50" s="158" t="s">
        <v>1395</v>
      </c>
      <c r="D50" s="158" t="s">
        <v>450</v>
      </c>
      <c r="E50" s="158" t="s">
        <v>2189</v>
      </c>
      <c r="F50" s="185">
        <v>33.779053395000005</v>
      </c>
      <c r="G50" s="185">
        <v>30.339535368</v>
      </c>
      <c r="H50" s="182">
        <f t="shared" si="0"/>
        <v>0.11336752475872669</v>
      </c>
      <c r="I50" s="122">
        <v>142.81226021999998</v>
      </c>
      <c r="J50" s="122">
        <v>157.88123984000001</v>
      </c>
      <c r="K50" s="80">
        <f t="shared" si="1"/>
        <v>-9.5445029664520176E-2</v>
      </c>
      <c r="L50" s="40">
        <f t="shared" si="2"/>
        <v>4.2278348818720639</v>
      </c>
      <c r="M50" s="34"/>
      <c r="O50" s="64"/>
    </row>
    <row r="51" spans="1:15" x14ac:dyDescent="0.2">
      <c r="A51" s="158" t="s">
        <v>1920</v>
      </c>
      <c r="B51" s="158" t="s">
        <v>883</v>
      </c>
      <c r="C51" s="158" t="s">
        <v>1829</v>
      </c>
      <c r="D51" s="158" t="s">
        <v>451</v>
      </c>
      <c r="E51" s="158" t="s">
        <v>2189</v>
      </c>
      <c r="F51" s="185">
        <v>60.466578090000006</v>
      </c>
      <c r="G51" s="185">
        <v>89.725979048999989</v>
      </c>
      <c r="H51" s="182">
        <f t="shared" si="0"/>
        <v>-0.32609731617440718</v>
      </c>
      <c r="I51" s="122">
        <v>142.65297519000001</v>
      </c>
      <c r="J51" s="122">
        <v>122.69227156000001</v>
      </c>
      <c r="K51" s="80">
        <f t="shared" si="1"/>
        <v>0.16268916840649283</v>
      </c>
      <c r="L51" s="40">
        <f t="shared" si="2"/>
        <v>2.359203707173104</v>
      </c>
      <c r="M51" s="34"/>
      <c r="O51" s="64"/>
    </row>
    <row r="52" spans="1:15" x14ac:dyDescent="0.2">
      <c r="A52" s="158" t="s">
        <v>857</v>
      </c>
      <c r="B52" s="158" t="s">
        <v>289</v>
      </c>
      <c r="C52" s="158" t="s">
        <v>1395</v>
      </c>
      <c r="D52" s="158" t="s">
        <v>450</v>
      </c>
      <c r="E52" s="158" t="s">
        <v>2189</v>
      </c>
      <c r="F52" s="185">
        <v>8.5792948599999992</v>
      </c>
      <c r="G52" s="185">
        <v>16.926224553000001</v>
      </c>
      <c r="H52" s="182">
        <f t="shared" si="0"/>
        <v>-0.4931359422099002</v>
      </c>
      <c r="I52" s="122">
        <v>141.41285757</v>
      </c>
      <c r="J52" s="122">
        <v>262.43042213999996</v>
      </c>
      <c r="K52" s="80">
        <f t="shared" si="1"/>
        <v>-0.46114152308698486</v>
      </c>
      <c r="L52" s="40">
        <f t="shared" si="2"/>
        <v>16.48303967606028</v>
      </c>
      <c r="M52" s="34"/>
      <c r="O52" s="64"/>
    </row>
    <row r="53" spans="1:15" x14ac:dyDescent="0.2">
      <c r="A53" s="158" t="s">
        <v>2020</v>
      </c>
      <c r="B53" s="158" t="s">
        <v>2021</v>
      </c>
      <c r="C53" s="158" t="s">
        <v>1829</v>
      </c>
      <c r="D53" s="158" t="s">
        <v>451</v>
      </c>
      <c r="E53" s="158" t="s">
        <v>2189</v>
      </c>
      <c r="F53" s="185">
        <v>146.00415644100002</v>
      </c>
      <c r="G53" s="185">
        <v>169.13625680899997</v>
      </c>
      <c r="H53" s="182">
        <f t="shared" si="0"/>
        <v>-0.13676606544581549</v>
      </c>
      <c r="I53" s="122">
        <v>139.08075178000001</v>
      </c>
      <c r="J53" s="122">
        <v>109.46255698</v>
      </c>
      <c r="K53" s="80">
        <f t="shared" si="1"/>
        <v>0.27057832026901751</v>
      </c>
      <c r="L53" s="40">
        <f t="shared" si="2"/>
        <v>0.95258077009747499</v>
      </c>
      <c r="M53" s="34"/>
      <c r="O53" s="64"/>
    </row>
    <row r="54" spans="1:15" x14ac:dyDescent="0.2">
      <c r="A54" s="158" t="s">
        <v>2881</v>
      </c>
      <c r="B54" s="158" t="s">
        <v>2882</v>
      </c>
      <c r="C54" s="158" t="s">
        <v>2078</v>
      </c>
      <c r="D54" s="158" t="s">
        <v>451</v>
      </c>
      <c r="E54" s="158" t="s">
        <v>452</v>
      </c>
      <c r="F54" s="185">
        <v>16.47214701</v>
      </c>
      <c r="G54" s="185">
        <v>1.04494737</v>
      </c>
      <c r="H54" s="182">
        <f t="shared" si="0"/>
        <v>14.763614018187347</v>
      </c>
      <c r="I54" s="122">
        <v>137.29846179</v>
      </c>
      <c r="J54" s="122">
        <v>0</v>
      </c>
      <c r="K54" s="80" t="str">
        <f t="shared" si="1"/>
        <v/>
      </c>
      <c r="L54" s="40">
        <f t="shared" si="2"/>
        <v>8.3351891958375628</v>
      </c>
      <c r="M54" s="34"/>
      <c r="O54" s="64"/>
    </row>
    <row r="55" spans="1:15" x14ac:dyDescent="0.2">
      <c r="A55" s="158" t="s">
        <v>1066</v>
      </c>
      <c r="B55" s="158" t="s">
        <v>480</v>
      </c>
      <c r="C55" s="158" t="s">
        <v>1825</v>
      </c>
      <c r="D55" s="158" t="s">
        <v>450</v>
      </c>
      <c r="E55" s="158" t="s">
        <v>2189</v>
      </c>
      <c r="F55" s="185">
        <v>2.30157861</v>
      </c>
      <c r="G55" s="185">
        <v>6.3405070400000003</v>
      </c>
      <c r="H55" s="182">
        <f t="shared" si="0"/>
        <v>-0.63700401316800681</v>
      </c>
      <c r="I55" s="122">
        <v>136.22450837</v>
      </c>
      <c r="J55" s="122">
        <v>329.26216819000001</v>
      </c>
      <c r="K55" s="80">
        <f t="shared" si="1"/>
        <v>-0.5862734272848743</v>
      </c>
      <c r="L55" s="40">
        <f t="shared" si="2"/>
        <v>59.187423700466177</v>
      </c>
      <c r="M55" s="34"/>
      <c r="O55" s="64"/>
    </row>
    <row r="56" spans="1:15" x14ac:dyDescent="0.2">
      <c r="A56" s="158" t="s">
        <v>71</v>
      </c>
      <c r="B56" s="158" t="s">
        <v>72</v>
      </c>
      <c r="C56" s="158" t="s">
        <v>1824</v>
      </c>
      <c r="D56" s="158" t="s">
        <v>450</v>
      </c>
      <c r="E56" s="158" t="s">
        <v>2189</v>
      </c>
      <c r="F56" s="185">
        <v>9.6341067200000001</v>
      </c>
      <c r="G56" s="185">
        <v>2.4282005600000001</v>
      </c>
      <c r="H56" s="182">
        <f t="shared" si="0"/>
        <v>2.9675910131574965</v>
      </c>
      <c r="I56" s="122">
        <v>135.69607797268301</v>
      </c>
      <c r="J56" s="122">
        <v>0.21284308999999998</v>
      </c>
      <c r="K56" s="80">
        <f t="shared" si="1"/>
        <v>636.54044339744848</v>
      </c>
      <c r="L56" s="40">
        <f t="shared" si="2"/>
        <v>14.084967285133313</v>
      </c>
      <c r="M56" s="34"/>
      <c r="O56" s="64"/>
    </row>
    <row r="57" spans="1:15" x14ac:dyDescent="0.2">
      <c r="A57" s="158" t="s">
        <v>279</v>
      </c>
      <c r="B57" s="158" t="s">
        <v>405</v>
      </c>
      <c r="C57" s="158" t="s">
        <v>1843</v>
      </c>
      <c r="D57" s="158" t="s">
        <v>451</v>
      </c>
      <c r="E57" s="158" t="s">
        <v>2189</v>
      </c>
      <c r="F57" s="185">
        <v>1.3125851399999999</v>
      </c>
      <c r="G57" s="185">
        <v>0.19409752</v>
      </c>
      <c r="H57" s="182">
        <f t="shared" si="0"/>
        <v>5.7625034055046145</v>
      </c>
      <c r="I57" s="122">
        <v>130.536158862273</v>
      </c>
      <c r="J57" s="122">
        <v>2.7734854599999998</v>
      </c>
      <c r="K57" s="80">
        <f t="shared" si="1"/>
        <v>46.065744798342301</v>
      </c>
      <c r="L57" s="40">
        <f t="shared" si="2"/>
        <v>99.449669879908143</v>
      </c>
      <c r="M57" s="34"/>
      <c r="O57" s="64"/>
    </row>
    <row r="58" spans="1:15" x14ac:dyDescent="0.2">
      <c r="A58" s="158" t="s">
        <v>1965</v>
      </c>
      <c r="B58" s="158" t="s">
        <v>773</v>
      </c>
      <c r="C58" s="158" t="s">
        <v>1827</v>
      </c>
      <c r="D58" s="158" t="s">
        <v>451</v>
      </c>
      <c r="E58" s="158" t="s">
        <v>452</v>
      </c>
      <c r="F58" s="185">
        <v>64.896443220999998</v>
      </c>
      <c r="G58" s="185">
        <v>62.454637255999998</v>
      </c>
      <c r="H58" s="182">
        <f t="shared" si="0"/>
        <v>3.9097272392938587E-2</v>
      </c>
      <c r="I58" s="122">
        <v>125.75564448</v>
      </c>
      <c r="J58" s="122">
        <v>98.111381099999988</v>
      </c>
      <c r="K58" s="80">
        <f t="shared" si="1"/>
        <v>0.281764083535055</v>
      </c>
      <c r="L58" s="40">
        <f t="shared" si="2"/>
        <v>1.9377894725562776</v>
      </c>
      <c r="M58" s="34"/>
      <c r="O58" s="64"/>
    </row>
    <row r="59" spans="1:15" x14ac:dyDescent="0.2">
      <c r="A59" s="158" t="s">
        <v>67</v>
      </c>
      <c r="B59" s="158" t="s">
        <v>68</v>
      </c>
      <c r="C59" s="158" t="s">
        <v>1829</v>
      </c>
      <c r="D59" s="158" t="s">
        <v>1690</v>
      </c>
      <c r="E59" s="158" t="s">
        <v>452</v>
      </c>
      <c r="F59" s="185">
        <v>6.0315381800000001</v>
      </c>
      <c r="G59" s="185">
        <v>20.918421809999998</v>
      </c>
      <c r="H59" s="182">
        <f t="shared" si="0"/>
        <v>-0.7116638035706575</v>
      </c>
      <c r="I59" s="122">
        <v>124.00603275990001</v>
      </c>
      <c r="J59" s="122">
        <v>177.4738155266715</v>
      </c>
      <c r="K59" s="80">
        <f t="shared" si="1"/>
        <v>-0.30127138816563126</v>
      </c>
      <c r="L59" s="40">
        <f t="shared" si="2"/>
        <v>20.559603381288721</v>
      </c>
      <c r="M59" s="34"/>
      <c r="O59" s="64"/>
    </row>
    <row r="60" spans="1:15" x14ac:dyDescent="0.2">
      <c r="A60" s="158" t="s">
        <v>1084</v>
      </c>
      <c r="B60" s="158" t="s">
        <v>115</v>
      </c>
      <c r="C60" s="158" t="s">
        <v>1827</v>
      </c>
      <c r="D60" s="158" t="s">
        <v>451</v>
      </c>
      <c r="E60" s="158" t="s">
        <v>452</v>
      </c>
      <c r="F60" s="185">
        <v>1.66898408</v>
      </c>
      <c r="G60" s="185">
        <v>15.98276502</v>
      </c>
      <c r="H60" s="182">
        <f t="shared" si="0"/>
        <v>-0.89557601091478722</v>
      </c>
      <c r="I60" s="122">
        <v>121.08701927</v>
      </c>
      <c r="J60" s="122">
        <v>7.4340609000000004</v>
      </c>
      <c r="K60" s="80">
        <f t="shared" si="1"/>
        <v>15.288139268538949</v>
      </c>
      <c r="L60" s="40">
        <f t="shared" si="2"/>
        <v>72.551332706540862</v>
      </c>
      <c r="M60" s="34"/>
      <c r="O60" s="64"/>
    </row>
    <row r="61" spans="1:15" x14ac:dyDescent="0.2">
      <c r="A61" s="158" t="s">
        <v>1906</v>
      </c>
      <c r="B61" s="158" t="s">
        <v>1907</v>
      </c>
      <c r="C61" s="158" t="s">
        <v>1829</v>
      </c>
      <c r="D61" s="158" t="s">
        <v>451</v>
      </c>
      <c r="E61" s="158" t="s">
        <v>452</v>
      </c>
      <c r="F61" s="185">
        <v>60.472896979000005</v>
      </c>
      <c r="G61" s="185">
        <v>108.23389032099999</v>
      </c>
      <c r="H61" s="182">
        <f t="shared" si="0"/>
        <v>-0.44127577046662991</v>
      </c>
      <c r="I61" s="122">
        <v>117.35271738</v>
      </c>
      <c r="J61" s="122">
        <v>185.04220943999999</v>
      </c>
      <c r="K61" s="80">
        <f t="shared" si="1"/>
        <v>-0.3658056843616988</v>
      </c>
      <c r="L61" s="40">
        <f t="shared" si="2"/>
        <v>1.9405836869490849</v>
      </c>
      <c r="M61" s="34"/>
      <c r="O61" s="64"/>
    </row>
    <row r="62" spans="1:15" x14ac:dyDescent="0.2">
      <c r="A62" s="158" t="s">
        <v>1987</v>
      </c>
      <c r="B62" s="158" t="s">
        <v>806</v>
      </c>
      <c r="C62" s="158" t="s">
        <v>1829</v>
      </c>
      <c r="D62" s="158" t="s">
        <v>451</v>
      </c>
      <c r="E62" s="158" t="s">
        <v>452</v>
      </c>
      <c r="F62" s="185">
        <v>17.891563309999999</v>
      </c>
      <c r="G62" s="185">
        <v>15.847873582</v>
      </c>
      <c r="H62" s="182">
        <f t="shared" si="0"/>
        <v>0.12895671570230216</v>
      </c>
      <c r="I62" s="122">
        <v>114.89525436</v>
      </c>
      <c r="J62" s="122">
        <v>100.07589107</v>
      </c>
      <c r="K62" s="80">
        <f t="shared" si="1"/>
        <v>0.14808125245304393</v>
      </c>
      <c r="L62" s="40">
        <f t="shared" si="2"/>
        <v>6.4217560181441744</v>
      </c>
      <c r="M62" s="34"/>
      <c r="O62" s="64"/>
    </row>
    <row r="63" spans="1:15" x14ac:dyDescent="0.2">
      <c r="A63" s="158" t="s">
        <v>2887</v>
      </c>
      <c r="B63" s="158" t="s">
        <v>2888</v>
      </c>
      <c r="C63" s="158" t="s">
        <v>2078</v>
      </c>
      <c r="D63" s="158" t="s">
        <v>451</v>
      </c>
      <c r="E63" s="158" t="s">
        <v>452</v>
      </c>
      <c r="F63" s="185">
        <v>7.98014796</v>
      </c>
      <c r="G63" s="185">
        <v>5.9215208499999994</v>
      </c>
      <c r="H63" s="182">
        <f t="shared" si="0"/>
        <v>0.34765175402531945</v>
      </c>
      <c r="I63" s="122">
        <v>114.69359214000001</v>
      </c>
      <c r="J63" s="122">
        <v>36.549506909999998</v>
      </c>
      <c r="K63" s="80">
        <f t="shared" si="1"/>
        <v>2.1380339117138587</v>
      </c>
      <c r="L63" s="40">
        <f t="shared" si="2"/>
        <v>14.372364110903026</v>
      </c>
      <c r="M63" s="34"/>
      <c r="O63" s="64"/>
    </row>
    <row r="64" spans="1:15" x14ac:dyDescent="0.2">
      <c r="A64" s="158" t="s">
        <v>2650</v>
      </c>
      <c r="B64" s="158" t="s">
        <v>2651</v>
      </c>
      <c r="C64" s="158" t="s">
        <v>1825</v>
      </c>
      <c r="D64" s="158" t="s">
        <v>450</v>
      </c>
      <c r="E64" s="158" t="s">
        <v>2189</v>
      </c>
      <c r="F64" s="185">
        <v>8.3784629699999993</v>
      </c>
      <c r="G64" s="185">
        <v>0.13733999999999999</v>
      </c>
      <c r="H64" s="182">
        <f t="shared" si="0"/>
        <v>60.005264089121887</v>
      </c>
      <c r="I64" s="122">
        <v>114.2926330747465</v>
      </c>
      <c r="J64" s="122">
        <v>52.568689422751</v>
      </c>
      <c r="K64" s="80">
        <f t="shared" si="1"/>
        <v>1.1741579318369357</v>
      </c>
      <c r="L64" s="40">
        <f t="shared" si="2"/>
        <v>13.641241058650465</v>
      </c>
      <c r="M64" s="34"/>
      <c r="O64" s="64"/>
    </row>
    <row r="65" spans="1:15" x14ac:dyDescent="0.2">
      <c r="A65" s="158" t="s">
        <v>1180</v>
      </c>
      <c r="B65" s="158" t="s">
        <v>1181</v>
      </c>
      <c r="C65" s="158" t="s">
        <v>1830</v>
      </c>
      <c r="D65" s="158" t="s">
        <v>450</v>
      </c>
      <c r="E65" s="158" t="s">
        <v>2189</v>
      </c>
      <c r="F65" s="185">
        <v>341.69864581899998</v>
      </c>
      <c r="G65" s="185">
        <v>336.42073989200003</v>
      </c>
      <c r="H65" s="182">
        <f t="shared" si="0"/>
        <v>1.5688408296986367E-2</v>
      </c>
      <c r="I65" s="122">
        <v>111.40394597</v>
      </c>
      <c r="J65" s="122">
        <v>125.55942137999999</v>
      </c>
      <c r="K65" s="80">
        <f t="shared" si="1"/>
        <v>-0.1127392532907513</v>
      </c>
      <c r="L65" s="40">
        <f t="shared" si="2"/>
        <v>0.32602981408656623</v>
      </c>
      <c r="M65" s="34"/>
      <c r="O65" s="64"/>
    </row>
    <row r="66" spans="1:15" x14ac:dyDescent="0.2">
      <c r="A66" s="158" t="s">
        <v>1938</v>
      </c>
      <c r="B66" s="158" t="s">
        <v>782</v>
      </c>
      <c r="C66" s="158" t="s">
        <v>1829</v>
      </c>
      <c r="D66" s="158" t="s">
        <v>1690</v>
      </c>
      <c r="E66" s="158" t="s">
        <v>452</v>
      </c>
      <c r="F66" s="185">
        <v>79.619889892000003</v>
      </c>
      <c r="G66" s="185">
        <v>70.362436812000013</v>
      </c>
      <c r="H66" s="182">
        <f t="shared" si="0"/>
        <v>0.13156811360491671</v>
      </c>
      <c r="I66" s="122">
        <v>109.92098795999999</v>
      </c>
      <c r="J66" s="122">
        <v>307.62298676999995</v>
      </c>
      <c r="K66" s="80">
        <f t="shared" si="1"/>
        <v>-0.64267628659953013</v>
      </c>
      <c r="L66" s="40">
        <f t="shared" si="2"/>
        <v>1.3805719664910585</v>
      </c>
      <c r="M66" s="34"/>
      <c r="O66" s="64"/>
    </row>
    <row r="67" spans="1:15" x14ac:dyDescent="0.2">
      <c r="A67" s="158" t="s">
        <v>1873</v>
      </c>
      <c r="B67" s="158" t="s">
        <v>630</v>
      </c>
      <c r="C67" s="158" t="s">
        <v>1825</v>
      </c>
      <c r="D67" s="158" t="s">
        <v>450</v>
      </c>
      <c r="E67" s="158" t="s">
        <v>2189</v>
      </c>
      <c r="F67" s="185">
        <v>5.3946449049999998</v>
      </c>
      <c r="G67" s="185">
        <v>21.250939905000003</v>
      </c>
      <c r="H67" s="182">
        <f t="shared" si="0"/>
        <v>-0.74614558560157018</v>
      </c>
      <c r="I67" s="122">
        <v>109.51435045000001</v>
      </c>
      <c r="J67" s="122">
        <v>29.59823381</v>
      </c>
      <c r="K67" s="80">
        <f t="shared" si="1"/>
        <v>2.7000299123591525</v>
      </c>
      <c r="L67" s="40">
        <f t="shared" si="2"/>
        <v>20.30056702128757</v>
      </c>
      <c r="M67" s="34"/>
      <c r="O67" s="64"/>
    </row>
    <row r="68" spans="1:15" x14ac:dyDescent="0.2">
      <c r="A68" s="158" t="s">
        <v>1040</v>
      </c>
      <c r="B68" s="158" t="s">
        <v>1214</v>
      </c>
      <c r="C68" s="158" t="s">
        <v>1395</v>
      </c>
      <c r="D68" s="158" t="s">
        <v>450</v>
      </c>
      <c r="E68" s="158" t="s">
        <v>2189</v>
      </c>
      <c r="F68" s="185">
        <v>26.663211925999999</v>
      </c>
      <c r="G68" s="185">
        <v>28.298432844999997</v>
      </c>
      <c r="H68" s="182">
        <f t="shared" si="0"/>
        <v>-5.7784857838476422E-2</v>
      </c>
      <c r="I68" s="122">
        <v>108.89119556</v>
      </c>
      <c r="J68" s="122">
        <v>124.20939224</v>
      </c>
      <c r="K68" s="80">
        <f t="shared" si="1"/>
        <v>-0.12332559079269834</v>
      </c>
      <c r="L68" s="40">
        <f t="shared" si="2"/>
        <v>4.0839489204155983</v>
      </c>
      <c r="M68" s="34"/>
      <c r="O68" s="64"/>
    </row>
    <row r="69" spans="1:15" x14ac:dyDescent="0.2">
      <c r="A69" s="158" t="s">
        <v>1075</v>
      </c>
      <c r="B69" s="158" t="s">
        <v>59</v>
      </c>
      <c r="C69" s="158" t="s">
        <v>1825</v>
      </c>
      <c r="D69" s="158" t="s">
        <v>450</v>
      </c>
      <c r="E69" s="158" t="s">
        <v>2189</v>
      </c>
      <c r="F69" s="185">
        <v>0.46553014000000004</v>
      </c>
      <c r="G69" s="185">
        <v>2.4696115600000001</v>
      </c>
      <c r="H69" s="182">
        <f t="shared" si="0"/>
        <v>-0.81149661447162968</v>
      </c>
      <c r="I69" s="122">
        <v>108.43753714</v>
      </c>
      <c r="J69" s="122">
        <v>57.896132310000006</v>
      </c>
      <c r="K69" s="80">
        <f t="shared" si="1"/>
        <v>0.87296686002063595</v>
      </c>
      <c r="L69" s="40">
        <f t="shared" si="2"/>
        <v>232.93344044276057</v>
      </c>
      <c r="M69" s="34"/>
      <c r="O69" s="64"/>
    </row>
    <row r="70" spans="1:15" x14ac:dyDescent="0.2">
      <c r="A70" s="158" t="s">
        <v>2981</v>
      </c>
      <c r="B70" s="158" t="s">
        <v>2982</v>
      </c>
      <c r="C70" s="158" t="s">
        <v>1825</v>
      </c>
      <c r="D70" s="158" t="s">
        <v>450</v>
      </c>
      <c r="E70" s="158" t="s">
        <v>2189</v>
      </c>
      <c r="F70" s="185">
        <v>3.2051000000000003E-2</v>
      </c>
      <c r="G70" s="185"/>
      <c r="H70" s="182" t="str">
        <f t="shared" si="0"/>
        <v/>
      </c>
      <c r="I70" s="122">
        <v>106.33405209999999</v>
      </c>
      <c r="J70" s="122"/>
      <c r="K70" s="80" t="str">
        <f t="shared" si="1"/>
        <v/>
      </c>
      <c r="L70" s="40">
        <f t="shared" si="2"/>
        <v>3317.651620854263</v>
      </c>
      <c r="M70" s="34"/>
      <c r="O70" s="64"/>
    </row>
    <row r="71" spans="1:15" x14ac:dyDescent="0.2">
      <c r="A71" s="158" t="s">
        <v>1077</v>
      </c>
      <c r="B71" s="158" t="s">
        <v>629</v>
      </c>
      <c r="C71" s="158" t="s">
        <v>1825</v>
      </c>
      <c r="D71" s="158" t="s">
        <v>450</v>
      </c>
      <c r="E71" s="158" t="s">
        <v>2189</v>
      </c>
      <c r="F71" s="185">
        <v>3.1517805600000002</v>
      </c>
      <c r="G71" s="185">
        <v>0.79287383999999994</v>
      </c>
      <c r="H71" s="182">
        <f t="shared" ref="H71:H134" si="3">IF(ISERROR(F71/G71-1),"",((F71/G71-1)))</f>
        <v>2.9751350101297329</v>
      </c>
      <c r="I71" s="122">
        <v>104.04645609000001</v>
      </c>
      <c r="J71" s="122">
        <v>85.491151579999993</v>
      </c>
      <c r="K71" s="80">
        <f t="shared" ref="K71:K134" si="4">IF(ISERROR(I71/J71-1),"",((I71/J71-1)))</f>
        <v>0.2170435672823583</v>
      </c>
      <c r="L71" s="40">
        <f t="shared" ref="L71:L134" si="5">IF(ISERROR(I71/F71),"",(I71/F71))</f>
        <v>33.011960734347575</v>
      </c>
      <c r="M71" s="34"/>
      <c r="O71" s="64"/>
    </row>
    <row r="72" spans="1:15" x14ac:dyDescent="0.2">
      <c r="A72" s="158" t="s">
        <v>838</v>
      </c>
      <c r="B72" s="158" t="s">
        <v>839</v>
      </c>
      <c r="C72" s="158" t="s">
        <v>1824</v>
      </c>
      <c r="D72" s="158" t="s">
        <v>450</v>
      </c>
      <c r="E72" s="158" t="s">
        <v>2189</v>
      </c>
      <c r="F72" s="185">
        <v>10.060919081</v>
      </c>
      <c r="G72" s="185">
        <v>2.4899800000000001E-3</v>
      </c>
      <c r="H72" s="182">
        <f t="shared" si="3"/>
        <v>4039.5622057205273</v>
      </c>
      <c r="I72" s="122">
        <v>102.5202992</v>
      </c>
      <c r="J72" s="122">
        <v>35.589658999999997</v>
      </c>
      <c r="K72" s="80">
        <f t="shared" si="4"/>
        <v>1.8806204408982961</v>
      </c>
      <c r="L72" s="40">
        <f t="shared" si="5"/>
        <v>10.189953658767529</v>
      </c>
      <c r="M72" s="34"/>
      <c r="O72" s="64"/>
    </row>
    <row r="73" spans="1:15" x14ac:dyDescent="0.2">
      <c r="A73" s="158" t="s">
        <v>38</v>
      </c>
      <c r="B73" s="158" t="s">
        <v>299</v>
      </c>
      <c r="C73" s="158" t="s">
        <v>1395</v>
      </c>
      <c r="D73" s="158" t="s">
        <v>450</v>
      </c>
      <c r="E73" s="158" t="s">
        <v>2189</v>
      </c>
      <c r="F73" s="185">
        <v>31.444642365</v>
      </c>
      <c r="G73" s="185">
        <v>26.566770481999999</v>
      </c>
      <c r="H73" s="182">
        <f t="shared" si="3"/>
        <v>0.18360801085344369</v>
      </c>
      <c r="I73" s="122">
        <v>101.21957193</v>
      </c>
      <c r="J73" s="122">
        <v>198.17521006000001</v>
      </c>
      <c r="K73" s="80">
        <f t="shared" si="4"/>
        <v>-0.48924201014165947</v>
      </c>
      <c r="L73" s="40">
        <f t="shared" si="5"/>
        <v>3.2189767259895499</v>
      </c>
      <c r="M73" s="34"/>
      <c r="O73" s="64"/>
    </row>
    <row r="74" spans="1:15" x14ac:dyDescent="0.2">
      <c r="A74" s="158" t="s">
        <v>878</v>
      </c>
      <c r="B74" s="158" t="s">
        <v>2011</v>
      </c>
      <c r="C74" s="158" t="s">
        <v>1829</v>
      </c>
      <c r="D74" s="158" t="s">
        <v>451</v>
      </c>
      <c r="E74" s="158" t="s">
        <v>452</v>
      </c>
      <c r="F74" s="185">
        <v>21.683255231</v>
      </c>
      <c r="G74" s="185">
        <v>17.251211361000003</v>
      </c>
      <c r="H74" s="182">
        <f t="shared" si="3"/>
        <v>0.25691203807400842</v>
      </c>
      <c r="I74" s="122">
        <v>98.691431496426006</v>
      </c>
      <c r="J74" s="122">
        <v>17.226924012775452</v>
      </c>
      <c r="K74" s="80">
        <f t="shared" si="4"/>
        <v>4.7289061833230726</v>
      </c>
      <c r="L74" s="40">
        <f t="shared" si="5"/>
        <v>4.5515043956743808</v>
      </c>
      <c r="M74" s="34"/>
      <c r="O74" s="64"/>
    </row>
    <row r="75" spans="1:15" x14ac:dyDescent="0.2">
      <c r="A75" s="158" t="s">
        <v>1855</v>
      </c>
      <c r="B75" s="158" t="s">
        <v>1856</v>
      </c>
      <c r="C75" s="158" t="s">
        <v>1395</v>
      </c>
      <c r="D75" s="158" t="s">
        <v>450</v>
      </c>
      <c r="E75" s="158" t="s">
        <v>2189</v>
      </c>
      <c r="F75" s="185">
        <v>20.844453980000001</v>
      </c>
      <c r="G75" s="185">
        <v>30.395645613000003</v>
      </c>
      <c r="H75" s="182">
        <f t="shared" si="3"/>
        <v>-0.31422894432336135</v>
      </c>
      <c r="I75" s="122">
        <v>94.025242697200994</v>
      </c>
      <c r="J75" s="122">
        <v>97.245105631327007</v>
      </c>
      <c r="K75" s="80">
        <f t="shared" si="4"/>
        <v>-3.3110796818228261E-2</v>
      </c>
      <c r="L75" s="40">
        <f t="shared" si="5"/>
        <v>4.5108038228018383</v>
      </c>
      <c r="M75" s="34"/>
      <c r="O75" s="64"/>
    </row>
    <row r="76" spans="1:15" x14ac:dyDescent="0.2">
      <c r="A76" s="158" t="s">
        <v>864</v>
      </c>
      <c r="B76" s="158" t="s">
        <v>296</v>
      </c>
      <c r="C76" s="158" t="s">
        <v>1395</v>
      </c>
      <c r="D76" s="158" t="s">
        <v>450</v>
      </c>
      <c r="E76" s="158" t="s">
        <v>2189</v>
      </c>
      <c r="F76" s="185">
        <v>22.501391323</v>
      </c>
      <c r="G76" s="185">
        <v>24.441977069</v>
      </c>
      <c r="H76" s="182">
        <f t="shared" si="3"/>
        <v>-7.939561274121576E-2</v>
      </c>
      <c r="I76" s="122">
        <v>93.248896529999996</v>
      </c>
      <c r="J76" s="122">
        <v>139.95718730000002</v>
      </c>
      <c r="K76" s="80">
        <f t="shared" si="4"/>
        <v>-0.3337327054871444</v>
      </c>
      <c r="L76" s="40">
        <f t="shared" si="5"/>
        <v>4.1441391419509603</v>
      </c>
      <c r="M76" s="34"/>
      <c r="O76" s="64"/>
    </row>
    <row r="77" spans="1:15" x14ac:dyDescent="0.2">
      <c r="A77" s="158" t="s">
        <v>1844</v>
      </c>
      <c r="B77" s="158" t="s">
        <v>1845</v>
      </c>
      <c r="C77" s="158" t="s">
        <v>1395</v>
      </c>
      <c r="D77" s="158" t="s">
        <v>450</v>
      </c>
      <c r="E77" s="158" t="s">
        <v>2189</v>
      </c>
      <c r="F77" s="185">
        <v>4.4877424100000001</v>
      </c>
      <c r="G77" s="185">
        <v>2.2425077500000001</v>
      </c>
      <c r="H77" s="182">
        <f t="shared" si="3"/>
        <v>1.0012160091754421</v>
      </c>
      <c r="I77" s="122">
        <v>91.120192590000002</v>
      </c>
      <c r="J77" s="122">
        <v>14.91283005</v>
      </c>
      <c r="K77" s="80">
        <f t="shared" si="4"/>
        <v>5.1101878238061191</v>
      </c>
      <c r="L77" s="40">
        <f t="shared" si="5"/>
        <v>20.304238582623999</v>
      </c>
      <c r="M77" s="34"/>
      <c r="O77" s="64"/>
    </row>
    <row r="78" spans="1:15" x14ac:dyDescent="0.2">
      <c r="A78" s="158" t="s">
        <v>1944</v>
      </c>
      <c r="B78" s="158" t="s">
        <v>1321</v>
      </c>
      <c r="C78" s="158" t="s">
        <v>1829</v>
      </c>
      <c r="D78" s="158" t="s">
        <v>451</v>
      </c>
      <c r="E78" s="158" t="s">
        <v>452</v>
      </c>
      <c r="F78" s="185">
        <v>24.538266038</v>
      </c>
      <c r="G78" s="185">
        <v>7.744248357</v>
      </c>
      <c r="H78" s="182">
        <f t="shared" si="3"/>
        <v>2.1685794291217357</v>
      </c>
      <c r="I78" s="122">
        <v>87.48133709999999</v>
      </c>
      <c r="J78" s="122">
        <v>6.2835528499999995</v>
      </c>
      <c r="K78" s="80">
        <f t="shared" si="4"/>
        <v>12.922272826908744</v>
      </c>
      <c r="L78" s="40">
        <f t="shared" si="5"/>
        <v>3.5650985674589331</v>
      </c>
      <c r="M78" s="34"/>
      <c r="O78" s="64"/>
    </row>
    <row r="79" spans="1:15" x14ac:dyDescent="0.2">
      <c r="A79" s="158" t="s">
        <v>81</v>
      </c>
      <c r="B79" s="158" t="s">
        <v>93</v>
      </c>
      <c r="C79" s="158" t="s">
        <v>1829</v>
      </c>
      <c r="D79" s="158" t="s">
        <v>1690</v>
      </c>
      <c r="E79" s="158" t="s">
        <v>452</v>
      </c>
      <c r="F79" s="185">
        <v>24.903411496</v>
      </c>
      <c r="G79" s="185">
        <v>25.682933269999999</v>
      </c>
      <c r="H79" s="182">
        <f t="shared" si="3"/>
        <v>-3.0351742373233903E-2</v>
      </c>
      <c r="I79" s="122">
        <v>86.246081521859011</v>
      </c>
      <c r="J79" s="122">
        <v>52.949110689999998</v>
      </c>
      <c r="K79" s="80">
        <f t="shared" si="4"/>
        <v>0.62884853773658378</v>
      </c>
      <c r="L79" s="40">
        <f t="shared" si="5"/>
        <v>3.4632235641976967</v>
      </c>
      <c r="M79" s="34"/>
      <c r="O79" s="64"/>
    </row>
    <row r="80" spans="1:15" x14ac:dyDescent="0.2">
      <c r="A80" s="158" t="s">
        <v>1083</v>
      </c>
      <c r="B80" s="158" t="s">
        <v>114</v>
      </c>
      <c r="C80" s="158" t="s">
        <v>1827</v>
      </c>
      <c r="D80" s="158" t="s">
        <v>451</v>
      </c>
      <c r="E80" s="158" t="s">
        <v>452</v>
      </c>
      <c r="F80" s="185">
        <v>5.4975172099999998</v>
      </c>
      <c r="G80" s="185">
        <v>27.709000600000003</v>
      </c>
      <c r="H80" s="182">
        <f t="shared" si="3"/>
        <v>-0.80159814172438981</v>
      </c>
      <c r="I80" s="122">
        <v>85.36338606999999</v>
      </c>
      <c r="J80" s="122">
        <v>40.441296819999998</v>
      </c>
      <c r="K80" s="80">
        <f t="shared" si="4"/>
        <v>1.1107974467273771</v>
      </c>
      <c r="L80" s="40">
        <f t="shared" si="5"/>
        <v>15.527625073137333</v>
      </c>
      <c r="M80" s="34"/>
      <c r="O80" s="64"/>
    </row>
    <row r="81" spans="1:15" x14ac:dyDescent="0.2">
      <c r="A81" s="158" t="s">
        <v>1081</v>
      </c>
      <c r="B81" s="158" t="s">
        <v>113</v>
      </c>
      <c r="C81" s="158" t="s">
        <v>1827</v>
      </c>
      <c r="D81" s="158" t="s">
        <v>451</v>
      </c>
      <c r="E81" s="158" t="s">
        <v>452</v>
      </c>
      <c r="F81" s="185">
        <v>92.60765014399999</v>
      </c>
      <c r="G81" s="185">
        <v>42.00293654</v>
      </c>
      <c r="H81" s="182">
        <f t="shared" si="3"/>
        <v>1.2047898973874931</v>
      </c>
      <c r="I81" s="122">
        <v>84.428984939999992</v>
      </c>
      <c r="J81" s="122">
        <v>27.16506395</v>
      </c>
      <c r="K81" s="80">
        <f t="shared" si="4"/>
        <v>2.1079987551437362</v>
      </c>
      <c r="L81" s="40">
        <f t="shared" si="5"/>
        <v>0.9116847777555892</v>
      </c>
      <c r="M81" s="34"/>
      <c r="O81" s="64"/>
    </row>
    <row r="82" spans="1:15" x14ac:dyDescent="0.2">
      <c r="A82" s="158" t="s">
        <v>1217</v>
      </c>
      <c r="B82" s="158" t="s">
        <v>1218</v>
      </c>
      <c r="C82" s="158" t="s">
        <v>1395</v>
      </c>
      <c r="D82" s="158" t="s">
        <v>450</v>
      </c>
      <c r="E82" s="158" t="s">
        <v>2189</v>
      </c>
      <c r="F82" s="185">
        <v>35.013477272000003</v>
      </c>
      <c r="G82" s="185">
        <v>19.111821133999999</v>
      </c>
      <c r="H82" s="182">
        <f t="shared" si="3"/>
        <v>0.83203249059875817</v>
      </c>
      <c r="I82" s="122">
        <v>80.245648810000006</v>
      </c>
      <c r="J82" s="122">
        <v>52.36785338</v>
      </c>
      <c r="K82" s="80">
        <f t="shared" si="4"/>
        <v>0.53234558284657352</v>
      </c>
      <c r="L82" s="40">
        <f t="shared" si="5"/>
        <v>2.2918503119989118</v>
      </c>
      <c r="M82" s="34"/>
      <c r="O82" s="64"/>
    </row>
    <row r="83" spans="1:15" x14ac:dyDescent="0.2">
      <c r="A83" s="158" t="s">
        <v>37</v>
      </c>
      <c r="B83" s="158" t="s">
        <v>373</v>
      </c>
      <c r="C83" s="158" t="s">
        <v>1830</v>
      </c>
      <c r="D83" s="158" t="s">
        <v>450</v>
      </c>
      <c r="E83" s="158" t="s">
        <v>452</v>
      </c>
      <c r="F83" s="185">
        <v>28.284193804000001</v>
      </c>
      <c r="G83" s="185">
        <v>14.093700427</v>
      </c>
      <c r="H83" s="182">
        <f t="shared" si="3"/>
        <v>1.0068678166178819</v>
      </c>
      <c r="I83" s="122">
        <v>79.171366950000007</v>
      </c>
      <c r="J83" s="122">
        <v>6.2631398300000001</v>
      </c>
      <c r="K83" s="80">
        <f t="shared" si="4"/>
        <v>11.640842947617857</v>
      </c>
      <c r="L83" s="40">
        <f t="shared" si="5"/>
        <v>2.7991381864595857</v>
      </c>
      <c r="M83" s="34"/>
      <c r="O83" s="64"/>
    </row>
    <row r="84" spans="1:15" x14ac:dyDescent="0.2">
      <c r="A84" s="158" t="s">
        <v>1986</v>
      </c>
      <c r="B84" s="158" t="s">
        <v>805</v>
      </c>
      <c r="C84" s="158" t="s">
        <v>1829</v>
      </c>
      <c r="D84" s="158" t="s">
        <v>451</v>
      </c>
      <c r="E84" s="158" t="s">
        <v>452</v>
      </c>
      <c r="F84" s="185">
        <v>35.39139917</v>
      </c>
      <c r="G84" s="185">
        <v>41.023775663000002</v>
      </c>
      <c r="H84" s="182">
        <f t="shared" si="3"/>
        <v>-0.13729541959444591</v>
      </c>
      <c r="I84" s="122">
        <v>77.221247719999994</v>
      </c>
      <c r="J84" s="122">
        <v>229.25208506000001</v>
      </c>
      <c r="K84" s="80">
        <f t="shared" si="4"/>
        <v>-0.66316010735610287</v>
      </c>
      <c r="L84" s="40">
        <f t="shared" si="5"/>
        <v>2.1819213009656209</v>
      </c>
      <c r="M84" s="34"/>
      <c r="O84" s="64"/>
    </row>
    <row r="85" spans="1:15" x14ac:dyDescent="0.2">
      <c r="A85" s="158" t="s">
        <v>649</v>
      </c>
      <c r="B85" s="158" t="s">
        <v>650</v>
      </c>
      <c r="C85" s="158" t="s">
        <v>1395</v>
      </c>
      <c r="D85" s="158" t="s">
        <v>450</v>
      </c>
      <c r="E85" s="158" t="s">
        <v>2189</v>
      </c>
      <c r="F85" s="185">
        <v>7.0943623059999998</v>
      </c>
      <c r="G85" s="185">
        <v>10.705513482999999</v>
      </c>
      <c r="H85" s="182">
        <f t="shared" si="3"/>
        <v>-0.33731695193643796</v>
      </c>
      <c r="I85" s="122">
        <v>76.870914110000001</v>
      </c>
      <c r="J85" s="122">
        <v>36.0449658</v>
      </c>
      <c r="K85" s="80">
        <f t="shared" si="4"/>
        <v>1.132639396484044</v>
      </c>
      <c r="L85" s="40">
        <f t="shared" si="5"/>
        <v>10.835493141502942</v>
      </c>
      <c r="M85" s="34"/>
      <c r="O85" s="64"/>
    </row>
    <row r="86" spans="1:15" x14ac:dyDescent="0.2">
      <c r="A86" s="158" t="s">
        <v>1850</v>
      </c>
      <c r="B86" s="158" t="s">
        <v>1851</v>
      </c>
      <c r="C86" s="158" t="s">
        <v>1395</v>
      </c>
      <c r="D86" s="158" t="s">
        <v>450</v>
      </c>
      <c r="E86" s="158" t="s">
        <v>2189</v>
      </c>
      <c r="F86" s="185">
        <v>0.72411318000000002</v>
      </c>
      <c r="G86" s="185">
        <v>5.9803861E-2</v>
      </c>
      <c r="H86" s="182">
        <f t="shared" si="3"/>
        <v>11.108134289189122</v>
      </c>
      <c r="I86" s="122">
        <v>72.519030010000009</v>
      </c>
      <c r="J86" s="122">
        <v>6.5180399999999999E-2</v>
      </c>
      <c r="K86" s="80">
        <f t="shared" si="4"/>
        <v>1111.5895209296048</v>
      </c>
      <c r="L86" s="40">
        <f t="shared" si="5"/>
        <v>100.14875024094991</v>
      </c>
      <c r="M86" s="34"/>
      <c r="O86" s="64"/>
    </row>
    <row r="87" spans="1:15" x14ac:dyDescent="0.2">
      <c r="A87" s="158" t="s">
        <v>733</v>
      </c>
      <c r="B87" s="158" t="s">
        <v>734</v>
      </c>
      <c r="C87" s="158" t="s">
        <v>1395</v>
      </c>
      <c r="D87" s="158" t="s">
        <v>450</v>
      </c>
      <c r="E87" s="158" t="s">
        <v>452</v>
      </c>
      <c r="F87" s="185">
        <v>21.595506861</v>
      </c>
      <c r="G87" s="185">
        <v>17.214038513999999</v>
      </c>
      <c r="H87" s="182">
        <f t="shared" si="3"/>
        <v>0.2545287872707267</v>
      </c>
      <c r="I87" s="122">
        <v>71.924272349999995</v>
      </c>
      <c r="J87" s="122">
        <v>48.812778200000004</v>
      </c>
      <c r="K87" s="80">
        <f t="shared" si="4"/>
        <v>0.47347221367539349</v>
      </c>
      <c r="L87" s="40">
        <f t="shared" si="5"/>
        <v>3.330520224088386</v>
      </c>
      <c r="M87" s="34"/>
      <c r="O87" s="64"/>
    </row>
    <row r="88" spans="1:15" x14ac:dyDescent="0.2">
      <c r="A88" s="158" t="s">
        <v>1090</v>
      </c>
      <c r="B88" s="158" t="s">
        <v>780</v>
      </c>
      <c r="C88" s="158" t="s">
        <v>1829</v>
      </c>
      <c r="D88" s="158" t="s">
        <v>451</v>
      </c>
      <c r="E88" s="158" t="s">
        <v>452</v>
      </c>
      <c r="F88" s="185">
        <v>14.570099744</v>
      </c>
      <c r="G88" s="185">
        <v>8.9015740129999994</v>
      </c>
      <c r="H88" s="182">
        <f t="shared" si="3"/>
        <v>0.63680038190117805</v>
      </c>
      <c r="I88" s="122">
        <v>71.463029298525498</v>
      </c>
      <c r="J88" s="122">
        <v>113.3107401127655</v>
      </c>
      <c r="K88" s="80">
        <f t="shared" si="4"/>
        <v>-0.36931813147274173</v>
      </c>
      <c r="L88" s="40">
        <f t="shared" si="5"/>
        <v>4.9047728261403378</v>
      </c>
      <c r="M88" s="34"/>
      <c r="O88" s="64"/>
    </row>
    <row r="89" spans="1:15" x14ac:dyDescent="0.2">
      <c r="A89" s="158" t="s">
        <v>1100</v>
      </c>
      <c r="B89" s="158" t="s">
        <v>1899</v>
      </c>
      <c r="C89" s="158" t="s">
        <v>1829</v>
      </c>
      <c r="D89" s="158" t="s">
        <v>450</v>
      </c>
      <c r="E89" s="158" t="s">
        <v>2189</v>
      </c>
      <c r="F89" s="185">
        <v>13.933546515</v>
      </c>
      <c r="G89" s="185">
        <v>29.352187148999999</v>
      </c>
      <c r="H89" s="182">
        <f t="shared" si="3"/>
        <v>-0.52529784427070525</v>
      </c>
      <c r="I89" s="122">
        <v>70.513685109999997</v>
      </c>
      <c r="J89" s="122">
        <v>80.471420309999999</v>
      </c>
      <c r="K89" s="80">
        <f t="shared" si="4"/>
        <v>-0.12374250586903801</v>
      </c>
      <c r="L89" s="40">
        <f t="shared" si="5"/>
        <v>5.0607133678485443</v>
      </c>
      <c r="M89" s="34"/>
      <c r="O89" s="64"/>
    </row>
    <row r="90" spans="1:15" x14ac:dyDescent="0.2">
      <c r="A90" s="158" t="s">
        <v>393</v>
      </c>
      <c r="B90" s="158" t="s">
        <v>764</v>
      </c>
      <c r="C90" s="158" t="s">
        <v>1826</v>
      </c>
      <c r="D90" s="158" t="s">
        <v>450</v>
      </c>
      <c r="E90" s="158" t="s">
        <v>2189</v>
      </c>
      <c r="F90" s="185">
        <v>10.828204598999999</v>
      </c>
      <c r="G90" s="185">
        <v>21.212767389</v>
      </c>
      <c r="H90" s="182">
        <f t="shared" si="3"/>
        <v>-0.48954304733407739</v>
      </c>
      <c r="I90" s="122">
        <v>70.504705939999994</v>
      </c>
      <c r="J90" s="122">
        <v>50.801357020000005</v>
      </c>
      <c r="K90" s="80">
        <f t="shared" si="4"/>
        <v>0.38785083855620184</v>
      </c>
      <c r="L90" s="40">
        <f t="shared" si="5"/>
        <v>6.5112092494550025</v>
      </c>
      <c r="M90" s="34"/>
      <c r="O90" s="64"/>
    </row>
    <row r="91" spans="1:15" x14ac:dyDescent="0.2">
      <c r="A91" s="158" t="s">
        <v>901</v>
      </c>
      <c r="B91" s="158" t="s">
        <v>902</v>
      </c>
      <c r="C91" s="158" t="s">
        <v>1824</v>
      </c>
      <c r="D91" s="158" t="s">
        <v>450</v>
      </c>
      <c r="E91" s="158" t="s">
        <v>2189</v>
      </c>
      <c r="F91" s="185">
        <v>475.164044015</v>
      </c>
      <c r="G91" s="185">
        <v>500.77934715800001</v>
      </c>
      <c r="H91" s="182">
        <f t="shared" si="3"/>
        <v>-5.1150877703664888E-2</v>
      </c>
      <c r="I91" s="122">
        <v>69.159259989999995</v>
      </c>
      <c r="J91" s="122">
        <v>54.73404481</v>
      </c>
      <c r="K91" s="80">
        <f t="shared" si="4"/>
        <v>0.26355105364631282</v>
      </c>
      <c r="L91" s="40">
        <f t="shared" si="5"/>
        <v>0.14554817617432511</v>
      </c>
      <c r="M91" s="34"/>
      <c r="O91" s="64"/>
    </row>
    <row r="92" spans="1:15" x14ac:dyDescent="0.2">
      <c r="A92" s="158" t="s">
        <v>653</v>
      </c>
      <c r="B92" s="158" t="s">
        <v>654</v>
      </c>
      <c r="C92" s="158" t="s">
        <v>1395</v>
      </c>
      <c r="D92" s="158" t="s">
        <v>450</v>
      </c>
      <c r="E92" s="158" t="s">
        <v>2189</v>
      </c>
      <c r="F92" s="185">
        <v>66.359216884999995</v>
      </c>
      <c r="G92" s="185">
        <v>25.817935137999999</v>
      </c>
      <c r="H92" s="182">
        <f t="shared" si="3"/>
        <v>1.5702759159592712</v>
      </c>
      <c r="I92" s="122">
        <v>68.735508274329504</v>
      </c>
      <c r="J92" s="122">
        <v>47.627340866885199</v>
      </c>
      <c r="K92" s="80">
        <f t="shared" si="4"/>
        <v>0.44319432962759842</v>
      </c>
      <c r="L92" s="40">
        <f t="shared" si="5"/>
        <v>1.035809515254642</v>
      </c>
      <c r="M92" s="34"/>
      <c r="O92" s="64"/>
    </row>
    <row r="93" spans="1:15" x14ac:dyDescent="0.2">
      <c r="A93" s="158" t="s">
        <v>1328</v>
      </c>
      <c r="B93" s="158" t="s">
        <v>1329</v>
      </c>
      <c r="C93" s="158" t="s">
        <v>1829</v>
      </c>
      <c r="D93" s="158" t="s">
        <v>451</v>
      </c>
      <c r="E93" s="158" t="s">
        <v>452</v>
      </c>
      <c r="F93" s="185">
        <v>24.458480022</v>
      </c>
      <c r="G93" s="185">
        <v>20.456778979999999</v>
      </c>
      <c r="H93" s="182">
        <f t="shared" si="3"/>
        <v>0.19561735725415752</v>
      </c>
      <c r="I93" s="122">
        <v>68.642578773117009</v>
      </c>
      <c r="J93" s="122">
        <v>47.322302111523499</v>
      </c>
      <c r="K93" s="80">
        <f t="shared" si="4"/>
        <v>0.45053337877241151</v>
      </c>
      <c r="L93" s="40">
        <f t="shared" si="5"/>
        <v>2.8064940548788861</v>
      </c>
      <c r="M93" s="34"/>
      <c r="O93" s="64"/>
    </row>
    <row r="94" spans="1:15" x14ac:dyDescent="0.2">
      <c r="A94" s="158" t="s">
        <v>1211</v>
      </c>
      <c r="B94" s="158" t="s">
        <v>1212</v>
      </c>
      <c r="C94" s="158" t="s">
        <v>1824</v>
      </c>
      <c r="D94" s="158" t="s">
        <v>450</v>
      </c>
      <c r="E94" s="158" t="s">
        <v>2189</v>
      </c>
      <c r="F94" s="185">
        <v>1.5360315800000002</v>
      </c>
      <c r="G94" s="185">
        <v>0.37300568099999998</v>
      </c>
      <c r="H94" s="182">
        <f t="shared" si="3"/>
        <v>3.1179844121462601</v>
      </c>
      <c r="I94" s="122">
        <v>66.027723771924499</v>
      </c>
      <c r="J94" s="122">
        <v>0.54538750000000003</v>
      </c>
      <c r="K94" s="80">
        <f t="shared" si="4"/>
        <v>120.06570790845866</v>
      </c>
      <c r="L94" s="40">
        <f t="shared" si="5"/>
        <v>42.985915544734105</v>
      </c>
      <c r="M94" s="34"/>
      <c r="O94" s="64"/>
    </row>
    <row r="95" spans="1:15" x14ac:dyDescent="0.2">
      <c r="A95" s="158" t="s">
        <v>737</v>
      </c>
      <c r="B95" s="158" t="s">
        <v>738</v>
      </c>
      <c r="C95" s="158" t="s">
        <v>1395</v>
      </c>
      <c r="D95" s="158" t="s">
        <v>450</v>
      </c>
      <c r="E95" s="158" t="s">
        <v>2189</v>
      </c>
      <c r="F95" s="185">
        <v>40.850969692</v>
      </c>
      <c r="G95" s="185">
        <v>61.292169377999997</v>
      </c>
      <c r="H95" s="182">
        <f t="shared" si="3"/>
        <v>-0.33350426153030066</v>
      </c>
      <c r="I95" s="122">
        <v>63.652786895228999</v>
      </c>
      <c r="J95" s="122">
        <v>115.962102965594</v>
      </c>
      <c r="K95" s="80">
        <f t="shared" si="4"/>
        <v>-0.45108975029441467</v>
      </c>
      <c r="L95" s="40">
        <f t="shared" si="5"/>
        <v>1.558170769877572</v>
      </c>
      <c r="M95" s="34"/>
      <c r="O95" s="64"/>
    </row>
    <row r="96" spans="1:15" x14ac:dyDescent="0.2">
      <c r="A96" s="158" t="s">
        <v>807</v>
      </c>
      <c r="B96" s="158" t="s">
        <v>1154</v>
      </c>
      <c r="C96" s="158" t="s">
        <v>1829</v>
      </c>
      <c r="D96" s="158" t="s">
        <v>451</v>
      </c>
      <c r="E96" s="158" t="s">
        <v>452</v>
      </c>
      <c r="F96" s="185">
        <v>48.935352272999999</v>
      </c>
      <c r="G96" s="185">
        <v>38.992212545999998</v>
      </c>
      <c r="H96" s="182">
        <f t="shared" si="3"/>
        <v>0.25500321930359449</v>
      </c>
      <c r="I96" s="122">
        <v>63.510521176003998</v>
      </c>
      <c r="J96" s="122">
        <v>102.6375024077135</v>
      </c>
      <c r="K96" s="80">
        <f t="shared" si="4"/>
        <v>-0.38121525089613828</v>
      </c>
      <c r="L96" s="40">
        <f t="shared" si="5"/>
        <v>1.2978453863311785</v>
      </c>
      <c r="M96" s="34"/>
      <c r="O96" s="64"/>
    </row>
    <row r="97" spans="1:15" x14ac:dyDescent="0.2">
      <c r="A97" s="158" t="s">
        <v>1925</v>
      </c>
      <c r="B97" s="158" t="s">
        <v>884</v>
      </c>
      <c r="C97" s="158" t="s">
        <v>1829</v>
      </c>
      <c r="D97" s="158" t="s">
        <v>451</v>
      </c>
      <c r="E97" s="158" t="s">
        <v>2189</v>
      </c>
      <c r="F97" s="185">
        <v>30.865806725999999</v>
      </c>
      <c r="G97" s="185">
        <v>23.010811438999998</v>
      </c>
      <c r="H97" s="182">
        <f t="shared" si="3"/>
        <v>0.34136107315567843</v>
      </c>
      <c r="I97" s="122">
        <v>63.501080020000003</v>
      </c>
      <c r="J97" s="122">
        <v>34.441299319999999</v>
      </c>
      <c r="K97" s="80">
        <f t="shared" si="4"/>
        <v>0.84374809527366001</v>
      </c>
      <c r="L97" s="40">
        <f t="shared" si="5"/>
        <v>2.0573277278545739</v>
      </c>
      <c r="M97" s="34"/>
      <c r="O97" s="64"/>
    </row>
    <row r="98" spans="1:15" x14ac:dyDescent="0.2">
      <c r="A98" s="158" t="s">
        <v>1943</v>
      </c>
      <c r="B98" s="158" t="s">
        <v>1313</v>
      </c>
      <c r="C98" s="158" t="s">
        <v>1829</v>
      </c>
      <c r="D98" s="158" t="s">
        <v>451</v>
      </c>
      <c r="E98" s="158" t="s">
        <v>452</v>
      </c>
      <c r="F98" s="185">
        <v>48.693163644000002</v>
      </c>
      <c r="G98" s="185">
        <v>59.110623954000005</v>
      </c>
      <c r="H98" s="182">
        <f t="shared" si="3"/>
        <v>-0.17623668324169428</v>
      </c>
      <c r="I98" s="122">
        <v>62.747075299999999</v>
      </c>
      <c r="J98" s="122">
        <v>87.768982550000004</v>
      </c>
      <c r="K98" s="80">
        <f t="shared" si="4"/>
        <v>-0.28508826834976231</v>
      </c>
      <c r="L98" s="40">
        <f t="shared" si="5"/>
        <v>1.2886218640207767</v>
      </c>
      <c r="M98" s="34"/>
      <c r="O98" s="64"/>
    </row>
    <row r="99" spans="1:15" x14ac:dyDescent="0.2">
      <c r="A99" s="158" t="s">
        <v>80</v>
      </c>
      <c r="B99" s="158" t="s">
        <v>92</v>
      </c>
      <c r="C99" s="158" t="s">
        <v>1395</v>
      </c>
      <c r="D99" s="158" t="s">
        <v>450</v>
      </c>
      <c r="E99" s="158" t="s">
        <v>2189</v>
      </c>
      <c r="F99" s="185">
        <v>9.4042195779999993</v>
      </c>
      <c r="G99" s="185">
        <v>7.9839937800000005</v>
      </c>
      <c r="H99" s="182">
        <f t="shared" si="3"/>
        <v>0.17788413131754699</v>
      </c>
      <c r="I99" s="122">
        <v>61.944097380000002</v>
      </c>
      <c r="J99" s="122">
        <v>21.976633320000001</v>
      </c>
      <c r="K99" s="80">
        <f t="shared" si="4"/>
        <v>1.8186345232245973</v>
      </c>
      <c r="L99" s="40">
        <f t="shared" si="5"/>
        <v>6.5868408182333926</v>
      </c>
      <c r="M99" s="34"/>
      <c r="O99" s="64"/>
    </row>
    <row r="100" spans="1:15" x14ac:dyDescent="0.2">
      <c r="A100" s="158" t="s">
        <v>395</v>
      </c>
      <c r="B100" s="158" t="s">
        <v>396</v>
      </c>
      <c r="C100" s="158" t="s">
        <v>1395</v>
      </c>
      <c r="D100" s="158" t="s">
        <v>450</v>
      </c>
      <c r="E100" s="158" t="s">
        <v>452</v>
      </c>
      <c r="F100" s="185">
        <v>12.02150902</v>
      </c>
      <c r="G100" s="185">
        <v>48.93509263</v>
      </c>
      <c r="H100" s="182">
        <f t="shared" si="3"/>
        <v>-0.7543376670215981</v>
      </c>
      <c r="I100" s="122">
        <v>59.680977759999998</v>
      </c>
      <c r="J100" s="122">
        <v>165.50945149</v>
      </c>
      <c r="K100" s="80">
        <f t="shared" si="4"/>
        <v>-0.63941045527780083</v>
      </c>
      <c r="L100" s="41">
        <f t="shared" si="5"/>
        <v>4.9645163232593905</v>
      </c>
      <c r="M100" s="34"/>
      <c r="O100" s="64"/>
    </row>
    <row r="101" spans="1:15" x14ac:dyDescent="0.2">
      <c r="A101" s="158" t="s">
        <v>971</v>
      </c>
      <c r="B101" s="158" t="s">
        <v>972</v>
      </c>
      <c r="C101" s="158" t="s">
        <v>1827</v>
      </c>
      <c r="D101" s="158" t="s">
        <v>451</v>
      </c>
      <c r="E101" s="158" t="s">
        <v>452</v>
      </c>
      <c r="F101" s="185">
        <v>11.229374380000001</v>
      </c>
      <c r="G101" s="185">
        <v>6.1036653849999993</v>
      </c>
      <c r="H101" s="182">
        <f t="shared" si="3"/>
        <v>0.8397755564380438</v>
      </c>
      <c r="I101" s="122">
        <v>58.588130039999996</v>
      </c>
      <c r="J101" s="122">
        <v>52.553251909999993</v>
      </c>
      <c r="K101" s="80">
        <f t="shared" si="4"/>
        <v>0.11483358138017841</v>
      </c>
      <c r="L101" s="40">
        <f t="shared" si="5"/>
        <v>5.217399300921695</v>
      </c>
      <c r="M101" s="34"/>
      <c r="O101" s="64"/>
    </row>
    <row r="102" spans="1:15" x14ac:dyDescent="0.2">
      <c r="A102" s="158" t="s">
        <v>1036</v>
      </c>
      <c r="B102" s="158" t="s">
        <v>217</v>
      </c>
      <c r="C102" s="158" t="s">
        <v>1395</v>
      </c>
      <c r="D102" s="158" t="s">
        <v>450</v>
      </c>
      <c r="E102" s="158" t="s">
        <v>2189</v>
      </c>
      <c r="F102" s="185">
        <v>56.83610753</v>
      </c>
      <c r="G102" s="185">
        <v>27.051835301000001</v>
      </c>
      <c r="H102" s="182">
        <f t="shared" si="3"/>
        <v>1.1010074509768657</v>
      </c>
      <c r="I102" s="122">
        <v>56.12856936</v>
      </c>
      <c r="J102" s="122">
        <v>97.080178069999988</v>
      </c>
      <c r="K102" s="80">
        <f t="shared" si="4"/>
        <v>-0.42183285531750558</v>
      </c>
      <c r="L102" s="40">
        <f t="shared" si="5"/>
        <v>0.98755125569381164</v>
      </c>
      <c r="M102" s="34"/>
      <c r="O102" s="64"/>
    </row>
    <row r="103" spans="1:15" x14ac:dyDescent="0.2">
      <c r="A103" s="158" t="s">
        <v>1064</v>
      </c>
      <c r="B103" s="158" t="s">
        <v>487</v>
      </c>
      <c r="C103" s="158" t="s">
        <v>1825</v>
      </c>
      <c r="D103" s="158" t="s">
        <v>450</v>
      </c>
      <c r="E103" s="158" t="s">
        <v>2189</v>
      </c>
      <c r="F103" s="185">
        <v>3.3971290600000001</v>
      </c>
      <c r="G103" s="185">
        <v>2.3311627400000003</v>
      </c>
      <c r="H103" s="182">
        <f t="shared" si="3"/>
        <v>0.45726808416644471</v>
      </c>
      <c r="I103" s="122">
        <v>53.1699512</v>
      </c>
      <c r="J103" s="122">
        <v>15.99739317</v>
      </c>
      <c r="K103" s="80">
        <f t="shared" si="4"/>
        <v>2.3236634641017577</v>
      </c>
      <c r="L103" s="40">
        <f t="shared" si="5"/>
        <v>15.651436922446507</v>
      </c>
      <c r="M103" s="34"/>
      <c r="O103" s="64"/>
    </row>
    <row r="104" spans="1:15" x14ac:dyDescent="0.2">
      <c r="A104" s="158" t="s">
        <v>1954</v>
      </c>
      <c r="B104" s="158" t="s">
        <v>783</v>
      </c>
      <c r="C104" s="158" t="s">
        <v>1829</v>
      </c>
      <c r="D104" s="158" t="s">
        <v>451</v>
      </c>
      <c r="E104" s="158" t="s">
        <v>452</v>
      </c>
      <c r="F104" s="185">
        <v>35.233733354000002</v>
      </c>
      <c r="G104" s="185">
        <v>4.0670387400000001</v>
      </c>
      <c r="H104" s="182">
        <f t="shared" si="3"/>
        <v>7.6632401623004949</v>
      </c>
      <c r="I104" s="122">
        <v>52.898701039999999</v>
      </c>
      <c r="J104" s="122">
        <v>5.6526790800000004</v>
      </c>
      <c r="K104" s="80">
        <f t="shared" si="4"/>
        <v>8.3581645607944175</v>
      </c>
      <c r="L104" s="40">
        <f t="shared" si="5"/>
        <v>1.5013651976223104</v>
      </c>
      <c r="M104" s="34"/>
      <c r="O104" s="64"/>
    </row>
    <row r="105" spans="1:15" x14ac:dyDescent="0.2">
      <c r="A105" s="158" t="s">
        <v>1910</v>
      </c>
      <c r="B105" s="158" t="s">
        <v>1911</v>
      </c>
      <c r="C105" s="158" t="s">
        <v>1829</v>
      </c>
      <c r="D105" s="158" t="s">
        <v>451</v>
      </c>
      <c r="E105" s="158" t="s">
        <v>452</v>
      </c>
      <c r="F105" s="185">
        <v>32.279108059999999</v>
      </c>
      <c r="G105" s="185">
        <v>29.678447212999998</v>
      </c>
      <c r="H105" s="182">
        <f t="shared" si="3"/>
        <v>8.7627928386389442E-2</v>
      </c>
      <c r="I105" s="122">
        <v>52.725058509999997</v>
      </c>
      <c r="J105" s="122">
        <v>66.850346380000005</v>
      </c>
      <c r="K105" s="80">
        <f t="shared" si="4"/>
        <v>-0.21129715304251517</v>
      </c>
      <c r="L105" s="40">
        <f t="shared" si="5"/>
        <v>1.6334112582043878</v>
      </c>
      <c r="M105" s="34"/>
      <c r="O105" s="64"/>
    </row>
    <row r="106" spans="1:15" x14ac:dyDescent="0.2">
      <c r="A106" s="158" t="s">
        <v>266</v>
      </c>
      <c r="B106" s="158" t="s">
        <v>415</v>
      </c>
      <c r="C106" s="158" t="s">
        <v>1843</v>
      </c>
      <c r="D106" s="158" t="s">
        <v>451</v>
      </c>
      <c r="E106" s="158" t="s">
        <v>2189</v>
      </c>
      <c r="F106" s="185">
        <v>1.1155126599999998</v>
      </c>
      <c r="G106" s="185">
        <v>1.36794025</v>
      </c>
      <c r="H106" s="182">
        <f t="shared" si="3"/>
        <v>-0.18453115185403757</v>
      </c>
      <c r="I106" s="122">
        <v>51.065198670000001</v>
      </c>
      <c r="J106" s="122">
        <v>30.941470110000001</v>
      </c>
      <c r="K106" s="80">
        <f t="shared" si="4"/>
        <v>0.65038049221508043</v>
      </c>
      <c r="L106" s="40">
        <f t="shared" si="5"/>
        <v>45.777336735918361</v>
      </c>
      <c r="M106" s="34"/>
      <c r="O106" s="64"/>
    </row>
    <row r="107" spans="1:15" x14ac:dyDescent="0.2">
      <c r="A107" s="158" t="s">
        <v>2027</v>
      </c>
      <c r="B107" s="158" t="s">
        <v>2028</v>
      </c>
      <c r="C107" s="158" t="s">
        <v>1829</v>
      </c>
      <c r="D107" s="158" t="s">
        <v>1690</v>
      </c>
      <c r="E107" s="158" t="s">
        <v>452</v>
      </c>
      <c r="F107" s="185">
        <v>28.947932221999999</v>
      </c>
      <c r="G107" s="185">
        <v>26.025073930000001</v>
      </c>
      <c r="H107" s="182">
        <f t="shared" si="3"/>
        <v>0.11230931753975604</v>
      </c>
      <c r="I107" s="122">
        <v>50.117529909999995</v>
      </c>
      <c r="J107" s="122">
        <v>78.726839720000001</v>
      </c>
      <c r="K107" s="80">
        <f t="shared" si="4"/>
        <v>-0.36339969839703867</v>
      </c>
      <c r="L107" s="40">
        <f t="shared" si="5"/>
        <v>1.7312991313386943</v>
      </c>
      <c r="M107" s="34"/>
      <c r="O107" s="64"/>
    </row>
    <row r="108" spans="1:15" x14ac:dyDescent="0.2">
      <c r="A108" s="158" t="s">
        <v>1063</v>
      </c>
      <c r="B108" s="158" t="s">
        <v>488</v>
      </c>
      <c r="C108" s="158" t="s">
        <v>1825</v>
      </c>
      <c r="D108" s="158" t="s">
        <v>450</v>
      </c>
      <c r="E108" s="158" t="s">
        <v>2189</v>
      </c>
      <c r="F108" s="185">
        <v>1.8015184900000001</v>
      </c>
      <c r="G108" s="185">
        <v>1.5856238500000002</v>
      </c>
      <c r="H108" s="182">
        <f t="shared" si="3"/>
        <v>0.13615753824590859</v>
      </c>
      <c r="I108" s="122">
        <v>49.656192539999999</v>
      </c>
      <c r="J108" s="122">
        <v>136.87597934999999</v>
      </c>
      <c r="K108" s="80">
        <f t="shared" si="4"/>
        <v>-0.63721762740395693</v>
      </c>
      <c r="L108" s="40">
        <f t="shared" si="5"/>
        <v>27.563520893976502</v>
      </c>
      <c r="M108" s="34"/>
      <c r="O108" s="64"/>
    </row>
    <row r="109" spans="1:15" x14ac:dyDescent="0.2">
      <c r="A109" s="158" t="s">
        <v>1904</v>
      </c>
      <c r="B109" s="158" t="s">
        <v>1905</v>
      </c>
      <c r="C109" s="158" t="s">
        <v>1829</v>
      </c>
      <c r="D109" s="158" t="s">
        <v>451</v>
      </c>
      <c r="E109" s="158" t="s">
        <v>452</v>
      </c>
      <c r="F109" s="185">
        <v>23.897117653999999</v>
      </c>
      <c r="G109" s="185">
        <v>11.257979869000001</v>
      </c>
      <c r="H109" s="182">
        <f t="shared" si="3"/>
        <v>1.1226825711247854</v>
      </c>
      <c r="I109" s="122">
        <v>49.51159938</v>
      </c>
      <c r="J109" s="122">
        <v>14.409676869999998</v>
      </c>
      <c r="K109" s="80">
        <f t="shared" si="4"/>
        <v>2.4359965061451101</v>
      </c>
      <c r="L109" s="40">
        <f t="shared" si="5"/>
        <v>2.0718649042476693</v>
      </c>
      <c r="M109" s="34"/>
      <c r="O109" s="64"/>
    </row>
    <row r="110" spans="1:15" x14ac:dyDescent="0.2">
      <c r="A110" s="158" t="s">
        <v>755</v>
      </c>
      <c r="B110" s="158" t="s">
        <v>756</v>
      </c>
      <c r="C110" s="158" t="s">
        <v>1395</v>
      </c>
      <c r="D110" s="158" t="s">
        <v>450</v>
      </c>
      <c r="E110" s="158" t="s">
        <v>452</v>
      </c>
      <c r="F110" s="185">
        <v>13.82211867</v>
      </c>
      <c r="G110" s="185">
        <v>4.3147301619999991</v>
      </c>
      <c r="H110" s="182">
        <f t="shared" si="3"/>
        <v>2.2034723264346749</v>
      </c>
      <c r="I110" s="122">
        <v>49.219195090000007</v>
      </c>
      <c r="J110" s="122">
        <v>114.08815198000001</v>
      </c>
      <c r="K110" s="80">
        <f t="shared" si="4"/>
        <v>-0.56858627091594682</v>
      </c>
      <c r="L110" s="40">
        <f t="shared" si="5"/>
        <v>3.560900920119217</v>
      </c>
      <c r="M110" s="34"/>
      <c r="O110" s="64"/>
    </row>
    <row r="111" spans="1:15" x14ac:dyDescent="0.2">
      <c r="A111" s="158" t="s">
        <v>2194</v>
      </c>
      <c r="B111" s="158" t="s">
        <v>130</v>
      </c>
      <c r="C111" s="158" t="s">
        <v>1024</v>
      </c>
      <c r="D111" s="158" t="s">
        <v>450</v>
      </c>
      <c r="E111" s="158" t="s">
        <v>2189</v>
      </c>
      <c r="F111" s="185">
        <v>9.3681076730000008</v>
      </c>
      <c r="G111" s="185">
        <v>8.7733194260000005</v>
      </c>
      <c r="H111" s="182">
        <f t="shared" si="3"/>
        <v>6.7795120423556732E-2</v>
      </c>
      <c r="I111" s="122">
        <v>49.184399909999996</v>
      </c>
      <c r="J111" s="122">
        <v>32.244342879999998</v>
      </c>
      <c r="K111" s="80">
        <f t="shared" si="4"/>
        <v>0.52536524292164444</v>
      </c>
      <c r="L111" s="40">
        <f t="shared" si="5"/>
        <v>5.2501958374961122</v>
      </c>
      <c r="M111" s="34"/>
      <c r="O111" s="64"/>
    </row>
    <row r="112" spans="1:15" x14ac:dyDescent="0.2">
      <c r="A112" s="158" t="s">
        <v>1042</v>
      </c>
      <c r="B112" s="158" t="s">
        <v>221</v>
      </c>
      <c r="C112" s="158" t="s">
        <v>1395</v>
      </c>
      <c r="D112" s="158" t="s">
        <v>450</v>
      </c>
      <c r="E112" s="158" t="s">
        <v>2189</v>
      </c>
      <c r="F112" s="185">
        <v>10.196777249</v>
      </c>
      <c r="G112" s="185">
        <v>3.3076052370000002</v>
      </c>
      <c r="H112" s="182">
        <f t="shared" si="3"/>
        <v>2.0828277615887689</v>
      </c>
      <c r="I112" s="122">
        <v>48.752486229999995</v>
      </c>
      <c r="J112" s="122">
        <v>73.266976889999995</v>
      </c>
      <c r="K112" s="80">
        <f t="shared" si="4"/>
        <v>-0.33459126745197965</v>
      </c>
      <c r="L112" s="40">
        <f t="shared" si="5"/>
        <v>4.7811661507836858</v>
      </c>
      <c r="M112" s="34"/>
      <c r="O112" s="64"/>
    </row>
    <row r="113" spans="1:15" x14ac:dyDescent="0.2">
      <c r="A113" s="158" t="s">
        <v>1631</v>
      </c>
      <c r="B113" s="158" t="s">
        <v>1632</v>
      </c>
      <c r="C113" s="158" t="s">
        <v>1829</v>
      </c>
      <c r="D113" s="158" t="s">
        <v>1690</v>
      </c>
      <c r="E113" s="158" t="s">
        <v>2189</v>
      </c>
      <c r="F113" s="185">
        <v>15.19940149</v>
      </c>
      <c r="G113" s="185">
        <v>5.5802754400000003</v>
      </c>
      <c r="H113" s="182">
        <f t="shared" si="3"/>
        <v>1.7237726261770332</v>
      </c>
      <c r="I113" s="122">
        <v>48.567374060000006</v>
      </c>
      <c r="J113" s="122">
        <v>10.82630597</v>
      </c>
      <c r="K113" s="80">
        <f t="shared" si="4"/>
        <v>3.4860522319045453</v>
      </c>
      <c r="L113" s="40">
        <f t="shared" si="5"/>
        <v>3.1953477965532713</v>
      </c>
      <c r="M113" s="34"/>
      <c r="O113" s="64"/>
    </row>
    <row r="114" spans="1:15" x14ac:dyDescent="0.2">
      <c r="A114" s="158" t="s">
        <v>2785</v>
      </c>
      <c r="B114" s="158" t="s">
        <v>2786</v>
      </c>
      <c r="C114" s="158" t="s">
        <v>1825</v>
      </c>
      <c r="D114" s="158" t="s">
        <v>450</v>
      </c>
      <c r="E114" s="158" t="s">
        <v>2189</v>
      </c>
      <c r="F114" s="185">
        <v>5.9693566900000006</v>
      </c>
      <c r="G114" s="185">
        <v>4.2736792999999995</v>
      </c>
      <c r="H114" s="182">
        <f t="shared" si="3"/>
        <v>0.39677225897600721</v>
      </c>
      <c r="I114" s="122">
        <v>48.258377692798746</v>
      </c>
      <c r="J114" s="122">
        <v>87.398786533416001</v>
      </c>
      <c r="K114" s="80">
        <f t="shared" si="4"/>
        <v>-0.44783698256099169</v>
      </c>
      <c r="L114" s="40">
        <f t="shared" si="5"/>
        <v>8.0843514969782682</v>
      </c>
      <c r="M114" s="34"/>
      <c r="O114" s="64"/>
    </row>
    <row r="115" spans="1:15" x14ac:dyDescent="0.2">
      <c r="A115" s="158" t="s">
        <v>1069</v>
      </c>
      <c r="B115" s="158" t="s">
        <v>485</v>
      </c>
      <c r="C115" s="158" t="s">
        <v>1825</v>
      </c>
      <c r="D115" s="158" t="s">
        <v>450</v>
      </c>
      <c r="E115" s="158" t="s">
        <v>2189</v>
      </c>
      <c r="F115" s="185">
        <v>0.35147356000000002</v>
      </c>
      <c r="G115" s="185">
        <v>1.7163860800000001</v>
      </c>
      <c r="H115" s="182">
        <f t="shared" si="3"/>
        <v>-0.79522465015563393</v>
      </c>
      <c r="I115" s="122">
        <v>48.004234930000003</v>
      </c>
      <c r="J115" s="122">
        <v>48.861728290000002</v>
      </c>
      <c r="K115" s="80">
        <f t="shared" si="4"/>
        <v>-1.7549386606029893E-2</v>
      </c>
      <c r="L115" s="40">
        <f t="shared" si="5"/>
        <v>136.57993201536979</v>
      </c>
      <c r="M115" s="34"/>
      <c r="O115" s="64"/>
    </row>
    <row r="116" spans="1:15" x14ac:dyDescent="0.2">
      <c r="A116" s="158" t="s">
        <v>690</v>
      </c>
      <c r="B116" s="158" t="s">
        <v>691</v>
      </c>
      <c r="C116" s="158" t="s">
        <v>1823</v>
      </c>
      <c r="D116" s="158" t="s">
        <v>450</v>
      </c>
      <c r="E116" s="158" t="s">
        <v>2189</v>
      </c>
      <c r="F116" s="185">
        <v>1.6007588500000001</v>
      </c>
      <c r="G116" s="185">
        <v>2.0639540800000002</v>
      </c>
      <c r="H116" s="182">
        <f t="shared" si="3"/>
        <v>-0.22442128654335181</v>
      </c>
      <c r="I116" s="122">
        <v>46.270464740000001</v>
      </c>
      <c r="J116" s="122">
        <v>16.331765659999999</v>
      </c>
      <c r="K116" s="80">
        <f t="shared" si="4"/>
        <v>1.8331575227855681</v>
      </c>
      <c r="L116" s="40">
        <f t="shared" si="5"/>
        <v>28.905331205884011</v>
      </c>
      <c r="M116" s="34"/>
      <c r="O116" s="64"/>
    </row>
    <row r="117" spans="1:15" x14ac:dyDescent="0.2">
      <c r="A117" s="158" t="s">
        <v>285</v>
      </c>
      <c r="B117" s="158" t="s">
        <v>286</v>
      </c>
      <c r="C117" s="158" t="s">
        <v>1395</v>
      </c>
      <c r="D117" s="158" t="s">
        <v>450</v>
      </c>
      <c r="E117" s="158" t="s">
        <v>2189</v>
      </c>
      <c r="F117" s="185">
        <v>11.767167277</v>
      </c>
      <c r="G117" s="185">
        <v>13.043499782</v>
      </c>
      <c r="H117" s="182">
        <f t="shared" si="3"/>
        <v>-9.7851997265437585E-2</v>
      </c>
      <c r="I117" s="122">
        <v>46.19107305</v>
      </c>
      <c r="J117" s="122">
        <v>38.24003836</v>
      </c>
      <c r="K117" s="80">
        <f t="shared" si="4"/>
        <v>0.20792433875581495</v>
      </c>
      <c r="L117" s="40">
        <f t="shared" si="5"/>
        <v>3.9254199386019315</v>
      </c>
      <c r="M117" s="34"/>
      <c r="O117" s="64"/>
    </row>
    <row r="118" spans="1:15" x14ac:dyDescent="0.2">
      <c r="A118" s="158" t="s">
        <v>1015</v>
      </c>
      <c r="B118" s="158" t="s">
        <v>124</v>
      </c>
      <c r="C118" s="158" t="s">
        <v>1024</v>
      </c>
      <c r="D118" s="158" t="s">
        <v>450</v>
      </c>
      <c r="E118" s="158" t="s">
        <v>2189</v>
      </c>
      <c r="F118" s="185">
        <v>25.074016852000003</v>
      </c>
      <c r="G118" s="185">
        <v>11.769596910000001</v>
      </c>
      <c r="H118" s="182">
        <f t="shared" si="3"/>
        <v>1.130405743181905</v>
      </c>
      <c r="I118" s="122">
        <v>45.228733460000001</v>
      </c>
      <c r="J118" s="122">
        <v>7.1386657300000005</v>
      </c>
      <c r="K118" s="80">
        <f t="shared" si="4"/>
        <v>5.3357404829767816</v>
      </c>
      <c r="L118" s="40">
        <f t="shared" si="5"/>
        <v>1.8038088482975705</v>
      </c>
      <c r="M118" s="34"/>
      <c r="O118" s="64"/>
    </row>
    <row r="119" spans="1:15" x14ac:dyDescent="0.2">
      <c r="A119" s="158" t="s">
        <v>1014</v>
      </c>
      <c r="B119" s="158" t="s">
        <v>131</v>
      </c>
      <c r="C119" s="158" t="s">
        <v>1024</v>
      </c>
      <c r="D119" s="158" t="s">
        <v>450</v>
      </c>
      <c r="E119" s="158" t="s">
        <v>2189</v>
      </c>
      <c r="F119" s="185">
        <v>7.6592829079999998</v>
      </c>
      <c r="G119" s="185">
        <v>13.646499405</v>
      </c>
      <c r="H119" s="182">
        <f t="shared" si="3"/>
        <v>-0.43873643484030189</v>
      </c>
      <c r="I119" s="122">
        <v>45.220921520000005</v>
      </c>
      <c r="J119" s="122">
        <v>52.474128530000002</v>
      </c>
      <c r="K119" s="80">
        <f t="shared" si="4"/>
        <v>-0.13822443960843034</v>
      </c>
      <c r="L119" s="40">
        <f t="shared" si="5"/>
        <v>5.9040672688519535</v>
      </c>
      <c r="M119" s="34"/>
      <c r="O119" s="64"/>
    </row>
    <row r="120" spans="1:15" x14ac:dyDescent="0.2">
      <c r="A120" s="158" t="s">
        <v>877</v>
      </c>
      <c r="B120" s="158" t="s">
        <v>346</v>
      </c>
      <c r="C120" s="158" t="s">
        <v>1829</v>
      </c>
      <c r="D120" s="158" t="s">
        <v>1690</v>
      </c>
      <c r="E120" s="158" t="s">
        <v>452</v>
      </c>
      <c r="F120" s="185">
        <v>27.722304669</v>
      </c>
      <c r="G120" s="185">
        <v>27.158356939000001</v>
      </c>
      <c r="H120" s="182">
        <f t="shared" si="3"/>
        <v>2.0765163786111041E-2</v>
      </c>
      <c r="I120" s="122">
        <v>44.821991359999998</v>
      </c>
      <c r="J120" s="122">
        <v>45.789605189999996</v>
      </c>
      <c r="K120" s="80">
        <f t="shared" si="4"/>
        <v>-2.1131735597740287E-2</v>
      </c>
      <c r="L120" s="40">
        <f t="shared" si="5"/>
        <v>1.6168205311631769</v>
      </c>
      <c r="M120" s="34"/>
      <c r="O120" s="64"/>
    </row>
    <row r="121" spans="1:15" x14ac:dyDescent="0.2">
      <c r="A121" s="158" t="s">
        <v>860</v>
      </c>
      <c r="B121" s="158" t="s">
        <v>294</v>
      </c>
      <c r="C121" s="158" t="s">
        <v>1395</v>
      </c>
      <c r="D121" s="158" t="s">
        <v>450</v>
      </c>
      <c r="E121" s="158" t="s">
        <v>2189</v>
      </c>
      <c r="F121" s="185">
        <v>16.4557696</v>
      </c>
      <c r="G121" s="185">
        <v>15.002050646999999</v>
      </c>
      <c r="H121" s="182">
        <f t="shared" si="3"/>
        <v>9.6901349502556577E-2</v>
      </c>
      <c r="I121" s="122">
        <v>43.90756185</v>
      </c>
      <c r="J121" s="122">
        <v>44.923684729999998</v>
      </c>
      <c r="K121" s="80">
        <f t="shared" si="4"/>
        <v>-2.2618867666512443E-2</v>
      </c>
      <c r="L121" s="40">
        <f t="shared" si="5"/>
        <v>2.6682168575087486</v>
      </c>
      <c r="M121" s="34"/>
      <c r="O121" s="64"/>
    </row>
    <row r="122" spans="1:15" x14ac:dyDescent="0.2">
      <c r="A122" s="158" t="s">
        <v>2503</v>
      </c>
      <c r="B122" s="158" t="s">
        <v>2502</v>
      </c>
      <c r="C122" s="158" t="s">
        <v>347</v>
      </c>
      <c r="D122" s="158" t="s">
        <v>1690</v>
      </c>
      <c r="E122" s="158" t="s">
        <v>452</v>
      </c>
      <c r="F122" s="185">
        <v>8.9656429499999994</v>
      </c>
      <c r="G122" s="185">
        <v>6.1359064700000001</v>
      </c>
      <c r="H122" s="182">
        <f t="shared" si="3"/>
        <v>0.46117659938841915</v>
      </c>
      <c r="I122" s="122">
        <v>42.602069686341302</v>
      </c>
      <c r="J122" s="122">
        <v>9.0274222011580001</v>
      </c>
      <c r="K122" s="80">
        <f t="shared" si="4"/>
        <v>3.7191843626053611</v>
      </c>
      <c r="L122" s="40">
        <f t="shared" si="5"/>
        <v>4.7517026859006588</v>
      </c>
      <c r="M122" s="34"/>
      <c r="O122" s="64"/>
    </row>
    <row r="123" spans="1:15" x14ac:dyDescent="0.2">
      <c r="A123" s="158" t="s">
        <v>39</v>
      </c>
      <c r="B123" s="158" t="s">
        <v>302</v>
      </c>
      <c r="C123" s="158" t="s">
        <v>1395</v>
      </c>
      <c r="D123" s="158" t="s">
        <v>450</v>
      </c>
      <c r="E123" s="158" t="s">
        <v>2189</v>
      </c>
      <c r="F123" s="185">
        <v>7.9847245999999998</v>
      </c>
      <c r="G123" s="185">
        <v>4.1968303899999997</v>
      </c>
      <c r="H123" s="182">
        <f t="shared" si="3"/>
        <v>0.90256070843978042</v>
      </c>
      <c r="I123" s="122">
        <v>42.346755700000003</v>
      </c>
      <c r="J123" s="122">
        <v>77.340368549999994</v>
      </c>
      <c r="K123" s="80">
        <f t="shared" si="4"/>
        <v>-0.4524624527406651</v>
      </c>
      <c r="L123" s="40">
        <f t="shared" si="5"/>
        <v>5.3034710426956995</v>
      </c>
      <c r="M123" s="34"/>
      <c r="O123" s="64"/>
    </row>
    <row r="124" spans="1:15" x14ac:dyDescent="0.2">
      <c r="A124" s="158" t="s">
        <v>541</v>
      </c>
      <c r="B124" s="158" t="s">
        <v>909</v>
      </c>
      <c r="C124" s="158" t="s">
        <v>1824</v>
      </c>
      <c r="D124" s="158" t="s">
        <v>450</v>
      </c>
      <c r="E124" s="158" t="s">
        <v>2189</v>
      </c>
      <c r="F124" s="185">
        <v>25.545882612</v>
      </c>
      <c r="G124" s="185">
        <v>10.594427104000001</v>
      </c>
      <c r="H124" s="182">
        <f t="shared" si="3"/>
        <v>1.4112566315506547</v>
      </c>
      <c r="I124" s="122">
        <v>40.134203569999997</v>
      </c>
      <c r="J124" s="122">
        <v>0</v>
      </c>
      <c r="K124" s="80" t="str">
        <f t="shared" si="4"/>
        <v/>
      </c>
      <c r="L124" s="40">
        <f t="shared" si="5"/>
        <v>1.5710634930713741</v>
      </c>
      <c r="M124" s="34"/>
      <c r="O124" s="64"/>
    </row>
    <row r="125" spans="1:15" x14ac:dyDescent="0.2">
      <c r="A125" s="158" t="s">
        <v>801</v>
      </c>
      <c r="B125" s="158" t="s">
        <v>1382</v>
      </c>
      <c r="C125" s="158" t="s">
        <v>1395</v>
      </c>
      <c r="D125" s="158" t="s">
        <v>450</v>
      </c>
      <c r="E125" s="158" t="s">
        <v>452</v>
      </c>
      <c r="F125" s="185">
        <v>11.907925812</v>
      </c>
      <c r="G125" s="185">
        <v>11.782794547</v>
      </c>
      <c r="H125" s="182">
        <f t="shared" si="3"/>
        <v>1.0619829150111171E-2</v>
      </c>
      <c r="I125" s="122">
        <v>39.947697409999996</v>
      </c>
      <c r="J125" s="122">
        <v>6.0411435899999999</v>
      </c>
      <c r="K125" s="80">
        <f t="shared" si="4"/>
        <v>5.612605182258215</v>
      </c>
      <c r="L125" s="40">
        <f t="shared" si="5"/>
        <v>3.3547150058445454</v>
      </c>
      <c r="M125" s="34"/>
      <c r="O125" s="64"/>
    </row>
    <row r="126" spans="1:15" x14ac:dyDescent="0.2">
      <c r="A126" s="158" t="s">
        <v>1088</v>
      </c>
      <c r="B126" s="158" t="s">
        <v>778</v>
      </c>
      <c r="C126" s="158" t="s">
        <v>1829</v>
      </c>
      <c r="D126" s="158" t="s">
        <v>1690</v>
      </c>
      <c r="E126" s="158" t="s">
        <v>452</v>
      </c>
      <c r="F126" s="185">
        <v>5.9884051449999998</v>
      </c>
      <c r="G126" s="185">
        <v>19.287804672</v>
      </c>
      <c r="H126" s="182">
        <f t="shared" si="3"/>
        <v>-0.68952375623684459</v>
      </c>
      <c r="I126" s="122">
        <v>39.504132811034744</v>
      </c>
      <c r="J126" s="122">
        <v>79.510889209999988</v>
      </c>
      <c r="K126" s="80">
        <f t="shared" si="4"/>
        <v>-0.50316072171324233</v>
      </c>
      <c r="L126" s="40">
        <f t="shared" si="5"/>
        <v>6.5967702342281562</v>
      </c>
      <c r="M126" s="34"/>
      <c r="O126" s="64"/>
    </row>
    <row r="127" spans="1:15" x14ac:dyDescent="0.2">
      <c r="A127" s="158" t="s">
        <v>1947</v>
      </c>
      <c r="B127" s="158" t="s">
        <v>1302</v>
      </c>
      <c r="C127" s="158" t="s">
        <v>1829</v>
      </c>
      <c r="D127" s="158" t="s">
        <v>1690</v>
      </c>
      <c r="E127" s="158" t="s">
        <v>2189</v>
      </c>
      <c r="F127" s="185">
        <v>10.191486911</v>
      </c>
      <c r="G127" s="185">
        <v>19.040620633</v>
      </c>
      <c r="H127" s="182">
        <f t="shared" si="3"/>
        <v>-0.46475027744963526</v>
      </c>
      <c r="I127" s="122">
        <v>39.259610380000005</v>
      </c>
      <c r="J127" s="122">
        <v>404.00709186</v>
      </c>
      <c r="K127" s="80">
        <f t="shared" si="4"/>
        <v>-0.9028244524143042</v>
      </c>
      <c r="L127" s="40">
        <f t="shared" si="5"/>
        <v>3.8521965168424877</v>
      </c>
      <c r="M127" s="34"/>
      <c r="O127" s="64"/>
    </row>
    <row r="128" spans="1:15" x14ac:dyDescent="0.2">
      <c r="A128" s="158" t="s">
        <v>704</v>
      </c>
      <c r="B128" s="158" t="s">
        <v>705</v>
      </c>
      <c r="C128" s="158" t="s">
        <v>1843</v>
      </c>
      <c r="D128" s="158" t="s">
        <v>451</v>
      </c>
      <c r="E128" s="158" t="s">
        <v>2189</v>
      </c>
      <c r="F128" s="185">
        <v>0.43544428999999996</v>
      </c>
      <c r="G128" s="185">
        <v>9.9176109999999998E-2</v>
      </c>
      <c r="H128" s="182">
        <f t="shared" si="3"/>
        <v>3.3906167523610273</v>
      </c>
      <c r="I128" s="122">
        <v>39.226255397976104</v>
      </c>
      <c r="J128" s="122">
        <v>2.2096274199999999</v>
      </c>
      <c r="K128" s="80">
        <f t="shared" si="4"/>
        <v>16.752429682455745</v>
      </c>
      <c r="L128" s="40">
        <f t="shared" si="5"/>
        <v>90.083292625047648</v>
      </c>
      <c r="M128" s="34"/>
      <c r="O128" s="64"/>
    </row>
    <row r="129" spans="1:15" x14ac:dyDescent="0.2">
      <c r="A129" s="158" t="s">
        <v>2652</v>
      </c>
      <c r="B129" s="158" t="s">
        <v>2653</v>
      </c>
      <c r="C129" s="158" t="s">
        <v>1825</v>
      </c>
      <c r="D129" s="158" t="s">
        <v>450</v>
      </c>
      <c r="E129" s="158" t="s">
        <v>2189</v>
      </c>
      <c r="F129" s="185">
        <v>4.7203392400000004</v>
      </c>
      <c r="G129" s="185">
        <v>2.866555</v>
      </c>
      <c r="H129" s="182">
        <f t="shared" si="3"/>
        <v>0.64669411192180171</v>
      </c>
      <c r="I129" s="122">
        <v>38.123885526006106</v>
      </c>
      <c r="J129" s="122">
        <v>31.698369832604651</v>
      </c>
      <c r="K129" s="80">
        <f t="shared" si="4"/>
        <v>0.20270808017364428</v>
      </c>
      <c r="L129" s="40">
        <f t="shared" si="5"/>
        <v>8.0765139087770521</v>
      </c>
      <c r="M129" s="34"/>
      <c r="O129" s="64"/>
    </row>
    <row r="130" spans="1:15" x14ac:dyDescent="0.2">
      <c r="A130" s="158" t="s">
        <v>1982</v>
      </c>
      <c r="B130" s="158" t="s">
        <v>819</v>
      </c>
      <c r="C130" s="158" t="s">
        <v>1829</v>
      </c>
      <c r="D130" s="158" t="s">
        <v>1690</v>
      </c>
      <c r="E130" s="158" t="s">
        <v>2189</v>
      </c>
      <c r="F130" s="185">
        <v>8.6382027150000003</v>
      </c>
      <c r="G130" s="185">
        <v>13.447254819999999</v>
      </c>
      <c r="H130" s="182">
        <f t="shared" si="3"/>
        <v>-0.35762333423231729</v>
      </c>
      <c r="I130" s="122">
        <v>38.007918920472804</v>
      </c>
      <c r="J130" s="122">
        <v>74.017483172410508</v>
      </c>
      <c r="K130" s="80">
        <f t="shared" si="4"/>
        <v>-0.48650079290131842</v>
      </c>
      <c r="L130" s="40">
        <f t="shared" si="5"/>
        <v>4.3999799697306363</v>
      </c>
      <c r="M130" s="34"/>
      <c r="O130" s="64"/>
    </row>
    <row r="131" spans="1:15" x14ac:dyDescent="0.2">
      <c r="A131" s="158" t="s">
        <v>1915</v>
      </c>
      <c r="B131" s="158" t="s">
        <v>1331</v>
      </c>
      <c r="C131" s="158" t="s">
        <v>1829</v>
      </c>
      <c r="D131" s="158" t="s">
        <v>451</v>
      </c>
      <c r="E131" s="158" t="s">
        <v>452</v>
      </c>
      <c r="F131" s="185">
        <v>45.922045895000004</v>
      </c>
      <c r="G131" s="185">
        <v>39.636065398</v>
      </c>
      <c r="H131" s="182">
        <f t="shared" si="3"/>
        <v>0.15859244437812414</v>
      </c>
      <c r="I131" s="122">
        <v>37.303938630000005</v>
      </c>
      <c r="J131" s="122">
        <v>69.905272769999996</v>
      </c>
      <c r="K131" s="80">
        <f t="shared" si="4"/>
        <v>-0.46636445075128763</v>
      </c>
      <c r="L131" s="40">
        <f t="shared" si="5"/>
        <v>0.8123318093295504</v>
      </c>
      <c r="M131" s="34"/>
      <c r="O131" s="64"/>
    </row>
    <row r="132" spans="1:15" x14ac:dyDescent="0.2">
      <c r="A132" s="158" t="s">
        <v>1307</v>
      </c>
      <c r="B132" s="158" t="s">
        <v>1308</v>
      </c>
      <c r="C132" s="158" t="s">
        <v>1829</v>
      </c>
      <c r="D132" s="158" t="s">
        <v>451</v>
      </c>
      <c r="E132" s="158" t="s">
        <v>452</v>
      </c>
      <c r="F132" s="185">
        <v>76.055158757000001</v>
      </c>
      <c r="G132" s="185">
        <v>52.264770884999997</v>
      </c>
      <c r="H132" s="182">
        <f t="shared" si="3"/>
        <v>0.45518974768581355</v>
      </c>
      <c r="I132" s="122">
        <v>36.94427494</v>
      </c>
      <c r="J132" s="122">
        <v>14.00512123</v>
      </c>
      <c r="K132" s="80">
        <f t="shared" si="4"/>
        <v>1.6379118276293565</v>
      </c>
      <c r="L132" s="40">
        <f t="shared" si="5"/>
        <v>0.48575633190167661</v>
      </c>
      <c r="M132" s="34"/>
      <c r="O132" s="64"/>
    </row>
    <row r="133" spans="1:15" x14ac:dyDescent="0.2">
      <c r="A133" s="158" t="s">
        <v>1700</v>
      </c>
      <c r="B133" s="158" t="s">
        <v>1701</v>
      </c>
      <c r="C133" s="158" t="s">
        <v>347</v>
      </c>
      <c r="D133" s="158" t="s">
        <v>451</v>
      </c>
      <c r="E133" s="158" t="s">
        <v>452</v>
      </c>
      <c r="F133" s="185">
        <v>4.7615159800000004</v>
      </c>
      <c r="G133" s="185">
        <v>4.8301945130000004</v>
      </c>
      <c r="H133" s="182">
        <f t="shared" si="3"/>
        <v>-1.4218585362382075E-2</v>
      </c>
      <c r="I133" s="122">
        <v>36.269118516210455</v>
      </c>
      <c r="J133" s="122">
        <v>27.827336441335451</v>
      </c>
      <c r="K133" s="80">
        <f t="shared" si="4"/>
        <v>0.30336292130120524</v>
      </c>
      <c r="L133" s="40">
        <f t="shared" si="5"/>
        <v>7.6171367834431694</v>
      </c>
      <c r="M133" s="34"/>
      <c r="O133" s="64"/>
    </row>
    <row r="134" spans="1:15" x14ac:dyDescent="0.2">
      <c r="A134" s="158" t="s">
        <v>304</v>
      </c>
      <c r="B134" s="158" t="s">
        <v>312</v>
      </c>
      <c r="C134" s="158" t="s">
        <v>1395</v>
      </c>
      <c r="D134" s="158" t="s">
        <v>450</v>
      </c>
      <c r="E134" s="158" t="s">
        <v>2189</v>
      </c>
      <c r="F134" s="185">
        <v>16.860900394999998</v>
      </c>
      <c r="G134" s="185">
        <v>19.360771458999999</v>
      </c>
      <c r="H134" s="182">
        <f t="shared" si="3"/>
        <v>-0.12912042628538534</v>
      </c>
      <c r="I134" s="122">
        <v>35.481110080000001</v>
      </c>
      <c r="J134" s="122">
        <v>65.810649350000006</v>
      </c>
      <c r="K134" s="80">
        <f t="shared" si="4"/>
        <v>-0.46086065962818223</v>
      </c>
      <c r="L134" s="40">
        <f t="shared" si="5"/>
        <v>2.1043425468856762</v>
      </c>
      <c r="M134" s="34"/>
      <c r="O134" s="64"/>
    </row>
    <row r="135" spans="1:15" x14ac:dyDescent="0.2">
      <c r="A135" s="158" t="s">
        <v>500</v>
      </c>
      <c r="B135" s="158" t="s">
        <v>501</v>
      </c>
      <c r="C135" s="158" t="s">
        <v>1830</v>
      </c>
      <c r="D135" s="158" t="s">
        <v>450</v>
      </c>
      <c r="E135" s="158" t="s">
        <v>452</v>
      </c>
      <c r="F135" s="185">
        <v>22.306136333999998</v>
      </c>
      <c r="G135" s="185">
        <v>28.622534022</v>
      </c>
      <c r="H135" s="182">
        <f t="shared" ref="H135:H198" si="6">IF(ISERROR(F135/G135-1),"",((F135/G135-1)))</f>
        <v>-0.2206791922456991</v>
      </c>
      <c r="I135" s="122">
        <v>35.306191259999999</v>
      </c>
      <c r="J135" s="122">
        <v>17.657476489999997</v>
      </c>
      <c r="K135" s="80">
        <f t="shared" ref="K135:K198" si="7">IF(ISERROR(I135/J135-1),"",((I135/J135-1)))</f>
        <v>0.99950379545995949</v>
      </c>
      <c r="L135" s="40">
        <f t="shared" ref="L135:L198" si="8">IF(ISERROR(I135/F135),"",(I135/F135))</f>
        <v>1.5828017336281024</v>
      </c>
      <c r="M135" s="34"/>
      <c r="O135" s="64"/>
    </row>
    <row r="136" spans="1:15" x14ac:dyDescent="0.2">
      <c r="A136" s="158" t="s">
        <v>1978</v>
      </c>
      <c r="B136" s="158" t="s">
        <v>1247</v>
      </c>
      <c r="C136" s="158" t="s">
        <v>1828</v>
      </c>
      <c r="D136" s="158" t="s">
        <v>450</v>
      </c>
      <c r="E136" s="158" t="s">
        <v>2189</v>
      </c>
      <c r="F136" s="185">
        <v>77.468101400999998</v>
      </c>
      <c r="G136" s="185">
        <v>70.732057856000011</v>
      </c>
      <c r="H136" s="182">
        <f t="shared" si="6"/>
        <v>9.5233247118492903E-2</v>
      </c>
      <c r="I136" s="122">
        <v>35.207856399999997</v>
      </c>
      <c r="J136" s="122">
        <v>38.268873599999999</v>
      </c>
      <c r="K136" s="80">
        <f t="shared" si="7"/>
        <v>-7.9987125620546107E-2</v>
      </c>
      <c r="L136" s="40">
        <f t="shared" si="8"/>
        <v>0.45448198372324528</v>
      </c>
      <c r="M136" s="34"/>
      <c r="O136" s="64"/>
    </row>
    <row r="137" spans="1:15" x14ac:dyDescent="0.2">
      <c r="A137" s="158" t="s">
        <v>1975</v>
      </c>
      <c r="B137" s="158" t="s">
        <v>646</v>
      </c>
      <c r="C137" s="158" t="s">
        <v>1830</v>
      </c>
      <c r="D137" s="158" t="s">
        <v>450</v>
      </c>
      <c r="E137" s="158" t="s">
        <v>2189</v>
      </c>
      <c r="F137" s="185">
        <v>4.4640228669999997</v>
      </c>
      <c r="G137" s="185">
        <v>1.2089958349999999</v>
      </c>
      <c r="H137" s="182">
        <f t="shared" si="6"/>
        <v>2.6923393263798965</v>
      </c>
      <c r="I137" s="122">
        <v>35.095244740000005</v>
      </c>
      <c r="J137" s="122">
        <v>4.5289629999999997E-2</v>
      </c>
      <c r="K137" s="80">
        <f t="shared" si="7"/>
        <v>773.90685483630591</v>
      </c>
      <c r="L137" s="40">
        <f t="shared" si="8"/>
        <v>7.861797707050143</v>
      </c>
      <c r="M137" s="34"/>
      <c r="O137" s="64"/>
    </row>
    <row r="138" spans="1:15" x14ac:dyDescent="0.2">
      <c r="A138" s="158" t="s">
        <v>1698</v>
      </c>
      <c r="B138" s="158" t="s">
        <v>1699</v>
      </c>
      <c r="C138" s="158" t="s">
        <v>1824</v>
      </c>
      <c r="D138" s="158" t="s">
        <v>450</v>
      </c>
      <c r="E138" s="158" t="s">
        <v>2189</v>
      </c>
      <c r="F138" s="185">
        <v>3.7330629610000003</v>
      </c>
      <c r="G138" s="185">
        <v>2.6849701519999996</v>
      </c>
      <c r="H138" s="182">
        <f t="shared" si="6"/>
        <v>0.39035547870775766</v>
      </c>
      <c r="I138" s="122">
        <v>34.705111889999998</v>
      </c>
      <c r="J138" s="122">
        <v>11.629398689999999</v>
      </c>
      <c r="K138" s="80">
        <f t="shared" si="7"/>
        <v>1.9842567801757944</v>
      </c>
      <c r="L138" s="40">
        <f t="shared" si="8"/>
        <v>9.2966853901396043</v>
      </c>
      <c r="M138" s="34"/>
      <c r="O138" s="64"/>
    </row>
    <row r="139" spans="1:15" x14ac:dyDescent="0.2">
      <c r="A139" s="158" t="s">
        <v>1926</v>
      </c>
      <c r="B139" s="158" t="s">
        <v>885</v>
      </c>
      <c r="C139" s="158" t="s">
        <v>1829</v>
      </c>
      <c r="D139" s="158" t="s">
        <v>451</v>
      </c>
      <c r="E139" s="158" t="s">
        <v>2189</v>
      </c>
      <c r="F139" s="185">
        <v>16.570737824999998</v>
      </c>
      <c r="G139" s="185">
        <v>13.514660886</v>
      </c>
      <c r="H139" s="182">
        <f t="shared" si="6"/>
        <v>0.2261304937488906</v>
      </c>
      <c r="I139" s="122">
        <v>34.21777883</v>
      </c>
      <c r="J139" s="122">
        <v>46.011571100000005</v>
      </c>
      <c r="K139" s="80">
        <f t="shared" si="7"/>
        <v>-0.25632231171519382</v>
      </c>
      <c r="L139" s="40">
        <f t="shared" si="8"/>
        <v>2.0649520372216741</v>
      </c>
      <c r="M139" s="34"/>
      <c r="O139" s="64"/>
    </row>
    <row r="140" spans="1:15" x14ac:dyDescent="0.2">
      <c r="A140" s="158" t="s">
        <v>1931</v>
      </c>
      <c r="B140" s="158" t="s">
        <v>891</v>
      </c>
      <c r="C140" s="158" t="s">
        <v>1829</v>
      </c>
      <c r="D140" s="158" t="s">
        <v>451</v>
      </c>
      <c r="E140" s="158" t="s">
        <v>2189</v>
      </c>
      <c r="F140" s="185">
        <v>21.046197280000001</v>
      </c>
      <c r="G140" s="185">
        <v>5.4151919050000004</v>
      </c>
      <c r="H140" s="182">
        <f t="shared" si="6"/>
        <v>2.8865099610906588</v>
      </c>
      <c r="I140" s="122">
        <v>33.657322619999995</v>
      </c>
      <c r="J140" s="122">
        <v>12.574450449999999</v>
      </c>
      <c r="K140" s="80">
        <f t="shared" si="7"/>
        <v>1.6766436238173732</v>
      </c>
      <c r="L140" s="40">
        <f t="shared" si="8"/>
        <v>1.5992115902089459</v>
      </c>
      <c r="M140" s="34"/>
      <c r="O140" s="64"/>
    </row>
    <row r="141" spans="1:15" x14ac:dyDescent="0.2">
      <c r="A141" s="158" t="s">
        <v>1037</v>
      </c>
      <c r="B141" s="158" t="s">
        <v>218</v>
      </c>
      <c r="C141" s="158" t="s">
        <v>1395</v>
      </c>
      <c r="D141" s="158" t="s">
        <v>450</v>
      </c>
      <c r="E141" s="158" t="s">
        <v>2189</v>
      </c>
      <c r="F141" s="185">
        <v>22.958683117</v>
      </c>
      <c r="G141" s="185">
        <v>22.641122781</v>
      </c>
      <c r="H141" s="182">
        <f t="shared" si="6"/>
        <v>1.4025821028031737E-2</v>
      </c>
      <c r="I141" s="122">
        <v>33.103291800000001</v>
      </c>
      <c r="J141" s="122">
        <v>25.174944499999999</v>
      </c>
      <c r="K141" s="80">
        <f t="shared" si="7"/>
        <v>0.31493008058071403</v>
      </c>
      <c r="L141" s="40">
        <f t="shared" si="8"/>
        <v>1.4418637006008554</v>
      </c>
      <c r="M141" s="34"/>
      <c r="O141" s="64"/>
    </row>
    <row r="142" spans="1:15" x14ac:dyDescent="0.2">
      <c r="A142" s="158" t="s">
        <v>1930</v>
      </c>
      <c r="B142" s="158" t="s">
        <v>890</v>
      </c>
      <c r="C142" s="158" t="s">
        <v>1829</v>
      </c>
      <c r="D142" s="158" t="s">
        <v>451</v>
      </c>
      <c r="E142" s="158" t="s">
        <v>2189</v>
      </c>
      <c r="F142" s="185">
        <v>5.3456143770000004</v>
      </c>
      <c r="G142" s="185">
        <v>7.9425567829999997</v>
      </c>
      <c r="H142" s="182">
        <f t="shared" si="6"/>
        <v>-0.32696554484299234</v>
      </c>
      <c r="I142" s="122">
        <v>33.06430057</v>
      </c>
      <c r="J142" s="122">
        <v>11.633829410000001</v>
      </c>
      <c r="K142" s="80">
        <f t="shared" si="7"/>
        <v>1.8420822933486694</v>
      </c>
      <c r="L142" s="40">
        <f t="shared" si="8"/>
        <v>6.185313462239665</v>
      </c>
      <c r="M142" s="34"/>
      <c r="O142" s="64"/>
    </row>
    <row r="143" spans="1:15" x14ac:dyDescent="0.2">
      <c r="A143" s="158" t="s">
        <v>1056</v>
      </c>
      <c r="B143" s="158" t="s">
        <v>232</v>
      </c>
      <c r="C143" s="158" t="s">
        <v>1395</v>
      </c>
      <c r="D143" s="158" t="s">
        <v>450</v>
      </c>
      <c r="E143" s="158" t="s">
        <v>452</v>
      </c>
      <c r="F143" s="185">
        <v>18.489338434999997</v>
      </c>
      <c r="G143" s="185">
        <v>13.259919671</v>
      </c>
      <c r="H143" s="182">
        <f t="shared" si="6"/>
        <v>0.39437786153689558</v>
      </c>
      <c r="I143" s="122">
        <v>33.055011839999999</v>
      </c>
      <c r="J143" s="122">
        <v>15.96952673</v>
      </c>
      <c r="K143" s="80">
        <f t="shared" si="7"/>
        <v>1.0698804916931937</v>
      </c>
      <c r="L143" s="40">
        <f t="shared" si="8"/>
        <v>1.7877877002579732</v>
      </c>
      <c r="M143" s="34"/>
      <c r="O143" s="64"/>
    </row>
    <row r="144" spans="1:15" x14ac:dyDescent="0.2">
      <c r="A144" s="158" t="s">
        <v>1948</v>
      </c>
      <c r="B144" s="158" t="s">
        <v>1323</v>
      </c>
      <c r="C144" s="158" t="s">
        <v>1829</v>
      </c>
      <c r="D144" s="158" t="s">
        <v>451</v>
      </c>
      <c r="E144" s="158" t="s">
        <v>452</v>
      </c>
      <c r="F144" s="185">
        <v>13.275998420000001</v>
      </c>
      <c r="G144" s="185">
        <v>4.7206739369999999</v>
      </c>
      <c r="H144" s="182">
        <f t="shared" si="6"/>
        <v>1.8123099788664776</v>
      </c>
      <c r="I144" s="122">
        <v>32.579625579999998</v>
      </c>
      <c r="J144" s="122">
        <v>5.5276702200000001</v>
      </c>
      <c r="K144" s="80">
        <f t="shared" si="7"/>
        <v>4.8939162944492729</v>
      </c>
      <c r="L144" s="40">
        <f t="shared" si="8"/>
        <v>2.4540245147151802</v>
      </c>
      <c r="M144" s="34"/>
      <c r="O144" s="64"/>
    </row>
    <row r="145" spans="1:15" x14ac:dyDescent="0.2">
      <c r="A145" s="158" t="s">
        <v>370</v>
      </c>
      <c r="B145" s="158" t="s">
        <v>371</v>
      </c>
      <c r="C145" s="158" t="s">
        <v>1830</v>
      </c>
      <c r="D145" s="158" t="s">
        <v>450</v>
      </c>
      <c r="E145" s="158" t="s">
        <v>2189</v>
      </c>
      <c r="F145" s="185">
        <v>172.49433475000001</v>
      </c>
      <c r="G145" s="185">
        <v>256.92478154200001</v>
      </c>
      <c r="H145" s="182">
        <f t="shared" si="6"/>
        <v>-0.32861931918466181</v>
      </c>
      <c r="I145" s="122">
        <v>32.461172059999996</v>
      </c>
      <c r="J145" s="122">
        <v>60.931956509999999</v>
      </c>
      <c r="K145" s="80">
        <f t="shared" si="7"/>
        <v>-0.46725537929062644</v>
      </c>
      <c r="L145" s="40">
        <f t="shared" si="8"/>
        <v>0.18818688803343436</v>
      </c>
      <c r="M145" s="34"/>
      <c r="O145" s="64"/>
    </row>
    <row r="146" spans="1:15" x14ac:dyDescent="0.2">
      <c r="A146" s="158" t="s">
        <v>1162</v>
      </c>
      <c r="B146" s="158" t="s">
        <v>1163</v>
      </c>
      <c r="C146" s="158" t="s">
        <v>1395</v>
      </c>
      <c r="D146" s="158" t="s">
        <v>450</v>
      </c>
      <c r="E146" s="158" t="s">
        <v>2189</v>
      </c>
      <c r="F146" s="185">
        <v>10.482116449999999</v>
      </c>
      <c r="G146" s="185">
        <v>4.5125909280000007</v>
      </c>
      <c r="H146" s="182">
        <f t="shared" si="6"/>
        <v>1.3228598863149594</v>
      </c>
      <c r="I146" s="122">
        <v>32.424186130000002</v>
      </c>
      <c r="J146" s="122">
        <v>31.144212750000001</v>
      </c>
      <c r="K146" s="80">
        <f t="shared" si="7"/>
        <v>4.109827370736796E-2</v>
      </c>
      <c r="L146" s="40">
        <f t="shared" si="8"/>
        <v>3.0932861969874419</v>
      </c>
      <c r="M146" s="34"/>
      <c r="O146" s="64"/>
    </row>
    <row r="147" spans="1:15" x14ac:dyDescent="0.2">
      <c r="A147" s="158" t="s">
        <v>808</v>
      </c>
      <c r="B147" s="158" t="s">
        <v>1176</v>
      </c>
      <c r="C147" s="158" t="s">
        <v>1830</v>
      </c>
      <c r="D147" s="158" t="s">
        <v>450</v>
      </c>
      <c r="E147" s="158" t="s">
        <v>2189</v>
      </c>
      <c r="F147" s="185">
        <v>38.362511971000004</v>
      </c>
      <c r="G147" s="185">
        <v>31.836706280000001</v>
      </c>
      <c r="H147" s="182">
        <f t="shared" si="6"/>
        <v>0.20497741297753369</v>
      </c>
      <c r="I147" s="122">
        <v>31.85574231</v>
      </c>
      <c r="J147" s="122">
        <v>22.657311460000003</v>
      </c>
      <c r="K147" s="80">
        <f t="shared" si="7"/>
        <v>0.40598068602443083</v>
      </c>
      <c r="L147" s="40">
        <f t="shared" si="8"/>
        <v>0.83038728887412872</v>
      </c>
      <c r="M147" s="34"/>
      <c r="O147" s="64"/>
    </row>
    <row r="148" spans="1:15" x14ac:dyDescent="0.2">
      <c r="A148" s="158" t="s">
        <v>1934</v>
      </c>
      <c r="B148" s="158" t="s">
        <v>894</v>
      </c>
      <c r="C148" s="158" t="s">
        <v>1829</v>
      </c>
      <c r="D148" s="158" t="s">
        <v>451</v>
      </c>
      <c r="E148" s="158" t="s">
        <v>2189</v>
      </c>
      <c r="F148" s="185">
        <v>14.927712188999999</v>
      </c>
      <c r="G148" s="185">
        <v>1.72954469</v>
      </c>
      <c r="H148" s="182">
        <f t="shared" si="6"/>
        <v>7.631006920671128</v>
      </c>
      <c r="I148" s="122">
        <v>30.32392411</v>
      </c>
      <c r="J148" s="122">
        <v>0.7975447</v>
      </c>
      <c r="K148" s="80">
        <f t="shared" si="7"/>
        <v>37.021598174998843</v>
      </c>
      <c r="L148" s="40">
        <f t="shared" si="8"/>
        <v>2.0313845635599295</v>
      </c>
      <c r="M148" s="34"/>
      <c r="O148" s="64"/>
    </row>
    <row r="149" spans="1:15" x14ac:dyDescent="0.2">
      <c r="A149" s="158" t="s">
        <v>1933</v>
      </c>
      <c r="B149" s="158" t="s">
        <v>893</v>
      </c>
      <c r="C149" s="158" t="s">
        <v>1829</v>
      </c>
      <c r="D149" s="158" t="s">
        <v>451</v>
      </c>
      <c r="E149" s="158" t="s">
        <v>2189</v>
      </c>
      <c r="F149" s="185">
        <v>18.670523587000002</v>
      </c>
      <c r="G149" s="185">
        <v>17.638534719999999</v>
      </c>
      <c r="H149" s="182">
        <f t="shared" si="6"/>
        <v>5.8507630218844087E-2</v>
      </c>
      <c r="I149" s="122">
        <v>30.20790972</v>
      </c>
      <c r="J149" s="122">
        <v>38.080910409999994</v>
      </c>
      <c r="K149" s="80">
        <f t="shared" si="7"/>
        <v>-0.20674402489948229</v>
      </c>
      <c r="L149" s="40">
        <f t="shared" si="8"/>
        <v>1.6179465765509278</v>
      </c>
      <c r="M149" s="34"/>
      <c r="O149" s="64"/>
    </row>
    <row r="150" spans="1:15" x14ac:dyDescent="0.2">
      <c r="A150" s="158" t="s">
        <v>1092</v>
      </c>
      <c r="B150" s="158" t="s">
        <v>818</v>
      </c>
      <c r="C150" s="158" t="s">
        <v>1829</v>
      </c>
      <c r="D150" s="158" t="s">
        <v>1690</v>
      </c>
      <c r="E150" s="158" t="s">
        <v>452</v>
      </c>
      <c r="F150" s="185">
        <v>3.1541886560000001</v>
      </c>
      <c r="G150" s="185">
        <v>1.710681884</v>
      </c>
      <c r="H150" s="182">
        <f t="shared" si="6"/>
        <v>0.84381952337317201</v>
      </c>
      <c r="I150" s="122">
        <v>30.185592739999997</v>
      </c>
      <c r="J150" s="122">
        <v>0.79669188000000002</v>
      </c>
      <c r="K150" s="80">
        <f t="shared" si="7"/>
        <v>36.888666243215631</v>
      </c>
      <c r="L150" s="40">
        <f t="shared" si="8"/>
        <v>9.5700023150422471</v>
      </c>
      <c r="M150" s="34"/>
      <c r="O150" s="64"/>
    </row>
    <row r="151" spans="1:15" x14ac:dyDescent="0.2">
      <c r="A151" s="158" t="s">
        <v>1073</v>
      </c>
      <c r="B151" s="158" t="s">
        <v>493</v>
      </c>
      <c r="C151" s="158" t="s">
        <v>1825</v>
      </c>
      <c r="D151" s="158" t="s">
        <v>450</v>
      </c>
      <c r="E151" s="158" t="s">
        <v>2189</v>
      </c>
      <c r="F151" s="185">
        <v>0.55579606999999998</v>
      </c>
      <c r="G151" s="185">
        <v>1.18138396</v>
      </c>
      <c r="H151" s="182">
        <f t="shared" si="6"/>
        <v>-0.52953816132733</v>
      </c>
      <c r="I151" s="122">
        <v>29.63127944</v>
      </c>
      <c r="J151" s="122">
        <v>32.857831679999997</v>
      </c>
      <c r="K151" s="80">
        <f t="shared" si="7"/>
        <v>-9.8197357373522087E-2</v>
      </c>
      <c r="L151" s="40">
        <f t="shared" si="8"/>
        <v>53.313222311917393</v>
      </c>
      <c r="M151" s="34"/>
      <c r="O151" s="64"/>
    </row>
    <row r="152" spans="1:15" x14ac:dyDescent="0.2">
      <c r="A152" s="158" t="s">
        <v>1988</v>
      </c>
      <c r="B152" s="158" t="s">
        <v>804</v>
      </c>
      <c r="C152" s="158" t="s">
        <v>1829</v>
      </c>
      <c r="D152" s="158" t="s">
        <v>451</v>
      </c>
      <c r="E152" s="158" t="s">
        <v>452</v>
      </c>
      <c r="F152" s="185">
        <v>7.9702240300000007</v>
      </c>
      <c r="G152" s="185">
        <v>2.7715155</v>
      </c>
      <c r="H152" s="182">
        <f t="shared" si="6"/>
        <v>1.8757638302942925</v>
      </c>
      <c r="I152" s="122">
        <v>29.631061930000001</v>
      </c>
      <c r="J152" s="122">
        <v>8.861753890000001</v>
      </c>
      <c r="K152" s="80">
        <f t="shared" si="7"/>
        <v>2.3437017432223</v>
      </c>
      <c r="L152" s="40">
        <f t="shared" si="8"/>
        <v>3.7177200814517128</v>
      </c>
      <c r="M152" s="34"/>
      <c r="O152" s="64"/>
    </row>
    <row r="153" spans="1:15" x14ac:dyDescent="0.2">
      <c r="A153" s="158" t="s">
        <v>1241</v>
      </c>
      <c r="B153" s="158" t="s">
        <v>638</v>
      </c>
      <c r="C153" s="158" t="s">
        <v>1825</v>
      </c>
      <c r="D153" s="158" t="s">
        <v>450</v>
      </c>
      <c r="E153" s="158" t="s">
        <v>2189</v>
      </c>
      <c r="F153" s="185">
        <v>3.3129731900000001</v>
      </c>
      <c r="G153" s="185">
        <v>4.8490137600000001</v>
      </c>
      <c r="H153" s="182">
        <f t="shared" si="6"/>
        <v>-0.31677381134096838</v>
      </c>
      <c r="I153" s="122">
        <v>29.586816343885197</v>
      </c>
      <c r="J153" s="122">
        <v>52.688281749401504</v>
      </c>
      <c r="K153" s="80">
        <f t="shared" si="7"/>
        <v>-0.43845547128282891</v>
      </c>
      <c r="L153" s="40">
        <f t="shared" si="8"/>
        <v>8.9305933513712485</v>
      </c>
      <c r="M153" s="34"/>
      <c r="O153" s="64"/>
    </row>
    <row r="154" spans="1:15" x14ac:dyDescent="0.2">
      <c r="A154" s="158" t="s">
        <v>1386</v>
      </c>
      <c r="B154" s="158" t="s">
        <v>119</v>
      </c>
      <c r="C154" s="158" t="s">
        <v>1830</v>
      </c>
      <c r="D154" s="158" t="s">
        <v>450</v>
      </c>
      <c r="E154" s="158" t="s">
        <v>452</v>
      </c>
      <c r="F154" s="185">
        <v>40.047782445999999</v>
      </c>
      <c r="G154" s="185">
        <v>22.067841105999999</v>
      </c>
      <c r="H154" s="182">
        <f t="shared" si="6"/>
        <v>0.81475760377445594</v>
      </c>
      <c r="I154" s="122">
        <v>29.407038180000001</v>
      </c>
      <c r="J154" s="122">
        <v>17.653770340000001</v>
      </c>
      <c r="K154" s="80">
        <f t="shared" si="7"/>
        <v>0.66576530755979002</v>
      </c>
      <c r="L154" s="40">
        <f t="shared" si="8"/>
        <v>0.73429878969334039</v>
      </c>
      <c r="M154" s="34"/>
      <c r="O154" s="64"/>
    </row>
    <row r="155" spans="1:15" x14ac:dyDescent="0.2">
      <c r="A155" s="158" t="s">
        <v>865</v>
      </c>
      <c r="B155" s="158" t="s">
        <v>287</v>
      </c>
      <c r="C155" s="158" t="s">
        <v>1395</v>
      </c>
      <c r="D155" s="158" t="s">
        <v>450</v>
      </c>
      <c r="E155" s="158" t="s">
        <v>2189</v>
      </c>
      <c r="F155" s="185">
        <v>8.9105385229999996</v>
      </c>
      <c r="G155" s="185">
        <v>6.3329041129999997</v>
      </c>
      <c r="H155" s="182">
        <f t="shared" si="6"/>
        <v>0.40702249142043812</v>
      </c>
      <c r="I155" s="122">
        <v>29.360012870000002</v>
      </c>
      <c r="J155" s="122">
        <v>19.543394629999998</v>
      </c>
      <c r="K155" s="80">
        <f t="shared" si="7"/>
        <v>0.50229852212732018</v>
      </c>
      <c r="L155" s="40">
        <f t="shared" si="8"/>
        <v>3.2949762569586056</v>
      </c>
      <c r="M155" s="34"/>
      <c r="O155" s="64"/>
    </row>
    <row r="156" spans="1:15" x14ac:dyDescent="0.2">
      <c r="A156" s="158" t="s">
        <v>1103</v>
      </c>
      <c r="B156" s="158" t="s">
        <v>1249</v>
      </c>
      <c r="C156" s="158" t="s">
        <v>1830</v>
      </c>
      <c r="D156" s="158" t="s">
        <v>450</v>
      </c>
      <c r="E156" s="158" t="s">
        <v>452</v>
      </c>
      <c r="F156" s="185">
        <v>71.955835827999991</v>
      </c>
      <c r="G156" s="185">
        <v>54.649831952</v>
      </c>
      <c r="H156" s="182">
        <f t="shared" si="6"/>
        <v>0.31667076105925052</v>
      </c>
      <c r="I156" s="122">
        <v>29.246976370000002</v>
      </c>
      <c r="J156" s="122">
        <v>38.712221119999995</v>
      </c>
      <c r="K156" s="80">
        <f t="shared" si="7"/>
        <v>-0.24450275587803816</v>
      </c>
      <c r="L156" s="40">
        <f t="shared" si="8"/>
        <v>0.40645732251530875</v>
      </c>
      <c r="M156" s="34"/>
      <c r="O156" s="64"/>
    </row>
    <row r="157" spans="1:15" x14ac:dyDescent="0.2">
      <c r="A157" s="158" t="s">
        <v>79</v>
      </c>
      <c r="B157" s="158" t="s">
        <v>91</v>
      </c>
      <c r="C157" s="158" t="s">
        <v>1395</v>
      </c>
      <c r="D157" s="158" t="s">
        <v>450</v>
      </c>
      <c r="E157" s="158" t="s">
        <v>2189</v>
      </c>
      <c r="F157" s="185">
        <v>10.166575322</v>
      </c>
      <c r="G157" s="185">
        <v>9.4605395340000005</v>
      </c>
      <c r="H157" s="182">
        <f t="shared" si="6"/>
        <v>7.4629547866968293E-2</v>
      </c>
      <c r="I157" s="122">
        <v>28.141879059999997</v>
      </c>
      <c r="J157" s="122">
        <v>19.840318320000002</v>
      </c>
      <c r="K157" s="80">
        <f t="shared" si="7"/>
        <v>0.41841872726566187</v>
      </c>
      <c r="L157" s="40">
        <f t="shared" si="8"/>
        <v>2.7680785484471127</v>
      </c>
      <c r="M157" s="34"/>
      <c r="O157" s="64"/>
    </row>
    <row r="158" spans="1:15" x14ac:dyDescent="0.2">
      <c r="A158" s="158" t="s">
        <v>2104</v>
      </c>
      <c r="B158" s="158" t="s">
        <v>2105</v>
      </c>
      <c r="C158" s="158" t="s">
        <v>2089</v>
      </c>
      <c r="D158" s="158" t="s">
        <v>450</v>
      </c>
      <c r="E158" s="158" t="s">
        <v>2189</v>
      </c>
      <c r="F158" s="185">
        <v>2.917163655</v>
      </c>
      <c r="G158" s="185">
        <v>5.0293770950000001</v>
      </c>
      <c r="H158" s="182">
        <f t="shared" si="6"/>
        <v>-0.41997515797729223</v>
      </c>
      <c r="I158" s="122">
        <v>28.10901247</v>
      </c>
      <c r="J158" s="122">
        <v>8.658742740000001</v>
      </c>
      <c r="K158" s="80">
        <f t="shared" si="7"/>
        <v>2.246315696636576</v>
      </c>
      <c r="L158" s="40">
        <f t="shared" si="8"/>
        <v>9.6357338135011155</v>
      </c>
      <c r="M158" s="34"/>
      <c r="O158" s="64"/>
    </row>
    <row r="159" spans="1:15" x14ac:dyDescent="0.2">
      <c r="A159" s="158" t="s">
        <v>2005</v>
      </c>
      <c r="B159" s="158" t="s">
        <v>2006</v>
      </c>
      <c r="C159" s="158" t="s">
        <v>1829</v>
      </c>
      <c r="D159" s="158" t="s">
        <v>451</v>
      </c>
      <c r="E159" s="158" t="s">
        <v>452</v>
      </c>
      <c r="F159" s="185">
        <v>6.9618826760000001</v>
      </c>
      <c r="G159" s="185">
        <v>7.9413403750000002</v>
      </c>
      <c r="H159" s="182">
        <f t="shared" si="6"/>
        <v>-0.12333657200784576</v>
      </c>
      <c r="I159" s="122">
        <v>27.986888320000002</v>
      </c>
      <c r="J159" s="122">
        <v>17.911724260000003</v>
      </c>
      <c r="K159" s="80">
        <f t="shared" si="7"/>
        <v>0.56248990402892662</v>
      </c>
      <c r="L159" s="40">
        <f t="shared" si="8"/>
        <v>4.0200172313274418</v>
      </c>
      <c r="M159" s="34"/>
      <c r="O159" s="64"/>
    </row>
    <row r="160" spans="1:15" x14ac:dyDescent="0.2">
      <c r="A160" s="158" t="s">
        <v>2080</v>
      </c>
      <c r="B160" s="158" t="s">
        <v>1178</v>
      </c>
      <c r="C160" s="158" t="s">
        <v>1830</v>
      </c>
      <c r="D160" s="158" t="s">
        <v>450</v>
      </c>
      <c r="E160" s="158" t="s">
        <v>2189</v>
      </c>
      <c r="F160" s="185">
        <v>10.50740931</v>
      </c>
      <c r="G160" s="185">
        <v>9.3787119200000006</v>
      </c>
      <c r="H160" s="182">
        <f t="shared" si="6"/>
        <v>0.12034673840371024</v>
      </c>
      <c r="I160" s="122">
        <v>27.80078571</v>
      </c>
      <c r="J160" s="122">
        <v>6.4919281699999996</v>
      </c>
      <c r="K160" s="80">
        <f t="shared" si="7"/>
        <v>3.2823618780119688</v>
      </c>
      <c r="L160" s="40">
        <f t="shared" si="8"/>
        <v>2.6458268532036464</v>
      </c>
      <c r="M160" s="34"/>
      <c r="O160" s="64"/>
    </row>
    <row r="161" spans="1:15" x14ac:dyDescent="0.2">
      <c r="A161" s="158" t="s">
        <v>240</v>
      </c>
      <c r="B161" s="158" t="s">
        <v>241</v>
      </c>
      <c r="C161" s="158" t="s">
        <v>1395</v>
      </c>
      <c r="D161" s="158" t="s">
        <v>450</v>
      </c>
      <c r="E161" s="158" t="s">
        <v>2189</v>
      </c>
      <c r="F161" s="185">
        <v>14.454669198000001</v>
      </c>
      <c r="G161" s="185">
        <v>8.5255434169999997</v>
      </c>
      <c r="H161" s="182">
        <f t="shared" si="6"/>
        <v>0.6954542943476516</v>
      </c>
      <c r="I161" s="122">
        <v>27.49300173</v>
      </c>
      <c r="J161" s="122">
        <v>17.816473850000001</v>
      </c>
      <c r="K161" s="80">
        <f t="shared" si="7"/>
        <v>0.54312250344643798</v>
      </c>
      <c r="L161" s="40">
        <f t="shared" si="8"/>
        <v>1.9020152833247839</v>
      </c>
      <c r="M161" s="34"/>
      <c r="O161" s="64"/>
    </row>
    <row r="162" spans="1:15" x14ac:dyDescent="0.2">
      <c r="A162" s="158" t="s">
        <v>1974</v>
      </c>
      <c r="B162" s="158" t="s">
        <v>66</v>
      </c>
      <c r="C162" s="158" t="s">
        <v>1829</v>
      </c>
      <c r="D162" s="158" t="s">
        <v>1690</v>
      </c>
      <c r="E162" s="158" t="s">
        <v>452</v>
      </c>
      <c r="F162" s="185">
        <v>23.790199164000001</v>
      </c>
      <c r="G162" s="185">
        <v>23.226885559999999</v>
      </c>
      <c r="H162" s="182">
        <f t="shared" si="6"/>
        <v>2.4252653354873699E-2</v>
      </c>
      <c r="I162" s="122">
        <v>27.266890119999999</v>
      </c>
      <c r="J162" s="122">
        <v>125.13778626</v>
      </c>
      <c r="K162" s="80">
        <f t="shared" si="7"/>
        <v>-0.78210506246812361</v>
      </c>
      <c r="L162" s="40">
        <f t="shared" si="8"/>
        <v>1.1461396322087554</v>
      </c>
      <c r="M162" s="34"/>
      <c r="O162" s="64"/>
    </row>
    <row r="163" spans="1:15" x14ac:dyDescent="0.2">
      <c r="A163" s="158" t="s">
        <v>297</v>
      </c>
      <c r="B163" s="158" t="s">
        <v>298</v>
      </c>
      <c r="C163" s="158" t="s">
        <v>1395</v>
      </c>
      <c r="D163" s="158" t="s">
        <v>450</v>
      </c>
      <c r="E163" s="158" t="s">
        <v>2189</v>
      </c>
      <c r="F163" s="185">
        <v>5.8643754499999998</v>
      </c>
      <c r="G163" s="185">
        <v>3.86286877</v>
      </c>
      <c r="H163" s="182">
        <f t="shared" si="6"/>
        <v>0.51813996259572637</v>
      </c>
      <c r="I163" s="122">
        <v>27.11245731</v>
      </c>
      <c r="J163" s="122">
        <v>26.405578339999998</v>
      </c>
      <c r="K163" s="80">
        <f t="shared" si="7"/>
        <v>2.6770062026219676E-2</v>
      </c>
      <c r="L163" s="40">
        <f t="shared" si="8"/>
        <v>4.6232471882406507</v>
      </c>
      <c r="M163" s="34"/>
      <c r="O163" s="64"/>
    </row>
    <row r="164" spans="1:15" x14ac:dyDescent="0.2">
      <c r="A164" s="158" t="s">
        <v>1374</v>
      </c>
      <c r="B164" s="158" t="s">
        <v>1375</v>
      </c>
      <c r="C164" s="158" t="s">
        <v>1395</v>
      </c>
      <c r="D164" s="158" t="s">
        <v>450</v>
      </c>
      <c r="E164" s="158" t="s">
        <v>2189</v>
      </c>
      <c r="F164" s="185">
        <v>5.5383141589999996</v>
      </c>
      <c r="G164" s="185">
        <v>8.0293308799999998</v>
      </c>
      <c r="H164" s="182">
        <f t="shared" si="6"/>
        <v>-0.31023963991878745</v>
      </c>
      <c r="I164" s="122">
        <v>26.955679010000001</v>
      </c>
      <c r="J164" s="122">
        <v>44.898707189999996</v>
      </c>
      <c r="K164" s="80">
        <f t="shared" si="7"/>
        <v>-0.39963351514932555</v>
      </c>
      <c r="L164" s="40">
        <f t="shared" si="8"/>
        <v>4.8671271141590733</v>
      </c>
      <c r="M164" s="34"/>
      <c r="O164" s="64"/>
    </row>
    <row r="165" spans="1:15" x14ac:dyDescent="0.2">
      <c r="A165" s="158" t="s">
        <v>1385</v>
      </c>
      <c r="B165" s="158" t="s">
        <v>1155</v>
      </c>
      <c r="C165" s="158" t="s">
        <v>1829</v>
      </c>
      <c r="D165" s="158" t="s">
        <v>451</v>
      </c>
      <c r="E165" s="158" t="s">
        <v>452</v>
      </c>
      <c r="F165" s="185">
        <v>35.379076916000002</v>
      </c>
      <c r="G165" s="185">
        <v>40.434830669</v>
      </c>
      <c r="H165" s="182">
        <f t="shared" si="6"/>
        <v>-0.12503462162081147</v>
      </c>
      <c r="I165" s="122">
        <v>26.066311550000002</v>
      </c>
      <c r="J165" s="122">
        <v>54.976660029104501</v>
      </c>
      <c r="K165" s="80">
        <f t="shared" si="7"/>
        <v>-0.5258658576894164</v>
      </c>
      <c r="L165" s="40">
        <f t="shared" si="8"/>
        <v>0.73677195173545207</v>
      </c>
      <c r="M165" s="34"/>
      <c r="O165" s="64"/>
    </row>
    <row r="166" spans="1:15" x14ac:dyDescent="0.2">
      <c r="A166" s="158" t="s">
        <v>1977</v>
      </c>
      <c r="B166" s="158" t="s">
        <v>1245</v>
      </c>
      <c r="C166" s="158" t="s">
        <v>1828</v>
      </c>
      <c r="D166" s="158" t="s">
        <v>450</v>
      </c>
      <c r="E166" s="158" t="s">
        <v>2189</v>
      </c>
      <c r="F166" s="185">
        <v>63.654052101000005</v>
      </c>
      <c r="G166" s="185">
        <v>45.837479496</v>
      </c>
      <c r="H166" s="182">
        <f t="shared" si="6"/>
        <v>0.38869005889721242</v>
      </c>
      <c r="I166" s="122">
        <v>26.031766260000001</v>
      </c>
      <c r="J166" s="122">
        <v>15.27327951</v>
      </c>
      <c r="K166" s="80">
        <f t="shared" si="7"/>
        <v>0.70439925773348211</v>
      </c>
      <c r="L166" s="40">
        <f t="shared" si="8"/>
        <v>0.40895693833748947</v>
      </c>
      <c r="M166" s="34"/>
      <c r="O166" s="64"/>
    </row>
    <row r="167" spans="1:15" x14ac:dyDescent="0.2">
      <c r="A167" s="158" t="s">
        <v>2001</v>
      </c>
      <c r="B167" s="158" t="s">
        <v>2002</v>
      </c>
      <c r="C167" s="158" t="s">
        <v>1829</v>
      </c>
      <c r="D167" s="158" t="s">
        <v>451</v>
      </c>
      <c r="E167" s="158" t="s">
        <v>452</v>
      </c>
      <c r="F167" s="185">
        <v>5.3803972999999994</v>
      </c>
      <c r="G167" s="185">
        <v>7.9920141080000002</v>
      </c>
      <c r="H167" s="182">
        <f t="shared" si="6"/>
        <v>-0.32677830302949218</v>
      </c>
      <c r="I167" s="122">
        <v>25.58927049235135</v>
      </c>
      <c r="J167" s="122">
        <v>60.914357898602503</v>
      </c>
      <c r="K167" s="80">
        <f t="shared" si="7"/>
        <v>-0.5799139747159936</v>
      </c>
      <c r="L167" s="40">
        <f t="shared" si="8"/>
        <v>4.7560187594978078</v>
      </c>
      <c r="M167" s="34"/>
      <c r="O167" s="64"/>
    </row>
    <row r="168" spans="1:15" x14ac:dyDescent="0.2">
      <c r="A168" s="158" t="s">
        <v>1120</v>
      </c>
      <c r="B168" s="158" t="s">
        <v>1266</v>
      </c>
      <c r="C168" s="158" t="s">
        <v>1830</v>
      </c>
      <c r="D168" s="158" t="s">
        <v>450</v>
      </c>
      <c r="E168" s="158" t="s">
        <v>452</v>
      </c>
      <c r="F168" s="185">
        <v>1.5724919199999998</v>
      </c>
      <c r="G168" s="185">
        <v>2.1146965600000001</v>
      </c>
      <c r="H168" s="182">
        <f t="shared" si="6"/>
        <v>-0.25639831749667208</v>
      </c>
      <c r="I168" s="122">
        <v>25.551760269999999</v>
      </c>
      <c r="J168" s="122">
        <v>0.83446264000000003</v>
      </c>
      <c r="K168" s="80">
        <f t="shared" si="7"/>
        <v>29.620616244724868</v>
      </c>
      <c r="L168" s="40">
        <f t="shared" si="8"/>
        <v>16.249215620770887</v>
      </c>
      <c r="M168" s="34"/>
      <c r="O168" s="64"/>
    </row>
    <row r="169" spans="1:15" x14ac:dyDescent="0.2">
      <c r="A169" s="158" t="s">
        <v>1071</v>
      </c>
      <c r="B169" s="158" t="s">
        <v>484</v>
      </c>
      <c r="C169" s="158" t="s">
        <v>1825</v>
      </c>
      <c r="D169" s="158" t="s">
        <v>450</v>
      </c>
      <c r="E169" s="158" t="s">
        <v>2189</v>
      </c>
      <c r="F169" s="185">
        <v>0.55204874000000004</v>
      </c>
      <c r="G169" s="185">
        <v>0.27616099999999999</v>
      </c>
      <c r="H169" s="182">
        <f t="shared" si="6"/>
        <v>0.99901050474179942</v>
      </c>
      <c r="I169" s="122">
        <v>25.248893559999999</v>
      </c>
      <c r="J169" s="122">
        <v>80.288203440000004</v>
      </c>
      <c r="K169" s="80">
        <f t="shared" si="7"/>
        <v>-0.68552175191130416</v>
      </c>
      <c r="L169" s="40">
        <f t="shared" si="8"/>
        <v>45.736710783906503</v>
      </c>
      <c r="M169" s="34"/>
      <c r="O169" s="64"/>
    </row>
    <row r="170" spans="1:15" x14ac:dyDescent="0.2">
      <c r="A170" s="158" t="s">
        <v>1303</v>
      </c>
      <c r="B170" s="158" t="s">
        <v>1304</v>
      </c>
      <c r="C170" s="158" t="s">
        <v>1829</v>
      </c>
      <c r="D170" s="158" t="s">
        <v>451</v>
      </c>
      <c r="E170" s="158" t="s">
        <v>452</v>
      </c>
      <c r="F170" s="185">
        <v>6.4130688219999996</v>
      </c>
      <c r="G170" s="185">
        <v>12.133658549</v>
      </c>
      <c r="H170" s="182">
        <f t="shared" si="6"/>
        <v>-0.47146453840762359</v>
      </c>
      <c r="I170" s="122">
        <v>25.073523379999997</v>
      </c>
      <c r="J170" s="122">
        <v>24.048259959999999</v>
      </c>
      <c r="K170" s="80">
        <f t="shared" si="7"/>
        <v>4.2633580213509825E-2</v>
      </c>
      <c r="L170" s="40">
        <f t="shared" si="8"/>
        <v>3.9097542964119461</v>
      </c>
      <c r="M170" s="34"/>
      <c r="O170" s="64"/>
    </row>
    <row r="171" spans="1:15" x14ac:dyDescent="0.2">
      <c r="A171" s="158" t="s">
        <v>852</v>
      </c>
      <c r="B171" s="158" t="s">
        <v>853</v>
      </c>
      <c r="C171" s="158" t="s">
        <v>1824</v>
      </c>
      <c r="D171" s="158" t="s">
        <v>450</v>
      </c>
      <c r="E171" s="158" t="s">
        <v>2189</v>
      </c>
      <c r="F171" s="185">
        <v>0.30588486599999998</v>
      </c>
      <c r="G171" s="185">
        <v>0.17115595</v>
      </c>
      <c r="H171" s="182">
        <f t="shared" si="6"/>
        <v>0.78717050736477456</v>
      </c>
      <c r="I171" s="122">
        <v>25.040410730000001</v>
      </c>
      <c r="J171" s="122">
        <v>12.15374843</v>
      </c>
      <c r="K171" s="80">
        <f t="shared" si="7"/>
        <v>1.0603035248113986</v>
      </c>
      <c r="L171" s="40">
        <f t="shared" si="8"/>
        <v>81.862208671677152</v>
      </c>
      <c r="M171" s="34"/>
      <c r="O171" s="64"/>
    </row>
    <row r="172" spans="1:15" x14ac:dyDescent="0.2">
      <c r="A172" s="158" t="s">
        <v>1989</v>
      </c>
      <c r="B172" s="158" t="s">
        <v>400</v>
      </c>
      <c r="C172" s="158" t="s">
        <v>1395</v>
      </c>
      <c r="D172" s="158" t="s">
        <v>450</v>
      </c>
      <c r="E172" s="158" t="s">
        <v>2189</v>
      </c>
      <c r="F172" s="185">
        <v>11.573359539999998</v>
      </c>
      <c r="G172" s="185">
        <v>7.5995389710000003</v>
      </c>
      <c r="H172" s="182">
        <f t="shared" si="6"/>
        <v>0.52290284768117923</v>
      </c>
      <c r="I172" s="122">
        <v>25.010426760000001</v>
      </c>
      <c r="J172" s="122">
        <v>105.02091259999999</v>
      </c>
      <c r="K172" s="80">
        <f t="shared" si="7"/>
        <v>-0.76185289062132944</v>
      </c>
      <c r="L172" s="40">
        <f t="shared" si="8"/>
        <v>2.1610342851234021</v>
      </c>
      <c r="M172" s="34"/>
      <c r="O172" s="64"/>
    </row>
    <row r="173" spans="1:15" x14ac:dyDescent="0.2">
      <c r="A173" s="158" t="s">
        <v>257</v>
      </c>
      <c r="B173" s="158" t="s">
        <v>1177</v>
      </c>
      <c r="C173" s="158" t="s">
        <v>1830</v>
      </c>
      <c r="D173" s="158" t="s">
        <v>450</v>
      </c>
      <c r="E173" s="158" t="s">
        <v>452</v>
      </c>
      <c r="F173" s="185">
        <v>33.194241542</v>
      </c>
      <c r="G173" s="185">
        <v>33.272468296</v>
      </c>
      <c r="H173" s="182">
        <f t="shared" si="6"/>
        <v>-2.3510956056543852E-3</v>
      </c>
      <c r="I173" s="122">
        <v>24.926874219999998</v>
      </c>
      <c r="J173" s="122">
        <v>15.99624002</v>
      </c>
      <c r="K173" s="80">
        <f t="shared" si="7"/>
        <v>0.55829583632366608</v>
      </c>
      <c r="L173" s="40">
        <f t="shared" si="8"/>
        <v>0.75093971309633722</v>
      </c>
      <c r="M173" s="34"/>
      <c r="O173" s="64"/>
    </row>
    <row r="174" spans="1:15" x14ac:dyDescent="0.2">
      <c r="A174" s="158" t="s">
        <v>473</v>
      </c>
      <c r="B174" s="158" t="s">
        <v>474</v>
      </c>
      <c r="C174" s="158" t="s">
        <v>1830</v>
      </c>
      <c r="D174" s="158" t="s">
        <v>450</v>
      </c>
      <c r="E174" s="158" t="s">
        <v>452</v>
      </c>
      <c r="F174" s="185">
        <v>20.42094204</v>
      </c>
      <c r="G174" s="185">
        <v>19.266939541000003</v>
      </c>
      <c r="H174" s="182">
        <f t="shared" si="6"/>
        <v>5.9895475176235502E-2</v>
      </c>
      <c r="I174" s="122">
        <v>24.819398579999998</v>
      </c>
      <c r="J174" s="122">
        <v>38.573541259999999</v>
      </c>
      <c r="K174" s="80">
        <f t="shared" si="7"/>
        <v>-0.35656935377781285</v>
      </c>
      <c r="L174" s="40">
        <f t="shared" si="8"/>
        <v>1.2153895021779317</v>
      </c>
      <c r="M174" s="34"/>
      <c r="O174" s="64"/>
    </row>
    <row r="175" spans="1:15" x14ac:dyDescent="0.2">
      <c r="A175" s="158" t="s">
        <v>836</v>
      </c>
      <c r="B175" s="158" t="s">
        <v>837</v>
      </c>
      <c r="C175" s="158" t="s">
        <v>1824</v>
      </c>
      <c r="D175" s="158" t="s">
        <v>450</v>
      </c>
      <c r="E175" s="158" t="s">
        <v>2189</v>
      </c>
      <c r="F175" s="185">
        <v>1.3454576170000001</v>
      </c>
      <c r="G175" s="185">
        <v>5.5767461270000007</v>
      </c>
      <c r="H175" s="182">
        <f t="shared" si="6"/>
        <v>-0.75873787575053442</v>
      </c>
      <c r="I175" s="122">
        <v>24.719031920000003</v>
      </c>
      <c r="J175" s="122">
        <v>9.49461288</v>
      </c>
      <c r="K175" s="80">
        <f t="shared" si="7"/>
        <v>1.6034797029028529</v>
      </c>
      <c r="L175" s="40">
        <f t="shared" si="8"/>
        <v>18.372211512033086</v>
      </c>
      <c r="M175" s="34"/>
      <c r="O175" s="64"/>
    </row>
    <row r="176" spans="1:15" x14ac:dyDescent="0.2">
      <c r="A176" s="158" t="s">
        <v>1197</v>
      </c>
      <c r="B176" s="158" t="s">
        <v>1198</v>
      </c>
      <c r="C176" s="158" t="s">
        <v>1824</v>
      </c>
      <c r="D176" s="158" t="s">
        <v>450</v>
      </c>
      <c r="E176" s="158" t="s">
        <v>2189</v>
      </c>
      <c r="F176" s="185">
        <v>1.735128926</v>
      </c>
      <c r="G176" s="185">
        <v>3.2519187440000001</v>
      </c>
      <c r="H176" s="182">
        <f t="shared" si="6"/>
        <v>-0.46642918762917285</v>
      </c>
      <c r="I176" s="122">
        <v>24.655185134778002</v>
      </c>
      <c r="J176" s="122">
        <v>0.53896039000000007</v>
      </c>
      <c r="K176" s="80">
        <f t="shared" si="7"/>
        <v>44.745820272205904</v>
      </c>
      <c r="L176" s="40">
        <f t="shared" si="8"/>
        <v>14.209425458438817</v>
      </c>
      <c r="M176" s="34"/>
      <c r="O176" s="64"/>
    </row>
    <row r="177" spans="1:15" x14ac:dyDescent="0.2">
      <c r="A177" s="158" t="s">
        <v>1097</v>
      </c>
      <c r="B177" s="158" t="s">
        <v>1322</v>
      </c>
      <c r="C177" s="158" t="s">
        <v>1829</v>
      </c>
      <c r="D177" s="158" t="s">
        <v>451</v>
      </c>
      <c r="E177" s="158" t="s">
        <v>452</v>
      </c>
      <c r="F177" s="185">
        <v>4.717769799</v>
      </c>
      <c r="G177" s="185">
        <v>1.926796293</v>
      </c>
      <c r="H177" s="182">
        <f t="shared" si="6"/>
        <v>1.448504710196679</v>
      </c>
      <c r="I177" s="122">
        <v>24.548159579999997</v>
      </c>
      <c r="J177" s="122">
        <v>29.763743959999999</v>
      </c>
      <c r="K177" s="80">
        <f t="shared" si="7"/>
        <v>-0.17523280629645632</v>
      </c>
      <c r="L177" s="40">
        <f t="shared" si="8"/>
        <v>5.2033398461288503</v>
      </c>
      <c r="M177" s="34"/>
      <c r="O177" s="64"/>
    </row>
    <row r="178" spans="1:15" x14ac:dyDescent="0.2">
      <c r="A178" s="158" t="s">
        <v>47</v>
      </c>
      <c r="B178" s="158" t="s">
        <v>120</v>
      </c>
      <c r="C178" s="158" t="s">
        <v>1830</v>
      </c>
      <c r="D178" s="158" t="s">
        <v>450</v>
      </c>
      <c r="E178" s="158" t="s">
        <v>452</v>
      </c>
      <c r="F178" s="185">
        <v>8.0405112269999996</v>
      </c>
      <c r="G178" s="185">
        <v>6.9730222690000003</v>
      </c>
      <c r="H178" s="182">
        <f t="shared" si="6"/>
        <v>0.15308841945704676</v>
      </c>
      <c r="I178" s="122">
        <v>24.53092028</v>
      </c>
      <c r="J178" s="122">
        <v>16.118607789999999</v>
      </c>
      <c r="K178" s="80">
        <f t="shared" si="7"/>
        <v>0.52190068767719566</v>
      </c>
      <c r="L178" s="40">
        <f t="shared" si="8"/>
        <v>3.0509154937344385</v>
      </c>
      <c r="M178" s="34"/>
      <c r="O178" s="64"/>
    </row>
    <row r="179" spans="1:15" x14ac:dyDescent="0.2">
      <c r="A179" s="158" t="s">
        <v>1057</v>
      </c>
      <c r="B179" s="158" t="s">
        <v>786</v>
      </c>
      <c r="C179" s="158" t="s">
        <v>1395</v>
      </c>
      <c r="D179" s="158" t="s">
        <v>450</v>
      </c>
      <c r="E179" s="158" t="s">
        <v>2189</v>
      </c>
      <c r="F179" s="185">
        <v>11.915109161</v>
      </c>
      <c r="G179" s="185">
        <v>11.339332469</v>
      </c>
      <c r="H179" s="182">
        <f t="shared" si="6"/>
        <v>5.0776947723694121E-2</v>
      </c>
      <c r="I179" s="122">
        <v>24.511747230000001</v>
      </c>
      <c r="J179" s="122">
        <v>44.452507509999997</v>
      </c>
      <c r="K179" s="80">
        <f t="shared" si="7"/>
        <v>-0.44858572433769095</v>
      </c>
      <c r="L179" s="40">
        <f t="shared" si="8"/>
        <v>2.0571987128939404</v>
      </c>
      <c r="M179" s="34"/>
      <c r="O179" s="64"/>
    </row>
    <row r="180" spans="1:15" x14ac:dyDescent="0.2">
      <c r="A180" s="158" t="s">
        <v>1872</v>
      </c>
      <c r="B180" s="158" t="s">
        <v>216</v>
      </c>
      <c r="C180" s="158" t="s">
        <v>1395</v>
      </c>
      <c r="D180" s="158" t="s">
        <v>450</v>
      </c>
      <c r="E180" s="158" t="s">
        <v>452</v>
      </c>
      <c r="F180" s="185">
        <v>5.7610595060000005</v>
      </c>
      <c r="G180" s="185">
        <v>5.7895619189999996</v>
      </c>
      <c r="H180" s="182">
        <f t="shared" si="6"/>
        <v>-4.9230690333340599E-3</v>
      </c>
      <c r="I180" s="122">
        <v>24.49057973</v>
      </c>
      <c r="J180" s="122">
        <v>6.3757674900000003</v>
      </c>
      <c r="K180" s="80">
        <f t="shared" si="7"/>
        <v>2.8411971215092096</v>
      </c>
      <c r="L180" s="40">
        <f t="shared" si="8"/>
        <v>4.2510548110974495</v>
      </c>
      <c r="M180" s="34"/>
      <c r="O180" s="64"/>
    </row>
    <row r="181" spans="1:15" x14ac:dyDescent="0.2">
      <c r="A181" s="158" t="s">
        <v>611</v>
      </c>
      <c r="B181" s="158" t="s">
        <v>612</v>
      </c>
      <c r="C181" s="158" t="s">
        <v>1395</v>
      </c>
      <c r="D181" s="158" t="s">
        <v>450</v>
      </c>
      <c r="E181" s="158" t="s">
        <v>2189</v>
      </c>
      <c r="F181" s="185">
        <v>11.29371847</v>
      </c>
      <c r="G181" s="185">
        <v>16.363385570000002</v>
      </c>
      <c r="H181" s="182">
        <f t="shared" si="6"/>
        <v>-0.30981773779715449</v>
      </c>
      <c r="I181" s="122">
        <v>24.400754039999999</v>
      </c>
      <c r="J181" s="122">
        <v>103.30729423000001</v>
      </c>
      <c r="K181" s="80">
        <f t="shared" si="7"/>
        <v>-0.76380415127633727</v>
      </c>
      <c r="L181" s="40">
        <f t="shared" si="8"/>
        <v>2.1605597930227138</v>
      </c>
      <c r="M181" s="34"/>
      <c r="O181" s="64"/>
    </row>
    <row r="182" spans="1:15" x14ac:dyDescent="0.2">
      <c r="A182" s="158" t="s">
        <v>1038</v>
      </c>
      <c r="B182" s="158" t="s">
        <v>219</v>
      </c>
      <c r="C182" s="158" t="s">
        <v>1395</v>
      </c>
      <c r="D182" s="158" t="s">
        <v>450</v>
      </c>
      <c r="E182" s="158" t="s">
        <v>2189</v>
      </c>
      <c r="F182" s="185">
        <v>25.849693565999999</v>
      </c>
      <c r="G182" s="185">
        <v>19.503509190999999</v>
      </c>
      <c r="H182" s="182">
        <f t="shared" si="6"/>
        <v>0.3253867964401238</v>
      </c>
      <c r="I182" s="122">
        <v>24.139699239999999</v>
      </c>
      <c r="J182" s="122">
        <v>15.565351010000001</v>
      </c>
      <c r="K182" s="80">
        <f t="shared" si="7"/>
        <v>0.55086121890160955</v>
      </c>
      <c r="L182" s="40">
        <f t="shared" si="8"/>
        <v>0.93384856491106927</v>
      </c>
      <c r="M182" s="34"/>
      <c r="O182" s="64"/>
    </row>
    <row r="183" spans="1:15" x14ac:dyDescent="0.2">
      <c r="A183" s="158" t="s">
        <v>1276</v>
      </c>
      <c r="B183" s="158" t="s">
        <v>1277</v>
      </c>
      <c r="C183" s="158" t="s">
        <v>1830</v>
      </c>
      <c r="D183" s="158" t="s">
        <v>450</v>
      </c>
      <c r="E183" s="158" t="s">
        <v>2189</v>
      </c>
      <c r="F183" s="185">
        <v>1.5749606229999999</v>
      </c>
      <c r="G183" s="185">
        <v>1.696445939</v>
      </c>
      <c r="H183" s="182">
        <f t="shared" si="6"/>
        <v>-7.1611663659386426E-2</v>
      </c>
      <c r="I183" s="122">
        <v>23.827350120000002</v>
      </c>
      <c r="J183" s="122">
        <v>9.9016419999999994E-2</v>
      </c>
      <c r="K183" s="80">
        <f t="shared" si="7"/>
        <v>239.64039196731213</v>
      </c>
      <c r="L183" s="40">
        <f t="shared" si="8"/>
        <v>15.128854507240593</v>
      </c>
      <c r="M183" s="34"/>
      <c r="O183" s="64"/>
    </row>
    <row r="184" spans="1:15" x14ac:dyDescent="0.2">
      <c r="A184" s="158" t="s">
        <v>2022</v>
      </c>
      <c r="B184" s="158" t="s">
        <v>2023</v>
      </c>
      <c r="C184" s="158" t="s">
        <v>1829</v>
      </c>
      <c r="D184" s="158" t="s">
        <v>451</v>
      </c>
      <c r="E184" s="158" t="s">
        <v>452</v>
      </c>
      <c r="F184" s="185">
        <v>24.496420113999999</v>
      </c>
      <c r="G184" s="185">
        <v>30.404902097000001</v>
      </c>
      <c r="H184" s="182">
        <f t="shared" si="6"/>
        <v>-0.19432662417890112</v>
      </c>
      <c r="I184" s="122">
        <v>23.347459670000003</v>
      </c>
      <c r="J184" s="122">
        <v>32.475999212660703</v>
      </c>
      <c r="K184" s="80">
        <f t="shared" si="7"/>
        <v>-0.28108571757514877</v>
      </c>
      <c r="L184" s="40">
        <f t="shared" si="8"/>
        <v>0.95309680195501911</v>
      </c>
      <c r="M184" s="34"/>
      <c r="O184" s="64"/>
    </row>
    <row r="185" spans="1:15" x14ac:dyDescent="0.2">
      <c r="A185" s="158" t="s">
        <v>41</v>
      </c>
      <c r="B185" s="158" t="s">
        <v>743</v>
      </c>
      <c r="C185" s="158" t="s">
        <v>1395</v>
      </c>
      <c r="D185" s="158" t="s">
        <v>450</v>
      </c>
      <c r="E185" s="158" t="s">
        <v>2189</v>
      </c>
      <c r="F185" s="185">
        <v>9.5306179100000001</v>
      </c>
      <c r="G185" s="185">
        <v>21.253694526</v>
      </c>
      <c r="H185" s="182">
        <f t="shared" si="6"/>
        <v>-0.55157829626557231</v>
      </c>
      <c r="I185" s="122">
        <v>23.26829876</v>
      </c>
      <c r="J185" s="122">
        <v>32.118668249999999</v>
      </c>
      <c r="K185" s="80">
        <f t="shared" si="7"/>
        <v>-0.27555219354401461</v>
      </c>
      <c r="L185" s="40">
        <f t="shared" si="8"/>
        <v>2.4414260418084477</v>
      </c>
      <c r="M185" s="34"/>
      <c r="O185" s="64"/>
    </row>
    <row r="186" spans="1:15" x14ac:dyDescent="0.2">
      <c r="A186" s="158" t="s">
        <v>1099</v>
      </c>
      <c r="B186" s="158" t="s">
        <v>1330</v>
      </c>
      <c r="C186" s="158" t="s">
        <v>1829</v>
      </c>
      <c r="D186" s="158" t="s">
        <v>451</v>
      </c>
      <c r="E186" s="158" t="s">
        <v>452</v>
      </c>
      <c r="F186" s="185">
        <v>9.7221142300000007</v>
      </c>
      <c r="G186" s="185">
        <v>60.331940084999999</v>
      </c>
      <c r="H186" s="182">
        <f t="shared" si="6"/>
        <v>-0.83885626392417045</v>
      </c>
      <c r="I186" s="122">
        <v>23.12759063</v>
      </c>
      <c r="J186" s="122">
        <v>129.78803574</v>
      </c>
      <c r="K186" s="80">
        <f t="shared" si="7"/>
        <v>-0.8218049106134041</v>
      </c>
      <c r="L186" s="40">
        <f t="shared" si="8"/>
        <v>2.3788643172525239</v>
      </c>
      <c r="M186" s="34"/>
      <c r="O186" s="64"/>
    </row>
    <row r="187" spans="1:15" x14ac:dyDescent="0.2">
      <c r="A187" s="158" t="s">
        <v>809</v>
      </c>
      <c r="B187" s="158" t="s">
        <v>369</v>
      </c>
      <c r="C187" s="158" t="s">
        <v>1830</v>
      </c>
      <c r="D187" s="158" t="s">
        <v>450</v>
      </c>
      <c r="E187" s="158" t="s">
        <v>452</v>
      </c>
      <c r="F187" s="185">
        <v>57.998486402999994</v>
      </c>
      <c r="G187" s="185">
        <v>46.934007909000002</v>
      </c>
      <c r="H187" s="182">
        <f t="shared" si="6"/>
        <v>0.23574544316464152</v>
      </c>
      <c r="I187" s="122">
        <v>22.834637489999999</v>
      </c>
      <c r="J187" s="122">
        <v>20.094847519999998</v>
      </c>
      <c r="K187" s="80">
        <f t="shared" si="7"/>
        <v>0.13634290915983027</v>
      </c>
      <c r="L187" s="40">
        <f t="shared" si="8"/>
        <v>0.39371092085635651</v>
      </c>
      <c r="M187" s="34"/>
      <c r="O187" s="64"/>
    </row>
    <row r="188" spans="1:15" x14ac:dyDescent="0.2">
      <c r="A188" s="158" t="s">
        <v>1091</v>
      </c>
      <c r="B188" s="158" t="s">
        <v>781</v>
      </c>
      <c r="C188" s="158" t="s">
        <v>1829</v>
      </c>
      <c r="D188" s="158" t="s">
        <v>451</v>
      </c>
      <c r="E188" s="158" t="s">
        <v>452</v>
      </c>
      <c r="F188" s="185">
        <v>11.503998612</v>
      </c>
      <c r="G188" s="185">
        <v>6.0455516039999999</v>
      </c>
      <c r="H188" s="182">
        <f t="shared" si="6"/>
        <v>0.90288651318242885</v>
      </c>
      <c r="I188" s="122">
        <v>22.743513876829251</v>
      </c>
      <c r="J188" s="122">
        <v>41.749557723334348</v>
      </c>
      <c r="K188" s="80">
        <f t="shared" si="7"/>
        <v>-0.45523940570710242</v>
      </c>
      <c r="L188" s="40">
        <f t="shared" si="8"/>
        <v>1.9770094420130699</v>
      </c>
      <c r="M188" s="34"/>
      <c r="O188" s="64"/>
    </row>
    <row r="189" spans="1:15" x14ac:dyDescent="0.2">
      <c r="A189" s="158" t="s">
        <v>815</v>
      </c>
      <c r="B189" s="158" t="s">
        <v>2000</v>
      </c>
      <c r="C189" s="158" t="s">
        <v>1829</v>
      </c>
      <c r="D189" s="158" t="s">
        <v>451</v>
      </c>
      <c r="E189" s="158" t="s">
        <v>452</v>
      </c>
      <c r="F189" s="185">
        <v>8.6920709330000001</v>
      </c>
      <c r="G189" s="185">
        <v>15.371892127000001</v>
      </c>
      <c r="H189" s="182">
        <f t="shared" si="6"/>
        <v>-0.43454775370607834</v>
      </c>
      <c r="I189" s="122">
        <v>22.466924250000002</v>
      </c>
      <c r="J189" s="122">
        <v>47.071003486148548</v>
      </c>
      <c r="K189" s="80">
        <f t="shared" si="7"/>
        <v>-0.52270139605986343</v>
      </c>
      <c r="L189" s="40">
        <f t="shared" si="8"/>
        <v>2.5847608036311458</v>
      </c>
      <c r="M189" s="34"/>
      <c r="O189" s="64"/>
    </row>
    <row r="190" spans="1:15" x14ac:dyDescent="0.2">
      <c r="A190" s="158" t="s">
        <v>234</v>
      </c>
      <c r="B190" s="158" t="s">
        <v>235</v>
      </c>
      <c r="C190" s="158" t="s">
        <v>1395</v>
      </c>
      <c r="D190" s="158" t="s">
        <v>450</v>
      </c>
      <c r="E190" s="158" t="s">
        <v>452</v>
      </c>
      <c r="F190" s="185">
        <v>3.7840534589999999</v>
      </c>
      <c r="G190" s="185">
        <v>7.5837417010000001</v>
      </c>
      <c r="H190" s="182">
        <f t="shared" si="6"/>
        <v>-0.50103080930340349</v>
      </c>
      <c r="I190" s="122">
        <v>22.328030859999998</v>
      </c>
      <c r="J190" s="122">
        <v>53.762122990000002</v>
      </c>
      <c r="K190" s="80">
        <f t="shared" si="7"/>
        <v>-0.58468844572687151</v>
      </c>
      <c r="L190" s="40">
        <f t="shared" si="8"/>
        <v>5.900559043872641</v>
      </c>
      <c r="M190" s="34"/>
      <c r="O190" s="64"/>
    </row>
    <row r="191" spans="1:15" x14ac:dyDescent="0.2">
      <c r="A191" s="158" t="s">
        <v>2032</v>
      </c>
      <c r="B191" s="158" t="s">
        <v>2033</v>
      </c>
      <c r="C191" s="158" t="s">
        <v>1829</v>
      </c>
      <c r="D191" s="158" t="s">
        <v>1690</v>
      </c>
      <c r="E191" s="158" t="s">
        <v>452</v>
      </c>
      <c r="F191" s="185">
        <v>13.946028264000001</v>
      </c>
      <c r="G191" s="185">
        <v>9.4016263650000003</v>
      </c>
      <c r="H191" s="182">
        <f t="shared" si="6"/>
        <v>0.48336338018257341</v>
      </c>
      <c r="I191" s="122">
        <v>22.02659177919795</v>
      </c>
      <c r="J191" s="122">
        <v>20.505009380000001</v>
      </c>
      <c r="K191" s="80">
        <f t="shared" si="7"/>
        <v>7.420539883693289E-2</v>
      </c>
      <c r="L191" s="40">
        <f t="shared" si="8"/>
        <v>1.5794168319633308</v>
      </c>
      <c r="M191" s="34"/>
      <c r="O191" s="64"/>
    </row>
    <row r="192" spans="1:15" x14ac:dyDescent="0.2">
      <c r="A192" s="158" t="s">
        <v>2037</v>
      </c>
      <c r="B192" s="158" t="s">
        <v>2038</v>
      </c>
      <c r="C192" s="158" t="s">
        <v>1395</v>
      </c>
      <c r="D192" s="158" t="s">
        <v>450</v>
      </c>
      <c r="E192" s="158" t="s">
        <v>2189</v>
      </c>
      <c r="F192" s="185">
        <v>33.056661739999996</v>
      </c>
      <c r="G192" s="185">
        <v>22.979844046999997</v>
      </c>
      <c r="H192" s="182">
        <f t="shared" si="6"/>
        <v>0.4385067919690917</v>
      </c>
      <c r="I192" s="122">
        <v>22.003553620000002</v>
      </c>
      <c r="J192" s="122">
        <v>21.846808429999999</v>
      </c>
      <c r="K192" s="80">
        <f t="shared" si="7"/>
        <v>7.1747409010443075E-3</v>
      </c>
      <c r="L192" s="40">
        <f t="shared" si="8"/>
        <v>0.66563144799871754</v>
      </c>
      <c r="M192" s="34"/>
      <c r="O192" s="64"/>
    </row>
    <row r="193" spans="1:15" x14ac:dyDescent="0.2">
      <c r="A193" s="158" t="s">
        <v>1993</v>
      </c>
      <c r="B193" s="158" t="s">
        <v>446</v>
      </c>
      <c r="C193" s="158" t="s">
        <v>1830</v>
      </c>
      <c r="D193" s="158" t="s">
        <v>450</v>
      </c>
      <c r="E193" s="158" t="s">
        <v>2189</v>
      </c>
      <c r="F193" s="185">
        <v>6.9345563540000006</v>
      </c>
      <c r="G193" s="185">
        <v>5.7496479900000006</v>
      </c>
      <c r="H193" s="182">
        <f t="shared" si="6"/>
        <v>0.20608363608708502</v>
      </c>
      <c r="I193" s="122">
        <v>21.72345885</v>
      </c>
      <c r="J193" s="122">
        <v>30.76645298</v>
      </c>
      <c r="K193" s="80">
        <f t="shared" si="7"/>
        <v>-0.29392384412588857</v>
      </c>
      <c r="L193" s="40">
        <f t="shared" si="8"/>
        <v>3.1326385915761494</v>
      </c>
      <c r="M193" s="34"/>
      <c r="O193" s="64"/>
    </row>
    <row r="194" spans="1:15" x14ac:dyDescent="0.2">
      <c r="A194" s="158" t="s">
        <v>354</v>
      </c>
      <c r="B194" s="158" t="s">
        <v>355</v>
      </c>
      <c r="C194" s="158" t="s">
        <v>1395</v>
      </c>
      <c r="D194" s="158" t="s">
        <v>450</v>
      </c>
      <c r="E194" s="158" t="s">
        <v>2189</v>
      </c>
      <c r="F194" s="185">
        <v>38.181886040000002</v>
      </c>
      <c r="G194" s="185">
        <v>22.873901662999998</v>
      </c>
      <c r="H194" s="182">
        <f t="shared" si="6"/>
        <v>0.66923363589350604</v>
      </c>
      <c r="I194" s="122">
        <v>21.42435613</v>
      </c>
      <c r="J194" s="122">
        <v>22.000376589999998</v>
      </c>
      <c r="K194" s="80">
        <f t="shared" si="7"/>
        <v>-2.618230000034738E-2</v>
      </c>
      <c r="L194" s="40">
        <f t="shared" si="8"/>
        <v>0.56111309188748493</v>
      </c>
      <c r="M194" s="34"/>
      <c r="O194" s="64"/>
    </row>
    <row r="195" spans="1:15" x14ac:dyDescent="0.2">
      <c r="A195" s="158" t="s">
        <v>1048</v>
      </c>
      <c r="B195" s="158" t="s">
        <v>226</v>
      </c>
      <c r="C195" s="158" t="s">
        <v>1395</v>
      </c>
      <c r="D195" s="158" t="s">
        <v>450</v>
      </c>
      <c r="E195" s="158" t="s">
        <v>2189</v>
      </c>
      <c r="F195" s="185">
        <v>9.2409931729999997</v>
      </c>
      <c r="G195" s="185">
        <v>7.5547125619999997</v>
      </c>
      <c r="H195" s="182">
        <f t="shared" si="6"/>
        <v>0.22320910255169024</v>
      </c>
      <c r="I195" s="122">
        <v>21.251445820000001</v>
      </c>
      <c r="J195" s="122">
        <v>19.712487489999997</v>
      </c>
      <c r="K195" s="80">
        <f t="shared" si="7"/>
        <v>7.8070224814636102E-2</v>
      </c>
      <c r="L195" s="40">
        <f t="shared" si="8"/>
        <v>2.2996928384377244</v>
      </c>
      <c r="M195" s="34"/>
      <c r="O195" s="64"/>
    </row>
    <row r="196" spans="1:15" x14ac:dyDescent="0.2">
      <c r="A196" s="158" t="s">
        <v>352</v>
      </c>
      <c r="B196" s="158" t="s">
        <v>353</v>
      </c>
      <c r="C196" s="158" t="s">
        <v>1395</v>
      </c>
      <c r="D196" s="158" t="s">
        <v>450</v>
      </c>
      <c r="E196" s="158" t="s">
        <v>2189</v>
      </c>
      <c r="F196" s="185">
        <v>2.6249577200000003</v>
      </c>
      <c r="G196" s="185">
        <v>2.48188641</v>
      </c>
      <c r="H196" s="182">
        <f t="shared" si="6"/>
        <v>5.7646195822475432E-2</v>
      </c>
      <c r="I196" s="122">
        <v>20.860260879999998</v>
      </c>
      <c r="J196" s="122">
        <v>4.19501378</v>
      </c>
      <c r="K196" s="80">
        <f t="shared" si="7"/>
        <v>3.9726322662997307</v>
      </c>
      <c r="L196" s="40">
        <f t="shared" si="8"/>
        <v>7.9468940474972669</v>
      </c>
      <c r="M196" s="34"/>
      <c r="O196" s="64"/>
    </row>
    <row r="197" spans="1:15" x14ac:dyDescent="0.2">
      <c r="A197" s="158" t="s">
        <v>2164</v>
      </c>
      <c r="B197" s="158" t="s">
        <v>2185</v>
      </c>
      <c r="C197" s="158" t="s">
        <v>1395</v>
      </c>
      <c r="D197" s="158" t="s">
        <v>450</v>
      </c>
      <c r="E197" s="158" t="s">
        <v>2189</v>
      </c>
      <c r="F197" s="185">
        <v>4.7621972399999999</v>
      </c>
      <c r="G197" s="185">
        <v>4.9321821799999999</v>
      </c>
      <c r="H197" s="182">
        <f t="shared" si="6"/>
        <v>-3.446444875643262E-2</v>
      </c>
      <c r="I197" s="122">
        <v>20.39409036</v>
      </c>
      <c r="J197" s="122">
        <v>15.9907903247808</v>
      </c>
      <c r="K197" s="80">
        <f t="shared" si="7"/>
        <v>0.2753647534478294</v>
      </c>
      <c r="L197" s="40">
        <f t="shared" si="8"/>
        <v>4.2824959429861833</v>
      </c>
      <c r="M197" s="34"/>
      <c r="O197" s="64"/>
    </row>
    <row r="198" spans="1:15" x14ac:dyDescent="0.2">
      <c r="A198" s="158" t="s">
        <v>461</v>
      </c>
      <c r="B198" s="158" t="s">
        <v>462</v>
      </c>
      <c r="C198" s="158" t="s">
        <v>1830</v>
      </c>
      <c r="D198" s="158" t="s">
        <v>450</v>
      </c>
      <c r="E198" s="158" t="s">
        <v>452</v>
      </c>
      <c r="F198" s="185">
        <v>20.534694707</v>
      </c>
      <c r="G198" s="185">
        <v>17.415219454999999</v>
      </c>
      <c r="H198" s="182">
        <f t="shared" si="6"/>
        <v>0.17912351090725886</v>
      </c>
      <c r="I198" s="122">
        <v>20.367292989999999</v>
      </c>
      <c r="J198" s="122">
        <v>34.884350060000003</v>
      </c>
      <c r="K198" s="80">
        <f t="shared" si="7"/>
        <v>-0.416148130752934</v>
      </c>
      <c r="L198" s="40">
        <f t="shared" si="8"/>
        <v>0.99184785946961584</v>
      </c>
      <c r="M198" s="34"/>
      <c r="O198" s="64"/>
    </row>
    <row r="199" spans="1:15" x14ac:dyDescent="0.2">
      <c r="A199" s="158" t="s">
        <v>276</v>
      </c>
      <c r="B199" s="158" t="s">
        <v>412</v>
      </c>
      <c r="C199" s="158" t="s">
        <v>1843</v>
      </c>
      <c r="D199" s="158" t="s">
        <v>451</v>
      </c>
      <c r="E199" s="158" t="s">
        <v>2189</v>
      </c>
      <c r="F199" s="185">
        <v>1.4376896299999999</v>
      </c>
      <c r="G199" s="185">
        <v>7.2532303799999998</v>
      </c>
      <c r="H199" s="182">
        <f t="shared" ref="H199:H262" si="9">IF(ISERROR(F199/G199-1),"",((F199/G199-1)))</f>
        <v>-0.80178630007888985</v>
      </c>
      <c r="I199" s="122">
        <v>20.356812437066601</v>
      </c>
      <c r="J199" s="122">
        <v>41.151689070849798</v>
      </c>
      <c r="K199" s="80">
        <f t="shared" ref="K199:K262" si="10">IF(ISERROR(I199/J199-1),"",((I199/J199-1)))</f>
        <v>-0.50532255426942974</v>
      </c>
      <c r="L199" s="40">
        <f t="shared" ref="L199:L262" si="11">IF(ISERROR(I199/F199),"",(I199/F199))</f>
        <v>14.159392967915197</v>
      </c>
      <c r="M199" s="34"/>
      <c r="O199" s="64"/>
    </row>
    <row r="200" spans="1:15" x14ac:dyDescent="0.2">
      <c r="A200" s="158" t="s">
        <v>1921</v>
      </c>
      <c r="B200" s="158" t="s">
        <v>889</v>
      </c>
      <c r="C200" s="158" t="s">
        <v>1829</v>
      </c>
      <c r="D200" s="158" t="s">
        <v>451</v>
      </c>
      <c r="E200" s="158" t="s">
        <v>2189</v>
      </c>
      <c r="F200" s="185">
        <v>28.561747138999998</v>
      </c>
      <c r="G200" s="185">
        <v>26.895478318999999</v>
      </c>
      <c r="H200" s="182">
        <f t="shared" si="9"/>
        <v>6.1953492711184888E-2</v>
      </c>
      <c r="I200" s="122">
        <v>20.25196944</v>
      </c>
      <c r="J200" s="122">
        <v>55.186293570000004</v>
      </c>
      <c r="K200" s="80">
        <f t="shared" si="10"/>
        <v>-0.63302537405756787</v>
      </c>
      <c r="L200" s="40">
        <f t="shared" si="11"/>
        <v>0.70905919520401794</v>
      </c>
      <c r="M200" s="34"/>
      <c r="O200" s="64"/>
    </row>
    <row r="201" spans="1:15" x14ac:dyDescent="0.2">
      <c r="A201" s="158" t="s">
        <v>1961</v>
      </c>
      <c r="B201" s="158" t="s">
        <v>757</v>
      </c>
      <c r="C201" s="158" t="s">
        <v>1826</v>
      </c>
      <c r="D201" s="158" t="s">
        <v>450</v>
      </c>
      <c r="E201" s="158" t="s">
        <v>2189</v>
      </c>
      <c r="F201" s="185">
        <v>0.55118309999999993</v>
      </c>
      <c r="G201" s="185">
        <v>1.0665323999999998</v>
      </c>
      <c r="H201" s="182">
        <f t="shared" si="9"/>
        <v>-0.48320079164964891</v>
      </c>
      <c r="I201" s="122">
        <v>20.182414640000001</v>
      </c>
      <c r="J201" s="122">
        <v>0.38308806000000001</v>
      </c>
      <c r="K201" s="80">
        <f t="shared" si="10"/>
        <v>51.683486506992679</v>
      </c>
      <c r="L201" s="40">
        <f t="shared" si="11"/>
        <v>36.616533852362316</v>
      </c>
      <c r="M201" s="34"/>
      <c r="O201" s="64"/>
    </row>
    <row r="202" spans="1:15" x14ac:dyDescent="0.2">
      <c r="A202" s="158" t="s">
        <v>1086</v>
      </c>
      <c r="B202" s="158" t="s">
        <v>118</v>
      </c>
      <c r="C202" s="158" t="s">
        <v>1827</v>
      </c>
      <c r="D202" s="158" t="s">
        <v>451</v>
      </c>
      <c r="E202" s="158" t="s">
        <v>452</v>
      </c>
      <c r="F202" s="185">
        <v>18.872550346000001</v>
      </c>
      <c r="G202" s="185">
        <v>18.265282276999997</v>
      </c>
      <c r="H202" s="182">
        <f t="shared" si="9"/>
        <v>3.3247122042274091E-2</v>
      </c>
      <c r="I202" s="122">
        <v>20.0353973</v>
      </c>
      <c r="J202" s="122">
        <v>12.150578599999999</v>
      </c>
      <c r="K202" s="80">
        <f t="shared" si="10"/>
        <v>0.64892536887091135</v>
      </c>
      <c r="L202" s="40">
        <f t="shared" si="11"/>
        <v>1.0616157823230532</v>
      </c>
      <c r="M202" s="34"/>
      <c r="O202" s="64"/>
    </row>
    <row r="203" spans="1:15" x14ac:dyDescent="0.2">
      <c r="A203" s="158" t="s">
        <v>1142</v>
      </c>
      <c r="B203" s="158" t="s">
        <v>1143</v>
      </c>
      <c r="C203" s="158" t="s">
        <v>1829</v>
      </c>
      <c r="D203" s="158" t="s">
        <v>1690</v>
      </c>
      <c r="E203" s="158" t="s">
        <v>452</v>
      </c>
      <c r="F203" s="185">
        <v>9.501631849999999</v>
      </c>
      <c r="G203" s="185">
        <v>6.6469202699999999</v>
      </c>
      <c r="H203" s="182">
        <f t="shared" si="9"/>
        <v>0.42947883591809632</v>
      </c>
      <c r="I203" s="122">
        <v>19.9374406118251</v>
      </c>
      <c r="J203" s="122">
        <v>7.5625993970676504</v>
      </c>
      <c r="K203" s="80">
        <f t="shared" si="10"/>
        <v>1.6363211331219945</v>
      </c>
      <c r="L203" s="40">
        <f t="shared" si="11"/>
        <v>2.0983175234078453</v>
      </c>
      <c r="M203" s="34"/>
      <c r="O203" s="64"/>
    </row>
    <row r="204" spans="1:15" x14ac:dyDescent="0.2">
      <c r="A204" s="158" t="s">
        <v>1564</v>
      </c>
      <c r="B204" s="158" t="s">
        <v>1568</v>
      </c>
      <c r="C204" s="158" t="s">
        <v>1830</v>
      </c>
      <c r="D204" s="158" t="s">
        <v>450</v>
      </c>
      <c r="E204" s="158" t="s">
        <v>452</v>
      </c>
      <c r="F204" s="185">
        <v>19.220593072</v>
      </c>
      <c r="G204" s="185">
        <v>17.011599129</v>
      </c>
      <c r="H204" s="182">
        <f t="shared" si="9"/>
        <v>0.12985222178403477</v>
      </c>
      <c r="I204" s="122">
        <v>19.911367859999999</v>
      </c>
      <c r="J204" s="122">
        <v>14.498424419999999</v>
      </c>
      <c r="K204" s="80">
        <f t="shared" si="10"/>
        <v>0.37334701228176614</v>
      </c>
      <c r="L204" s="40">
        <f t="shared" si="11"/>
        <v>1.0359393066286959</v>
      </c>
      <c r="M204" s="34"/>
      <c r="O204" s="64"/>
    </row>
    <row r="205" spans="1:15" x14ac:dyDescent="0.2">
      <c r="A205" s="158" t="s">
        <v>2825</v>
      </c>
      <c r="B205" s="158" t="s">
        <v>2826</v>
      </c>
      <c r="C205" s="158" t="s">
        <v>347</v>
      </c>
      <c r="D205" s="158" t="s">
        <v>451</v>
      </c>
      <c r="E205" s="158" t="s">
        <v>2189</v>
      </c>
      <c r="F205" s="185">
        <v>1.6601258999999999</v>
      </c>
      <c r="G205" s="185">
        <v>0.88165741000000009</v>
      </c>
      <c r="H205" s="182">
        <f t="shared" si="9"/>
        <v>0.88296029860396663</v>
      </c>
      <c r="I205" s="122">
        <v>19.873291048596901</v>
      </c>
      <c r="J205" s="122">
        <v>3.9633587978848097</v>
      </c>
      <c r="K205" s="80">
        <f t="shared" si="10"/>
        <v>4.0142548434431431</v>
      </c>
      <c r="L205" s="40">
        <f t="shared" si="11"/>
        <v>11.970954159920582</v>
      </c>
      <c r="M205" s="34"/>
      <c r="O205" s="64"/>
    </row>
    <row r="206" spans="1:15" x14ac:dyDescent="0.2">
      <c r="A206" s="158" t="s">
        <v>670</v>
      </c>
      <c r="B206" s="158" t="s">
        <v>671</v>
      </c>
      <c r="C206" s="158" t="s">
        <v>1843</v>
      </c>
      <c r="D206" s="158" t="s">
        <v>450</v>
      </c>
      <c r="E206" s="158" t="s">
        <v>2189</v>
      </c>
      <c r="F206" s="185">
        <v>1.7011262069999999</v>
      </c>
      <c r="G206" s="185">
        <v>2.2173608640000002</v>
      </c>
      <c r="H206" s="182">
        <f t="shared" si="9"/>
        <v>-0.23281490414182771</v>
      </c>
      <c r="I206" s="122">
        <v>19.59318219665515</v>
      </c>
      <c r="J206" s="122">
        <v>3.7042508735055901</v>
      </c>
      <c r="K206" s="80">
        <f t="shared" si="10"/>
        <v>4.289377762395655</v>
      </c>
      <c r="L206" s="40">
        <f t="shared" si="11"/>
        <v>11.517771060154592</v>
      </c>
      <c r="M206" s="34"/>
      <c r="O206" s="64"/>
    </row>
    <row r="207" spans="1:15" x14ac:dyDescent="0.2">
      <c r="A207" s="158" t="s">
        <v>63</v>
      </c>
      <c r="B207" s="158" t="s">
        <v>2031</v>
      </c>
      <c r="C207" s="158" t="s">
        <v>1829</v>
      </c>
      <c r="D207" s="158" t="s">
        <v>1690</v>
      </c>
      <c r="E207" s="158" t="s">
        <v>452</v>
      </c>
      <c r="F207" s="185">
        <v>23.901475524999999</v>
      </c>
      <c r="G207" s="185">
        <v>11.324626643999999</v>
      </c>
      <c r="H207" s="182">
        <f t="shared" si="9"/>
        <v>1.1105751453328003</v>
      </c>
      <c r="I207" s="122">
        <v>19.569968198327</v>
      </c>
      <c r="J207" s="122">
        <v>17.774855170000002</v>
      </c>
      <c r="K207" s="80">
        <f t="shared" si="10"/>
        <v>0.10099171054607248</v>
      </c>
      <c r="L207" s="40">
        <f t="shared" si="11"/>
        <v>0.81877657209311561</v>
      </c>
      <c r="M207" s="34"/>
      <c r="O207" s="64"/>
    </row>
    <row r="208" spans="1:15" x14ac:dyDescent="0.2">
      <c r="A208" s="158" t="s">
        <v>1960</v>
      </c>
      <c r="B208" s="158" t="s">
        <v>1273</v>
      </c>
      <c r="C208" s="158" t="s">
        <v>1830</v>
      </c>
      <c r="D208" s="158" t="s">
        <v>450</v>
      </c>
      <c r="E208" s="158" t="s">
        <v>2189</v>
      </c>
      <c r="F208" s="185">
        <v>21.667160502999998</v>
      </c>
      <c r="G208" s="185">
        <v>23.706097839999998</v>
      </c>
      <c r="H208" s="182">
        <f t="shared" si="9"/>
        <v>-8.6008981771754978E-2</v>
      </c>
      <c r="I208" s="122">
        <v>19.566832600000001</v>
      </c>
      <c r="J208" s="122">
        <v>64.233683780000007</v>
      </c>
      <c r="K208" s="80">
        <f t="shared" si="10"/>
        <v>-0.69538050056390521</v>
      </c>
      <c r="L208" s="40">
        <f t="shared" si="11"/>
        <v>0.90306399850090235</v>
      </c>
      <c r="M208" s="34"/>
      <c r="O208" s="64"/>
    </row>
    <row r="209" spans="1:15" x14ac:dyDescent="0.2">
      <c r="A209" s="158" t="s">
        <v>1873</v>
      </c>
      <c r="B209" s="158" t="s">
        <v>802</v>
      </c>
      <c r="C209" s="158" t="s">
        <v>1825</v>
      </c>
      <c r="D209" s="158" t="s">
        <v>450</v>
      </c>
      <c r="E209" s="158" t="s">
        <v>452</v>
      </c>
      <c r="F209" s="185">
        <v>3.45912234</v>
      </c>
      <c r="G209" s="185">
        <v>1.69624632</v>
      </c>
      <c r="H209" s="182">
        <f t="shared" si="9"/>
        <v>1.0392806747548318</v>
      </c>
      <c r="I209" s="122">
        <v>19.340136359999999</v>
      </c>
      <c r="J209" s="122">
        <v>0</v>
      </c>
      <c r="K209" s="80" t="str">
        <f t="shared" si="10"/>
        <v/>
      </c>
      <c r="L209" s="40">
        <f t="shared" si="11"/>
        <v>5.5910530068155957</v>
      </c>
      <c r="M209" s="34"/>
      <c r="O209" s="64"/>
    </row>
    <row r="210" spans="1:15" x14ac:dyDescent="0.2">
      <c r="A210" s="158" t="s">
        <v>1117</v>
      </c>
      <c r="B210" s="158" t="s">
        <v>1263</v>
      </c>
      <c r="C210" s="158" t="s">
        <v>1830</v>
      </c>
      <c r="D210" s="158" t="s">
        <v>450</v>
      </c>
      <c r="E210" s="158" t="s">
        <v>452</v>
      </c>
      <c r="F210" s="185">
        <v>2.2268547599999997</v>
      </c>
      <c r="G210" s="185">
        <v>0.74715303</v>
      </c>
      <c r="H210" s="182">
        <f t="shared" si="9"/>
        <v>1.9804533617430415</v>
      </c>
      <c r="I210" s="122">
        <v>18.95169439</v>
      </c>
      <c r="J210" s="122">
        <v>1.98565982</v>
      </c>
      <c r="K210" s="80">
        <f t="shared" si="10"/>
        <v>8.5442805454964592</v>
      </c>
      <c r="L210" s="40">
        <f t="shared" si="11"/>
        <v>8.510521085802651</v>
      </c>
      <c r="M210" s="34"/>
      <c r="O210" s="64"/>
    </row>
    <row r="211" spans="1:15" x14ac:dyDescent="0.2">
      <c r="A211" s="158" t="s">
        <v>678</v>
      </c>
      <c r="B211" s="158" t="s">
        <v>680</v>
      </c>
      <c r="C211" s="158" t="s">
        <v>1843</v>
      </c>
      <c r="D211" s="158" t="s">
        <v>451</v>
      </c>
      <c r="E211" s="158" t="s">
        <v>2189</v>
      </c>
      <c r="F211" s="185">
        <v>1.48173629</v>
      </c>
      <c r="G211" s="185">
        <v>0.56899707999999993</v>
      </c>
      <c r="H211" s="182">
        <f t="shared" si="9"/>
        <v>1.6041193216668179</v>
      </c>
      <c r="I211" s="122">
        <v>18.881017162311302</v>
      </c>
      <c r="J211" s="122">
        <v>9.1373830000000003E-2</v>
      </c>
      <c r="K211" s="80">
        <f t="shared" si="10"/>
        <v>205.63484459731305</v>
      </c>
      <c r="L211" s="40">
        <f t="shared" si="11"/>
        <v>12.742494929587844</v>
      </c>
      <c r="M211" s="34"/>
      <c r="O211" s="64"/>
    </row>
    <row r="212" spans="1:15" x14ac:dyDescent="0.2">
      <c r="A212" s="158" t="s">
        <v>2108</v>
      </c>
      <c r="B212" s="158" t="s">
        <v>2109</v>
      </c>
      <c r="C212" s="158" t="s">
        <v>1823</v>
      </c>
      <c r="D212" s="158" t="s">
        <v>450</v>
      </c>
      <c r="E212" s="158" t="s">
        <v>2189</v>
      </c>
      <c r="F212" s="185">
        <v>6.0998643600000007</v>
      </c>
      <c r="G212" s="185">
        <v>0.57010864000000006</v>
      </c>
      <c r="H212" s="182">
        <f t="shared" si="9"/>
        <v>9.6994771382521066</v>
      </c>
      <c r="I212" s="122">
        <v>18.86116316</v>
      </c>
      <c r="J212" s="122">
        <v>25.55361181</v>
      </c>
      <c r="K212" s="80">
        <f t="shared" si="10"/>
        <v>-0.26189834532044565</v>
      </c>
      <c r="L212" s="40">
        <f t="shared" si="11"/>
        <v>3.092062715965048</v>
      </c>
      <c r="M212" s="34"/>
      <c r="O212" s="64"/>
    </row>
    <row r="213" spans="1:15" x14ac:dyDescent="0.2">
      <c r="A213" s="158" t="s">
        <v>1215</v>
      </c>
      <c r="B213" s="158" t="s">
        <v>1216</v>
      </c>
      <c r="C213" s="158" t="s">
        <v>1395</v>
      </c>
      <c r="D213" s="158" t="s">
        <v>450</v>
      </c>
      <c r="E213" s="158" t="s">
        <v>2189</v>
      </c>
      <c r="F213" s="185">
        <v>5.3596541900000005</v>
      </c>
      <c r="G213" s="185">
        <v>5.9713802449999998</v>
      </c>
      <c r="H213" s="182">
        <f t="shared" si="9"/>
        <v>-0.10244299138582147</v>
      </c>
      <c r="I213" s="122">
        <v>17.995837350000002</v>
      </c>
      <c r="J213" s="122">
        <v>32.906947580000001</v>
      </c>
      <c r="K213" s="80">
        <f t="shared" si="10"/>
        <v>-0.45312954638985081</v>
      </c>
      <c r="L213" s="40">
        <f t="shared" si="11"/>
        <v>3.3576489661546618</v>
      </c>
      <c r="M213" s="34"/>
      <c r="O213" s="64"/>
    </row>
    <row r="214" spans="1:15" x14ac:dyDescent="0.2">
      <c r="A214" s="158" t="s">
        <v>40</v>
      </c>
      <c r="B214" s="158" t="s">
        <v>748</v>
      </c>
      <c r="C214" s="158" t="s">
        <v>1395</v>
      </c>
      <c r="D214" s="158" t="s">
        <v>450</v>
      </c>
      <c r="E214" s="158" t="s">
        <v>2189</v>
      </c>
      <c r="F214" s="185">
        <v>6.6897601440000001</v>
      </c>
      <c r="G214" s="185">
        <v>2.4648570529999998</v>
      </c>
      <c r="H214" s="182">
        <f t="shared" si="9"/>
        <v>1.7140560284653557</v>
      </c>
      <c r="I214" s="122">
        <v>17.617846719999999</v>
      </c>
      <c r="J214" s="122">
        <v>28.085235640000001</v>
      </c>
      <c r="K214" s="80">
        <f t="shared" si="10"/>
        <v>-0.37270076897955484</v>
      </c>
      <c r="L214" s="40">
        <f t="shared" si="11"/>
        <v>2.6335543189543684</v>
      </c>
      <c r="M214" s="34"/>
      <c r="O214" s="64"/>
    </row>
    <row r="215" spans="1:15" x14ac:dyDescent="0.2">
      <c r="A215" s="158" t="s">
        <v>358</v>
      </c>
      <c r="B215" s="158" t="s">
        <v>359</v>
      </c>
      <c r="C215" s="158" t="s">
        <v>1395</v>
      </c>
      <c r="D215" s="158" t="s">
        <v>450</v>
      </c>
      <c r="E215" s="158" t="s">
        <v>2189</v>
      </c>
      <c r="F215" s="185">
        <v>3.8914027200000003</v>
      </c>
      <c r="G215" s="185">
        <v>9.9869556680000002</v>
      </c>
      <c r="H215" s="182">
        <f t="shared" si="9"/>
        <v>-0.61035145750483766</v>
      </c>
      <c r="I215" s="122">
        <v>17.282432230000001</v>
      </c>
      <c r="J215" s="122">
        <v>53.763179940000001</v>
      </c>
      <c r="K215" s="80">
        <f t="shared" si="10"/>
        <v>-0.67854520046456912</v>
      </c>
      <c r="L215" s="40">
        <f t="shared" si="11"/>
        <v>4.4411831602975287</v>
      </c>
      <c r="M215" s="34"/>
      <c r="O215" s="64"/>
    </row>
    <row r="216" spans="1:15" x14ac:dyDescent="0.2">
      <c r="A216" s="158" t="s">
        <v>796</v>
      </c>
      <c r="B216" s="158" t="s">
        <v>797</v>
      </c>
      <c r="C216" s="158" t="s">
        <v>1395</v>
      </c>
      <c r="D216" s="158" t="s">
        <v>450</v>
      </c>
      <c r="E216" s="158" t="s">
        <v>452</v>
      </c>
      <c r="F216" s="185">
        <v>3.6520266650000002</v>
      </c>
      <c r="G216" s="185">
        <v>5.9027659200000002</v>
      </c>
      <c r="H216" s="182">
        <f t="shared" si="9"/>
        <v>-0.38130247506070847</v>
      </c>
      <c r="I216" s="122">
        <v>17.191399100000002</v>
      </c>
      <c r="J216" s="122">
        <v>5.5198370599999995</v>
      </c>
      <c r="K216" s="80">
        <f t="shared" si="10"/>
        <v>2.1144758283861376</v>
      </c>
      <c r="L216" s="40">
        <f t="shared" si="11"/>
        <v>4.7073585920819125</v>
      </c>
      <c r="M216" s="34"/>
      <c r="O216" s="64"/>
    </row>
    <row r="217" spans="1:15" x14ac:dyDescent="0.2">
      <c r="A217" s="158" t="s">
        <v>1391</v>
      </c>
      <c r="B217" s="158" t="s">
        <v>895</v>
      </c>
      <c r="C217" s="158" t="s">
        <v>1829</v>
      </c>
      <c r="D217" s="158" t="s">
        <v>451</v>
      </c>
      <c r="E217" s="158" t="s">
        <v>2189</v>
      </c>
      <c r="F217" s="185">
        <v>10.997130595</v>
      </c>
      <c r="G217" s="185">
        <v>3.8112693739999997</v>
      </c>
      <c r="H217" s="182">
        <f t="shared" si="9"/>
        <v>1.8854246488115067</v>
      </c>
      <c r="I217" s="122">
        <v>17.13565822</v>
      </c>
      <c r="J217" s="122">
        <v>7.2820186200000006</v>
      </c>
      <c r="K217" s="80">
        <f t="shared" si="10"/>
        <v>1.3531467185399753</v>
      </c>
      <c r="L217" s="40">
        <f t="shared" si="11"/>
        <v>1.5581935734937047</v>
      </c>
      <c r="M217" s="34"/>
      <c r="O217" s="64"/>
    </row>
    <row r="218" spans="1:15" x14ac:dyDescent="0.2">
      <c r="A218" s="158" t="s">
        <v>1929</v>
      </c>
      <c r="B218" s="158" t="s">
        <v>888</v>
      </c>
      <c r="C218" s="158" t="s">
        <v>1829</v>
      </c>
      <c r="D218" s="158" t="s">
        <v>451</v>
      </c>
      <c r="E218" s="158" t="s">
        <v>2189</v>
      </c>
      <c r="F218" s="185">
        <v>22.135978619999999</v>
      </c>
      <c r="G218" s="185">
        <v>9.8249511930000004</v>
      </c>
      <c r="H218" s="182">
        <f t="shared" si="9"/>
        <v>1.2530370060027636</v>
      </c>
      <c r="I218" s="122">
        <v>17.10515071</v>
      </c>
      <c r="J218" s="122">
        <v>33.383901510000001</v>
      </c>
      <c r="K218" s="80">
        <f t="shared" si="10"/>
        <v>-0.48762277815622512</v>
      </c>
      <c r="L218" s="40">
        <f t="shared" si="11"/>
        <v>0.77273072059011594</v>
      </c>
      <c r="M218" s="34"/>
      <c r="O218" s="64"/>
    </row>
    <row r="219" spans="1:15" x14ac:dyDescent="0.2">
      <c r="A219" s="158" t="s">
        <v>1955</v>
      </c>
      <c r="B219" s="158" t="s">
        <v>1890</v>
      </c>
      <c r="C219" s="158" t="s">
        <v>1829</v>
      </c>
      <c r="D219" s="158" t="s">
        <v>451</v>
      </c>
      <c r="E219" s="158" t="s">
        <v>452</v>
      </c>
      <c r="F219" s="185">
        <v>0.58546726999999998</v>
      </c>
      <c r="G219" s="185">
        <v>7.5260402829999995</v>
      </c>
      <c r="H219" s="182">
        <f t="shared" si="9"/>
        <v>-0.92220779480512916</v>
      </c>
      <c r="I219" s="122">
        <v>16.825279401785149</v>
      </c>
      <c r="J219" s="122">
        <v>16.4473050953872</v>
      </c>
      <c r="K219" s="80">
        <f t="shared" si="10"/>
        <v>2.2980926310168348E-2</v>
      </c>
      <c r="L219" s="40">
        <f t="shared" si="11"/>
        <v>28.738206666591541</v>
      </c>
      <c r="M219" s="34"/>
      <c r="O219" s="64"/>
    </row>
    <row r="220" spans="1:15" x14ac:dyDescent="0.2">
      <c r="A220" s="158" t="s">
        <v>2035</v>
      </c>
      <c r="B220" s="158" t="s">
        <v>2036</v>
      </c>
      <c r="C220" s="158" t="s">
        <v>1395</v>
      </c>
      <c r="D220" s="158" t="s">
        <v>450</v>
      </c>
      <c r="E220" s="158" t="s">
        <v>2189</v>
      </c>
      <c r="F220" s="185">
        <v>30.591224234000002</v>
      </c>
      <c r="G220" s="185">
        <v>35.95974314</v>
      </c>
      <c r="H220" s="182">
        <f t="shared" si="9"/>
        <v>-0.14929247089165942</v>
      </c>
      <c r="I220" s="122">
        <v>16.809242469999997</v>
      </c>
      <c r="J220" s="122">
        <v>15.31877484</v>
      </c>
      <c r="K220" s="80">
        <f t="shared" si="10"/>
        <v>9.7296790739956895E-2</v>
      </c>
      <c r="L220" s="40">
        <f t="shared" si="11"/>
        <v>0.54947923435237034</v>
      </c>
      <c r="M220" s="34"/>
      <c r="O220" s="64"/>
    </row>
    <row r="221" spans="1:15" x14ac:dyDescent="0.2">
      <c r="A221" s="158" t="s">
        <v>1087</v>
      </c>
      <c r="B221" s="158" t="s">
        <v>99</v>
      </c>
      <c r="C221" s="158" t="s">
        <v>1828</v>
      </c>
      <c r="D221" s="158" t="s">
        <v>450</v>
      </c>
      <c r="E221" s="158" t="s">
        <v>2189</v>
      </c>
      <c r="F221" s="185">
        <v>4.1466785049999997</v>
      </c>
      <c r="G221" s="185">
        <v>0.76033251300000004</v>
      </c>
      <c r="H221" s="182">
        <f t="shared" si="9"/>
        <v>4.4537698100515133</v>
      </c>
      <c r="I221" s="122">
        <v>16.630727419999999</v>
      </c>
      <c r="J221" s="122">
        <v>15.820847779999999</v>
      </c>
      <c r="K221" s="80">
        <f t="shared" si="10"/>
        <v>5.119066002416206E-2</v>
      </c>
      <c r="L221" s="40">
        <f t="shared" si="11"/>
        <v>4.0106141336848102</v>
      </c>
      <c r="M221" s="34"/>
      <c r="O221" s="64"/>
    </row>
    <row r="222" spans="1:15" x14ac:dyDescent="0.2">
      <c r="A222" s="158" t="s">
        <v>1941</v>
      </c>
      <c r="B222" s="158" t="s">
        <v>1895</v>
      </c>
      <c r="C222" s="158" t="s">
        <v>1829</v>
      </c>
      <c r="D222" s="158" t="s">
        <v>451</v>
      </c>
      <c r="E222" s="158" t="s">
        <v>452</v>
      </c>
      <c r="F222" s="185">
        <v>2.1316859290000001</v>
      </c>
      <c r="G222" s="185">
        <v>8.9946293740000005</v>
      </c>
      <c r="H222" s="182">
        <f t="shared" si="9"/>
        <v>-0.76300458413974448</v>
      </c>
      <c r="I222" s="122">
        <v>16.559639560000001</v>
      </c>
      <c r="J222" s="122">
        <v>34.110097060000001</v>
      </c>
      <c r="K222" s="80">
        <f t="shared" si="10"/>
        <v>-0.51452382176247025</v>
      </c>
      <c r="L222" s="40">
        <f t="shared" si="11"/>
        <v>7.7683299095417544</v>
      </c>
      <c r="M222" s="34"/>
      <c r="O222" s="64"/>
    </row>
    <row r="223" spans="1:15" x14ac:dyDescent="0.2">
      <c r="A223" s="158" t="s">
        <v>587</v>
      </c>
      <c r="B223" s="158" t="s">
        <v>588</v>
      </c>
      <c r="C223" s="158" t="s">
        <v>1824</v>
      </c>
      <c r="D223" s="158" t="s">
        <v>450</v>
      </c>
      <c r="E223" s="158" t="s">
        <v>2189</v>
      </c>
      <c r="F223" s="185">
        <v>3.8882113250000003</v>
      </c>
      <c r="G223" s="185">
        <v>5.178503181</v>
      </c>
      <c r="H223" s="182">
        <f t="shared" si="9"/>
        <v>-0.24916309035670736</v>
      </c>
      <c r="I223" s="122">
        <v>16.46301102</v>
      </c>
      <c r="J223" s="122">
        <v>15.23150667</v>
      </c>
      <c r="K223" s="80">
        <f t="shared" si="10"/>
        <v>8.085243152114252E-2</v>
      </c>
      <c r="L223" s="40">
        <f t="shared" si="11"/>
        <v>4.2340833982319612</v>
      </c>
      <c r="M223" s="34"/>
      <c r="O223" s="64"/>
    </row>
    <row r="224" spans="1:15" x14ac:dyDescent="0.2">
      <c r="A224" s="158" t="s">
        <v>2154</v>
      </c>
      <c r="B224" s="158" t="s">
        <v>2175</v>
      </c>
      <c r="C224" s="158" t="s">
        <v>1395</v>
      </c>
      <c r="D224" s="158" t="s">
        <v>450</v>
      </c>
      <c r="E224" s="158" t="s">
        <v>2189</v>
      </c>
      <c r="F224" s="185">
        <v>3.7880769999999994E-2</v>
      </c>
      <c r="G224" s="185">
        <v>7.6092699999999999E-2</v>
      </c>
      <c r="H224" s="182">
        <f t="shared" si="9"/>
        <v>-0.50217603002653344</v>
      </c>
      <c r="I224" s="122">
        <v>16.342024130000002</v>
      </c>
      <c r="J224" s="122">
        <v>7.0356570000000007E-2</v>
      </c>
      <c r="K224" s="80">
        <f t="shared" si="10"/>
        <v>231.27431539087252</v>
      </c>
      <c r="L224" s="40">
        <f t="shared" si="11"/>
        <v>431.40686237370585</v>
      </c>
      <c r="M224" s="34"/>
      <c r="O224" s="64"/>
    </row>
    <row r="225" spans="1:15" x14ac:dyDescent="0.2">
      <c r="A225" s="158" t="s">
        <v>626</v>
      </c>
      <c r="B225" s="158" t="s">
        <v>627</v>
      </c>
      <c r="C225" s="158" t="s">
        <v>1827</v>
      </c>
      <c r="D225" s="158" t="s">
        <v>451</v>
      </c>
      <c r="E225" s="158" t="s">
        <v>452</v>
      </c>
      <c r="F225" s="185">
        <v>12.542190831000001</v>
      </c>
      <c r="G225" s="185">
        <v>5.2898186569999996</v>
      </c>
      <c r="H225" s="182">
        <f t="shared" si="9"/>
        <v>1.3710058216084517</v>
      </c>
      <c r="I225" s="122">
        <v>16.32723494</v>
      </c>
      <c r="J225" s="122">
        <v>1.3366448100000001</v>
      </c>
      <c r="K225" s="80">
        <f t="shared" si="10"/>
        <v>11.215088719044216</v>
      </c>
      <c r="L225" s="40">
        <f t="shared" si="11"/>
        <v>1.3017849241812416</v>
      </c>
      <c r="M225" s="34"/>
      <c r="O225" s="64"/>
    </row>
    <row r="226" spans="1:15" x14ac:dyDescent="0.2">
      <c r="A226" s="158" t="s">
        <v>43</v>
      </c>
      <c r="B226" s="158" t="s">
        <v>790</v>
      </c>
      <c r="C226" s="158" t="s">
        <v>1827</v>
      </c>
      <c r="D226" s="158" t="s">
        <v>451</v>
      </c>
      <c r="E226" s="158" t="s">
        <v>452</v>
      </c>
      <c r="F226" s="185">
        <v>66.948683033999998</v>
      </c>
      <c r="G226" s="185">
        <v>89.846945744999999</v>
      </c>
      <c r="H226" s="182">
        <f t="shared" si="9"/>
        <v>-0.25485855441306748</v>
      </c>
      <c r="I226" s="122">
        <v>16.25351882</v>
      </c>
      <c r="J226" s="122">
        <v>21.962209420000001</v>
      </c>
      <c r="K226" s="80">
        <f t="shared" si="10"/>
        <v>-0.25993243625121576</v>
      </c>
      <c r="L226" s="40">
        <f t="shared" si="11"/>
        <v>0.2427757811418878</v>
      </c>
      <c r="M226" s="34"/>
      <c r="O226" s="64"/>
    </row>
    <row r="227" spans="1:15" x14ac:dyDescent="0.2">
      <c r="A227" s="158" t="s">
        <v>859</v>
      </c>
      <c r="B227" s="158" t="s">
        <v>293</v>
      </c>
      <c r="C227" s="158" t="s">
        <v>1395</v>
      </c>
      <c r="D227" s="158" t="s">
        <v>450</v>
      </c>
      <c r="E227" s="158" t="s">
        <v>2189</v>
      </c>
      <c r="F227" s="185">
        <v>5.3249460939999995</v>
      </c>
      <c r="G227" s="185">
        <v>11.347613956</v>
      </c>
      <c r="H227" s="182">
        <f t="shared" si="9"/>
        <v>-0.53074310470489183</v>
      </c>
      <c r="I227" s="122">
        <v>15.969157599999999</v>
      </c>
      <c r="J227" s="122">
        <v>89.706037559999999</v>
      </c>
      <c r="K227" s="80">
        <f t="shared" si="10"/>
        <v>-0.82198346918044385</v>
      </c>
      <c r="L227" s="40">
        <f t="shared" si="11"/>
        <v>2.9989331944587381</v>
      </c>
      <c r="M227" s="34"/>
      <c r="O227" s="64"/>
    </row>
    <row r="228" spans="1:15" x14ac:dyDescent="0.2">
      <c r="A228" s="158" t="s">
        <v>58</v>
      </c>
      <c r="B228" s="158" t="s">
        <v>351</v>
      </c>
      <c r="C228" s="158" t="s">
        <v>1395</v>
      </c>
      <c r="D228" s="158" t="s">
        <v>450</v>
      </c>
      <c r="E228" s="158" t="s">
        <v>2189</v>
      </c>
      <c r="F228" s="185">
        <v>8.9492000000000009E-3</v>
      </c>
      <c r="G228" s="185">
        <v>5.6104492300000004</v>
      </c>
      <c r="H228" s="182">
        <f t="shared" si="9"/>
        <v>-0.99840490491346978</v>
      </c>
      <c r="I228" s="122">
        <v>15.6293103448276</v>
      </c>
      <c r="J228" s="122">
        <v>6.6837576192183503</v>
      </c>
      <c r="K228" s="80">
        <f t="shared" si="10"/>
        <v>1.3384017247853777</v>
      </c>
      <c r="L228" s="40">
        <f t="shared" si="11"/>
        <v>1746.4477657028112</v>
      </c>
      <c r="M228" s="34"/>
      <c r="O228" s="64"/>
    </row>
    <row r="229" spans="1:15" x14ac:dyDescent="0.2">
      <c r="A229" s="158" t="s">
        <v>735</v>
      </c>
      <c r="B229" s="158" t="s">
        <v>736</v>
      </c>
      <c r="C229" s="158" t="s">
        <v>1395</v>
      </c>
      <c r="D229" s="158" t="s">
        <v>450</v>
      </c>
      <c r="E229" s="158" t="s">
        <v>2189</v>
      </c>
      <c r="F229" s="185">
        <v>10.262056119</v>
      </c>
      <c r="G229" s="185">
        <v>5.1706036979999999</v>
      </c>
      <c r="H229" s="182">
        <f t="shared" si="9"/>
        <v>0.98469206274102672</v>
      </c>
      <c r="I229" s="122">
        <v>15.57415084</v>
      </c>
      <c r="J229" s="122">
        <v>28.757336440000003</v>
      </c>
      <c r="K229" s="80">
        <f t="shared" si="10"/>
        <v>-0.45842860403659835</v>
      </c>
      <c r="L229" s="40">
        <f t="shared" si="11"/>
        <v>1.5176442868174105</v>
      </c>
      <c r="M229" s="34"/>
      <c r="O229" s="64"/>
    </row>
    <row r="230" spans="1:15" x14ac:dyDescent="0.2">
      <c r="A230" s="158" t="s">
        <v>1972</v>
      </c>
      <c r="B230" s="158" t="s">
        <v>64</v>
      </c>
      <c r="C230" s="158" t="s">
        <v>1829</v>
      </c>
      <c r="D230" s="158" t="s">
        <v>451</v>
      </c>
      <c r="E230" s="158" t="s">
        <v>452</v>
      </c>
      <c r="F230" s="185">
        <v>0.734795427</v>
      </c>
      <c r="G230" s="185">
        <v>2.4848820370000002</v>
      </c>
      <c r="H230" s="182">
        <f t="shared" si="9"/>
        <v>-0.70429363806455814</v>
      </c>
      <c r="I230" s="122">
        <v>15.53109793</v>
      </c>
      <c r="J230" s="122">
        <v>25.573257050000002</v>
      </c>
      <c r="K230" s="80">
        <f t="shared" si="10"/>
        <v>-0.39268205455276572</v>
      </c>
      <c r="L230" s="40">
        <f t="shared" si="11"/>
        <v>21.136628453731518</v>
      </c>
      <c r="M230" s="34"/>
      <c r="O230" s="64"/>
    </row>
    <row r="231" spans="1:15" x14ac:dyDescent="0.2">
      <c r="A231" s="158" t="s">
        <v>858</v>
      </c>
      <c r="B231" s="158" t="s">
        <v>292</v>
      </c>
      <c r="C231" s="158" t="s">
        <v>1395</v>
      </c>
      <c r="D231" s="158" t="s">
        <v>450</v>
      </c>
      <c r="E231" s="158" t="s">
        <v>2189</v>
      </c>
      <c r="F231" s="185">
        <v>6.5684784790000004</v>
      </c>
      <c r="G231" s="185">
        <v>40.118012419000003</v>
      </c>
      <c r="H231" s="182">
        <f t="shared" si="9"/>
        <v>-0.83627108914575365</v>
      </c>
      <c r="I231" s="122">
        <v>15.37609277</v>
      </c>
      <c r="J231" s="122">
        <v>134.31483487</v>
      </c>
      <c r="K231" s="80">
        <f t="shared" si="10"/>
        <v>-0.88552200667273917</v>
      </c>
      <c r="L231" s="40">
        <f t="shared" si="11"/>
        <v>2.340891093600856</v>
      </c>
      <c r="M231" s="34"/>
      <c r="O231" s="64"/>
    </row>
    <row r="232" spans="1:15" x14ac:dyDescent="0.2">
      <c r="A232" s="158" t="s">
        <v>521</v>
      </c>
      <c r="B232" s="158" t="s">
        <v>522</v>
      </c>
      <c r="C232" s="158" t="s">
        <v>1395</v>
      </c>
      <c r="D232" s="158" t="s">
        <v>450</v>
      </c>
      <c r="E232" s="158" t="s">
        <v>2189</v>
      </c>
      <c r="F232" s="185">
        <v>4.4992818140000006</v>
      </c>
      <c r="G232" s="185">
        <v>11.228921380000001</v>
      </c>
      <c r="H232" s="182">
        <f t="shared" si="9"/>
        <v>-0.59931308967807562</v>
      </c>
      <c r="I232" s="122">
        <v>15.06850814</v>
      </c>
      <c r="J232" s="122">
        <v>49.547611549999999</v>
      </c>
      <c r="K232" s="80">
        <f t="shared" si="10"/>
        <v>-0.69587821352813517</v>
      </c>
      <c r="L232" s="40">
        <f t="shared" si="11"/>
        <v>3.3490918690873537</v>
      </c>
      <c r="M232" s="34"/>
      <c r="O232" s="64"/>
    </row>
    <row r="233" spans="1:15" x14ac:dyDescent="0.2">
      <c r="A233" s="158" t="s">
        <v>1390</v>
      </c>
      <c r="B233" s="158" t="s">
        <v>242</v>
      </c>
      <c r="C233" s="158" t="s">
        <v>1395</v>
      </c>
      <c r="D233" s="158" t="s">
        <v>450</v>
      </c>
      <c r="E233" s="158" t="s">
        <v>2189</v>
      </c>
      <c r="F233" s="185">
        <v>10.427512439999999</v>
      </c>
      <c r="G233" s="185">
        <v>28.857341817000002</v>
      </c>
      <c r="H233" s="182">
        <f t="shared" si="9"/>
        <v>-0.63865305037011066</v>
      </c>
      <c r="I233" s="122">
        <v>14.99644775</v>
      </c>
      <c r="J233" s="122">
        <v>34.845419590000006</v>
      </c>
      <c r="K233" s="80">
        <f t="shared" si="10"/>
        <v>-0.56962929629053161</v>
      </c>
      <c r="L233" s="40">
        <f t="shared" si="11"/>
        <v>1.4381615784483304</v>
      </c>
      <c r="M233" s="34"/>
      <c r="O233" s="64"/>
    </row>
    <row r="234" spans="1:15" x14ac:dyDescent="0.2">
      <c r="A234" s="158" t="s">
        <v>367</v>
      </c>
      <c r="B234" s="158" t="s">
        <v>368</v>
      </c>
      <c r="C234" s="158" t="s">
        <v>1830</v>
      </c>
      <c r="D234" s="158" t="s">
        <v>450</v>
      </c>
      <c r="E234" s="158" t="s">
        <v>452</v>
      </c>
      <c r="F234" s="185">
        <v>14.405281116000001</v>
      </c>
      <c r="G234" s="185">
        <v>11.673617137000001</v>
      </c>
      <c r="H234" s="182">
        <f t="shared" si="9"/>
        <v>0.23400321827772474</v>
      </c>
      <c r="I234" s="122">
        <v>14.862502970000001</v>
      </c>
      <c r="J234" s="122">
        <v>10.857510130000001</v>
      </c>
      <c r="K234" s="80">
        <f t="shared" si="10"/>
        <v>0.36886844147940945</v>
      </c>
      <c r="L234" s="40">
        <f t="shared" si="11"/>
        <v>1.0317398772240662</v>
      </c>
      <c r="M234" s="34"/>
      <c r="O234" s="64"/>
    </row>
    <row r="235" spans="1:15" x14ac:dyDescent="0.2">
      <c r="A235" s="158" t="s">
        <v>2034</v>
      </c>
      <c r="B235" s="158" t="s">
        <v>1141</v>
      </c>
      <c r="C235" s="158" t="s">
        <v>1829</v>
      </c>
      <c r="D235" s="158" t="s">
        <v>451</v>
      </c>
      <c r="E235" s="158" t="s">
        <v>452</v>
      </c>
      <c r="F235" s="185">
        <v>14.04545326</v>
      </c>
      <c r="G235" s="185">
        <v>10.94163185</v>
      </c>
      <c r="H235" s="182">
        <f t="shared" si="9"/>
        <v>0.28367079541247775</v>
      </c>
      <c r="I235" s="122">
        <v>14.7751517493252</v>
      </c>
      <c r="J235" s="122">
        <v>28.11404804</v>
      </c>
      <c r="K235" s="80">
        <f t="shared" si="10"/>
        <v>-0.47445662295577407</v>
      </c>
      <c r="L235" s="40">
        <f t="shared" si="11"/>
        <v>1.0519526480076871</v>
      </c>
      <c r="M235" s="34"/>
      <c r="O235" s="64"/>
    </row>
    <row r="236" spans="1:15" x14ac:dyDescent="0.2">
      <c r="A236" s="158" t="s">
        <v>1950</v>
      </c>
      <c r="B236" s="158" t="s">
        <v>2016</v>
      </c>
      <c r="C236" s="158" t="s">
        <v>1829</v>
      </c>
      <c r="D236" s="158" t="s">
        <v>451</v>
      </c>
      <c r="E236" s="158" t="s">
        <v>452</v>
      </c>
      <c r="F236" s="185">
        <v>0.85296617600000002</v>
      </c>
      <c r="G236" s="185">
        <v>3.120095643</v>
      </c>
      <c r="H236" s="182">
        <f t="shared" si="9"/>
        <v>-0.72662178548479828</v>
      </c>
      <c r="I236" s="122">
        <v>14.64849772</v>
      </c>
      <c r="J236" s="122">
        <v>37.613803770000004</v>
      </c>
      <c r="K236" s="80">
        <f t="shared" si="10"/>
        <v>-0.61055526823151718</v>
      </c>
      <c r="L236" s="40">
        <f t="shared" si="11"/>
        <v>17.173597420585175</v>
      </c>
      <c r="M236" s="34"/>
      <c r="O236" s="64"/>
    </row>
    <row r="237" spans="1:15" x14ac:dyDescent="0.2">
      <c r="A237" s="158" t="s">
        <v>1041</v>
      </c>
      <c r="B237" s="158" t="s">
        <v>220</v>
      </c>
      <c r="C237" s="158" t="s">
        <v>1395</v>
      </c>
      <c r="D237" s="158" t="s">
        <v>450</v>
      </c>
      <c r="E237" s="158" t="s">
        <v>2189</v>
      </c>
      <c r="F237" s="185">
        <v>6.1468016739999998</v>
      </c>
      <c r="G237" s="185">
        <v>7.1677481189999996</v>
      </c>
      <c r="H237" s="182">
        <f t="shared" si="9"/>
        <v>-0.1424361498269886</v>
      </c>
      <c r="I237" s="122">
        <v>14.601040830000001</v>
      </c>
      <c r="J237" s="122">
        <v>15.00882367</v>
      </c>
      <c r="K237" s="80">
        <f t="shared" si="10"/>
        <v>-2.7169540329472053E-2</v>
      </c>
      <c r="L237" s="40">
        <f t="shared" si="11"/>
        <v>2.3753883083230254</v>
      </c>
      <c r="M237" s="34"/>
      <c r="O237" s="64"/>
    </row>
    <row r="238" spans="1:15" x14ac:dyDescent="0.2">
      <c r="A238" s="158" t="s">
        <v>1863</v>
      </c>
      <c r="B238" s="158" t="s">
        <v>1883</v>
      </c>
      <c r="C238" s="158" t="s">
        <v>1828</v>
      </c>
      <c r="D238" s="158" t="s">
        <v>450</v>
      </c>
      <c r="E238" s="158" t="s">
        <v>452</v>
      </c>
      <c r="F238" s="185">
        <v>0.62770619999999999</v>
      </c>
      <c r="G238" s="185">
        <v>1.6515056299999999</v>
      </c>
      <c r="H238" s="182">
        <f t="shared" si="9"/>
        <v>-0.61991882522374442</v>
      </c>
      <c r="I238" s="122">
        <v>14.5407396</v>
      </c>
      <c r="J238" s="122">
        <v>2.44868855</v>
      </c>
      <c r="K238" s="80">
        <f t="shared" si="10"/>
        <v>4.9381743750139231</v>
      </c>
      <c r="L238" s="40">
        <f t="shared" si="11"/>
        <v>23.164881277259965</v>
      </c>
      <c r="M238" s="34"/>
      <c r="O238" s="64"/>
    </row>
    <row r="239" spans="1:15" x14ac:dyDescent="0.2">
      <c r="A239" s="158" t="s">
        <v>172</v>
      </c>
      <c r="B239" s="158" t="s">
        <v>173</v>
      </c>
      <c r="C239" s="158" t="s">
        <v>1831</v>
      </c>
      <c r="D239" s="158" t="s">
        <v>451</v>
      </c>
      <c r="E239" s="158" t="s">
        <v>452</v>
      </c>
      <c r="F239" s="185">
        <v>13.553446545</v>
      </c>
      <c r="G239" s="185">
        <v>15.95341977</v>
      </c>
      <c r="H239" s="182">
        <f t="shared" si="9"/>
        <v>-0.15043628636369799</v>
      </c>
      <c r="I239" s="122">
        <v>14.474442400000001</v>
      </c>
      <c r="J239" s="122">
        <v>13.612861890000001</v>
      </c>
      <c r="K239" s="80">
        <f t="shared" si="10"/>
        <v>6.3291651451552244E-2</v>
      </c>
      <c r="L239" s="40">
        <f t="shared" si="11"/>
        <v>1.0679528894692667</v>
      </c>
      <c r="M239" s="34"/>
      <c r="O239" s="64"/>
    </row>
    <row r="240" spans="1:15" x14ac:dyDescent="0.2">
      <c r="A240" s="158" t="s">
        <v>1996</v>
      </c>
      <c r="B240" s="158" t="s">
        <v>1997</v>
      </c>
      <c r="C240" s="158" t="s">
        <v>1829</v>
      </c>
      <c r="D240" s="158" t="s">
        <v>451</v>
      </c>
      <c r="E240" s="158" t="s">
        <v>452</v>
      </c>
      <c r="F240" s="185">
        <v>11.691626433</v>
      </c>
      <c r="G240" s="185">
        <v>12.381483837999999</v>
      </c>
      <c r="H240" s="182">
        <f t="shared" si="9"/>
        <v>-5.5716860275079383E-2</v>
      </c>
      <c r="I240" s="122">
        <v>14.324614550000002</v>
      </c>
      <c r="J240" s="122">
        <v>8.4829436602202009</v>
      </c>
      <c r="K240" s="80">
        <f t="shared" si="10"/>
        <v>0.68863723770483731</v>
      </c>
      <c r="L240" s="40">
        <f t="shared" si="11"/>
        <v>1.2252028947459617</v>
      </c>
      <c r="M240" s="34"/>
      <c r="O240" s="64"/>
    </row>
    <row r="241" spans="1:15" x14ac:dyDescent="0.2">
      <c r="A241" s="158" t="s">
        <v>2369</v>
      </c>
      <c r="B241" s="158" t="s">
        <v>2373</v>
      </c>
      <c r="C241" s="158" t="s">
        <v>1024</v>
      </c>
      <c r="D241" s="158" t="s">
        <v>450</v>
      </c>
      <c r="E241" s="158" t="s">
        <v>2189</v>
      </c>
      <c r="F241" s="185">
        <v>0.22547689000000001</v>
      </c>
      <c r="G241" s="185">
        <v>0.86255630000000005</v>
      </c>
      <c r="H241" s="182">
        <f t="shared" si="9"/>
        <v>-0.73859458217394036</v>
      </c>
      <c r="I241" s="122">
        <v>14.145247498719</v>
      </c>
      <c r="J241" s="122">
        <v>0.26913218</v>
      </c>
      <c r="K241" s="80">
        <f t="shared" si="10"/>
        <v>51.558737118389189</v>
      </c>
      <c r="L241" s="40">
        <f t="shared" si="11"/>
        <v>62.734799556260505</v>
      </c>
      <c r="M241" s="34"/>
      <c r="O241" s="64"/>
    </row>
    <row r="242" spans="1:15" x14ac:dyDescent="0.2">
      <c r="A242" s="158" t="s">
        <v>1392</v>
      </c>
      <c r="B242" s="158" t="s">
        <v>1388</v>
      </c>
      <c r="C242" s="158" t="s">
        <v>1830</v>
      </c>
      <c r="D242" s="158" t="s">
        <v>450</v>
      </c>
      <c r="E242" s="158" t="s">
        <v>452</v>
      </c>
      <c r="F242" s="185">
        <v>36.98193629</v>
      </c>
      <c r="G242" s="185">
        <v>23.93124379</v>
      </c>
      <c r="H242" s="182">
        <f t="shared" si="9"/>
        <v>0.54534117050169417</v>
      </c>
      <c r="I242" s="122">
        <v>13.975089929999999</v>
      </c>
      <c r="J242" s="122">
        <v>12.915573929999999</v>
      </c>
      <c r="K242" s="80">
        <f t="shared" si="10"/>
        <v>8.2033985151753974E-2</v>
      </c>
      <c r="L242" s="40">
        <f t="shared" si="11"/>
        <v>0.37788962212286586</v>
      </c>
      <c r="M242" s="34"/>
      <c r="O242" s="64"/>
    </row>
    <row r="243" spans="1:15" x14ac:dyDescent="0.2">
      <c r="A243" s="158" t="s">
        <v>44</v>
      </c>
      <c r="B243" s="158" t="s">
        <v>1309</v>
      </c>
      <c r="C243" s="158" t="s">
        <v>1829</v>
      </c>
      <c r="D243" s="158" t="s">
        <v>451</v>
      </c>
      <c r="E243" s="158" t="s">
        <v>452</v>
      </c>
      <c r="F243" s="185">
        <v>12.103656494999999</v>
      </c>
      <c r="G243" s="185">
        <v>9.0199801589999993</v>
      </c>
      <c r="H243" s="182">
        <f t="shared" si="9"/>
        <v>0.34187174269149079</v>
      </c>
      <c r="I243" s="122">
        <v>13.956987400000001</v>
      </c>
      <c r="J243" s="122">
        <v>21.303232340000001</v>
      </c>
      <c r="K243" s="80">
        <f t="shared" si="10"/>
        <v>-0.34484179784334079</v>
      </c>
      <c r="L243" s="40">
        <f t="shared" si="11"/>
        <v>1.1531215716313172</v>
      </c>
      <c r="M243" s="34"/>
      <c r="O243" s="64"/>
    </row>
    <row r="244" spans="1:15" x14ac:dyDescent="0.2">
      <c r="A244" s="158" t="s">
        <v>1853</v>
      </c>
      <c r="B244" s="158" t="s">
        <v>1854</v>
      </c>
      <c r="C244" s="158" t="s">
        <v>1395</v>
      </c>
      <c r="D244" s="158" t="s">
        <v>450</v>
      </c>
      <c r="E244" s="158" t="s">
        <v>2189</v>
      </c>
      <c r="F244" s="185">
        <v>4.6494811169999997</v>
      </c>
      <c r="G244" s="185">
        <v>2.3151555070000001</v>
      </c>
      <c r="H244" s="182">
        <f t="shared" si="9"/>
        <v>1.0082802658145589</v>
      </c>
      <c r="I244" s="122">
        <v>13.40124683</v>
      </c>
      <c r="J244" s="122">
        <v>8.1228888300000008</v>
      </c>
      <c r="K244" s="80">
        <f t="shared" si="10"/>
        <v>0.64981290652478352</v>
      </c>
      <c r="L244" s="40">
        <f t="shared" si="11"/>
        <v>2.8823101960777358</v>
      </c>
      <c r="M244" s="34"/>
      <c r="O244" s="64"/>
    </row>
    <row r="245" spans="1:15" x14ac:dyDescent="0.2">
      <c r="A245" s="158" t="s">
        <v>2195</v>
      </c>
      <c r="B245" s="158" t="s">
        <v>1164</v>
      </c>
      <c r="C245" s="158" t="s">
        <v>2078</v>
      </c>
      <c r="D245" s="158" t="s">
        <v>450</v>
      </c>
      <c r="E245" s="158" t="s">
        <v>2189</v>
      </c>
      <c r="F245" s="185">
        <v>6.6249658199999999</v>
      </c>
      <c r="G245" s="185">
        <v>3.8576521100000001</v>
      </c>
      <c r="H245" s="182">
        <f t="shared" si="9"/>
        <v>0.71735699101182027</v>
      </c>
      <c r="I245" s="122">
        <v>13.10664206</v>
      </c>
      <c r="J245" s="122">
        <v>3.3353561800000002</v>
      </c>
      <c r="K245" s="80">
        <f t="shared" si="10"/>
        <v>2.929607919715489</v>
      </c>
      <c r="L245" s="40">
        <f t="shared" si="11"/>
        <v>1.9783712725630336</v>
      </c>
      <c r="M245" s="34"/>
      <c r="O245" s="64"/>
    </row>
    <row r="246" spans="1:15" x14ac:dyDescent="0.2">
      <c r="A246" s="158" t="s">
        <v>1085</v>
      </c>
      <c r="B246" s="158" t="s">
        <v>116</v>
      </c>
      <c r="C246" s="158" t="s">
        <v>1827</v>
      </c>
      <c r="D246" s="158" t="s">
        <v>451</v>
      </c>
      <c r="E246" s="158" t="s">
        <v>452</v>
      </c>
      <c r="F246" s="185">
        <v>54.312449810000004</v>
      </c>
      <c r="G246" s="185">
        <v>81.297401840000006</v>
      </c>
      <c r="H246" s="182">
        <f t="shared" si="9"/>
        <v>-0.3319288368293567</v>
      </c>
      <c r="I246" s="122">
        <v>13.070871670000001</v>
      </c>
      <c r="J246" s="122">
        <v>17.2869481</v>
      </c>
      <c r="K246" s="80">
        <f t="shared" si="10"/>
        <v>-0.24388783986688778</v>
      </c>
      <c r="L246" s="40">
        <f t="shared" si="11"/>
        <v>0.24066069042596183</v>
      </c>
      <c r="M246" s="34"/>
      <c r="O246" s="64"/>
    </row>
    <row r="247" spans="1:15" x14ac:dyDescent="0.2">
      <c r="A247" s="158" t="s">
        <v>969</v>
      </c>
      <c r="B247" s="158" t="s">
        <v>970</v>
      </c>
      <c r="C247" s="158" t="s">
        <v>1830</v>
      </c>
      <c r="D247" s="158" t="s">
        <v>450</v>
      </c>
      <c r="E247" s="158" t="s">
        <v>2189</v>
      </c>
      <c r="F247" s="185">
        <v>2.0724982999999999</v>
      </c>
      <c r="G247" s="185">
        <v>3.6069781150000004</v>
      </c>
      <c r="H247" s="182">
        <f t="shared" si="9"/>
        <v>-0.4254197741368887</v>
      </c>
      <c r="I247" s="122">
        <v>12.838296470000001</v>
      </c>
      <c r="J247" s="122">
        <v>1.9343941200000001</v>
      </c>
      <c r="K247" s="80">
        <f t="shared" si="10"/>
        <v>5.6368566453252038</v>
      </c>
      <c r="L247" s="40">
        <f t="shared" si="11"/>
        <v>6.1945992766314948</v>
      </c>
      <c r="M247" s="34"/>
      <c r="O247" s="64"/>
    </row>
    <row r="248" spans="1:15" x14ac:dyDescent="0.2">
      <c r="A248" s="158" t="s">
        <v>519</v>
      </c>
      <c r="B248" s="158" t="s">
        <v>520</v>
      </c>
      <c r="C248" s="158" t="s">
        <v>1824</v>
      </c>
      <c r="D248" s="158" t="s">
        <v>450</v>
      </c>
      <c r="E248" s="158" t="s">
        <v>2189</v>
      </c>
      <c r="F248" s="185">
        <v>1.362597321</v>
      </c>
      <c r="G248" s="185">
        <v>2.8667280430000002</v>
      </c>
      <c r="H248" s="182">
        <f t="shared" si="9"/>
        <v>-0.52468552978814953</v>
      </c>
      <c r="I248" s="122">
        <v>12.386223919999999</v>
      </c>
      <c r="J248" s="122">
        <v>5.6028768300000005</v>
      </c>
      <c r="K248" s="80">
        <f t="shared" si="10"/>
        <v>1.2106900251098325</v>
      </c>
      <c r="L248" s="40">
        <f t="shared" si="11"/>
        <v>9.0901572527016583</v>
      </c>
      <c r="M248" s="34"/>
      <c r="O248" s="64"/>
    </row>
    <row r="249" spans="1:15" x14ac:dyDescent="0.2">
      <c r="A249" s="158" t="s">
        <v>1106</v>
      </c>
      <c r="B249" s="158" t="s">
        <v>1252</v>
      </c>
      <c r="C249" s="158" t="s">
        <v>1830</v>
      </c>
      <c r="D249" s="158" t="s">
        <v>450</v>
      </c>
      <c r="E249" s="158" t="s">
        <v>452</v>
      </c>
      <c r="F249" s="185">
        <v>13.62386974</v>
      </c>
      <c r="G249" s="185">
        <v>21.69341228</v>
      </c>
      <c r="H249" s="182">
        <f t="shared" si="9"/>
        <v>-0.37198124646529795</v>
      </c>
      <c r="I249" s="122">
        <v>12.227673339999999</v>
      </c>
      <c r="J249" s="122">
        <v>13.371637939999999</v>
      </c>
      <c r="K249" s="80">
        <f t="shared" si="10"/>
        <v>-8.5551568561240909E-2</v>
      </c>
      <c r="L249" s="40">
        <f t="shared" si="11"/>
        <v>0.89751836837512211</v>
      </c>
      <c r="M249" s="34"/>
      <c r="O249" s="64"/>
    </row>
    <row r="250" spans="1:15" x14ac:dyDescent="0.2">
      <c r="A250" s="158" t="s">
        <v>206</v>
      </c>
      <c r="B250" s="158" t="s">
        <v>207</v>
      </c>
      <c r="C250" s="158" t="s">
        <v>1395</v>
      </c>
      <c r="D250" s="158" t="s">
        <v>450</v>
      </c>
      <c r="E250" s="158" t="s">
        <v>2189</v>
      </c>
      <c r="F250" s="185">
        <v>0.62629992700000003</v>
      </c>
      <c r="G250" s="185">
        <v>10.058253708000001</v>
      </c>
      <c r="H250" s="182">
        <f t="shared" si="9"/>
        <v>-0.93773273719454286</v>
      </c>
      <c r="I250" s="122">
        <v>12.158075970000001</v>
      </c>
      <c r="J250" s="122">
        <v>4.6561910599999994</v>
      </c>
      <c r="K250" s="80">
        <f t="shared" si="10"/>
        <v>1.6111634624374718</v>
      </c>
      <c r="L250" s="40">
        <f t="shared" si="11"/>
        <v>19.412545724278839</v>
      </c>
      <c r="M250" s="34"/>
      <c r="O250" s="64"/>
    </row>
    <row r="251" spans="1:15" x14ac:dyDescent="0.2">
      <c r="A251" s="158" t="s">
        <v>1953</v>
      </c>
      <c r="B251" s="158" t="s">
        <v>2019</v>
      </c>
      <c r="C251" s="158" t="s">
        <v>1829</v>
      </c>
      <c r="D251" s="158" t="s">
        <v>451</v>
      </c>
      <c r="E251" s="158" t="s">
        <v>452</v>
      </c>
      <c r="F251" s="185">
        <v>3.91603645</v>
      </c>
      <c r="G251" s="185">
        <v>4.5459420899999996</v>
      </c>
      <c r="H251" s="182">
        <f t="shared" si="9"/>
        <v>-0.13856437841248426</v>
      </c>
      <c r="I251" s="122">
        <v>12.02805042</v>
      </c>
      <c r="J251" s="122">
        <v>15.160747039999999</v>
      </c>
      <c r="K251" s="80">
        <f t="shared" si="10"/>
        <v>-0.20663207503790648</v>
      </c>
      <c r="L251" s="40">
        <f t="shared" si="11"/>
        <v>3.0714858182691329</v>
      </c>
      <c r="M251" s="34"/>
      <c r="O251" s="64"/>
    </row>
    <row r="252" spans="1:15" x14ac:dyDescent="0.2">
      <c r="A252" s="158" t="s">
        <v>826</v>
      </c>
      <c r="B252" s="158" t="s">
        <v>827</v>
      </c>
      <c r="C252" s="158" t="s">
        <v>1829</v>
      </c>
      <c r="D252" s="158" t="s">
        <v>1690</v>
      </c>
      <c r="E252" s="158" t="s">
        <v>2189</v>
      </c>
      <c r="F252" s="185">
        <v>7.3548544800000002</v>
      </c>
      <c r="G252" s="185">
        <v>4.5843350950000001</v>
      </c>
      <c r="H252" s="182">
        <f t="shared" si="9"/>
        <v>0.6043448673771088</v>
      </c>
      <c r="I252" s="122">
        <v>11.945878109999999</v>
      </c>
      <c r="J252" s="122">
        <v>6.3191134</v>
      </c>
      <c r="K252" s="80">
        <f t="shared" si="10"/>
        <v>0.89043578645067512</v>
      </c>
      <c r="L252" s="40">
        <f t="shared" si="11"/>
        <v>1.624216786679374</v>
      </c>
      <c r="M252" s="34"/>
      <c r="O252" s="64"/>
    </row>
    <row r="253" spans="1:15" x14ac:dyDescent="0.2">
      <c r="A253" s="158" t="s">
        <v>1981</v>
      </c>
      <c r="B253" s="158" t="s">
        <v>61</v>
      </c>
      <c r="C253" s="158" t="s">
        <v>1829</v>
      </c>
      <c r="D253" s="158" t="s">
        <v>451</v>
      </c>
      <c r="E253" s="158" t="s">
        <v>452</v>
      </c>
      <c r="F253" s="185">
        <v>10.62877518</v>
      </c>
      <c r="G253" s="185">
        <v>12.8287455</v>
      </c>
      <c r="H253" s="182">
        <f t="shared" si="9"/>
        <v>-0.17148756439201329</v>
      </c>
      <c r="I253" s="122">
        <v>11.761567830000001</v>
      </c>
      <c r="J253" s="122">
        <v>8.2789774200000004</v>
      </c>
      <c r="K253" s="80">
        <f t="shared" si="10"/>
        <v>0.42065465737192453</v>
      </c>
      <c r="L253" s="40">
        <f t="shared" si="11"/>
        <v>1.1065779105132978</v>
      </c>
      <c r="M253" s="34"/>
      <c r="O253" s="64"/>
    </row>
    <row r="254" spans="1:15" x14ac:dyDescent="0.2">
      <c r="A254" s="158" t="s">
        <v>1897</v>
      </c>
      <c r="B254" s="158" t="s">
        <v>1898</v>
      </c>
      <c r="C254" s="158" t="s">
        <v>1829</v>
      </c>
      <c r="D254" s="158" t="s">
        <v>451</v>
      </c>
      <c r="E254" s="158" t="s">
        <v>452</v>
      </c>
      <c r="F254" s="185">
        <v>7.7648139770000002</v>
      </c>
      <c r="G254" s="185">
        <v>18.946272098000001</v>
      </c>
      <c r="H254" s="182">
        <f t="shared" si="9"/>
        <v>-0.59016665986657779</v>
      </c>
      <c r="I254" s="122">
        <v>11.636226705855499</v>
      </c>
      <c r="J254" s="122">
        <v>185.416283979594</v>
      </c>
      <c r="K254" s="80">
        <f t="shared" si="10"/>
        <v>-0.93724269273384786</v>
      </c>
      <c r="L254" s="40">
        <f t="shared" si="11"/>
        <v>1.4985840923327891</v>
      </c>
      <c r="M254" s="34"/>
      <c r="O254" s="64"/>
    </row>
    <row r="255" spans="1:15" x14ac:dyDescent="0.2">
      <c r="A255" s="158" t="s">
        <v>762</v>
      </c>
      <c r="B255" s="158" t="s">
        <v>763</v>
      </c>
      <c r="C255" s="158" t="s">
        <v>1826</v>
      </c>
      <c r="D255" s="158" t="s">
        <v>450</v>
      </c>
      <c r="E255" s="158" t="s">
        <v>2189</v>
      </c>
      <c r="F255" s="185">
        <v>0.26444837099999996</v>
      </c>
      <c r="G255" s="185">
        <v>2.0658462439999998</v>
      </c>
      <c r="H255" s="182">
        <f t="shared" si="9"/>
        <v>-0.87199029367840986</v>
      </c>
      <c r="I255" s="122">
        <v>11.506010180000001</v>
      </c>
      <c r="J255" s="122">
        <v>2.0326672399999999</v>
      </c>
      <c r="K255" s="80">
        <f t="shared" si="10"/>
        <v>4.6605478523872907</v>
      </c>
      <c r="L255" s="40">
        <f t="shared" si="11"/>
        <v>43.509476486811117</v>
      </c>
      <c r="M255" s="34"/>
      <c r="O255" s="64"/>
    </row>
    <row r="256" spans="1:15" x14ac:dyDescent="0.2">
      <c r="A256" s="158" t="s">
        <v>1924</v>
      </c>
      <c r="B256" s="158" t="s">
        <v>882</v>
      </c>
      <c r="C256" s="158" t="s">
        <v>1829</v>
      </c>
      <c r="D256" s="158" t="s">
        <v>451</v>
      </c>
      <c r="E256" s="158" t="s">
        <v>2189</v>
      </c>
      <c r="F256" s="185">
        <v>8.0674998529999993</v>
      </c>
      <c r="G256" s="185">
        <v>20.233968017000002</v>
      </c>
      <c r="H256" s="182">
        <f t="shared" si="9"/>
        <v>-0.60128928511590429</v>
      </c>
      <c r="I256" s="122">
        <v>11.05857385</v>
      </c>
      <c r="J256" s="122">
        <v>65.009884119999995</v>
      </c>
      <c r="K256" s="80">
        <f t="shared" si="10"/>
        <v>-0.82989396151534012</v>
      </c>
      <c r="L256" s="40">
        <f t="shared" si="11"/>
        <v>1.3707560026651544</v>
      </c>
      <c r="M256" s="34"/>
      <c r="O256" s="64"/>
    </row>
    <row r="257" spans="1:15" x14ac:dyDescent="0.2">
      <c r="A257" s="158" t="s">
        <v>148</v>
      </c>
      <c r="B257" s="158" t="s">
        <v>149</v>
      </c>
      <c r="C257" s="158" t="s">
        <v>1823</v>
      </c>
      <c r="D257" s="158" t="s">
        <v>450</v>
      </c>
      <c r="E257" s="158" t="s">
        <v>2189</v>
      </c>
      <c r="F257" s="185">
        <v>5.5832596969999999</v>
      </c>
      <c r="G257" s="185">
        <v>4.5118968480000001</v>
      </c>
      <c r="H257" s="182">
        <f t="shared" si="9"/>
        <v>0.23745286851469261</v>
      </c>
      <c r="I257" s="122">
        <v>10.89253085</v>
      </c>
      <c r="J257" s="122">
        <v>9.9885917100000015</v>
      </c>
      <c r="K257" s="80">
        <f t="shared" si="10"/>
        <v>9.0497155779730942E-2</v>
      </c>
      <c r="L257" s="40">
        <f t="shared" si="11"/>
        <v>1.9509267777482715</v>
      </c>
      <c r="M257" s="34"/>
      <c r="O257" s="64"/>
    </row>
    <row r="258" spans="1:15" x14ac:dyDescent="0.2">
      <c r="A258" s="158" t="s">
        <v>2029</v>
      </c>
      <c r="B258" s="158" t="s">
        <v>2030</v>
      </c>
      <c r="C258" s="158" t="s">
        <v>1829</v>
      </c>
      <c r="D258" s="158" t="s">
        <v>1690</v>
      </c>
      <c r="E258" s="158" t="s">
        <v>452</v>
      </c>
      <c r="F258" s="185">
        <v>6.15779078</v>
      </c>
      <c r="G258" s="185">
        <v>6.1627369000000005</v>
      </c>
      <c r="H258" s="182">
        <f t="shared" si="9"/>
        <v>-8.0258496837670723E-4</v>
      </c>
      <c r="I258" s="122">
        <v>10.68694359</v>
      </c>
      <c r="J258" s="122">
        <v>6.6071619400000001</v>
      </c>
      <c r="K258" s="80">
        <f t="shared" si="10"/>
        <v>0.61747868253400195</v>
      </c>
      <c r="L258" s="40">
        <f t="shared" si="11"/>
        <v>1.7355158646685946</v>
      </c>
      <c r="M258" s="34"/>
      <c r="O258" s="64"/>
    </row>
    <row r="259" spans="1:15" x14ac:dyDescent="0.2">
      <c r="A259" s="158" t="s">
        <v>447</v>
      </c>
      <c r="B259" s="158" t="s">
        <v>448</v>
      </c>
      <c r="C259" s="158" t="s">
        <v>1830</v>
      </c>
      <c r="D259" s="158" t="s">
        <v>450</v>
      </c>
      <c r="E259" s="158" t="s">
        <v>2189</v>
      </c>
      <c r="F259" s="185">
        <v>3.6033732719999998</v>
      </c>
      <c r="G259" s="185">
        <v>2.2083664900000004</v>
      </c>
      <c r="H259" s="182">
        <f t="shared" si="9"/>
        <v>0.63169169986816787</v>
      </c>
      <c r="I259" s="122">
        <v>10.683172539999999</v>
      </c>
      <c r="J259" s="122">
        <v>14.764869750000001</v>
      </c>
      <c r="K259" s="80">
        <f t="shared" si="10"/>
        <v>-0.276446543661518</v>
      </c>
      <c r="L259" s="40">
        <f t="shared" si="11"/>
        <v>2.964769879105658</v>
      </c>
      <c r="M259" s="34"/>
      <c r="O259" s="64"/>
    </row>
    <row r="260" spans="1:15" x14ac:dyDescent="0.2">
      <c r="A260" s="158" t="s">
        <v>828</v>
      </c>
      <c r="B260" s="158" t="s">
        <v>829</v>
      </c>
      <c r="C260" s="158" t="s">
        <v>1829</v>
      </c>
      <c r="D260" s="158" t="s">
        <v>1690</v>
      </c>
      <c r="E260" s="158" t="s">
        <v>452</v>
      </c>
      <c r="F260" s="185">
        <v>6.1704262000000005</v>
      </c>
      <c r="G260" s="185">
        <v>5.1997837049999998</v>
      </c>
      <c r="H260" s="182">
        <f t="shared" si="9"/>
        <v>0.18666978283474589</v>
      </c>
      <c r="I260" s="122">
        <v>10.47194983</v>
      </c>
      <c r="J260" s="122">
        <v>44.353260064697146</v>
      </c>
      <c r="K260" s="80">
        <f t="shared" si="10"/>
        <v>-0.7638967278904687</v>
      </c>
      <c r="L260" s="40">
        <f t="shared" si="11"/>
        <v>1.6971193707818755</v>
      </c>
      <c r="M260" s="34"/>
      <c r="O260" s="64"/>
    </row>
    <row r="261" spans="1:15" x14ac:dyDescent="0.2">
      <c r="A261" s="158" t="s">
        <v>1923</v>
      </c>
      <c r="B261" s="158" t="s">
        <v>898</v>
      </c>
      <c r="C261" s="158" t="s">
        <v>1829</v>
      </c>
      <c r="D261" s="158" t="s">
        <v>451</v>
      </c>
      <c r="E261" s="158" t="s">
        <v>2189</v>
      </c>
      <c r="F261" s="185">
        <v>3.193012022</v>
      </c>
      <c r="G261" s="185">
        <v>7.1081640459999997</v>
      </c>
      <c r="H261" s="182">
        <f t="shared" si="9"/>
        <v>-0.55079652054501838</v>
      </c>
      <c r="I261" s="122">
        <v>10.45640747</v>
      </c>
      <c r="J261" s="122">
        <v>68.898237690000002</v>
      </c>
      <c r="K261" s="80">
        <f t="shared" si="10"/>
        <v>-0.84823403586826929</v>
      </c>
      <c r="L261" s="40">
        <f t="shared" si="11"/>
        <v>3.2747786096497196</v>
      </c>
      <c r="M261" s="34"/>
      <c r="O261" s="64"/>
    </row>
    <row r="262" spans="1:15" x14ac:dyDescent="0.2">
      <c r="A262" s="158" t="s">
        <v>862</v>
      </c>
      <c r="B262" s="158" t="s">
        <v>290</v>
      </c>
      <c r="C262" s="158" t="s">
        <v>1395</v>
      </c>
      <c r="D262" s="158" t="s">
        <v>450</v>
      </c>
      <c r="E262" s="158" t="s">
        <v>2189</v>
      </c>
      <c r="F262" s="185">
        <v>0.73974595999999992</v>
      </c>
      <c r="G262" s="185">
        <v>0.19033946599999998</v>
      </c>
      <c r="H262" s="182">
        <f t="shared" si="9"/>
        <v>2.8864560017206311</v>
      </c>
      <c r="I262" s="122">
        <v>10.43074917</v>
      </c>
      <c r="J262" s="122">
        <v>0.89814066000000004</v>
      </c>
      <c r="K262" s="80">
        <f t="shared" si="10"/>
        <v>10.613714459826371</v>
      </c>
      <c r="L262" s="40">
        <f t="shared" si="11"/>
        <v>14.100447632049253</v>
      </c>
      <c r="M262" s="34"/>
      <c r="O262" s="64"/>
    </row>
    <row r="263" spans="1:15" x14ac:dyDescent="0.2">
      <c r="A263" s="158" t="s">
        <v>655</v>
      </c>
      <c r="B263" s="158" t="s">
        <v>656</v>
      </c>
      <c r="C263" s="158" t="s">
        <v>1395</v>
      </c>
      <c r="D263" s="158" t="s">
        <v>450</v>
      </c>
      <c r="E263" s="158" t="s">
        <v>2189</v>
      </c>
      <c r="F263" s="185">
        <v>11.47656768</v>
      </c>
      <c r="G263" s="185">
        <v>18.737070546999998</v>
      </c>
      <c r="H263" s="182">
        <f t="shared" ref="H263:H326" si="12">IF(ISERROR(F263/G263-1),"",((F263/G263-1)))</f>
        <v>-0.38749402414789336</v>
      </c>
      <c r="I263" s="122">
        <v>10.407002840000001</v>
      </c>
      <c r="J263" s="122">
        <v>41.948101340000001</v>
      </c>
      <c r="K263" s="80">
        <f t="shared" ref="K263:K326" si="13">IF(ISERROR(I263/J263-1),"",((I263/J263-1)))</f>
        <v>-0.75190765475537014</v>
      </c>
      <c r="L263" s="40">
        <f t="shared" ref="L263:L326" si="14">IF(ISERROR(I263/F263),"",(I263/F263))</f>
        <v>0.90680446716975227</v>
      </c>
      <c r="M263" s="34"/>
      <c r="O263" s="64"/>
    </row>
    <row r="264" spans="1:15" x14ac:dyDescent="0.2">
      <c r="A264" s="158" t="s">
        <v>1932</v>
      </c>
      <c r="B264" s="158" t="s">
        <v>892</v>
      </c>
      <c r="C264" s="158" t="s">
        <v>1829</v>
      </c>
      <c r="D264" s="158" t="s">
        <v>451</v>
      </c>
      <c r="E264" s="158" t="s">
        <v>2189</v>
      </c>
      <c r="F264" s="185">
        <v>5.7328389699999995</v>
      </c>
      <c r="G264" s="185">
        <v>0.64268733</v>
      </c>
      <c r="H264" s="182">
        <f t="shared" si="12"/>
        <v>7.9201057845655676</v>
      </c>
      <c r="I264" s="122">
        <v>10.37280595</v>
      </c>
      <c r="J264" s="122">
        <v>0.65560505000000002</v>
      </c>
      <c r="K264" s="80">
        <f t="shared" si="13"/>
        <v>14.821729789909336</v>
      </c>
      <c r="L264" s="40">
        <f t="shared" si="14"/>
        <v>1.8093663548341392</v>
      </c>
      <c r="M264" s="34"/>
      <c r="O264" s="64"/>
    </row>
    <row r="265" spans="1:15" x14ac:dyDescent="0.2">
      <c r="A265" s="158" t="s">
        <v>534</v>
      </c>
      <c r="B265" s="158" t="s">
        <v>2053</v>
      </c>
      <c r="C265" s="158" t="s">
        <v>1824</v>
      </c>
      <c r="D265" s="158" t="s">
        <v>450</v>
      </c>
      <c r="E265" s="158" t="s">
        <v>2189</v>
      </c>
      <c r="F265" s="185">
        <v>2.0639128000000002</v>
      </c>
      <c r="G265" s="185">
        <v>0.10316922000000001</v>
      </c>
      <c r="H265" s="182">
        <f t="shared" si="12"/>
        <v>19.005121682610376</v>
      </c>
      <c r="I265" s="122">
        <v>10.150395</v>
      </c>
      <c r="J265" s="122">
        <v>0</v>
      </c>
      <c r="K265" s="80" t="str">
        <f t="shared" si="13"/>
        <v/>
      </c>
      <c r="L265" s="40">
        <f t="shared" si="14"/>
        <v>4.9180348123234658</v>
      </c>
      <c r="M265" s="34"/>
      <c r="O265" s="64"/>
    </row>
    <row r="266" spans="1:15" x14ac:dyDescent="0.2">
      <c r="A266" s="158" t="s">
        <v>60</v>
      </c>
      <c r="B266" s="158" t="s">
        <v>2024</v>
      </c>
      <c r="C266" s="158" t="s">
        <v>1829</v>
      </c>
      <c r="D266" s="158" t="s">
        <v>1690</v>
      </c>
      <c r="E266" s="158" t="s">
        <v>452</v>
      </c>
      <c r="F266" s="185">
        <v>15.504820006999999</v>
      </c>
      <c r="G266" s="185">
        <v>8.5360425059999994</v>
      </c>
      <c r="H266" s="182">
        <f t="shared" si="12"/>
        <v>0.81639442354013991</v>
      </c>
      <c r="I266" s="122">
        <v>10.14163282</v>
      </c>
      <c r="J266" s="122">
        <v>9.7494857100000001</v>
      </c>
      <c r="K266" s="80">
        <f t="shared" si="13"/>
        <v>4.0222338045767581E-2</v>
      </c>
      <c r="L266" s="40">
        <f t="shared" si="14"/>
        <v>0.65409548872036771</v>
      </c>
      <c r="M266" s="34"/>
      <c r="O266" s="64"/>
    </row>
    <row r="267" spans="1:15" x14ac:dyDescent="0.2">
      <c r="A267" s="158" t="s">
        <v>798</v>
      </c>
      <c r="B267" s="158" t="s">
        <v>799</v>
      </c>
      <c r="C267" s="158" t="s">
        <v>2078</v>
      </c>
      <c r="D267" s="158" t="s">
        <v>1690</v>
      </c>
      <c r="E267" s="158" t="s">
        <v>452</v>
      </c>
      <c r="F267" s="185">
        <v>2.333820953</v>
      </c>
      <c r="G267" s="185">
        <v>0.247302099</v>
      </c>
      <c r="H267" s="182">
        <f t="shared" si="12"/>
        <v>8.4371255336575217</v>
      </c>
      <c r="I267" s="122">
        <v>10.084088678321951</v>
      </c>
      <c r="J267" s="122">
        <v>4.9499267290602402</v>
      </c>
      <c r="K267" s="80">
        <f t="shared" si="13"/>
        <v>1.0372197873394478</v>
      </c>
      <c r="L267" s="40">
        <f t="shared" si="14"/>
        <v>4.3208493202357285</v>
      </c>
      <c r="M267" s="34"/>
      <c r="O267" s="64"/>
    </row>
    <row r="268" spans="1:15" x14ac:dyDescent="0.2">
      <c r="A268" s="158" t="s">
        <v>2501</v>
      </c>
      <c r="B268" s="158" t="s">
        <v>2500</v>
      </c>
      <c r="C268" s="158" t="s">
        <v>347</v>
      </c>
      <c r="D268" s="158" t="s">
        <v>1690</v>
      </c>
      <c r="E268" s="158" t="s">
        <v>452</v>
      </c>
      <c r="F268" s="185">
        <v>6.5238936299999999</v>
      </c>
      <c r="G268" s="185">
        <v>4.3868800199999995</v>
      </c>
      <c r="H268" s="182">
        <f t="shared" si="12"/>
        <v>0.48713746449806039</v>
      </c>
      <c r="I268" s="122">
        <v>9.9665467477173006</v>
      </c>
      <c r="J268" s="122">
        <v>15.63632762176085</v>
      </c>
      <c r="K268" s="80">
        <f t="shared" si="13"/>
        <v>-0.36260310036948817</v>
      </c>
      <c r="L268" s="40">
        <f t="shared" si="14"/>
        <v>1.527699149153249</v>
      </c>
      <c r="M268" s="34"/>
      <c r="O268" s="64"/>
    </row>
    <row r="269" spans="1:15" x14ac:dyDescent="0.2">
      <c r="A269" s="158" t="s">
        <v>1271</v>
      </c>
      <c r="B269" s="158" t="s">
        <v>1272</v>
      </c>
      <c r="C269" s="158" t="s">
        <v>1830</v>
      </c>
      <c r="D269" s="158" t="s">
        <v>450</v>
      </c>
      <c r="E269" s="158" t="s">
        <v>452</v>
      </c>
      <c r="F269" s="185">
        <v>8.285981167000001</v>
      </c>
      <c r="G269" s="185">
        <v>9.6265926429999986</v>
      </c>
      <c r="H269" s="182">
        <f t="shared" si="12"/>
        <v>-0.13926126571636188</v>
      </c>
      <c r="I269" s="122">
        <v>9.8643674700000012</v>
      </c>
      <c r="J269" s="122">
        <v>5.9576803399999996</v>
      </c>
      <c r="K269" s="80">
        <f t="shared" si="13"/>
        <v>0.6557396347317288</v>
      </c>
      <c r="L269" s="40">
        <f t="shared" si="14"/>
        <v>1.190488763031001</v>
      </c>
      <c r="M269" s="34"/>
      <c r="O269" s="64"/>
    </row>
    <row r="270" spans="1:15" x14ac:dyDescent="0.2">
      <c r="A270" s="158" t="s">
        <v>863</v>
      </c>
      <c r="B270" s="158" t="s">
        <v>291</v>
      </c>
      <c r="C270" s="158" t="s">
        <v>1395</v>
      </c>
      <c r="D270" s="158" t="s">
        <v>450</v>
      </c>
      <c r="E270" s="158" t="s">
        <v>2189</v>
      </c>
      <c r="F270" s="185">
        <v>8.0816099999999995E-3</v>
      </c>
      <c r="G270" s="185">
        <v>7.6395846000000003E-2</v>
      </c>
      <c r="H270" s="182">
        <f t="shared" si="12"/>
        <v>-0.89421401263100098</v>
      </c>
      <c r="I270" s="122">
        <v>9.8442136099999988</v>
      </c>
      <c r="J270" s="122">
        <v>0.56370616000000007</v>
      </c>
      <c r="K270" s="80">
        <f t="shared" si="13"/>
        <v>16.463377746306687</v>
      </c>
      <c r="L270" s="40">
        <f t="shared" si="14"/>
        <v>1218.1005529838733</v>
      </c>
      <c r="M270" s="34"/>
      <c r="O270" s="64"/>
    </row>
    <row r="271" spans="1:15" x14ac:dyDescent="0.2">
      <c r="A271" s="158" t="s">
        <v>1012</v>
      </c>
      <c r="B271" s="158" t="s">
        <v>2048</v>
      </c>
      <c r="C271" s="158" t="s">
        <v>1823</v>
      </c>
      <c r="D271" s="158" t="s">
        <v>450</v>
      </c>
      <c r="E271" s="158" t="s">
        <v>2189</v>
      </c>
      <c r="F271" s="185">
        <v>5.2817870099999995</v>
      </c>
      <c r="G271" s="185">
        <v>12.205686269999999</v>
      </c>
      <c r="H271" s="182">
        <f t="shared" si="12"/>
        <v>-0.56726832943576877</v>
      </c>
      <c r="I271" s="122">
        <v>9.8261758699999984</v>
      </c>
      <c r="J271" s="122">
        <v>22.737584200000001</v>
      </c>
      <c r="K271" s="80">
        <f t="shared" si="13"/>
        <v>-0.56784433282054658</v>
      </c>
      <c r="L271" s="40">
        <f t="shared" si="14"/>
        <v>1.8603885108195606</v>
      </c>
      <c r="M271" s="34"/>
      <c r="O271" s="64"/>
    </row>
    <row r="272" spans="1:15" x14ac:dyDescent="0.2">
      <c r="A272" s="158" t="s">
        <v>1998</v>
      </c>
      <c r="B272" s="158" t="s">
        <v>1999</v>
      </c>
      <c r="C272" s="158" t="s">
        <v>1829</v>
      </c>
      <c r="D272" s="158" t="s">
        <v>451</v>
      </c>
      <c r="E272" s="158" t="s">
        <v>452</v>
      </c>
      <c r="F272" s="185">
        <v>3.8929200499999999</v>
      </c>
      <c r="G272" s="185">
        <v>0.55114702699999996</v>
      </c>
      <c r="H272" s="182">
        <f t="shared" si="12"/>
        <v>6.0633059043970858</v>
      </c>
      <c r="I272" s="122">
        <v>9.5912963599999994</v>
      </c>
      <c r="J272" s="122">
        <v>2.429825E-2</v>
      </c>
      <c r="K272" s="80">
        <f t="shared" si="13"/>
        <v>393.73198110975068</v>
      </c>
      <c r="L272" s="40">
        <f t="shared" si="14"/>
        <v>2.463779434668842</v>
      </c>
      <c r="M272" s="34"/>
      <c r="O272" s="64"/>
    </row>
    <row r="273" spans="1:15" x14ac:dyDescent="0.2">
      <c r="A273" s="158" t="s">
        <v>559</v>
      </c>
      <c r="B273" s="158" t="s">
        <v>404</v>
      </c>
      <c r="C273" s="158" t="s">
        <v>1843</v>
      </c>
      <c r="D273" s="158" t="s">
        <v>451</v>
      </c>
      <c r="E273" s="158" t="s">
        <v>2189</v>
      </c>
      <c r="F273" s="185">
        <v>2.7563740000000003E-2</v>
      </c>
      <c r="G273" s="185">
        <v>2.8955371200000002</v>
      </c>
      <c r="H273" s="182">
        <f t="shared" si="12"/>
        <v>-0.99048061245369223</v>
      </c>
      <c r="I273" s="122">
        <v>9.4631482872595996</v>
      </c>
      <c r="J273" s="122">
        <v>37.486898320208901</v>
      </c>
      <c r="K273" s="80">
        <f t="shared" si="13"/>
        <v>-0.74756118240494462</v>
      </c>
      <c r="L273" s="40">
        <f t="shared" si="14"/>
        <v>343.31873277209837</v>
      </c>
      <c r="M273" s="34"/>
      <c r="O273" s="64"/>
    </row>
    <row r="274" spans="1:15" x14ac:dyDescent="0.2">
      <c r="A274" s="158" t="s">
        <v>1293</v>
      </c>
      <c r="B274" s="158" t="s">
        <v>1294</v>
      </c>
      <c r="C274" s="158" t="s">
        <v>1395</v>
      </c>
      <c r="D274" s="158" t="s">
        <v>450</v>
      </c>
      <c r="E274" s="158" t="s">
        <v>2189</v>
      </c>
      <c r="F274" s="185">
        <v>4.8604001769999998</v>
      </c>
      <c r="G274" s="185">
        <v>4.1963368210000001</v>
      </c>
      <c r="H274" s="182">
        <f t="shared" si="12"/>
        <v>0.15824834476507799</v>
      </c>
      <c r="I274" s="122">
        <v>9.3391727800000002</v>
      </c>
      <c r="J274" s="122">
        <v>4.0184821499999996</v>
      </c>
      <c r="K274" s="80">
        <f t="shared" si="13"/>
        <v>1.3240548125863896</v>
      </c>
      <c r="L274" s="40">
        <f t="shared" si="14"/>
        <v>1.9214822730428849</v>
      </c>
      <c r="M274" s="34"/>
      <c r="O274" s="64"/>
    </row>
    <row r="275" spans="1:15" x14ac:dyDescent="0.2">
      <c r="A275" s="158" t="s">
        <v>1869</v>
      </c>
      <c r="B275" s="158" t="s">
        <v>2040</v>
      </c>
      <c r="C275" s="158" t="s">
        <v>1395</v>
      </c>
      <c r="D275" s="158" t="s">
        <v>450</v>
      </c>
      <c r="E275" s="158" t="s">
        <v>2189</v>
      </c>
      <c r="F275" s="185">
        <v>1.1784173200000001</v>
      </c>
      <c r="G275" s="185">
        <v>1.2247756999999999</v>
      </c>
      <c r="H275" s="182">
        <f t="shared" si="12"/>
        <v>-3.7850506015101204E-2</v>
      </c>
      <c r="I275" s="122">
        <v>9.3311854000000007</v>
      </c>
      <c r="J275" s="122">
        <v>0.99739992</v>
      </c>
      <c r="K275" s="80">
        <f t="shared" si="13"/>
        <v>8.3555104756776011</v>
      </c>
      <c r="L275" s="40">
        <f t="shared" si="14"/>
        <v>7.9184048313207072</v>
      </c>
      <c r="M275" s="34"/>
      <c r="O275" s="64"/>
    </row>
    <row r="276" spans="1:15" x14ac:dyDescent="0.2">
      <c r="A276" s="158" t="s">
        <v>236</v>
      </c>
      <c r="B276" s="158" t="s">
        <v>237</v>
      </c>
      <c r="C276" s="158" t="s">
        <v>1395</v>
      </c>
      <c r="D276" s="158" t="s">
        <v>450</v>
      </c>
      <c r="E276" s="158" t="s">
        <v>452</v>
      </c>
      <c r="F276" s="185">
        <v>2.6517038399999997</v>
      </c>
      <c r="G276" s="185">
        <v>0.71461050199999998</v>
      </c>
      <c r="H276" s="182">
        <f t="shared" si="12"/>
        <v>2.7106981111788921</v>
      </c>
      <c r="I276" s="122">
        <v>9.2993970600000004</v>
      </c>
      <c r="J276" s="122">
        <v>10.21197583</v>
      </c>
      <c r="K276" s="80">
        <f t="shared" si="13"/>
        <v>-8.9363584989996969E-2</v>
      </c>
      <c r="L276" s="40">
        <f t="shared" si="14"/>
        <v>3.5069516134199969</v>
      </c>
      <c r="M276" s="34"/>
      <c r="O276" s="64"/>
    </row>
    <row r="277" spans="1:15" x14ac:dyDescent="0.2">
      <c r="A277" s="158" t="s">
        <v>146</v>
      </c>
      <c r="B277" s="158" t="s">
        <v>147</v>
      </c>
      <c r="C277" s="158" t="s">
        <v>1823</v>
      </c>
      <c r="D277" s="158" t="s">
        <v>450</v>
      </c>
      <c r="E277" s="158" t="s">
        <v>2189</v>
      </c>
      <c r="F277" s="185">
        <v>14.797471</v>
      </c>
      <c r="G277" s="185">
        <v>4.7861295500000001</v>
      </c>
      <c r="H277" s="182">
        <f t="shared" si="12"/>
        <v>2.0917405902646324</v>
      </c>
      <c r="I277" s="122">
        <v>9.2576708800000009</v>
      </c>
      <c r="J277" s="122">
        <v>5.29330664</v>
      </c>
      <c r="K277" s="80">
        <f t="shared" si="13"/>
        <v>0.74893908658955022</v>
      </c>
      <c r="L277" s="40">
        <f t="shared" si="14"/>
        <v>0.62562520852380799</v>
      </c>
      <c r="M277" s="34"/>
      <c r="O277" s="64"/>
    </row>
    <row r="278" spans="1:15" x14ac:dyDescent="0.2">
      <c r="A278" s="158" t="s">
        <v>1841</v>
      </c>
      <c r="B278" s="158" t="s">
        <v>1842</v>
      </c>
      <c r="C278" s="158" t="s">
        <v>1843</v>
      </c>
      <c r="D278" s="158" t="s">
        <v>451</v>
      </c>
      <c r="E278" s="158" t="s">
        <v>2189</v>
      </c>
      <c r="F278" s="185">
        <v>2.9623459599999999</v>
      </c>
      <c r="G278" s="185">
        <v>2.3445283399999997</v>
      </c>
      <c r="H278" s="182">
        <f t="shared" si="12"/>
        <v>0.26351467348865598</v>
      </c>
      <c r="I278" s="122">
        <v>9.2574326155288507</v>
      </c>
      <c r="J278" s="122">
        <v>99.651129356078997</v>
      </c>
      <c r="K278" s="80">
        <f t="shared" si="13"/>
        <v>-0.90710157852351403</v>
      </c>
      <c r="L278" s="40">
        <f t="shared" si="14"/>
        <v>3.1250342601877774</v>
      </c>
      <c r="M278" s="34"/>
      <c r="O278" s="64"/>
    </row>
    <row r="279" spans="1:15" x14ac:dyDescent="0.2">
      <c r="A279" s="158" t="s">
        <v>1043</v>
      </c>
      <c r="B279" s="158" t="s">
        <v>222</v>
      </c>
      <c r="C279" s="158" t="s">
        <v>1395</v>
      </c>
      <c r="D279" s="158" t="s">
        <v>450</v>
      </c>
      <c r="E279" s="158" t="s">
        <v>2189</v>
      </c>
      <c r="F279" s="185">
        <v>1.6145959080000001</v>
      </c>
      <c r="G279" s="185">
        <v>0.8149653</v>
      </c>
      <c r="H279" s="182">
        <f t="shared" si="12"/>
        <v>0.98118362585499042</v>
      </c>
      <c r="I279" s="122">
        <v>9.2114686099999989</v>
      </c>
      <c r="J279" s="122">
        <v>0.18933765999999999</v>
      </c>
      <c r="K279" s="80">
        <f t="shared" si="13"/>
        <v>47.651011161751967</v>
      </c>
      <c r="L279" s="40">
        <f t="shared" si="14"/>
        <v>5.7051232226955442</v>
      </c>
      <c r="M279" s="34"/>
      <c r="O279" s="64"/>
    </row>
    <row r="280" spans="1:15" x14ac:dyDescent="0.2">
      <c r="A280" s="158" t="s">
        <v>1688</v>
      </c>
      <c r="B280" s="158" t="s">
        <v>1689</v>
      </c>
      <c r="C280" s="158" t="s">
        <v>1829</v>
      </c>
      <c r="D280" s="158" t="s">
        <v>1690</v>
      </c>
      <c r="E280" s="158" t="s">
        <v>2189</v>
      </c>
      <c r="F280" s="185">
        <v>9.7271912699999987</v>
      </c>
      <c r="G280" s="185">
        <v>5.6941267599999996</v>
      </c>
      <c r="H280" s="182">
        <f t="shared" si="12"/>
        <v>0.70828498907530446</v>
      </c>
      <c r="I280" s="122">
        <v>9.1215752600000002</v>
      </c>
      <c r="J280" s="122">
        <v>0.78295408999999994</v>
      </c>
      <c r="K280" s="80">
        <f t="shared" si="13"/>
        <v>10.650204496664678</v>
      </c>
      <c r="L280" s="40">
        <f t="shared" si="14"/>
        <v>0.93773988881376247</v>
      </c>
      <c r="M280" s="34"/>
      <c r="O280" s="64"/>
    </row>
    <row r="281" spans="1:15" x14ac:dyDescent="0.2">
      <c r="A281" s="158" t="s">
        <v>1096</v>
      </c>
      <c r="B281" s="158" t="s">
        <v>1320</v>
      </c>
      <c r="C281" s="158" t="s">
        <v>1829</v>
      </c>
      <c r="D281" s="158" t="s">
        <v>451</v>
      </c>
      <c r="E281" s="158" t="s">
        <v>452</v>
      </c>
      <c r="F281" s="185">
        <v>8.3798540490000004</v>
      </c>
      <c r="G281" s="185">
        <v>8.3383829200000008</v>
      </c>
      <c r="H281" s="182">
        <f t="shared" si="12"/>
        <v>4.9735217724924397E-3</v>
      </c>
      <c r="I281" s="122">
        <v>8.9154363100000005</v>
      </c>
      <c r="J281" s="122">
        <v>63.843014930000002</v>
      </c>
      <c r="K281" s="80">
        <f t="shared" si="13"/>
        <v>-0.8603537705765425</v>
      </c>
      <c r="L281" s="40">
        <f t="shared" si="14"/>
        <v>1.0639130774674903</v>
      </c>
      <c r="M281" s="34"/>
      <c r="O281" s="64"/>
    </row>
    <row r="282" spans="1:15" x14ac:dyDescent="0.2">
      <c r="A282" s="158" t="s">
        <v>1147</v>
      </c>
      <c r="B282" s="158" t="s">
        <v>1148</v>
      </c>
      <c r="C282" s="158" t="s">
        <v>1829</v>
      </c>
      <c r="D282" s="158" t="s">
        <v>451</v>
      </c>
      <c r="E282" s="158" t="s">
        <v>452</v>
      </c>
      <c r="F282" s="185">
        <v>4.1101370829999997</v>
      </c>
      <c r="G282" s="185">
        <v>7.0916857539999993</v>
      </c>
      <c r="H282" s="182">
        <f t="shared" si="12"/>
        <v>-0.42042876326242806</v>
      </c>
      <c r="I282" s="122">
        <v>8.70090717054895</v>
      </c>
      <c r="J282" s="122">
        <v>31.439770433704997</v>
      </c>
      <c r="K282" s="80">
        <f t="shared" si="13"/>
        <v>-0.72325156798151602</v>
      </c>
      <c r="L282" s="40">
        <f t="shared" si="14"/>
        <v>2.116938436563808</v>
      </c>
      <c r="M282" s="34"/>
      <c r="O282" s="64"/>
    </row>
    <row r="283" spans="1:15" x14ac:dyDescent="0.2">
      <c r="A283" s="158" t="s">
        <v>1079</v>
      </c>
      <c r="B283" s="158" t="s">
        <v>628</v>
      </c>
      <c r="C283" s="158" t="s">
        <v>1825</v>
      </c>
      <c r="D283" s="158" t="s">
        <v>450</v>
      </c>
      <c r="E283" s="158" t="s">
        <v>2189</v>
      </c>
      <c r="F283" s="185">
        <v>0</v>
      </c>
      <c r="G283" s="185">
        <v>0</v>
      </c>
      <c r="H283" s="182" t="str">
        <f t="shared" si="12"/>
        <v/>
      </c>
      <c r="I283" s="122">
        <v>8.3997305799999999</v>
      </c>
      <c r="J283" s="122">
        <v>5.7555560000000003</v>
      </c>
      <c r="K283" s="80">
        <f t="shared" si="13"/>
        <v>0.45941253633880019</v>
      </c>
      <c r="L283" s="40" t="str">
        <f t="shared" si="14"/>
        <v/>
      </c>
      <c r="M283" s="34"/>
      <c r="O283" s="64"/>
    </row>
    <row r="284" spans="1:15" x14ac:dyDescent="0.2">
      <c r="A284" s="158" t="s">
        <v>861</v>
      </c>
      <c r="B284" s="158" t="s">
        <v>288</v>
      </c>
      <c r="C284" s="158" t="s">
        <v>1395</v>
      </c>
      <c r="D284" s="158" t="s">
        <v>450</v>
      </c>
      <c r="E284" s="158" t="s">
        <v>2189</v>
      </c>
      <c r="F284" s="185">
        <v>0.22447155999999999</v>
      </c>
      <c r="G284" s="185">
        <v>12.270916030999999</v>
      </c>
      <c r="H284" s="182">
        <f t="shared" si="12"/>
        <v>-0.98170702501484663</v>
      </c>
      <c r="I284" s="122">
        <v>8.3843394999999994</v>
      </c>
      <c r="J284" s="122">
        <v>13.64870709</v>
      </c>
      <c r="K284" s="80">
        <f t="shared" si="13"/>
        <v>-0.38570448873190677</v>
      </c>
      <c r="L284" s="40">
        <f t="shared" si="14"/>
        <v>37.351455569694444</v>
      </c>
      <c r="M284" s="34"/>
      <c r="O284" s="64"/>
    </row>
    <row r="285" spans="1:15" x14ac:dyDescent="0.2">
      <c r="A285" s="158" t="s">
        <v>165</v>
      </c>
      <c r="B285" s="158" t="s">
        <v>166</v>
      </c>
      <c r="C285" s="158" t="s">
        <v>1825</v>
      </c>
      <c r="D285" s="158" t="s">
        <v>451</v>
      </c>
      <c r="E285" s="158" t="s">
        <v>2189</v>
      </c>
      <c r="F285" s="185">
        <v>23.134660069999999</v>
      </c>
      <c r="G285" s="185">
        <v>17.379549879999999</v>
      </c>
      <c r="H285" s="182">
        <f t="shared" si="12"/>
        <v>0.33114264924794479</v>
      </c>
      <c r="I285" s="122">
        <v>8.2882124000000008</v>
      </c>
      <c r="J285" s="122">
        <v>7.3751312499999999</v>
      </c>
      <c r="K285" s="80">
        <f t="shared" si="13"/>
        <v>0.12380541024269909</v>
      </c>
      <c r="L285" s="40">
        <f t="shared" si="14"/>
        <v>0.35825952812454709</v>
      </c>
      <c r="M285" s="34"/>
      <c r="O285" s="64"/>
    </row>
    <row r="286" spans="1:15" x14ac:dyDescent="0.2">
      <c r="A286" s="158" t="s">
        <v>1225</v>
      </c>
      <c r="B286" s="158" t="s">
        <v>1226</v>
      </c>
      <c r="C286" s="158" t="s">
        <v>1824</v>
      </c>
      <c r="D286" s="158" t="s">
        <v>450</v>
      </c>
      <c r="E286" s="158" t="s">
        <v>2189</v>
      </c>
      <c r="F286" s="185">
        <v>3.6315465250000001</v>
      </c>
      <c r="G286" s="185">
        <v>17.139169239999998</v>
      </c>
      <c r="H286" s="182">
        <f t="shared" si="12"/>
        <v>-0.78811420354467543</v>
      </c>
      <c r="I286" s="122">
        <v>8.2844898499999999</v>
      </c>
      <c r="J286" s="122">
        <v>0</v>
      </c>
      <c r="K286" s="80" t="str">
        <f t="shared" si="13"/>
        <v/>
      </c>
      <c r="L286" s="40">
        <f t="shared" si="14"/>
        <v>2.2812567023356531</v>
      </c>
      <c r="M286" s="34"/>
      <c r="O286" s="64"/>
    </row>
    <row r="287" spans="1:15" x14ac:dyDescent="0.2">
      <c r="A287" s="158" t="s">
        <v>502</v>
      </c>
      <c r="B287" s="158" t="s">
        <v>503</v>
      </c>
      <c r="C287" s="158" t="s">
        <v>1830</v>
      </c>
      <c r="D287" s="158" t="s">
        <v>450</v>
      </c>
      <c r="E287" s="158" t="s">
        <v>452</v>
      </c>
      <c r="F287" s="185">
        <v>16.609487506000001</v>
      </c>
      <c r="G287" s="185">
        <v>20.691229056000001</v>
      </c>
      <c r="H287" s="182">
        <f t="shared" si="12"/>
        <v>-0.19726916844586306</v>
      </c>
      <c r="I287" s="122">
        <v>8.26891073</v>
      </c>
      <c r="J287" s="122">
        <v>28.593172800000001</v>
      </c>
      <c r="K287" s="80">
        <f t="shared" si="13"/>
        <v>-0.71080821328089905</v>
      </c>
      <c r="L287" s="40">
        <f t="shared" si="14"/>
        <v>0.49784261717966577</v>
      </c>
      <c r="M287" s="34"/>
      <c r="O287" s="64"/>
    </row>
    <row r="288" spans="1:15" x14ac:dyDescent="0.2">
      <c r="A288" s="158" t="s">
        <v>1286</v>
      </c>
      <c r="B288" s="158" t="s">
        <v>1287</v>
      </c>
      <c r="C288" s="158" t="s">
        <v>1830</v>
      </c>
      <c r="D288" s="158" t="s">
        <v>450</v>
      </c>
      <c r="E288" s="158" t="s">
        <v>2189</v>
      </c>
      <c r="F288" s="185">
        <v>8.3034751509999989</v>
      </c>
      <c r="G288" s="185">
        <v>4.3578168480000006</v>
      </c>
      <c r="H288" s="182">
        <f t="shared" si="12"/>
        <v>0.90542086568205349</v>
      </c>
      <c r="I288" s="122">
        <v>8.2326519000000005</v>
      </c>
      <c r="J288" s="122">
        <v>8.7692E-4</v>
      </c>
      <c r="K288" s="80">
        <f t="shared" si="13"/>
        <v>9387.1447566482693</v>
      </c>
      <c r="L288" s="40">
        <f t="shared" si="14"/>
        <v>0.99147064937124918</v>
      </c>
      <c r="M288" s="34"/>
      <c r="O288" s="64"/>
    </row>
    <row r="289" spans="1:15" x14ac:dyDescent="0.2">
      <c r="A289" s="158" t="s">
        <v>744</v>
      </c>
      <c r="B289" s="158" t="s">
        <v>745</v>
      </c>
      <c r="C289" s="158" t="s">
        <v>1395</v>
      </c>
      <c r="D289" s="158" t="s">
        <v>450</v>
      </c>
      <c r="E289" s="158" t="s">
        <v>2189</v>
      </c>
      <c r="F289" s="185">
        <v>0.887396764</v>
      </c>
      <c r="G289" s="185">
        <v>2.0571497509999999</v>
      </c>
      <c r="H289" s="182">
        <f t="shared" si="12"/>
        <v>-0.56862801866095158</v>
      </c>
      <c r="I289" s="122">
        <v>8.1150126900000004</v>
      </c>
      <c r="J289" s="122">
        <v>3.7268722200000002</v>
      </c>
      <c r="K289" s="80">
        <f t="shared" si="13"/>
        <v>1.1774324986113958</v>
      </c>
      <c r="L289" s="40">
        <f t="shared" si="14"/>
        <v>9.1447400071880374</v>
      </c>
      <c r="M289" s="34"/>
      <c r="O289" s="64"/>
    </row>
    <row r="290" spans="1:15" x14ac:dyDescent="0.2">
      <c r="A290" s="158" t="s">
        <v>1867</v>
      </c>
      <c r="B290" s="158" t="s">
        <v>2039</v>
      </c>
      <c r="C290" s="158" t="s">
        <v>1395</v>
      </c>
      <c r="D290" s="158" t="s">
        <v>450</v>
      </c>
      <c r="E290" s="158" t="s">
        <v>2189</v>
      </c>
      <c r="F290" s="185">
        <v>5.1537659500000004</v>
      </c>
      <c r="G290" s="185">
        <v>4.9564960899999999</v>
      </c>
      <c r="H290" s="182">
        <f t="shared" si="12"/>
        <v>3.9800265433075355E-2</v>
      </c>
      <c r="I290" s="122">
        <v>8.1066323800000006</v>
      </c>
      <c r="J290" s="122">
        <v>3.2455182100000002</v>
      </c>
      <c r="K290" s="80">
        <f t="shared" si="13"/>
        <v>1.4977929117827999</v>
      </c>
      <c r="L290" s="40">
        <f t="shared" si="14"/>
        <v>1.572953148949265</v>
      </c>
      <c r="M290" s="34"/>
      <c r="O290" s="64"/>
    </row>
    <row r="291" spans="1:15" x14ac:dyDescent="0.2">
      <c r="A291" s="158" t="s">
        <v>2973</v>
      </c>
      <c r="B291" s="158" t="s">
        <v>2974</v>
      </c>
      <c r="C291" s="158" t="s">
        <v>347</v>
      </c>
      <c r="D291" s="158" t="s">
        <v>451</v>
      </c>
      <c r="E291" s="158" t="s">
        <v>452</v>
      </c>
      <c r="F291" s="185">
        <v>3.2091888500000003</v>
      </c>
      <c r="G291" s="185"/>
      <c r="H291" s="182" t="str">
        <f t="shared" si="12"/>
        <v/>
      </c>
      <c r="I291" s="122">
        <v>8.0082962357089507</v>
      </c>
      <c r="J291" s="122"/>
      <c r="K291" s="80" t="str">
        <f t="shared" si="13"/>
        <v/>
      </c>
      <c r="L291" s="40">
        <f t="shared" si="14"/>
        <v>2.4954269162779092</v>
      </c>
      <c r="M291" s="34"/>
      <c r="O291" s="64"/>
    </row>
    <row r="292" spans="1:15" x14ac:dyDescent="0.2">
      <c r="A292" s="158" t="s">
        <v>1994</v>
      </c>
      <c r="B292" s="158" t="s">
        <v>1995</v>
      </c>
      <c r="C292" s="158" t="s">
        <v>1829</v>
      </c>
      <c r="D292" s="158" t="s">
        <v>451</v>
      </c>
      <c r="E292" s="158" t="s">
        <v>452</v>
      </c>
      <c r="F292" s="185">
        <v>3.9210885000000002</v>
      </c>
      <c r="G292" s="185">
        <v>7.9283320700000006</v>
      </c>
      <c r="H292" s="182">
        <f t="shared" si="12"/>
        <v>-0.50543336664252514</v>
      </c>
      <c r="I292" s="122">
        <v>7.93726938</v>
      </c>
      <c r="J292" s="122">
        <v>4.4852930300000002</v>
      </c>
      <c r="K292" s="80">
        <f t="shared" si="13"/>
        <v>0.76962114334813037</v>
      </c>
      <c r="L292" s="40">
        <f t="shared" si="14"/>
        <v>2.0242515260749663</v>
      </c>
      <c r="M292" s="34"/>
      <c r="O292" s="64"/>
    </row>
    <row r="293" spans="1:15" x14ac:dyDescent="0.2">
      <c r="A293" s="158" t="s">
        <v>753</v>
      </c>
      <c r="B293" s="158" t="s">
        <v>754</v>
      </c>
      <c r="C293" s="158" t="s">
        <v>1395</v>
      </c>
      <c r="D293" s="158" t="s">
        <v>450</v>
      </c>
      <c r="E293" s="158" t="s">
        <v>452</v>
      </c>
      <c r="F293" s="185">
        <v>4.4308237899999998</v>
      </c>
      <c r="G293" s="185">
        <v>0.21667360999999999</v>
      </c>
      <c r="H293" s="182">
        <f t="shared" si="12"/>
        <v>19.44930063241204</v>
      </c>
      <c r="I293" s="122">
        <v>7.8828095500000002</v>
      </c>
      <c r="J293" s="122">
        <v>0.29758400000000002</v>
      </c>
      <c r="K293" s="80">
        <f t="shared" si="13"/>
        <v>25.489359474971771</v>
      </c>
      <c r="L293" s="40">
        <f t="shared" si="14"/>
        <v>1.779084414909671</v>
      </c>
      <c r="M293" s="34"/>
      <c r="O293" s="64"/>
    </row>
    <row r="294" spans="1:15" x14ac:dyDescent="0.2">
      <c r="A294" s="158" t="s">
        <v>57</v>
      </c>
      <c r="B294" s="158" t="s">
        <v>767</v>
      </c>
      <c r="C294" s="158" t="s">
        <v>1826</v>
      </c>
      <c r="D294" s="158" t="s">
        <v>450</v>
      </c>
      <c r="E294" s="158" t="s">
        <v>2189</v>
      </c>
      <c r="F294" s="185">
        <v>0.45190596</v>
      </c>
      <c r="G294" s="185">
        <v>2.2127270000000001E-2</v>
      </c>
      <c r="H294" s="182">
        <f t="shared" si="12"/>
        <v>19.423032755509379</v>
      </c>
      <c r="I294" s="122">
        <v>7.7667495899999999</v>
      </c>
      <c r="J294" s="122">
        <v>0.42286484000000002</v>
      </c>
      <c r="K294" s="80">
        <f t="shared" si="13"/>
        <v>17.366978890938295</v>
      </c>
      <c r="L294" s="40">
        <f t="shared" si="14"/>
        <v>17.186650049935167</v>
      </c>
      <c r="M294" s="34"/>
      <c r="O294" s="64"/>
    </row>
    <row r="295" spans="1:15" x14ac:dyDescent="0.2">
      <c r="A295" s="158" t="s">
        <v>283</v>
      </c>
      <c r="B295" s="158" t="s">
        <v>284</v>
      </c>
      <c r="C295" s="158" t="s">
        <v>1395</v>
      </c>
      <c r="D295" s="158" t="s">
        <v>450</v>
      </c>
      <c r="E295" s="158" t="s">
        <v>2189</v>
      </c>
      <c r="F295" s="185">
        <v>7.8182714400000002</v>
      </c>
      <c r="G295" s="185">
        <v>13.26425796</v>
      </c>
      <c r="H295" s="182">
        <f t="shared" si="12"/>
        <v>-0.41057604099852718</v>
      </c>
      <c r="I295" s="122">
        <v>7.74053553026505</v>
      </c>
      <c r="J295" s="122">
        <v>11.55191750072715</v>
      </c>
      <c r="K295" s="80">
        <f t="shared" si="13"/>
        <v>-0.32993500604745385</v>
      </c>
      <c r="L295" s="40">
        <f t="shared" si="14"/>
        <v>0.9900571487787907</v>
      </c>
      <c r="M295" s="34"/>
      <c r="O295" s="64"/>
    </row>
    <row r="296" spans="1:15" x14ac:dyDescent="0.2">
      <c r="A296" s="158" t="s">
        <v>2899</v>
      </c>
      <c r="B296" s="158" t="s">
        <v>2900</v>
      </c>
      <c r="C296" s="158" t="s">
        <v>347</v>
      </c>
      <c r="D296" s="158" t="s">
        <v>451</v>
      </c>
      <c r="E296" s="158" t="s">
        <v>452</v>
      </c>
      <c r="F296" s="185">
        <v>2.3776348199999999</v>
      </c>
      <c r="G296" s="185">
        <v>0</v>
      </c>
      <c r="H296" s="182" t="str">
        <f t="shared" si="12"/>
        <v/>
      </c>
      <c r="I296" s="122">
        <v>7.7256713899999996</v>
      </c>
      <c r="J296" s="122">
        <v>0</v>
      </c>
      <c r="K296" s="80" t="str">
        <f t="shared" si="13"/>
        <v/>
      </c>
      <c r="L296" s="40">
        <f t="shared" si="14"/>
        <v>3.2493094923635075</v>
      </c>
      <c r="M296" s="34"/>
      <c r="O296" s="64"/>
    </row>
    <row r="297" spans="1:15" x14ac:dyDescent="0.2">
      <c r="A297" s="158" t="s">
        <v>551</v>
      </c>
      <c r="B297" s="158" t="s">
        <v>951</v>
      </c>
      <c r="C297" s="158" t="s">
        <v>1824</v>
      </c>
      <c r="D297" s="158" t="s">
        <v>450</v>
      </c>
      <c r="E297" s="158" t="s">
        <v>2189</v>
      </c>
      <c r="F297" s="185">
        <v>3.1519827170000001</v>
      </c>
      <c r="G297" s="185">
        <v>2.3981475699999999</v>
      </c>
      <c r="H297" s="182">
        <f t="shared" si="12"/>
        <v>0.31434060039933254</v>
      </c>
      <c r="I297" s="122">
        <v>7.6865336200000005</v>
      </c>
      <c r="J297" s="122">
        <v>6.5863420799999997</v>
      </c>
      <c r="K297" s="80">
        <f t="shared" si="13"/>
        <v>0.16704136023253757</v>
      </c>
      <c r="L297" s="40">
        <f t="shared" si="14"/>
        <v>2.4386344438195091</v>
      </c>
      <c r="M297" s="34"/>
      <c r="O297" s="64"/>
    </row>
    <row r="298" spans="1:15" x14ac:dyDescent="0.2">
      <c r="A298" s="158" t="s">
        <v>1223</v>
      </c>
      <c r="B298" s="158" t="s">
        <v>1224</v>
      </c>
      <c r="C298" s="158" t="s">
        <v>1824</v>
      </c>
      <c r="D298" s="158" t="s">
        <v>450</v>
      </c>
      <c r="E298" s="158" t="s">
        <v>2189</v>
      </c>
      <c r="F298" s="185">
        <v>3.2005700200000002</v>
      </c>
      <c r="G298" s="185">
        <v>1.4922452369999999</v>
      </c>
      <c r="H298" s="182">
        <f t="shared" si="12"/>
        <v>1.1448016322266206</v>
      </c>
      <c r="I298" s="122">
        <v>7.6025778295633</v>
      </c>
      <c r="J298" s="122">
        <v>7.3277449800000003</v>
      </c>
      <c r="K298" s="80">
        <f t="shared" si="13"/>
        <v>3.750578797616666E-2</v>
      </c>
      <c r="L298" s="40">
        <f t="shared" si="14"/>
        <v>2.3753824418949283</v>
      </c>
      <c r="M298" s="34"/>
      <c r="O298" s="64"/>
    </row>
    <row r="299" spans="1:15" x14ac:dyDescent="0.2">
      <c r="A299" s="158" t="s">
        <v>7</v>
      </c>
      <c r="B299" s="158" t="s">
        <v>121</v>
      </c>
      <c r="C299" s="158" t="s">
        <v>1830</v>
      </c>
      <c r="D299" s="158" t="s">
        <v>450</v>
      </c>
      <c r="E299" s="158" t="s">
        <v>452</v>
      </c>
      <c r="F299" s="185">
        <v>7.5614429889999997</v>
      </c>
      <c r="G299" s="185">
        <v>9.900710221999999</v>
      </c>
      <c r="H299" s="182">
        <f t="shared" si="12"/>
        <v>-0.23627266938911118</v>
      </c>
      <c r="I299" s="122">
        <v>7.5614825999999997</v>
      </c>
      <c r="J299" s="122">
        <v>6.17520224</v>
      </c>
      <c r="K299" s="80">
        <f t="shared" si="13"/>
        <v>0.22449149131025048</v>
      </c>
      <c r="L299" s="40">
        <f t="shared" si="14"/>
        <v>1.0000052385503744</v>
      </c>
      <c r="M299" s="34"/>
      <c r="O299" s="64"/>
    </row>
    <row r="300" spans="1:15" x14ac:dyDescent="0.2">
      <c r="A300" s="158" t="s">
        <v>1013</v>
      </c>
      <c r="B300" s="158" t="s">
        <v>132</v>
      </c>
      <c r="C300" s="158" t="s">
        <v>1024</v>
      </c>
      <c r="D300" s="158" t="s">
        <v>450</v>
      </c>
      <c r="E300" s="158" t="s">
        <v>2189</v>
      </c>
      <c r="F300" s="185">
        <v>8.3835343239999993</v>
      </c>
      <c r="G300" s="185">
        <v>16.725298514000002</v>
      </c>
      <c r="H300" s="182">
        <f t="shared" si="12"/>
        <v>-0.49875128883454511</v>
      </c>
      <c r="I300" s="122">
        <v>7.5494089563821998</v>
      </c>
      <c r="J300" s="122">
        <v>48.070458380000005</v>
      </c>
      <c r="K300" s="80">
        <f t="shared" si="13"/>
        <v>-0.84295117602782887</v>
      </c>
      <c r="L300" s="40">
        <f t="shared" si="14"/>
        <v>0.90050432963220495</v>
      </c>
      <c r="M300" s="34"/>
      <c r="O300" s="64"/>
    </row>
    <row r="301" spans="1:15" x14ac:dyDescent="0.2">
      <c r="A301" s="158" t="s">
        <v>8</v>
      </c>
      <c r="B301" s="158" t="s">
        <v>9</v>
      </c>
      <c r="C301" s="158" t="s">
        <v>2078</v>
      </c>
      <c r="D301" s="158" t="s">
        <v>451</v>
      </c>
      <c r="E301" s="158" t="s">
        <v>452</v>
      </c>
      <c r="F301" s="185">
        <v>1.0260499999999999</v>
      </c>
      <c r="G301" s="185">
        <v>0.48437999999999998</v>
      </c>
      <c r="H301" s="182">
        <f t="shared" si="12"/>
        <v>1.1182749081299805</v>
      </c>
      <c r="I301" s="122">
        <v>7.5437789167077005</v>
      </c>
      <c r="J301" s="122">
        <v>0.38663459</v>
      </c>
      <c r="K301" s="80">
        <f t="shared" si="13"/>
        <v>18.511391664950878</v>
      </c>
      <c r="L301" s="40">
        <f t="shared" si="14"/>
        <v>7.3522527330127199</v>
      </c>
      <c r="M301" s="34"/>
      <c r="O301" s="64"/>
    </row>
    <row r="302" spans="1:15" x14ac:dyDescent="0.2">
      <c r="A302" s="158" t="s">
        <v>741</v>
      </c>
      <c r="B302" s="158" t="s">
        <v>742</v>
      </c>
      <c r="C302" s="158" t="s">
        <v>1395</v>
      </c>
      <c r="D302" s="158" t="s">
        <v>450</v>
      </c>
      <c r="E302" s="158" t="s">
        <v>2189</v>
      </c>
      <c r="F302" s="185">
        <v>12.531715802999999</v>
      </c>
      <c r="G302" s="185">
        <v>14.728949366</v>
      </c>
      <c r="H302" s="182">
        <f t="shared" si="12"/>
        <v>-0.1491778882798015</v>
      </c>
      <c r="I302" s="122">
        <v>7.53308807242745</v>
      </c>
      <c r="J302" s="122">
        <v>23.104863680000001</v>
      </c>
      <c r="K302" s="80">
        <f t="shared" si="13"/>
        <v>-0.67396093840846893</v>
      </c>
      <c r="L302" s="40">
        <f t="shared" si="14"/>
        <v>0.60112184084354081</v>
      </c>
      <c r="M302" s="34"/>
      <c r="O302" s="64"/>
    </row>
    <row r="303" spans="1:15" x14ac:dyDescent="0.2">
      <c r="A303" s="158" t="s">
        <v>1243</v>
      </c>
      <c r="B303" s="158" t="s">
        <v>632</v>
      </c>
      <c r="C303" s="158" t="s">
        <v>1825</v>
      </c>
      <c r="D303" s="158" t="s">
        <v>450</v>
      </c>
      <c r="E303" s="158" t="s">
        <v>2189</v>
      </c>
      <c r="F303" s="185">
        <v>1.4333665200000001</v>
      </c>
      <c r="G303" s="185">
        <v>7.1616087100000003</v>
      </c>
      <c r="H303" s="182">
        <f t="shared" si="12"/>
        <v>-0.7998541140625931</v>
      </c>
      <c r="I303" s="122">
        <v>7.4492596500000001</v>
      </c>
      <c r="J303" s="122">
        <v>10.590019725486551</v>
      </c>
      <c r="K303" s="80">
        <f t="shared" si="13"/>
        <v>-0.29657735839035471</v>
      </c>
      <c r="L303" s="40">
        <f t="shared" si="14"/>
        <v>5.1970375657999881</v>
      </c>
      <c r="M303" s="34"/>
      <c r="O303" s="64"/>
    </row>
    <row r="304" spans="1:15" x14ac:dyDescent="0.2">
      <c r="A304" s="158" t="s">
        <v>1949</v>
      </c>
      <c r="B304" s="158" t="s">
        <v>777</v>
      </c>
      <c r="C304" s="158" t="s">
        <v>1829</v>
      </c>
      <c r="D304" s="158" t="s">
        <v>451</v>
      </c>
      <c r="E304" s="158" t="s">
        <v>452</v>
      </c>
      <c r="F304" s="185">
        <v>5.2093431299999997</v>
      </c>
      <c r="G304" s="185">
        <v>5.0053481230000001</v>
      </c>
      <c r="H304" s="182">
        <f t="shared" si="12"/>
        <v>4.0755408412578742E-2</v>
      </c>
      <c r="I304" s="122">
        <v>7.4097000199999998</v>
      </c>
      <c r="J304" s="122">
        <v>21.704124</v>
      </c>
      <c r="K304" s="80">
        <f t="shared" si="13"/>
        <v>-0.65860405054818161</v>
      </c>
      <c r="L304" s="40">
        <f t="shared" si="14"/>
        <v>1.4223866301546546</v>
      </c>
      <c r="M304" s="34"/>
      <c r="O304" s="64"/>
    </row>
    <row r="305" spans="1:15" x14ac:dyDescent="0.2">
      <c r="A305" s="158" t="s">
        <v>42</v>
      </c>
      <c r="B305" s="158" t="s">
        <v>1383</v>
      </c>
      <c r="C305" s="158" t="s">
        <v>1395</v>
      </c>
      <c r="D305" s="158" t="s">
        <v>450</v>
      </c>
      <c r="E305" s="158" t="s">
        <v>2189</v>
      </c>
      <c r="F305" s="185">
        <v>8.1444805000000002</v>
      </c>
      <c r="G305" s="185">
        <v>5.7587112099999995</v>
      </c>
      <c r="H305" s="182">
        <f t="shared" si="12"/>
        <v>0.41428875368105156</v>
      </c>
      <c r="I305" s="122">
        <v>7.40624182</v>
      </c>
      <c r="J305" s="122">
        <v>6.1761364299999997</v>
      </c>
      <c r="K305" s="80">
        <f t="shared" si="13"/>
        <v>0.19917069578076019</v>
      </c>
      <c r="L305" s="40">
        <f t="shared" si="14"/>
        <v>0.90935717999447596</v>
      </c>
      <c r="M305" s="34"/>
      <c r="O305" s="64"/>
    </row>
    <row r="306" spans="1:15" x14ac:dyDescent="0.2">
      <c r="A306" s="158" t="s">
        <v>1046</v>
      </c>
      <c r="B306" s="158" t="s">
        <v>224</v>
      </c>
      <c r="C306" s="158" t="s">
        <v>1395</v>
      </c>
      <c r="D306" s="158" t="s">
        <v>450</v>
      </c>
      <c r="E306" s="158" t="s">
        <v>2189</v>
      </c>
      <c r="F306" s="185">
        <v>4.2844497500000003</v>
      </c>
      <c r="G306" s="185">
        <v>0.877910301</v>
      </c>
      <c r="H306" s="182">
        <f t="shared" si="12"/>
        <v>3.8802818979566798</v>
      </c>
      <c r="I306" s="122">
        <v>7.3431033099999992</v>
      </c>
      <c r="J306" s="122">
        <v>7.1100740800000004</v>
      </c>
      <c r="K306" s="80">
        <f t="shared" si="13"/>
        <v>3.2774515058217046E-2</v>
      </c>
      <c r="L306" s="40">
        <f t="shared" si="14"/>
        <v>1.7138964717697993</v>
      </c>
      <c r="M306" s="34"/>
      <c r="O306" s="64"/>
    </row>
    <row r="307" spans="1:15" x14ac:dyDescent="0.2">
      <c r="A307" s="158" t="s">
        <v>465</v>
      </c>
      <c r="B307" s="158" t="s">
        <v>466</v>
      </c>
      <c r="C307" s="158" t="s">
        <v>1830</v>
      </c>
      <c r="D307" s="158" t="s">
        <v>450</v>
      </c>
      <c r="E307" s="158" t="s">
        <v>452</v>
      </c>
      <c r="F307" s="185">
        <v>1.6283805330000001</v>
      </c>
      <c r="G307" s="185">
        <v>0.41312743099999999</v>
      </c>
      <c r="H307" s="182">
        <f t="shared" si="12"/>
        <v>2.941593829919273</v>
      </c>
      <c r="I307" s="122">
        <v>7.2762763699999997</v>
      </c>
      <c r="J307" s="122">
        <v>0.50754034000000003</v>
      </c>
      <c r="K307" s="80">
        <f t="shared" si="13"/>
        <v>13.336350820902235</v>
      </c>
      <c r="L307" s="40">
        <f t="shared" si="14"/>
        <v>4.4684127711811694</v>
      </c>
      <c r="M307" s="34"/>
      <c r="O307" s="64"/>
    </row>
    <row r="308" spans="1:15" x14ac:dyDescent="0.2">
      <c r="A308" s="158" t="s">
        <v>603</v>
      </c>
      <c r="B308" s="158" t="s">
        <v>604</v>
      </c>
      <c r="C308" s="158" t="s">
        <v>615</v>
      </c>
      <c r="D308" s="158" t="s">
        <v>451</v>
      </c>
      <c r="E308" s="158" t="s">
        <v>452</v>
      </c>
      <c r="F308" s="185">
        <v>4.1116533300000002</v>
      </c>
      <c r="G308" s="185">
        <v>3.6808744</v>
      </c>
      <c r="H308" s="182">
        <f t="shared" si="12"/>
        <v>0.1170316841020167</v>
      </c>
      <c r="I308" s="122">
        <v>7.1222262599999997</v>
      </c>
      <c r="J308" s="122">
        <v>0</v>
      </c>
      <c r="K308" s="80" t="str">
        <f t="shared" si="13"/>
        <v/>
      </c>
      <c r="L308" s="40">
        <f t="shared" si="14"/>
        <v>1.7322049522107934</v>
      </c>
      <c r="M308" s="34"/>
      <c r="O308" s="64"/>
    </row>
    <row r="309" spans="1:15" x14ac:dyDescent="0.2">
      <c r="A309" s="158" t="s">
        <v>672</v>
      </c>
      <c r="B309" s="158" t="s">
        <v>673</v>
      </c>
      <c r="C309" s="158" t="s">
        <v>1843</v>
      </c>
      <c r="D309" s="158" t="s">
        <v>451</v>
      </c>
      <c r="E309" s="158" t="s">
        <v>2189</v>
      </c>
      <c r="F309" s="185">
        <v>0.66206423999999997</v>
      </c>
      <c r="G309" s="185">
        <v>0.49513145000000003</v>
      </c>
      <c r="H309" s="182">
        <f t="shared" si="12"/>
        <v>0.33714842795786848</v>
      </c>
      <c r="I309" s="122">
        <v>7.0780769986123495</v>
      </c>
      <c r="J309" s="122">
        <v>9.565179417534349</v>
      </c>
      <c r="K309" s="80">
        <f t="shared" si="13"/>
        <v>-0.26001628514806352</v>
      </c>
      <c r="L309" s="40">
        <f t="shared" si="14"/>
        <v>10.690921773108226</v>
      </c>
      <c r="M309" s="34"/>
      <c r="O309" s="64"/>
    </row>
    <row r="310" spans="1:15" x14ac:dyDescent="0.2">
      <c r="A310" s="158" t="s">
        <v>830</v>
      </c>
      <c r="B310" s="158" t="s">
        <v>831</v>
      </c>
      <c r="C310" s="158" t="s">
        <v>1829</v>
      </c>
      <c r="D310" s="158" t="s">
        <v>451</v>
      </c>
      <c r="E310" s="158" t="s">
        <v>452</v>
      </c>
      <c r="F310" s="185">
        <v>3.6671811400000003</v>
      </c>
      <c r="G310" s="185">
        <v>1.6681368000000001</v>
      </c>
      <c r="H310" s="182">
        <f t="shared" si="12"/>
        <v>1.1983695461906962</v>
      </c>
      <c r="I310" s="122">
        <v>7.0599628406844994</v>
      </c>
      <c r="J310" s="122">
        <v>2.5928482499999999</v>
      </c>
      <c r="K310" s="80">
        <f t="shared" si="13"/>
        <v>1.7228600210924414</v>
      </c>
      <c r="L310" s="40">
        <f t="shared" si="14"/>
        <v>1.9251742881412448</v>
      </c>
      <c r="M310" s="34"/>
      <c r="O310" s="64"/>
    </row>
    <row r="311" spans="1:15" x14ac:dyDescent="0.2">
      <c r="A311" s="158" t="s">
        <v>817</v>
      </c>
      <c r="B311" s="158" t="s">
        <v>1379</v>
      </c>
      <c r="C311" s="158" t="s">
        <v>1830</v>
      </c>
      <c r="D311" s="158" t="s">
        <v>450</v>
      </c>
      <c r="E311" s="158" t="s">
        <v>452</v>
      </c>
      <c r="F311" s="185">
        <v>5.3949526749999999</v>
      </c>
      <c r="G311" s="185">
        <v>11.14890786</v>
      </c>
      <c r="H311" s="182">
        <f t="shared" si="12"/>
        <v>-0.51610034428968721</v>
      </c>
      <c r="I311" s="122">
        <v>6.8346805599999998</v>
      </c>
      <c r="J311" s="122">
        <v>7.4063908700000001</v>
      </c>
      <c r="K311" s="80">
        <f t="shared" si="13"/>
        <v>-7.7191485034329599E-2</v>
      </c>
      <c r="L311" s="40">
        <f t="shared" si="14"/>
        <v>1.2668657116626143</v>
      </c>
      <c r="M311" s="34"/>
      <c r="O311" s="64"/>
    </row>
    <row r="312" spans="1:15" x14ac:dyDescent="0.2">
      <c r="A312" s="158" t="s">
        <v>1952</v>
      </c>
      <c r="B312" s="158" t="s">
        <v>2018</v>
      </c>
      <c r="C312" s="158" t="s">
        <v>1829</v>
      </c>
      <c r="D312" s="158" t="s">
        <v>451</v>
      </c>
      <c r="E312" s="158" t="s">
        <v>452</v>
      </c>
      <c r="F312" s="185">
        <v>7.5270078800000002</v>
      </c>
      <c r="G312" s="185">
        <v>6.7844840099999999</v>
      </c>
      <c r="H312" s="182">
        <f t="shared" si="12"/>
        <v>0.10944441300260355</v>
      </c>
      <c r="I312" s="122">
        <v>6.7889507300000007</v>
      </c>
      <c r="J312" s="122">
        <v>0.43636677000000001</v>
      </c>
      <c r="K312" s="80">
        <f t="shared" si="13"/>
        <v>14.557900364411342</v>
      </c>
      <c r="L312" s="40">
        <f t="shared" si="14"/>
        <v>0.90194547929714675</v>
      </c>
      <c r="M312" s="34"/>
      <c r="O312" s="64"/>
    </row>
    <row r="313" spans="1:15" x14ac:dyDescent="0.2">
      <c r="A313" s="158" t="s">
        <v>1050</v>
      </c>
      <c r="B313" s="158" t="s">
        <v>227</v>
      </c>
      <c r="C313" s="158" t="s">
        <v>1395</v>
      </c>
      <c r="D313" s="158" t="s">
        <v>450</v>
      </c>
      <c r="E313" s="158" t="s">
        <v>2189</v>
      </c>
      <c r="F313" s="185">
        <v>1.70357465</v>
      </c>
      <c r="G313" s="185">
        <v>2.3976771690000001</v>
      </c>
      <c r="H313" s="182">
        <f t="shared" si="12"/>
        <v>-0.28948956430589434</v>
      </c>
      <c r="I313" s="122">
        <v>6.6842126100000003</v>
      </c>
      <c r="J313" s="122">
        <v>1.2345614199999999</v>
      </c>
      <c r="K313" s="80">
        <f t="shared" si="13"/>
        <v>4.4142406377805008</v>
      </c>
      <c r="L313" s="40">
        <f t="shared" si="14"/>
        <v>3.9236393955498223</v>
      </c>
      <c r="M313" s="34"/>
      <c r="O313" s="64"/>
    </row>
    <row r="314" spans="1:15" x14ac:dyDescent="0.2">
      <c r="A314" s="158" t="s">
        <v>1708</v>
      </c>
      <c r="B314" s="158" t="s">
        <v>1709</v>
      </c>
      <c r="C314" s="158" t="s">
        <v>1828</v>
      </c>
      <c r="D314" s="158" t="s">
        <v>450</v>
      </c>
      <c r="E314" s="158" t="s">
        <v>2189</v>
      </c>
      <c r="F314" s="185">
        <v>33.841892810000004</v>
      </c>
      <c r="G314" s="185">
        <v>26.59525653</v>
      </c>
      <c r="H314" s="182">
        <f t="shared" si="12"/>
        <v>0.27247852532746397</v>
      </c>
      <c r="I314" s="122">
        <v>6.61178913</v>
      </c>
      <c r="J314" s="122">
        <v>1.5537920700000001</v>
      </c>
      <c r="K314" s="80">
        <f t="shared" si="13"/>
        <v>3.2552599267674207</v>
      </c>
      <c r="L314" s="41">
        <f t="shared" si="14"/>
        <v>0.1953729115307129</v>
      </c>
      <c r="M314" s="34"/>
      <c r="O314" s="64"/>
    </row>
    <row r="315" spans="1:15" x14ac:dyDescent="0.2">
      <c r="A315" s="158" t="s">
        <v>497</v>
      </c>
      <c r="B315" s="158" t="s">
        <v>498</v>
      </c>
      <c r="C315" s="158" t="s">
        <v>1830</v>
      </c>
      <c r="D315" s="158" t="s">
        <v>450</v>
      </c>
      <c r="E315" s="158" t="s">
        <v>452</v>
      </c>
      <c r="F315" s="185">
        <v>11.64980065</v>
      </c>
      <c r="G315" s="185">
        <v>6.6867070599999998</v>
      </c>
      <c r="H315" s="182">
        <f t="shared" si="12"/>
        <v>0.74223284278285706</v>
      </c>
      <c r="I315" s="122">
        <v>6.5886218799999998</v>
      </c>
      <c r="J315" s="122">
        <v>0.32641590000000004</v>
      </c>
      <c r="K315" s="80">
        <f t="shared" si="13"/>
        <v>19.184745534761017</v>
      </c>
      <c r="L315" s="40">
        <f t="shared" si="14"/>
        <v>0.56555662006113383</v>
      </c>
      <c r="M315" s="34"/>
      <c r="O315" s="64"/>
    </row>
    <row r="316" spans="1:15" x14ac:dyDescent="0.2">
      <c r="A316" s="158" t="s">
        <v>1958</v>
      </c>
      <c r="B316" s="158" t="s">
        <v>785</v>
      </c>
      <c r="C316" s="158" t="s">
        <v>1829</v>
      </c>
      <c r="D316" s="158" t="s">
        <v>451</v>
      </c>
      <c r="E316" s="158" t="s">
        <v>452</v>
      </c>
      <c r="F316" s="185">
        <v>5.8968079900000001</v>
      </c>
      <c r="G316" s="185">
        <v>12.046771810000001</v>
      </c>
      <c r="H316" s="182">
        <f t="shared" si="12"/>
        <v>-0.51050720616247824</v>
      </c>
      <c r="I316" s="122">
        <v>6.39422859</v>
      </c>
      <c r="J316" s="122">
        <v>7.04430566</v>
      </c>
      <c r="K316" s="80">
        <f t="shared" si="13"/>
        <v>-9.2284052023943519E-2</v>
      </c>
      <c r="L316" s="40">
        <f t="shared" si="14"/>
        <v>1.0843542134733812</v>
      </c>
      <c r="M316" s="34"/>
      <c r="O316" s="64"/>
    </row>
    <row r="317" spans="1:15" x14ac:dyDescent="0.2">
      <c r="A317" s="158" t="s">
        <v>1881</v>
      </c>
      <c r="B317" s="158" t="s">
        <v>189</v>
      </c>
      <c r="C317" s="158" t="s">
        <v>2078</v>
      </c>
      <c r="D317" s="158" t="s">
        <v>451</v>
      </c>
      <c r="E317" s="158" t="s">
        <v>452</v>
      </c>
      <c r="F317" s="185">
        <v>2.11487793</v>
      </c>
      <c r="G317" s="185">
        <v>0</v>
      </c>
      <c r="H317" s="182" t="str">
        <f t="shared" si="12"/>
        <v/>
      </c>
      <c r="I317" s="122">
        <v>6.3651938699999997</v>
      </c>
      <c r="J317" s="122">
        <v>3.4167825199999999</v>
      </c>
      <c r="K317" s="80">
        <f t="shared" si="13"/>
        <v>0.86292040325703834</v>
      </c>
      <c r="L317" s="40">
        <f t="shared" si="14"/>
        <v>3.0097216391113411</v>
      </c>
      <c r="M317" s="34"/>
      <c r="O317" s="64"/>
    </row>
    <row r="318" spans="1:15" x14ac:dyDescent="0.2">
      <c r="A318" s="158" t="s">
        <v>1990</v>
      </c>
      <c r="B318" s="158" t="s">
        <v>403</v>
      </c>
      <c r="C318" s="158" t="s">
        <v>1843</v>
      </c>
      <c r="D318" s="158" t="s">
        <v>451</v>
      </c>
      <c r="E318" s="158" t="s">
        <v>2189</v>
      </c>
      <c r="F318" s="185">
        <v>4.8293200000000001</v>
      </c>
      <c r="G318" s="185">
        <v>3.1971162599999996</v>
      </c>
      <c r="H318" s="182">
        <f t="shared" si="12"/>
        <v>0.51052373678772645</v>
      </c>
      <c r="I318" s="122">
        <v>6.3272915099999993</v>
      </c>
      <c r="J318" s="122">
        <v>46.486589469999998</v>
      </c>
      <c r="K318" s="80">
        <f t="shared" si="13"/>
        <v>-0.86388996090833248</v>
      </c>
      <c r="L318" s="40">
        <f t="shared" si="14"/>
        <v>1.3101826985993885</v>
      </c>
      <c r="M318" s="34"/>
      <c r="O318" s="64"/>
    </row>
    <row r="319" spans="1:15" x14ac:dyDescent="0.2">
      <c r="A319" s="158" t="s">
        <v>1145</v>
      </c>
      <c r="B319" s="158" t="s">
        <v>1146</v>
      </c>
      <c r="C319" s="158" t="s">
        <v>1829</v>
      </c>
      <c r="D319" s="158" t="s">
        <v>451</v>
      </c>
      <c r="E319" s="158" t="s">
        <v>452</v>
      </c>
      <c r="F319" s="185">
        <v>8.6401805270000001</v>
      </c>
      <c r="G319" s="185">
        <v>4.5528770180000002</v>
      </c>
      <c r="H319" s="182">
        <f t="shared" si="12"/>
        <v>0.89774081154414342</v>
      </c>
      <c r="I319" s="122">
        <v>6.3220373499999996</v>
      </c>
      <c r="J319" s="122">
        <v>5.82704398</v>
      </c>
      <c r="K319" s="80">
        <f t="shared" si="13"/>
        <v>8.4947594646436864E-2</v>
      </c>
      <c r="L319" s="40">
        <f t="shared" si="14"/>
        <v>0.73170199745758158</v>
      </c>
      <c r="M319" s="34"/>
      <c r="O319" s="64"/>
    </row>
    <row r="320" spans="1:15" x14ac:dyDescent="0.2">
      <c r="A320" s="158" t="s">
        <v>255</v>
      </c>
      <c r="B320" s="158" t="s">
        <v>1246</v>
      </c>
      <c r="C320" s="158" t="s">
        <v>1828</v>
      </c>
      <c r="D320" s="158" t="s">
        <v>450</v>
      </c>
      <c r="E320" s="158" t="s">
        <v>2189</v>
      </c>
      <c r="F320" s="185">
        <v>4.3530866599999998</v>
      </c>
      <c r="G320" s="185">
        <v>7.3990323700000005</v>
      </c>
      <c r="H320" s="182">
        <f t="shared" si="12"/>
        <v>-0.41166811519166258</v>
      </c>
      <c r="I320" s="122">
        <v>6.2821561699999995</v>
      </c>
      <c r="J320" s="122">
        <v>4.1958283099999996</v>
      </c>
      <c r="K320" s="80">
        <f t="shared" si="13"/>
        <v>0.49723861556194127</v>
      </c>
      <c r="L320" s="40">
        <f t="shared" si="14"/>
        <v>1.4431498062572454</v>
      </c>
      <c r="M320" s="34"/>
      <c r="O320" s="64"/>
    </row>
    <row r="321" spans="1:15" x14ac:dyDescent="0.2">
      <c r="A321" s="158" t="s">
        <v>706</v>
      </c>
      <c r="B321" s="158" t="s">
        <v>718</v>
      </c>
      <c r="C321" s="158" t="s">
        <v>1843</v>
      </c>
      <c r="D321" s="158" t="s">
        <v>451</v>
      </c>
      <c r="E321" s="158" t="s">
        <v>2189</v>
      </c>
      <c r="F321" s="185">
        <v>0.75290449000000004</v>
      </c>
      <c r="G321" s="185">
        <v>0.83889471999999998</v>
      </c>
      <c r="H321" s="182">
        <f t="shared" si="12"/>
        <v>-0.10250419742777728</v>
      </c>
      <c r="I321" s="122">
        <v>6.2741026591830495</v>
      </c>
      <c r="J321" s="122">
        <v>5.6912846100000003</v>
      </c>
      <c r="K321" s="80">
        <f t="shared" si="13"/>
        <v>0.10240535997075173</v>
      </c>
      <c r="L321" s="40">
        <f t="shared" si="14"/>
        <v>8.3331986228200723</v>
      </c>
      <c r="M321" s="34"/>
      <c r="O321" s="64"/>
    </row>
    <row r="322" spans="1:15" x14ac:dyDescent="0.2">
      <c r="A322" s="158" t="s">
        <v>1706</v>
      </c>
      <c r="B322" s="158" t="s">
        <v>1707</v>
      </c>
      <c r="C322" s="158" t="s">
        <v>347</v>
      </c>
      <c r="D322" s="158" t="s">
        <v>451</v>
      </c>
      <c r="E322" s="158" t="s">
        <v>452</v>
      </c>
      <c r="F322" s="185">
        <v>0</v>
      </c>
      <c r="G322" s="185">
        <v>2.0149490000000001</v>
      </c>
      <c r="H322" s="182">
        <f t="shared" si="12"/>
        <v>-1</v>
      </c>
      <c r="I322" s="122">
        <v>6.2408886100000007</v>
      </c>
      <c r="J322" s="122">
        <v>2.11698144</v>
      </c>
      <c r="K322" s="80">
        <f t="shared" si="13"/>
        <v>1.9480129074726329</v>
      </c>
      <c r="L322" s="40" t="str">
        <f t="shared" si="14"/>
        <v/>
      </c>
      <c r="M322" s="34"/>
      <c r="O322" s="64"/>
    </row>
    <row r="323" spans="1:15" x14ac:dyDescent="0.2">
      <c r="A323" s="158" t="s">
        <v>459</v>
      </c>
      <c r="B323" s="158" t="s">
        <v>460</v>
      </c>
      <c r="C323" s="158" t="s">
        <v>1830</v>
      </c>
      <c r="D323" s="158" t="s">
        <v>450</v>
      </c>
      <c r="E323" s="158" t="s">
        <v>452</v>
      </c>
      <c r="F323" s="185">
        <v>16.833837435</v>
      </c>
      <c r="G323" s="185">
        <v>6.525118559</v>
      </c>
      <c r="H323" s="182">
        <f t="shared" si="12"/>
        <v>1.5798515816668703</v>
      </c>
      <c r="I323" s="122">
        <v>6.2344575999999998</v>
      </c>
      <c r="J323" s="122">
        <v>29.494045710000002</v>
      </c>
      <c r="K323" s="80">
        <f t="shared" si="13"/>
        <v>-0.78861978918388276</v>
      </c>
      <c r="L323" s="40">
        <f t="shared" si="14"/>
        <v>0.37035272700434035</v>
      </c>
      <c r="M323" s="34"/>
      <c r="O323" s="64"/>
    </row>
    <row r="324" spans="1:15" x14ac:dyDescent="0.2">
      <c r="A324" s="158" t="s">
        <v>2118</v>
      </c>
      <c r="B324" s="158" t="s">
        <v>2119</v>
      </c>
      <c r="C324" s="158" t="s">
        <v>1395</v>
      </c>
      <c r="D324" s="158" t="s">
        <v>450</v>
      </c>
      <c r="E324" s="158" t="s">
        <v>2189</v>
      </c>
      <c r="F324" s="185">
        <v>3.176680411</v>
      </c>
      <c r="G324" s="185">
        <v>1.28294803</v>
      </c>
      <c r="H324" s="182">
        <f t="shared" si="12"/>
        <v>1.4760787940880191</v>
      </c>
      <c r="I324" s="122">
        <v>6.1738001499999999</v>
      </c>
      <c r="J324" s="122">
        <v>10.54754657</v>
      </c>
      <c r="K324" s="80">
        <f t="shared" si="13"/>
        <v>-0.41466955286455776</v>
      </c>
      <c r="L324" s="40">
        <f t="shared" si="14"/>
        <v>1.9434753740482582</v>
      </c>
      <c r="M324" s="34"/>
      <c r="O324" s="64"/>
    </row>
    <row r="325" spans="1:15" x14ac:dyDescent="0.2">
      <c r="A325" s="158" t="s">
        <v>962</v>
      </c>
      <c r="B325" s="158" t="s">
        <v>963</v>
      </c>
      <c r="C325" s="158" t="s">
        <v>1824</v>
      </c>
      <c r="D325" s="158" t="s">
        <v>450</v>
      </c>
      <c r="E325" s="158" t="s">
        <v>2189</v>
      </c>
      <c r="F325" s="185">
        <v>10.701639841</v>
      </c>
      <c r="G325" s="185">
        <v>13.52565094</v>
      </c>
      <c r="H325" s="182">
        <f t="shared" si="12"/>
        <v>-0.20878929313844907</v>
      </c>
      <c r="I325" s="122">
        <v>6.0575416900000008</v>
      </c>
      <c r="J325" s="122">
        <v>59.906385319999998</v>
      </c>
      <c r="K325" s="80">
        <f t="shared" si="13"/>
        <v>-0.89888320489305729</v>
      </c>
      <c r="L325" s="40">
        <f t="shared" si="14"/>
        <v>0.56603864267534176</v>
      </c>
      <c r="M325" s="34"/>
      <c r="O325" s="64"/>
    </row>
    <row r="326" spans="1:15" x14ac:dyDescent="0.2">
      <c r="A326" s="158" t="s">
        <v>2084</v>
      </c>
      <c r="B326" s="158" t="s">
        <v>2085</v>
      </c>
      <c r="C326" s="158" t="s">
        <v>1830</v>
      </c>
      <c r="D326" s="158" t="s">
        <v>450</v>
      </c>
      <c r="E326" s="158" t="s">
        <v>2189</v>
      </c>
      <c r="F326" s="185">
        <v>2.1909821800000002</v>
      </c>
      <c r="G326" s="185">
        <v>6.2733136600000003</v>
      </c>
      <c r="H326" s="182">
        <f t="shared" si="12"/>
        <v>-0.65074563480379199</v>
      </c>
      <c r="I326" s="122">
        <v>5.8731020100000002</v>
      </c>
      <c r="J326" s="122">
        <v>9.3681213999999997</v>
      </c>
      <c r="K326" s="80">
        <f t="shared" si="13"/>
        <v>-0.37307580044810262</v>
      </c>
      <c r="L326" s="40">
        <f t="shared" si="14"/>
        <v>2.6805795426414649</v>
      </c>
      <c r="M326" s="34"/>
      <c r="O326" s="64"/>
    </row>
    <row r="327" spans="1:15" x14ac:dyDescent="0.2">
      <c r="A327" s="158" t="s">
        <v>258</v>
      </c>
      <c r="B327" s="158" t="s">
        <v>372</v>
      </c>
      <c r="C327" s="158" t="s">
        <v>1830</v>
      </c>
      <c r="D327" s="158" t="s">
        <v>450</v>
      </c>
      <c r="E327" s="158" t="s">
        <v>452</v>
      </c>
      <c r="F327" s="185">
        <v>38.078371295999993</v>
      </c>
      <c r="G327" s="185">
        <v>65.114608611000008</v>
      </c>
      <c r="H327" s="182">
        <f t="shared" ref="H327:H390" si="15">IF(ISERROR(F327/G327-1),"",((F327/G327-1)))</f>
        <v>-0.41521001034524685</v>
      </c>
      <c r="I327" s="122">
        <v>5.8726043399999996</v>
      </c>
      <c r="J327" s="122">
        <v>8.0678395999999992</v>
      </c>
      <c r="K327" s="80">
        <f t="shared" ref="K327:K390" si="16">IF(ISERROR(I327/J327-1),"",((I327/J327-1)))</f>
        <v>-0.27209703822074005</v>
      </c>
      <c r="L327" s="40">
        <f t="shared" ref="L327:L390" si="17">IF(ISERROR(I327/F327),"",(I327/F327))</f>
        <v>0.15422414720287411</v>
      </c>
      <c r="M327" s="34"/>
      <c r="O327" s="64"/>
    </row>
    <row r="328" spans="1:15" x14ac:dyDescent="0.2">
      <c r="A328" s="158" t="s">
        <v>593</v>
      </c>
      <c r="B328" s="158" t="s">
        <v>594</v>
      </c>
      <c r="C328" s="158" t="s">
        <v>1395</v>
      </c>
      <c r="D328" s="158" t="s">
        <v>450</v>
      </c>
      <c r="E328" s="158" t="s">
        <v>2189</v>
      </c>
      <c r="F328" s="185">
        <v>0.93788545999999995</v>
      </c>
      <c r="G328" s="185">
        <v>2.3212941300000001</v>
      </c>
      <c r="H328" s="182">
        <f t="shared" si="15"/>
        <v>-0.59596440283937646</v>
      </c>
      <c r="I328" s="122">
        <v>5.8663907800000006</v>
      </c>
      <c r="J328" s="122">
        <v>8.6848375600000001</v>
      </c>
      <c r="K328" s="80">
        <f t="shared" si="16"/>
        <v>-0.32452498512821915</v>
      </c>
      <c r="L328" s="40">
        <f t="shared" si="17"/>
        <v>6.2549117458330157</v>
      </c>
      <c r="M328" s="34"/>
      <c r="O328" s="64"/>
    </row>
    <row r="329" spans="1:15" x14ac:dyDescent="0.2">
      <c r="A329" s="158" t="s">
        <v>529</v>
      </c>
      <c r="B329" s="158" t="s">
        <v>957</v>
      </c>
      <c r="C329" s="158" t="s">
        <v>1824</v>
      </c>
      <c r="D329" s="158" t="s">
        <v>450</v>
      </c>
      <c r="E329" s="158" t="s">
        <v>2189</v>
      </c>
      <c r="F329" s="185">
        <v>12.49163811</v>
      </c>
      <c r="G329" s="185">
        <v>2.0511141780000002</v>
      </c>
      <c r="H329" s="182">
        <f t="shared" si="15"/>
        <v>5.0901719874904003</v>
      </c>
      <c r="I329" s="122">
        <v>5.7525582699999998</v>
      </c>
      <c r="J329" s="122">
        <v>9.2329E-4</v>
      </c>
      <c r="K329" s="80">
        <f t="shared" si="16"/>
        <v>6229.4999187687508</v>
      </c>
      <c r="L329" s="40">
        <f t="shared" si="17"/>
        <v>0.46051272213808953</v>
      </c>
      <c r="M329" s="34"/>
      <c r="O329" s="64"/>
    </row>
    <row r="330" spans="1:15" x14ac:dyDescent="0.2">
      <c r="A330" s="158" t="s">
        <v>2368</v>
      </c>
      <c r="B330" s="158" t="s">
        <v>2647</v>
      </c>
      <c r="C330" s="158" t="s">
        <v>1024</v>
      </c>
      <c r="D330" s="158" t="s">
        <v>450</v>
      </c>
      <c r="E330" s="158" t="s">
        <v>2189</v>
      </c>
      <c r="F330" s="185">
        <v>0.25781095999999998</v>
      </c>
      <c r="G330" s="185">
        <v>0.92069524000000003</v>
      </c>
      <c r="H330" s="182">
        <f t="shared" si="15"/>
        <v>-0.71998230380771822</v>
      </c>
      <c r="I330" s="122">
        <v>5.5587924100000006</v>
      </c>
      <c r="J330" s="122">
        <v>26.257303396949599</v>
      </c>
      <c r="K330" s="80">
        <f t="shared" si="16"/>
        <v>-0.78829538106164454</v>
      </c>
      <c r="L330" s="40">
        <f t="shared" si="17"/>
        <v>21.561505414665074</v>
      </c>
      <c r="M330" s="34"/>
      <c r="O330" s="64"/>
    </row>
    <row r="331" spans="1:15" x14ac:dyDescent="0.2">
      <c r="A331" s="158" t="s">
        <v>51</v>
      </c>
      <c r="B331" s="158" t="s">
        <v>868</v>
      </c>
      <c r="C331" s="158" t="s">
        <v>1395</v>
      </c>
      <c r="D331" s="158" t="s">
        <v>450</v>
      </c>
      <c r="E331" s="158" t="s">
        <v>2189</v>
      </c>
      <c r="F331" s="185">
        <v>0</v>
      </c>
      <c r="G331" s="185">
        <v>0.18148510000000001</v>
      </c>
      <c r="H331" s="182">
        <f t="shared" si="15"/>
        <v>-1</v>
      </c>
      <c r="I331" s="122">
        <v>5.5393475999999993</v>
      </c>
      <c r="J331" s="122">
        <v>1.2444668400000001</v>
      </c>
      <c r="K331" s="80">
        <f t="shared" si="16"/>
        <v>3.4511813589183289</v>
      </c>
      <c r="L331" s="40" t="str">
        <f t="shared" si="17"/>
        <v/>
      </c>
      <c r="M331" s="34"/>
      <c r="O331" s="64"/>
    </row>
    <row r="332" spans="1:15" x14ac:dyDescent="0.2">
      <c r="A332" s="158" t="s">
        <v>1044</v>
      </c>
      <c r="B332" s="158" t="s">
        <v>223</v>
      </c>
      <c r="C332" s="158" t="s">
        <v>1395</v>
      </c>
      <c r="D332" s="158" t="s">
        <v>450</v>
      </c>
      <c r="E332" s="158" t="s">
        <v>2189</v>
      </c>
      <c r="F332" s="185">
        <v>3.0349918799999998</v>
      </c>
      <c r="G332" s="185">
        <v>5.5807241859999994</v>
      </c>
      <c r="H332" s="182">
        <f t="shared" si="15"/>
        <v>-0.45616522536381798</v>
      </c>
      <c r="I332" s="122">
        <v>5.5359157999999997</v>
      </c>
      <c r="J332" s="122">
        <v>15.04674052</v>
      </c>
      <c r="K332" s="80">
        <f t="shared" si="16"/>
        <v>-0.63208538137268278</v>
      </c>
      <c r="L332" s="40">
        <f t="shared" si="17"/>
        <v>1.8240298553945391</v>
      </c>
      <c r="M332" s="34"/>
      <c r="O332" s="64"/>
    </row>
    <row r="333" spans="1:15" x14ac:dyDescent="0.2">
      <c r="A333" s="158" t="s">
        <v>699</v>
      </c>
      <c r="B333" s="158" t="s">
        <v>700</v>
      </c>
      <c r="C333" s="158" t="s">
        <v>701</v>
      </c>
      <c r="D333" s="158" t="s">
        <v>450</v>
      </c>
      <c r="E333" s="158" t="s">
        <v>2189</v>
      </c>
      <c r="F333" s="185">
        <v>0.21961123900000001</v>
      </c>
      <c r="G333" s="185">
        <v>0.47367216600000001</v>
      </c>
      <c r="H333" s="182">
        <f t="shared" si="15"/>
        <v>-0.53636448420741689</v>
      </c>
      <c r="I333" s="122">
        <v>5.4360126500000003</v>
      </c>
      <c r="J333" s="122">
        <v>5.2926048200000002</v>
      </c>
      <c r="K333" s="80">
        <f t="shared" si="16"/>
        <v>2.7095888485398012E-2</v>
      </c>
      <c r="L333" s="40">
        <f t="shared" si="17"/>
        <v>24.752889126954017</v>
      </c>
      <c r="M333" s="34"/>
      <c r="O333" s="64"/>
    </row>
    <row r="334" spans="1:15" x14ac:dyDescent="0.2">
      <c r="A334" s="158" t="s">
        <v>2166</v>
      </c>
      <c r="B334" s="158" t="s">
        <v>2187</v>
      </c>
      <c r="C334" s="158" t="s">
        <v>1395</v>
      </c>
      <c r="D334" s="158" t="s">
        <v>450</v>
      </c>
      <c r="E334" s="158" t="s">
        <v>2189</v>
      </c>
      <c r="F334" s="185">
        <v>1.37336715</v>
      </c>
      <c r="G334" s="185">
        <v>2.9985270699999997</v>
      </c>
      <c r="H334" s="182">
        <f t="shared" si="15"/>
        <v>-0.54198607585023395</v>
      </c>
      <c r="I334" s="122">
        <v>5.2099748400000001</v>
      </c>
      <c r="J334" s="122">
        <v>4.55046383</v>
      </c>
      <c r="K334" s="80">
        <f t="shared" si="16"/>
        <v>0.14493270019025739</v>
      </c>
      <c r="L334" s="40">
        <f t="shared" si="17"/>
        <v>3.7935775877557578</v>
      </c>
      <c r="M334" s="34"/>
      <c r="O334" s="64"/>
    </row>
    <row r="335" spans="1:15" x14ac:dyDescent="0.2">
      <c r="A335" s="158" t="s">
        <v>618</v>
      </c>
      <c r="B335" s="158" t="s">
        <v>619</v>
      </c>
      <c r="C335" s="158" t="s">
        <v>1827</v>
      </c>
      <c r="D335" s="158" t="s">
        <v>451</v>
      </c>
      <c r="E335" s="158" t="s">
        <v>452</v>
      </c>
      <c r="F335" s="185">
        <v>10.352535199999998</v>
      </c>
      <c r="G335" s="185">
        <v>11.705829359999999</v>
      </c>
      <c r="H335" s="182">
        <f t="shared" si="15"/>
        <v>-0.11560856718314583</v>
      </c>
      <c r="I335" s="122">
        <v>5.1790736700000002</v>
      </c>
      <c r="J335" s="122">
        <v>12.673511339999999</v>
      </c>
      <c r="K335" s="80">
        <f t="shared" si="16"/>
        <v>-0.59134658650962313</v>
      </c>
      <c r="L335" s="40">
        <f t="shared" si="17"/>
        <v>0.500271051481187</v>
      </c>
      <c r="M335" s="34"/>
      <c r="O335" s="64"/>
    </row>
    <row r="336" spans="1:15" x14ac:dyDescent="0.2">
      <c r="A336" s="158" t="s">
        <v>1326</v>
      </c>
      <c r="B336" s="158" t="s">
        <v>1327</v>
      </c>
      <c r="C336" s="158" t="s">
        <v>1829</v>
      </c>
      <c r="D336" s="158" t="s">
        <v>451</v>
      </c>
      <c r="E336" s="158" t="s">
        <v>452</v>
      </c>
      <c r="F336" s="185">
        <v>5.0205503839999999</v>
      </c>
      <c r="G336" s="185">
        <v>3.9098818250000003</v>
      </c>
      <c r="H336" s="182">
        <f t="shared" si="15"/>
        <v>0.28406704056841914</v>
      </c>
      <c r="I336" s="122">
        <v>5.1641158300000001</v>
      </c>
      <c r="J336" s="122">
        <v>1.5782431399999999</v>
      </c>
      <c r="K336" s="80">
        <f t="shared" si="16"/>
        <v>2.2720660708843634</v>
      </c>
      <c r="L336" s="40">
        <f t="shared" si="17"/>
        <v>1.0285955592553218</v>
      </c>
      <c r="M336" s="34"/>
      <c r="O336" s="64"/>
    </row>
    <row r="337" spans="1:15" x14ac:dyDescent="0.2">
      <c r="A337" s="158" t="s">
        <v>277</v>
      </c>
      <c r="B337" s="158" t="s">
        <v>23</v>
      </c>
      <c r="C337" s="158" t="s">
        <v>1843</v>
      </c>
      <c r="D337" s="158" t="s">
        <v>451</v>
      </c>
      <c r="E337" s="158" t="s">
        <v>2189</v>
      </c>
      <c r="F337" s="185">
        <v>1.918866</v>
      </c>
      <c r="G337" s="185">
        <v>2.7967870000000001</v>
      </c>
      <c r="H337" s="182">
        <f t="shared" si="15"/>
        <v>-0.31390341845839531</v>
      </c>
      <c r="I337" s="122">
        <v>5.1612249176399994</v>
      </c>
      <c r="J337" s="122">
        <v>0</v>
      </c>
      <c r="K337" s="80" t="str">
        <f t="shared" si="16"/>
        <v/>
      </c>
      <c r="L337" s="40">
        <f t="shared" si="17"/>
        <v>2.6897265977092717</v>
      </c>
      <c r="M337" s="34"/>
      <c r="O337" s="64"/>
    </row>
    <row r="338" spans="1:15" x14ac:dyDescent="0.2">
      <c r="A338" s="158" t="s">
        <v>1928</v>
      </c>
      <c r="B338" s="158" t="s">
        <v>887</v>
      </c>
      <c r="C338" s="158" t="s">
        <v>1829</v>
      </c>
      <c r="D338" s="158" t="s">
        <v>451</v>
      </c>
      <c r="E338" s="158" t="s">
        <v>2189</v>
      </c>
      <c r="F338" s="185">
        <v>6.6883841890000006</v>
      </c>
      <c r="G338" s="185">
        <v>6.2603082839999997</v>
      </c>
      <c r="H338" s="182">
        <f t="shared" si="15"/>
        <v>6.8379364973777834E-2</v>
      </c>
      <c r="I338" s="122">
        <v>5.0712700599999998</v>
      </c>
      <c r="J338" s="122">
        <v>5.3100214599999997</v>
      </c>
      <c r="K338" s="80">
        <f t="shared" si="16"/>
        <v>-4.4962417157538237E-2</v>
      </c>
      <c r="L338" s="40">
        <f t="shared" si="17"/>
        <v>0.75822050837636168</v>
      </c>
      <c r="M338" s="34"/>
      <c r="O338" s="64"/>
    </row>
    <row r="339" spans="1:15" x14ac:dyDescent="0.2">
      <c r="A339" s="158" t="s">
        <v>749</v>
      </c>
      <c r="B339" s="158" t="s">
        <v>750</v>
      </c>
      <c r="C339" s="158" t="s">
        <v>1395</v>
      </c>
      <c r="D339" s="158" t="s">
        <v>450</v>
      </c>
      <c r="E339" s="158" t="s">
        <v>452</v>
      </c>
      <c r="F339" s="185">
        <v>2.0207174700000001</v>
      </c>
      <c r="G339" s="185">
        <v>2.8223155380000002</v>
      </c>
      <c r="H339" s="182">
        <f t="shared" si="15"/>
        <v>-0.28402142042843403</v>
      </c>
      <c r="I339" s="122">
        <v>5.0168555399999999</v>
      </c>
      <c r="J339" s="122">
        <v>11.74135332</v>
      </c>
      <c r="K339" s="80">
        <f t="shared" si="16"/>
        <v>-0.57271914035204241</v>
      </c>
      <c r="L339" s="40">
        <f t="shared" si="17"/>
        <v>2.4827100346690227</v>
      </c>
      <c r="M339" s="34"/>
      <c r="O339" s="64"/>
    </row>
    <row r="340" spans="1:15" x14ac:dyDescent="0.2">
      <c r="A340" s="158" t="s">
        <v>1927</v>
      </c>
      <c r="B340" s="158" t="s">
        <v>886</v>
      </c>
      <c r="C340" s="158" t="s">
        <v>1829</v>
      </c>
      <c r="D340" s="158" t="s">
        <v>451</v>
      </c>
      <c r="E340" s="158" t="s">
        <v>2189</v>
      </c>
      <c r="F340" s="185">
        <v>3.4940142299999999</v>
      </c>
      <c r="G340" s="185">
        <v>5.2056478400000001</v>
      </c>
      <c r="H340" s="182">
        <f t="shared" si="15"/>
        <v>-0.3288031888841717</v>
      </c>
      <c r="I340" s="122">
        <v>5.0023670599999992</v>
      </c>
      <c r="J340" s="122">
        <v>12.47814398</v>
      </c>
      <c r="K340" s="80">
        <f t="shared" si="16"/>
        <v>-0.59910968586211177</v>
      </c>
      <c r="L340" s="40">
        <f t="shared" si="17"/>
        <v>1.4316962469840884</v>
      </c>
      <c r="M340" s="34"/>
      <c r="O340" s="64"/>
    </row>
    <row r="341" spans="1:15" x14ac:dyDescent="0.2">
      <c r="A341" s="158" t="s">
        <v>1101</v>
      </c>
      <c r="B341" s="158" t="s">
        <v>97</v>
      </c>
      <c r="C341" s="158" t="s">
        <v>1829</v>
      </c>
      <c r="D341" s="158" t="s">
        <v>451</v>
      </c>
      <c r="E341" s="158" t="s">
        <v>2189</v>
      </c>
      <c r="F341" s="185">
        <v>7.3271609419999999</v>
      </c>
      <c r="G341" s="185">
        <v>8.8118378709999998</v>
      </c>
      <c r="H341" s="182">
        <f t="shared" si="15"/>
        <v>-0.16848663703699229</v>
      </c>
      <c r="I341" s="122">
        <v>4.9730751500000006</v>
      </c>
      <c r="J341" s="122">
        <v>68.836501363443489</v>
      </c>
      <c r="K341" s="80">
        <f t="shared" si="16"/>
        <v>-0.92775525990574215</v>
      </c>
      <c r="L341" s="40">
        <f t="shared" si="17"/>
        <v>0.67871788123198573</v>
      </c>
      <c r="M341" s="34"/>
      <c r="O341" s="64"/>
    </row>
    <row r="342" spans="1:15" x14ac:dyDescent="0.2">
      <c r="A342" s="158" t="s">
        <v>1874</v>
      </c>
      <c r="B342" s="158" t="s">
        <v>634</v>
      </c>
      <c r="C342" s="158" t="s">
        <v>1825</v>
      </c>
      <c r="D342" s="158" t="s">
        <v>450</v>
      </c>
      <c r="E342" s="158" t="s">
        <v>2189</v>
      </c>
      <c r="F342" s="185">
        <v>3.8561173799999997</v>
      </c>
      <c r="G342" s="185">
        <v>0.58375789</v>
      </c>
      <c r="H342" s="182">
        <f t="shared" si="15"/>
        <v>5.6056792482924722</v>
      </c>
      <c r="I342" s="122">
        <v>4.9576619000000006</v>
      </c>
      <c r="J342" s="122">
        <v>2.253579E-2</v>
      </c>
      <c r="K342" s="80">
        <f t="shared" si="16"/>
        <v>218.99059717897623</v>
      </c>
      <c r="L342" s="40">
        <f t="shared" si="17"/>
        <v>1.2856615635491886</v>
      </c>
      <c r="M342" s="34"/>
      <c r="O342" s="64"/>
    </row>
    <row r="343" spans="1:15" x14ac:dyDescent="0.2">
      <c r="A343" s="158" t="s">
        <v>1052</v>
      </c>
      <c r="B343" s="158" t="s">
        <v>229</v>
      </c>
      <c r="C343" s="158" t="s">
        <v>1395</v>
      </c>
      <c r="D343" s="158" t="s">
        <v>450</v>
      </c>
      <c r="E343" s="158" t="s">
        <v>2189</v>
      </c>
      <c r="F343" s="185">
        <v>3.4425792200000003</v>
      </c>
      <c r="G343" s="185">
        <v>2.3294411290000001</v>
      </c>
      <c r="H343" s="182">
        <f t="shared" si="15"/>
        <v>0.47785628799207136</v>
      </c>
      <c r="I343" s="122">
        <v>4.9400815999999992</v>
      </c>
      <c r="J343" s="122">
        <v>11.688619470000001</v>
      </c>
      <c r="K343" s="80">
        <f t="shared" si="16"/>
        <v>-0.57735970336965736</v>
      </c>
      <c r="L343" s="40">
        <f t="shared" si="17"/>
        <v>1.4349943122006061</v>
      </c>
      <c r="M343" s="34"/>
      <c r="O343" s="64"/>
    </row>
    <row r="344" spans="1:15" x14ac:dyDescent="0.2">
      <c r="A344" s="158" t="s">
        <v>1203</v>
      </c>
      <c r="B344" s="158" t="s">
        <v>1204</v>
      </c>
      <c r="C344" s="158" t="s">
        <v>1824</v>
      </c>
      <c r="D344" s="158" t="s">
        <v>450</v>
      </c>
      <c r="E344" s="158" t="s">
        <v>2189</v>
      </c>
      <c r="F344" s="185">
        <v>4.385700452</v>
      </c>
      <c r="G344" s="185">
        <v>0.32470827399999996</v>
      </c>
      <c r="H344" s="182">
        <f t="shared" si="15"/>
        <v>12.5065866907968</v>
      </c>
      <c r="I344" s="122">
        <v>4.8886421799999997</v>
      </c>
      <c r="J344" s="122">
        <v>0.110236</v>
      </c>
      <c r="K344" s="80">
        <f t="shared" si="16"/>
        <v>43.347057041256939</v>
      </c>
      <c r="L344" s="40">
        <f t="shared" si="17"/>
        <v>1.1146776286945554</v>
      </c>
      <c r="M344" s="34"/>
      <c r="O344" s="64"/>
    </row>
    <row r="345" spans="1:15" x14ac:dyDescent="0.2">
      <c r="A345" s="158" t="s">
        <v>760</v>
      </c>
      <c r="B345" s="158" t="s">
        <v>761</v>
      </c>
      <c r="C345" s="158" t="s">
        <v>1826</v>
      </c>
      <c r="D345" s="158" t="s">
        <v>450</v>
      </c>
      <c r="E345" s="158" t="s">
        <v>2189</v>
      </c>
      <c r="F345" s="185">
        <v>9.8911399999999997E-2</v>
      </c>
      <c r="G345" s="185">
        <v>0.56299895</v>
      </c>
      <c r="H345" s="182">
        <f t="shared" si="15"/>
        <v>-0.82431334907462972</v>
      </c>
      <c r="I345" s="122">
        <v>4.8769236200000003</v>
      </c>
      <c r="J345" s="122">
        <v>6.0169223000000001</v>
      </c>
      <c r="K345" s="80">
        <f t="shared" si="16"/>
        <v>-0.18946541490156843</v>
      </c>
      <c r="L345" s="40">
        <f t="shared" si="17"/>
        <v>49.305981110367462</v>
      </c>
      <c r="M345" s="34"/>
      <c r="O345" s="64"/>
    </row>
    <row r="346" spans="1:15" x14ac:dyDescent="0.2">
      <c r="A346" s="158" t="s">
        <v>789</v>
      </c>
      <c r="B346" s="158" t="s">
        <v>191</v>
      </c>
      <c r="C346" s="158" t="s">
        <v>2078</v>
      </c>
      <c r="D346" s="158" t="s">
        <v>451</v>
      </c>
      <c r="E346" s="158" t="s">
        <v>452</v>
      </c>
      <c r="F346" s="185">
        <v>12.14649419</v>
      </c>
      <c r="G346" s="185">
        <v>13.678097201</v>
      </c>
      <c r="H346" s="182">
        <f t="shared" si="15"/>
        <v>-0.11197485940427621</v>
      </c>
      <c r="I346" s="122">
        <v>4.8514308105271002</v>
      </c>
      <c r="J346" s="122">
        <v>1.4898319899999999</v>
      </c>
      <c r="K346" s="80">
        <f t="shared" si="16"/>
        <v>2.2563610145913842</v>
      </c>
      <c r="L346" s="40">
        <f t="shared" si="17"/>
        <v>0.39940996427769254</v>
      </c>
      <c r="M346" s="34"/>
      <c r="O346" s="64"/>
    </row>
    <row r="347" spans="1:15" x14ac:dyDescent="0.2">
      <c r="A347" s="158" t="s">
        <v>1864</v>
      </c>
      <c r="B347" s="158" t="s">
        <v>134</v>
      </c>
      <c r="C347" s="158" t="s">
        <v>1823</v>
      </c>
      <c r="D347" s="158" t="s">
        <v>450</v>
      </c>
      <c r="E347" s="158" t="s">
        <v>2189</v>
      </c>
      <c r="F347" s="185">
        <v>2.06084172</v>
      </c>
      <c r="G347" s="185">
        <v>6.9491342600000001</v>
      </c>
      <c r="H347" s="182">
        <f t="shared" si="15"/>
        <v>-0.7034390698331392</v>
      </c>
      <c r="I347" s="122">
        <v>4.8276819299999998</v>
      </c>
      <c r="J347" s="122">
        <v>28.280938760000002</v>
      </c>
      <c r="K347" s="80">
        <f t="shared" si="16"/>
        <v>-0.82929555588769288</v>
      </c>
      <c r="L347" s="40">
        <f t="shared" si="17"/>
        <v>2.342577735664241</v>
      </c>
      <c r="M347" s="34"/>
      <c r="O347" s="64"/>
    </row>
    <row r="348" spans="1:15" x14ac:dyDescent="0.2">
      <c r="A348" s="158" t="s">
        <v>682</v>
      </c>
      <c r="B348" s="158" t="s">
        <v>683</v>
      </c>
      <c r="C348" s="158" t="s">
        <v>1843</v>
      </c>
      <c r="D348" s="158" t="s">
        <v>450</v>
      </c>
      <c r="E348" s="158" t="s">
        <v>2189</v>
      </c>
      <c r="F348" s="185">
        <v>3.4858386299999999</v>
      </c>
      <c r="G348" s="185">
        <v>3.3834938440000002</v>
      </c>
      <c r="H348" s="182">
        <f t="shared" si="15"/>
        <v>3.0248255418430681E-2</v>
      </c>
      <c r="I348" s="122">
        <v>4.4739210900000002</v>
      </c>
      <c r="J348" s="122">
        <v>6.1561459999999998E-2</v>
      </c>
      <c r="K348" s="80">
        <f t="shared" si="16"/>
        <v>71.674057600323323</v>
      </c>
      <c r="L348" s="40">
        <f t="shared" si="17"/>
        <v>1.28345616790643</v>
      </c>
      <c r="M348" s="34"/>
      <c r="O348" s="64"/>
    </row>
    <row r="349" spans="1:15" x14ac:dyDescent="0.2">
      <c r="A349" s="158" t="s">
        <v>1879</v>
      </c>
      <c r="B349" s="158" t="s">
        <v>1565</v>
      </c>
      <c r="C349" s="158" t="s">
        <v>1829</v>
      </c>
      <c r="D349" s="158" t="s">
        <v>451</v>
      </c>
      <c r="E349" s="158" t="s">
        <v>2189</v>
      </c>
      <c r="F349" s="185">
        <v>13.332843619999998</v>
      </c>
      <c r="G349" s="185">
        <v>5.2450373200000007</v>
      </c>
      <c r="H349" s="182">
        <f t="shared" si="15"/>
        <v>1.5419921359110553</v>
      </c>
      <c r="I349" s="122">
        <v>4.4226754400000008</v>
      </c>
      <c r="J349" s="122">
        <v>3.0045189300000001</v>
      </c>
      <c r="K349" s="80">
        <f t="shared" si="16"/>
        <v>0.47200784652736427</v>
      </c>
      <c r="L349" s="40">
        <f t="shared" si="17"/>
        <v>0.33171284131509232</v>
      </c>
      <c r="M349" s="34"/>
      <c r="O349" s="64"/>
    </row>
    <row r="350" spans="1:15" x14ac:dyDescent="0.2">
      <c r="A350" s="158" t="s">
        <v>390</v>
      </c>
      <c r="B350" s="158" t="s">
        <v>168</v>
      </c>
      <c r="C350" s="158" t="s">
        <v>1831</v>
      </c>
      <c r="D350" s="158" t="s">
        <v>451</v>
      </c>
      <c r="E350" s="158" t="s">
        <v>452</v>
      </c>
      <c r="F350" s="185">
        <v>4.0414815E-2</v>
      </c>
      <c r="G350" s="185">
        <v>7.6243895000000006E-2</v>
      </c>
      <c r="H350" s="182">
        <f t="shared" si="15"/>
        <v>-0.46992719876129108</v>
      </c>
      <c r="I350" s="122">
        <v>4.3702678300000004</v>
      </c>
      <c r="J350" s="122">
        <v>2.1274857200000001</v>
      </c>
      <c r="K350" s="80">
        <f t="shared" si="16"/>
        <v>1.0541937315565155</v>
      </c>
      <c r="L350" s="40">
        <f t="shared" si="17"/>
        <v>108.13529221895487</v>
      </c>
      <c r="M350" s="34"/>
      <c r="O350" s="64"/>
    </row>
    <row r="351" spans="1:15" x14ac:dyDescent="0.2">
      <c r="A351" s="158" t="s">
        <v>1242</v>
      </c>
      <c r="B351" s="158" t="s">
        <v>635</v>
      </c>
      <c r="C351" s="158" t="s">
        <v>1825</v>
      </c>
      <c r="D351" s="158" t="s">
        <v>450</v>
      </c>
      <c r="E351" s="158" t="s">
        <v>2189</v>
      </c>
      <c r="F351" s="185">
        <v>7.5596245</v>
      </c>
      <c r="G351" s="185">
        <v>1.78133206</v>
      </c>
      <c r="H351" s="182">
        <f t="shared" si="15"/>
        <v>3.2438042124498674</v>
      </c>
      <c r="I351" s="122">
        <v>4.3346030000000004</v>
      </c>
      <c r="J351" s="122">
        <v>3.4114177699999999</v>
      </c>
      <c r="K351" s="80">
        <f t="shared" si="16"/>
        <v>0.27061629276791876</v>
      </c>
      <c r="L351" s="40">
        <f t="shared" si="17"/>
        <v>0.57338866500578178</v>
      </c>
      <c r="M351" s="34"/>
      <c r="O351" s="64"/>
    </row>
    <row r="352" spans="1:15" x14ac:dyDescent="0.2">
      <c r="A352" s="158" t="s">
        <v>2163</v>
      </c>
      <c r="B352" s="158" t="s">
        <v>2184</v>
      </c>
      <c r="C352" s="158" t="s">
        <v>1395</v>
      </c>
      <c r="D352" s="158" t="s">
        <v>450</v>
      </c>
      <c r="E352" s="158" t="s">
        <v>2189</v>
      </c>
      <c r="F352" s="185">
        <v>2.8113698300000003</v>
      </c>
      <c r="G352" s="185">
        <v>0.67924713000000003</v>
      </c>
      <c r="H352" s="182">
        <f t="shared" si="15"/>
        <v>3.1389498841165517</v>
      </c>
      <c r="I352" s="122">
        <v>4.2775668300000005</v>
      </c>
      <c r="J352" s="122">
        <v>1.0123783399999999</v>
      </c>
      <c r="K352" s="80">
        <f t="shared" si="16"/>
        <v>3.2252650624666668</v>
      </c>
      <c r="L352" s="40">
        <f t="shared" si="17"/>
        <v>1.5215240571888757</v>
      </c>
      <c r="M352" s="34"/>
      <c r="O352" s="64"/>
    </row>
    <row r="353" spans="1:15" x14ac:dyDescent="0.2">
      <c r="A353" s="158" t="s">
        <v>135</v>
      </c>
      <c r="B353" s="158" t="s">
        <v>136</v>
      </c>
      <c r="C353" s="158" t="s">
        <v>1823</v>
      </c>
      <c r="D353" s="158" t="s">
        <v>450</v>
      </c>
      <c r="E353" s="158" t="s">
        <v>2189</v>
      </c>
      <c r="F353" s="185">
        <v>3.4706392200000002</v>
      </c>
      <c r="G353" s="185">
        <v>10.34287789</v>
      </c>
      <c r="H353" s="182">
        <f t="shared" si="15"/>
        <v>-0.66444163250195731</v>
      </c>
      <c r="I353" s="122">
        <v>4.2641013600000006</v>
      </c>
      <c r="J353" s="122">
        <v>28.096628030000002</v>
      </c>
      <c r="K353" s="80">
        <f t="shared" si="16"/>
        <v>-0.84823440893166846</v>
      </c>
      <c r="L353" s="40">
        <f t="shared" si="17"/>
        <v>1.228621325843255</v>
      </c>
      <c r="M353" s="34"/>
      <c r="O353" s="64"/>
    </row>
    <row r="354" spans="1:15" x14ac:dyDescent="0.2">
      <c r="A354" s="158" t="s">
        <v>1563</v>
      </c>
      <c r="B354" s="158" t="s">
        <v>1567</v>
      </c>
      <c r="C354" s="158" t="s">
        <v>1830</v>
      </c>
      <c r="D354" s="158" t="s">
        <v>450</v>
      </c>
      <c r="E354" s="158" t="s">
        <v>452</v>
      </c>
      <c r="F354" s="185">
        <v>23.069429426999999</v>
      </c>
      <c r="G354" s="185">
        <v>17.573578771000001</v>
      </c>
      <c r="H354" s="182">
        <f t="shared" si="15"/>
        <v>0.31273371961488428</v>
      </c>
      <c r="I354" s="122">
        <v>4.2043357400000003</v>
      </c>
      <c r="J354" s="122">
        <v>4.6015022800000001</v>
      </c>
      <c r="K354" s="80">
        <f t="shared" si="16"/>
        <v>-8.6312364056896573E-2</v>
      </c>
      <c r="L354" s="40">
        <f t="shared" si="17"/>
        <v>0.1822470622129618</v>
      </c>
      <c r="M354" s="34"/>
      <c r="O354" s="64"/>
    </row>
    <row r="355" spans="1:15" x14ac:dyDescent="0.2">
      <c r="A355" s="158" t="s">
        <v>958</v>
      </c>
      <c r="B355" s="158" t="s">
        <v>959</v>
      </c>
      <c r="C355" s="158" t="s">
        <v>1824</v>
      </c>
      <c r="D355" s="158" t="s">
        <v>450</v>
      </c>
      <c r="E355" s="158" t="s">
        <v>2189</v>
      </c>
      <c r="F355" s="185">
        <v>49.703849822999999</v>
      </c>
      <c r="G355" s="185">
        <v>46.789626861000002</v>
      </c>
      <c r="H355" s="182">
        <f t="shared" si="15"/>
        <v>6.2283526446094806E-2</v>
      </c>
      <c r="I355" s="122">
        <v>4.1972260700000001</v>
      </c>
      <c r="J355" s="122">
        <v>8.6699218900000012</v>
      </c>
      <c r="K355" s="80">
        <f t="shared" si="16"/>
        <v>-0.51588651855778145</v>
      </c>
      <c r="L355" s="40">
        <f t="shared" si="17"/>
        <v>8.4444687583491218E-2</v>
      </c>
      <c r="M355" s="34"/>
      <c r="O355" s="64"/>
    </row>
    <row r="356" spans="1:15" x14ac:dyDescent="0.2">
      <c r="A356" s="158" t="s">
        <v>787</v>
      </c>
      <c r="B356" s="158" t="s">
        <v>190</v>
      </c>
      <c r="C356" s="158" t="s">
        <v>2078</v>
      </c>
      <c r="D356" s="158" t="s">
        <v>451</v>
      </c>
      <c r="E356" s="158" t="s">
        <v>452</v>
      </c>
      <c r="F356" s="185">
        <v>2.2533084300000001</v>
      </c>
      <c r="G356" s="185">
        <v>8.0403477500000005</v>
      </c>
      <c r="H356" s="182">
        <f t="shared" si="15"/>
        <v>-0.71974987897756038</v>
      </c>
      <c r="I356" s="122">
        <v>4.0589803099999999</v>
      </c>
      <c r="J356" s="122">
        <v>5.6364804599999996</v>
      </c>
      <c r="K356" s="80">
        <f t="shared" si="16"/>
        <v>-0.27987325800114626</v>
      </c>
      <c r="L356" s="40">
        <f t="shared" si="17"/>
        <v>1.8013425308136799</v>
      </c>
      <c r="M356" s="34"/>
      <c r="O356" s="64"/>
    </row>
    <row r="357" spans="1:15" x14ac:dyDescent="0.2">
      <c r="A357" s="158" t="s">
        <v>1959</v>
      </c>
      <c r="B357" s="158" t="s">
        <v>1301</v>
      </c>
      <c r="C357" s="158" t="s">
        <v>1829</v>
      </c>
      <c r="D357" s="158" t="s">
        <v>451</v>
      </c>
      <c r="E357" s="158" t="s">
        <v>452</v>
      </c>
      <c r="F357" s="185">
        <v>3.39328042</v>
      </c>
      <c r="G357" s="185">
        <v>2.714519514</v>
      </c>
      <c r="H357" s="182">
        <f t="shared" si="15"/>
        <v>0.25004826913172806</v>
      </c>
      <c r="I357" s="122">
        <v>4.0259607500000003</v>
      </c>
      <c r="J357" s="122">
        <v>62.662305780000004</v>
      </c>
      <c r="K357" s="80">
        <f t="shared" si="16"/>
        <v>-0.93575147451268914</v>
      </c>
      <c r="L357" s="40">
        <f t="shared" si="17"/>
        <v>1.1864509417703828</v>
      </c>
      <c r="M357" s="34"/>
      <c r="O357" s="64"/>
    </row>
    <row r="358" spans="1:15" x14ac:dyDescent="0.2">
      <c r="A358" s="158" t="s">
        <v>1342</v>
      </c>
      <c r="B358" s="158" t="s">
        <v>1334</v>
      </c>
      <c r="C358" s="158" t="s">
        <v>1827</v>
      </c>
      <c r="D358" s="158" t="s">
        <v>451</v>
      </c>
      <c r="E358" s="158" t="s">
        <v>452</v>
      </c>
      <c r="F358" s="185">
        <v>3.7224136269999999</v>
      </c>
      <c r="G358" s="185">
        <v>1.279810474</v>
      </c>
      <c r="H358" s="182">
        <f t="shared" si="15"/>
        <v>1.908566309326829</v>
      </c>
      <c r="I358" s="122">
        <v>4.0086419100000006</v>
      </c>
      <c r="J358" s="122">
        <v>3.9468678800000001</v>
      </c>
      <c r="K358" s="80">
        <f t="shared" si="16"/>
        <v>1.5651405589994116E-2</v>
      </c>
      <c r="L358" s="40">
        <f t="shared" si="17"/>
        <v>1.0768931966409869</v>
      </c>
      <c r="M358" s="34"/>
      <c r="O358" s="64"/>
    </row>
    <row r="359" spans="1:15" x14ac:dyDescent="0.2">
      <c r="A359" s="158" t="s">
        <v>2165</v>
      </c>
      <c r="B359" s="158" t="s">
        <v>2186</v>
      </c>
      <c r="C359" s="158" t="s">
        <v>1395</v>
      </c>
      <c r="D359" s="158" t="s">
        <v>450</v>
      </c>
      <c r="E359" s="158" t="s">
        <v>2189</v>
      </c>
      <c r="F359" s="185">
        <v>1.844632155</v>
      </c>
      <c r="G359" s="185">
        <v>3.4536138300000001</v>
      </c>
      <c r="H359" s="182">
        <f t="shared" si="15"/>
        <v>-0.46588349311770039</v>
      </c>
      <c r="I359" s="122">
        <v>3.9968345299999997</v>
      </c>
      <c r="J359" s="122">
        <v>7.5379576500000001</v>
      </c>
      <c r="K359" s="80">
        <f t="shared" si="16"/>
        <v>-0.46977222271870955</v>
      </c>
      <c r="L359" s="40">
        <f t="shared" si="17"/>
        <v>2.1667379695004829</v>
      </c>
      <c r="M359" s="34"/>
      <c r="O359" s="64"/>
    </row>
    <row r="360" spans="1:15" x14ac:dyDescent="0.2">
      <c r="A360" s="158" t="s">
        <v>758</v>
      </c>
      <c r="B360" s="158" t="s">
        <v>759</v>
      </c>
      <c r="C360" s="158" t="s">
        <v>1826</v>
      </c>
      <c r="D360" s="158" t="s">
        <v>450</v>
      </c>
      <c r="E360" s="158" t="s">
        <v>452</v>
      </c>
      <c r="F360" s="185">
        <v>2.5294215899999997</v>
      </c>
      <c r="G360" s="185">
        <v>1.1424772059999999</v>
      </c>
      <c r="H360" s="182">
        <f t="shared" si="15"/>
        <v>1.2139799172500951</v>
      </c>
      <c r="I360" s="122">
        <v>3.8959942500000002</v>
      </c>
      <c r="J360" s="122">
        <v>2.20603098</v>
      </c>
      <c r="K360" s="80">
        <f t="shared" si="16"/>
        <v>0.76606506677435693</v>
      </c>
      <c r="L360" s="40">
        <f t="shared" si="17"/>
        <v>1.5402708134550243</v>
      </c>
      <c r="M360" s="34"/>
      <c r="O360" s="64"/>
    </row>
    <row r="361" spans="1:15" x14ac:dyDescent="0.2">
      <c r="A361" s="158" t="s">
        <v>1105</v>
      </c>
      <c r="B361" s="158" t="s">
        <v>1251</v>
      </c>
      <c r="C361" s="158" t="s">
        <v>1830</v>
      </c>
      <c r="D361" s="158" t="s">
        <v>450</v>
      </c>
      <c r="E361" s="158" t="s">
        <v>452</v>
      </c>
      <c r="F361" s="185">
        <v>4.9545046919999995</v>
      </c>
      <c r="G361" s="185">
        <v>1.2104956499999999</v>
      </c>
      <c r="H361" s="182">
        <f t="shared" si="15"/>
        <v>3.0929553873241922</v>
      </c>
      <c r="I361" s="122">
        <v>3.8409604399999999</v>
      </c>
      <c r="J361" s="122">
        <v>0.60292952</v>
      </c>
      <c r="K361" s="80">
        <f t="shared" si="16"/>
        <v>5.3704965714732298</v>
      </c>
      <c r="L361" s="40">
        <f t="shared" si="17"/>
        <v>0.77524610001923489</v>
      </c>
      <c r="M361" s="34"/>
      <c r="O361" s="64"/>
    </row>
    <row r="362" spans="1:15" x14ac:dyDescent="0.2">
      <c r="A362" s="158" t="s">
        <v>1108</v>
      </c>
      <c r="B362" s="158" t="s">
        <v>1254</v>
      </c>
      <c r="C362" s="158" t="s">
        <v>1830</v>
      </c>
      <c r="D362" s="158" t="s">
        <v>450</v>
      </c>
      <c r="E362" s="158" t="s">
        <v>452</v>
      </c>
      <c r="F362" s="185">
        <v>4.1477197600000002</v>
      </c>
      <c r="G362" s="185">
        <v>0.52993561999999994</v>
      </c>
      <c r="H362" s="182">
        <f t="shared" si="15"/>
        <v>6.8268370788134618</v>
      </c>
      <c r="I362" s="122">
        <v>3.8248331800000002</v>
      </c>
      <c r="J362" s="122">
        <v>2.8731190499999997</v>
      </c>
      <c r="K362" s="80">
        <f t="shared" si="16"/>
        <v>0.3312477183985818</v>
      </c>
      <c r="L362" s="40">
        <f t="shared" si="17"/>
        <v>0.92215323149025863</v>
      </c>
      <c r="M362" s="34"/>
      <c r="O362" s="64"/>
    </row>
    <row r="363" spans="1:15" x14ac:dyDescent="0.2">
      <c r="A363" s="158" t="s">
        <v>2158</v>
      </c>
      <c r="B363" s="158" t="s">
        <v>2179</v>
      </c>
      <c r="C363" s="158" t="s">
        <v>1395</v>
      </c>
      <c r="D363" s="158" t="s">
        <v>450</v>
      </c>
      <c r="E363" s="158" t="s">
        <v>2189</v>
      </c>
      <c r="F363" s="185">
        <v>0</v>
      </c>
      <c r="G363" s="185">
        <v>4.3947300000000002E-2</v>
      </c>
      <c r="H363" s="182">
        <f t="shared" si="15"/>
        <v>-1</v>
      </c>
      <c r="I363" s="122">
        <v>3.7547786099999998</v>
      </c>
      <c r="J363" s="122">
        <v>1.6176465800000002</v>
      </c>
      <c r="K363" s="80">
        <f t="shared" si="16"/>
        <v>1.32113655505642</v>
      </c>
      <c r="L363" s="40" t="str">
        <f t="shared" si="17"/>
        <v/>
      </c>
      <c r="M363" s="34"/>
      <c r="O363" s="64"/>
    </row>
    <row r="364" spans="1:15" x14ac:dyDescent="0.2">
      <c r="A364" s="158" t="s">
        <v>263</v>
      </c>
      <c r="B364" s="158" t="s">
        <v>30</v>
      </c>
      <c r="C364" s="158" t="s">
        <v>1843</v>
      </c>
      <c r="D364" s="158" t="s">
        <v>1690</v>
      </c>
      <c r="E364" s="158" t="s">
        <v>2189</v>
      </c>
      <c r="F364" s="185">
        <v>0.118137670196672</v>
      </c>
      <c r="G364" s="185">
        <v>0.212529130564685</v>
      </c>
      <c r="H364" s="182">
        <f t="shared" si="15"/>
        <v>-0.44413422346958775</v>
      </c>
      <c r="I364" s="122">
        <v>3.7222349505840104</v>
      </c>
      <c r="J364" s="122">
        <v>0</v>
      </c>
      <c r="K364" s="80" t="str">
        <f t="shared" si="16"/>
        <v/>
      </c>
      <c r="L364" s="40">
        <f t="shared" si="17"/>
        <v>31.507604173904454</v>
      </c>
      <c r="M364" s="34"/>
      <c r="O364" s="64"/>
    </row>
    <row r="365" spans="1:15" x14ac:dyDescent="0.2">
      <c r="A365" s="158" t="s">
        <v>198</v>
      </c>
      <c r="B365" s="158" t="s">
        <v>96</v>
      </c>
      <c r="C365" s="158" t="s">
        <v>1829</v>
      </c>
      <c r="D365" s="158" t="s">
        <v>451</v>
      </c>
      <c r="E365" s="158" t="s">
        <v>452</v>
      </c>
      <c r="F365" s="185">
        <v>0.93796524999999997</v>
      </c>
      <c r="G365" s="185">
        <v>1.1237703100000001</v>
      </c>
      <c r="H365" s="182">
        <f t="shared" si="15"/>
        <v>-0.16534078035928901</v>
      </c>
      <c r="I365" s="122">
        <v>3.68864081268684</v>
      </c>
      <c r="J365" s="122">
        <v>3.3912471399999999</v>
      </c>
      <c r="K365" s="80">
        <f t="shared" si="16"/>
        <v>8.7694485364708585E-2</v>
      </c>
      <c r="L365" s="40">
        <f t="shared" si="17"/>
        <v>3.9325985826093666</v>
      </c>
      <c r="M365" s="34"/>
      <c r="O365" s="64"/>
    </row>
    <row r="366" spans="1:15" x14ac:dyDescent="0.2">
      <c r="A366" s="158" t="s">
        <v>1093</v>
      </c>
      <c r="B366" s="158" t="s">
        <v>1310</v>
      </c>
      <c r="C366" s="158" t="s">
        <v>1829</v>
      </c>
      <c r="D366" s="158" t="s">
        <v>451</v>
      </c>
      <c r="E366" s="158" t="s">
        <v>452</v>
      </c>
      <c r="F366" s="185">
        <v>3.3413021600000001</v>
      </c>
      <c r="G366" s="185">
        <v>6.7464113150000005</v>
      </c>
      <c r="H366" s="182">
        <f t="shared" si="15"/>
        <v>-0.5047289582580099</v>
      </c>
      <c r="I366" s="122">
        <v>3.6800251779962201</v>
      </c>
      <c r="J366" s="122">
        <v>15.606344764754901</v>
      </c>
      <c r="K366" s="80">
        <f t="shared" si="16"/>
        <v>-0.76419685496714607</v>
      </c>
      <c r="L366" s="40">
        <f t="shared" si="17"/>
        <v>1.1013745545228451</v>
      </c>
      <c r="M366" s="34"/>
      <c r="O366" s="64"/>
    </row>
    <row r="367" spans="1:15" x14ac:dyDescent="0.2">
      <c r="A367" s="158" t="s">
        <v>1730</v>
      </c>
      <c r="B367" s="158" t="s">
        <v>1731</v>
      </c>
      <c r="C367" s="158" t="s">
        <v>347</v>
      </c>
      <c r="D367" s="158" t="s">
        <v>451</v>
      </c>
      <c r="E367" s="158" t="s">
        <v>452</v>
      </c>
      <c r="F367" s="185">
        <v>0</v>
      </c>
      <c r="G367" s="185">
        <v>5.128E-4</v>
      </c>
      <c r="H367" s="182">
        <f t="shared" si="15"/>
        <v>-1</v>
      </c>
      <c r="I367" s="122">
        <v>3.6308227500000001</v>
      </c>
      <c r="J367" s="122">
        <v>46.973922209999998</v>
      </c>
      <c r="K367" s="80">
        <f t="shared" si="16"/>
        <v>-0.9227055655738482</v>
      </c>
      <c r="L367" s="40" t="str">
        <f t="shared" si="17"/>
        <v/>
      </c>
      <c r="M367" s="34"/>
      <c r="O367" s="64"/>
    </row>
    <row r="368" spans="1:15" x14ac:dyDescent="0.2">
      <c r="A368" s="158" t="s">
        <v>16</v>
      </c>
      <c r="B368" s="158" t="s">
        <v>17</v>
      </c>
      <c r="C368" s="158" t="s">
        <v>2078</v>
      </c>
      <c r="D368" s="158" t="s">
        <v>1690</v>
      </c>
      <c r="E368" s="158" t="s">
        <v>452</v>
      </c>
      <c r="F368" s="185">
        <v>2.79119932</v>
      </c>
      <c r="G368" s="185">
        <v>2.2470951000000001</v>
      </c>
      <c r="H368" s="182">
        <f t="shared" si="15"/>
        <v>0.24213671241595414</v>
      </c>
      <c r="I368" s="122">
        <v>3.6163543799999998</v>
      </c>
      <c r="J368" s="122">
        <v>4.9160814974580198</v>
      </c>
      <c r="K368" s="80">
        <f t="shared" si="16"/>
        <v>-0.26438274429137831</v>
      </c>
      <c r="L368" s="40">
        <f t="shared" si="17"/>
        <v>1.2956274222652073</v>
      </c>
      <c r="M368" s="34"/>
      <c r="O368" s="64"/>
    </row>
    <row r="369" spans="1:15" x14ac:dyDescent="0.2">
      <c r="A369" s="158" t="s">
        <v>1240</v>
      </c>
      <c r="B369" s="158" t="s">
        <v>636</v>
      </c>
      <c r="C369" s="158" t="s">
        <v>1825</v>
      </c>
      <c r="D369" s="158" t="s">
        <v>450</v>
      </c>
      <c r="E369" s="158" t="s">
        <v>2189</v>
      </c>
      <c r="F369" s="185">
        <v>3.8249736599999999</v>
      </c>
      <c r="G369" s="185">
        <v>0.77568554000000001</v>
      </c>
      <c r="H369" s="182">
        <f t="shared" si="15"/>
        <v>3.9310880024913191</v>
      </c>
      <c r="I369" s="122">
        <v>3.5715770199999999</v>
      </c>
      <c r="J369" s="122">
        <v>20.51740947</v>
      </c>
      <c r="K369" s="80">
        <f t="shared" si="16"/>
        <v>-0.82592456298041605</v>
      </c>
      <c r="L369" s="40">
        <f t="shared" si="17"/>
        <v>0.93375205621677404</v>
      </c>
      <c r="M369" s="34"/>
      <c r="O369" s="64"/>
    </row>
    <row r="370" spans="1:15" x14ac:dyDescent="0.2">
      <c r="A370" s="158" t="s">
        <v>557</v>
      </c>
      <c r="B370" s="158" t="s">
        <v>956</v>
      </c>
      <c r="C370" s="158" t="s">
        <v>1824</v>
      </c>
      <c r="D370" s="158" t="s">
        <v>450</v>
      </c>
      <c r="E370" s="158" t="s">
        <v>2189</v>
      </c>
      <c r="F370" s="185">
        <v>8.7941287899999985</v>
      </c>
      <c r="G370" s="185">
        <v>1.71703271</v>
      </c>
      <c r="H370" s="182">
        <f t="shared" si="15"/>
        <v>4.1217013739942079</v>
      </c>
      <c r="I370" s="122">
        <v>3.52277643</v>
      </c>
      <c r="J370" s="122">
        <v>9.1523149999999998E-2</v>
      </c>
      <c r="K370" s="80">
        <f t="shared" si="16"/>
        <v>37.490550532843329</v>
      </c>
      <c r="L370" s="40">
        <f t="shared" si="17"/>
        <v>0.4005827654020519</v>
      </c>
      <c r="M370" s="34"/>
      <c r="O370" s="64"/>
    </row>
    <row r="371" spans="1:15" x14ac:dyDescent="0.2">
      <c r="A371" s="158" t="s">
        <v>394</v>
      </c>
      <c r="B371" s="158" t="s">
        <v>1184</v>
      </c>
      <c r="C371" s="158" t="s">
        <v>1395</v>
      </c>
      <c r="D371" s="158" t="s">
        <v>450</v>
      </c>
      <c r="E371" s="158" t="s">
        <v>2189</v>
      </c>
      <c r="F371" s="185">
        <v>4.812460454</v>
      </c>
      <c r="G371" s="185">
        <v>2.6990075340000002</v>
      </c>
      <c r="H371" s="182">
        <f t="shared" si="15"/>
        <v>0.7830481735883883</v>
      </c>
      <c r="I371" s="122">
        <v>3.4083619700000001</v>
      </c>
      <c r="J371" s="122">
        <v>1.0211351099999999</v>
      </c>
      <c r="K371" s="80">
        <f t="shared" si="16"/>
        <v>2.3378168438454736</v>
      </c>
      <c r="L371" s="40">
        <f t="shared" si="17"/>
        <v>0.7082368785320724</v>
      </c>
      <c r="M371" s="34"/>
      <c r="O371" s="64"/>
    </row>
    <row r="372" spans="1:15" x14ac:dyDescent="0.2">
      <c r="A372" s="158" t="s">
        <v>250</v>
      </c>
      <c r="B372" s="158" t="s">
        <v>31</v>
      </c>
      <c r="C372" s="158" t="s">
        <v>1843</v>
      </c>
      <c r="D372" s="158" t="s">
        <v>1690</v>
      </c>
      <c r="E372" s="158" t="s">
        <v>2189</v>
      </c>
      <c r="F372" s="185">
        <v>0.73236076000000006</v>
      </c>
      <c r="G372" s="185">
        <v>0.29320784999999999</v>
      </c>
      <c r="H372" s="182">
        <f t="shared" si="15"/>
        <v>1.4977529080479943</v>
      </c>
      <c r="I372" s="122">
        <v>3.4077950399999999</v>
      </c>
      <c r="J372" s="122">
        <v>14.192436499999999</v>
      </c>
      <c r="K372" s="80">
        <f t="shared" si="16"/>
        <v>-0.75988653956633878</v>
      </c>
      <c r="L372" s="40">
        <f t="shared" si="17"/>
        <v>4.6531644322396515</v>
      </c>
      <c r="M372" s="34"/>
      <c r="O372" s="64"/>
    </row>
    <row r="373" spans="1:15" x14ac:dyDescent="0.2">
      <c r="A373" s="158" t="s">
        <v>281</v>
      </c>
      <c r="B373" s="158" t="s">
        <v>36</v>
      </c>
      <c r="C373" s="158" t="s">
        <v>1843</v>
      </c>
      <c r="D373" s="158" t="s">
        <v>1690</v>
      </c>
      <c r="E373" s="158" t="s">
        <v>452</v>
      </c>
      <c r="F373" s="185">
        <v>5.1826832500000002</v>
      </c>
      <c r="G373" s="185">
        <v>4.2109324699999995</v>
      </c>
      <c r="H373" s="182">
        <f t="shared" si="15"/>
        <v>0.23076854994067397</v>
      </c>
      <c r="I373" s="122">
        <v>3.3563056900000001</v>
      </c>
      <c r="J373" s="122">
        <v>3.1264296407316698</v>
      </c>
      <c r="K373" s="80">
        <f t="shared" si="16"/>
        <v>7.3526698401737534E-2</v>
      </c>
      <c r="L373" s="40">
        <f t="shared" si="17"/>
        <v>0.64760000333803924</v>
      </c>
      <c r="M373" s="34"/>
      <c r="O373" s="64"/>
    </row>
    <row r="374" spans="1:15" x14ac:dyDescent="0.2">
      <c r="A374" s="158" t="s">
        <v>550</v>
      </c>
      <c r="B374" s="158" t="s">
        <v>950</v>
      </c>
      <c r="C374" s="158" t="s">
        <v>1824</v>
      </c>
      <c r="D374" s="158" t="s">
        <v>450</v>
      </c>
      <c r="E374" s="158" t="s">
        <v>2189</v>
      </c>
      <c r="F374" s="185">
        <v>24.924656649999999</v>
      </c>
      <c r="G374" s="185">
        <v>36.579196217000003</v>
      </c>
      <c r="H374" s="182">
        <f t="shared" si="15"/>
        <v>-0.31861114437456151</v>
      </c>
      <c r="I374" s="122">
        <v>3.3547922799999998</v>
      </c>
      <c r="J374" s="122">
        <v>7.9086730999999997</v>
      </c>
      <c r="K374" s="80">
        <f t="shared" si="16"/>
        <v>-0.57580845262146441</v>
      </c>
      <c r="L374" s="40">
        <f t="shared" si="17"/>
        <v>0.13459733175501937</v>
      </c>
      <c r="M374" s="34"/>
      <c r="O374" s="64"/>
    </row>
    <row r="375" spans="1:15" x14ac:dyDescent="0.2">
      <c r="A375" s="158" t="s">
        <v>150</v>
      </c>
      <c r="B375" s="158" t="s">
        <v>151</v>
      </c>
      <c r="C375" s="158" t="s">
        <v>1823</v>
      </c>
      <c r="D375" s="158" t="s">
        <v>450</v>
      </c>
      <c r="E375" s="158" t="s">
        <v>2189</v>
      </c>
      <c r="F375" s="185">
        <v>1.2379511000000001</v>
      </c>
      <c r="G375" s="185">
        <v>2.4733772629999997</v>
      </c>
      <c r="H375" s="182">
        <f t="shared" si="15"/>
        <v>-0.49948957705769925</v>
      </c>
      <c r="I375" s="122">
        <v>3.3437459300000003</v>
      </c>
      <c r="J375" s="122">
        <v>1.64539933</v>
      </c>
      <c r="K375" s="80">
        <f t="shared" si="16"/>
        <v>1.0321789787042155</v>
      </c>
      <c r="L375" s="40">
        <f t="shared" si="17"/>
        <v>2.7010323186432807</v>
      </c>
      <c r="M375" s="34"/>
      <c r="O375" s="64"/>
    </row>
    <row r="376" spans="1:15" x14ac:dyDescent="0.2">
      <c r="A376" s="158" t="s">
        <v>1082</v>
      </c>
      <c r="B376" s="158" t="s">
        <v>117</v>
      </c>
      <c r="C376" s="158" t="s">
        <v>1827</v>
      </c>
      <c r="D376" s="158" t="s">
        <v>451</v>
      </c>
      <c r="E376" s="158" t="s">
        <v>452</v>
      </c>
      <c r="F376" s="185">
        <v>3.2848375399999998</v>
      </c>
      <c r="G376" s="185">
        <v>1.11962534</v>
      </c>
      <c r="H376" s="182">
        <f t="shared" si="15"/>
        <v>1.9338720933200744</v>
      </c>
      <c r="I376" s="122">
        <v>3.33531668</v>
      </c>
      <c r="J376" s="122">
        <v>0.99425267000000006</v>
      </c>
      <c r="K376" s="80">
        <f t="shared" si="16"/>
        <v>2.3545966539873611</v>
      </c>
      <c r="L376" s="40">
        <f t="shared" si="17"/>
        <v>1.0153673170698116</v>
      </c>
      <c r="M376" s="34"/>
      <c r="O376" s="64"/>
    </row>
    <row r="377" spans="1:15" x14ac:dyDescent="0.2">
      <c r="A377" s="158" t="s">
        <v>251</v>
      </c>
      <c r="B377" s="158" t="s">
        <v>32</v>
      </c>
      <c r="C377" s="158" t="s">
        <v>1843</v>
      </c>
      <c r="D377" s="158" t="s">
        <v>1690</v>
      </c>
      <c r="E377" s="158" t="s">
        <v>2189</v>
      </c>
      <c r="F377" s="185">
        <v>6.9932099999999997E-3</v>
      </c>
      <c r="G377" s="185">
        <v>8.0347719999999997E-2</v>
      </c>
      <c r="H377" s="182">
        <f t="shared" si="15"/>
        <v>-0.91296318053580117</v>
      </c>
      <c r="I377" s="122">
        <v>3.3175015399999999</v>
      </c>
      <c r="J377" s="122">
        <v>3.3112722699999999</v>
      </c>
      <c r="K377" s="80">
        <f t="shared" si="16"/>
        <v>1.8812315907805743E-3</v>
      </c>
      <c r="L377" s="40">
        <f t="shared" si="17"/>
        <v>474.38894870881899</v>
      </c>
      <c r="M377" s="34"/>
      <c r="O377" s="64"/>
    </row>
    <row r="378" spans="1:15" x14ac:dyDescent="0.2">
      <c r="A378" s="158" t="s">
        <v>269</v>
      </c>
      <c r="B378" s="158" t="s">
        <v>413</v>
      </c>
      <c r="C378" s="158" t="s">
        <v>1843</v>
      </c>
      <c r="D378" s="158" t="s">
        <v>451</v>
      </c>
      <c r="E378" s="158" t="s">
        <v>2189</v>
      </c>
      <c r="F378" s="185">
        <v>6.7828013799999995</v>
      </c>
      <c r="G378" s="185">
        <v>0.54514820999999991</v>
      </c>
      <c r="H378" s="182">
        <f t="shared" si="15"/>
        <v>11.442123546548929</v>
      </c>
      <c r="I378" s="122">
        <v>3.2843775399999999</v>
      </c>
      <c r="J378" s="122">
        <v>0.88736406999999995</v>
      </c>
      <c r="K378" s="80">
        <f t="shared" si="16"/>
        <v>2.701273976531414</v>
      </c>
      <c r="L378" s="40">
        <f t="shared" si="17"/>
        <v>0.48422139408127562</v>
      </c>
      <c r="M378" s="34"/>
      <c r="O378" s="64"/>
    </row>
    <row r="379" spans="1:15" x14ac:dyDescent="0.2">
      <c r="A379" s="158" t="s">
        <v>1936</v>
      </c>
      <c r="B379" s="158" t="s">
        <v>899</v>
      </c>
      <c r="C379" s="158" t="s">
        <v>1829</v>
      </c>
      <c r="D379" s="158" t="s">
        <v>451</v>
      </c>
      <c r="E379" s="158" t="s">
        <v>2189</v>
      </c>
      <c r="F379" s="185">
        <v>2.8717541770000001</v>
      </c>
      <c r="G379" s="185">
        <v>6.82720635</v>
      </c>
      <c r="H379" s="182">
        <f t="shared" si="15"/>
        <v>-0.57936613751245414</v>
      </c>
      <c r="I379" s="122">
        <v>3.2677350999999999</v>
      </c>
      <c r="J379" s="122">
        <v>15.72937018</v>
      </c>
      <c r="K379" s="80">
        <f t="shared" si="16"/>
        <v>-0.7922526418664273</v>
      </c>
      <c r="L379" s="40">
        <f t="shared" si="17"/>
        <v>1.1378881682044473</v>
      </c>
      <c r="M379" s="34"/>
      <c r="O379" s="64"/>
    </row>
    <row r="380" spans="1:15" x14ac:dyDescent="0.2">
      <c r="A380" s="158" t="s">
        <v>1967</v>
      </c>
      <c r="B380" s="158" t="s">
        <v>94</v>
      </c>
      <c r="C380" s="158" t="s">
        <v>1829</v>
      </c>
      <c r="D380" s="158" t="s">
        <v>451</v>
      </c>
      <c r="E380" s="158" t="s">
        <v>452</v>
      </c>
      <c r="F380" s="185">
        <v>2.2607775750000001</v>
      </c>
      <c r="G380" s="185">
        <v>2.8868022519999998</v>
      </c>
      <c r="H380" s="182">
        <f t="shared" si="15"/>
        <v>-0.21685748532525384</v>
      </c>
      <c r="I380" s="122">
        <v>3.2456968799999997</v>
      </c>
      <c r="J380" s="122">
        <v>1.63231948</v>
      </c>
      <c r="K380" s="80">
        <f t="shared" si="16"/>
        <v>0.98839560500742141</v>
      </c>
      <c r="L380" s="40">
        <f t="shared" si="17"/>
        <v>1.4356551108306175</v>
      </c>
      <c r="M380" s="34"/>
      <c r="O380" s="64"/>
    </row>
    <row r="381" spans="1:15" x14ac:dyDescent="0.2">
      <c r="A381" s="158" t="s">
        <v>1054</v>
      </c>
      <c r="B381" s="158" t="s">
        <v>231</v>
      </c>
      <c r="C381" s="158" t="s">
        <v>1395</v>
      </c>
      <c r="D381" s="158" t="s">
        <v>450</v>
      </c>
      <c r="E381" s="158" t="s">
        <v>2189</v>
      </c>
      <c r="F381" s="185">
        <v>6.92892872</v>
      </c>
      <c r="G381" s="185">
        <v>7.1708649639999997</v>
      </c>
      <c r="H381" s="182">
        <f t="shared" si="15"/>
        <v>-3.3738781195099321E-2</v>
      </c>
      <c r="I381" s="122">
        <v>3.1698502899999998</v>
      </c>
      <c r="J381" s="122">
        <v>14.720414509999999</v>
      </c>
      <c r="K381" s="80">
        <f t="shared" si="16"/>
        <v>-0.78466297346133629</v>
      </c>
      <c r="L381" s="40">
        <f t="shared" si="17"/>
        <v>0.45748057428421629</v>
      </c>
      <c r="M381" s="34"/>
      <c r="O381" s="64"/>
    </row>
    <row r="382" spans="1:15" x14ac:dyDescent="0.2">
      <c r="A382" s="158" t="s">
        <v>1720</v>
      </c>
      <c r="B382" s="158" t="s">
        <v>1721</v>
      </c>
      <c r="C382" s="158" t="s">
        <v>1828</v>
      </c>
      <c r="D382" s="158" t="s">
        <v>450</v>
      </c>
      <c r="E382" s="158" t="s">
        <v>2189</v>
      </c>
      <c r="F382" s="185">
        <v>0</v>
      </c>
      <c r="G382" s="185">
        <v>0</v>
      </c>
      <c r="H382" s="182" t="str">
        <f t="shared" si="15"/>
        <v/>
      </c>
      <c r="I382" s="122">
        <v>3.1456200000000001</v>
      </c>
      <c r="J382" s="122">
        <v>0</v>
      </c>
      <c r="K382" s="80" t="str">
        <f t="shared" si="16"/>
        <v/>
      </c>
      <c r="L382" s="40" t="str">
        <f t="shared" si="17"/>
        <v/>
      </c>
      <c r="M382" s="34"/>
      <c r="O382" s="64"/>
    </row>
    <row r="383" spans="1:15" x14ac:dyDescent="0.2">
      <c r="A383" s="158" t="s">
        <v>476</v>
      </c>
      <c r="B383" s="158" t="s">
        <v>479</v>
      </c>
      <c r="C383" s="158" t="s">
        <v>1395</v>
      </c>
      <c r="D383" s="158" t="s">
        <v>450</v>
      </c>
      <c r="E383" s="158" t="s">
        <v>2189</v>
      </c>
      <c r="F383" s="185">
        <v>1.38358454</v>
      </c>
      <c r="G383" s="185">
        <v>2.7816139610000001</v>
      </c>
      <c r="H383" s="182">
        <f t="shared" si="15"/>
        <v>-0.50259649275609886</v>
      </c>
      <c r="I383" s="122">
        <v>3.13319489</v>
      </c>
      <c r="J383" s="122">
        <v>69.683589639999994</v>
      </c>
      <c r="K383" s="80">
        <f t="shared" si="16"/>
        <v>-0.9550368328298422</v>
      </c>
      <c r="L383" s="40">
        <f t="shared" si="17"/>
        <v>2.2645489302735342</v>
      </c>
      <c r="M383" s="34"/>
      <c r="O383" s="64"/>
    </row>
    <row r="384" spans="1:15" x14ac:dyDescent="0.2">
      <c r="A384" s="158" t="s">
        <v>1020</v>
      </c>
      <c r="B384" s="158" t="s">
        <v>126</v>
      </c>
      <c r="C384" s="158" t="s">
        <v>1024</v>
      </c>
      <c r="D384" s="158" t="s">
        <v>450</v>
      </c>
      <c r="E384" s="158" t="s">
        <v>2189</v>
      </c>
      <c r="F384" s="185">
        <v>1.1266086550000001</v>
      </c>
      <c r="G384" s="185">
        <v>2.9606292700000001</v>
      </c>
      <c r="H384" s="182">
        <f t="shared" si="15"/>
        <v>-0.61946986526955472</v>
      </c>
      <c r="I384" s="122">
        <v>3.02038867</v>
      </c>
      <c r="J384" s="122">
        <v>3.0371429999999999</v>
      </c>
      <c r="K384" s="80">
        <f t="shared" si="16"/>
        <v>-5.5164771629125919E-3</v>
      </c>
      <c r="L384" s="40">
        <f t="shared" si="17"/>
        <v>2.6809563876464271</v>
      </c>
      <c r="M384" s="34"/>
      <c r="O384" s="64"/>
    </row>
    <row r="385" spans="1:15" x14ac:dyDescent="0.2">
      <c r="A385" s="158" t="s">
        <v>1111</v>
      </c>
      <c r="B385" s="158" t="s">
        <v>1257</v>
      </c>
      <c r="C385" s="158" t="s">
        <v>1830</v>
      </c>
      <c r="D385" s="158" t="s">
        <v>450</v>
      </c>
      <c r="E385" s="158" t="s">
        <v>452</v>
      </c>
      <c r="F385" s="185">
        <v>5.1319447189999998</v>
      </c>
      <c r="G385" s="185">
        <v>2.1453472850000002</v>
      </c>
      <c r="H385" s="182">
        <f t="shared" si="15"/>
        <v>1.3921277244397285</v>
      </c>
      <c r="I385" s="122">
        <v>2.96648252</v>
      </c>
      <c r="J385" s="122">
        <v>38.102178700000003</v>
      </c>
      <c r="K385" s="80">
        <f t="shared" si="16"/>
        <v>-0.92214401849939365</v>
      </c>
      <c r="L385" s="40">
        <f t="shared" si="17"/>
        <v>0.57804257107781998</v>
      </c>
      <c r="M385" s="34"/>
      <c r="O385" s="64"/>
    </row>
    <row r="386" spans="1:15" x14ac:dyDescent="0.2">
      <c r="A386" s="158" t="s">
        <v>2150</v>
      </c>
      <c r="B386" s="158" t="s">
        <v>2171</v>
      </c>
      <c r="C386" s="158" t="s">
        <v>1395</v>
      </c>
      <c r="D386" s="158" t="s">
        <v>450</v>
      </c>
      <c r="E386" s="158" t="s">
        <v>2189</v>
      </c>
      <c r="F386" s="185">
        <v>1.6854459999999998E-2</v>
      </c>
      <c r="G386" s="185">
        <v>4.4185750000000003E-2</v>
      </c>
      <c r="H386" s="182">
        <f t="shared" si="15"/>
        <v>-0.61855439819398794</v>
      </c>
      <c r="I386" s="122">
        <v>2.9303378199999996</v>
      </c>
      <c r="J386" s="122">
        <v>4.4185750000000003E-2</v>
      </c>
      <c r="K386" s="80">
        <f t="shared" si="16"/>
        <v>65.318616748612385</v>
      </c>
      <c r="L386" s="40">
        <f t="shared" si="17"/>
        <v>173.86126995465889</v>
      </c>
      <c r="M386" s="34"/>
      <c r="O386" s="64"/>
    </row>
    <row r="387" spans="1:15" x14ac:dyDescent="0.2">
      <c r="A387" s="158" t="s">
        <v>1021</v>
      </c>
      <c r="B387" s="158" t="s">
        <v>722</v>
      </c>
      <c r="C387" s="158" t="s">
        <v>1829</v>
      </c>
      <c r="D387" s="158" t="s">
        <v>451</v>
      </c>
      <c r="E387" s="158" t="s">
        <v>2189</v>
      </c>
      <c r="F387" s="185">
        <v>5.8370655010000005</v>
      </c>
      <c r="G387" s="185">
        <v>4.1105064589999998</v>
      </c>
      <c r="H387" s="182">
        <f t="shared" si="15"/>
        <v>0.42003559882984254</v>
      </c>
      <c r="I387" s="122">
        <v>2.8743546499999999</v>
      </c>
      <c r="J387" s="122">
        <v>34.471253768853003</v>
      </c>
      <c r="K387" s="80">
        <f t="shared" si="16"/>
        <v>-0.91661589481850636</v>
      </c>
      <c r="L387" s="40">
        <f t="shared" si="17"/>
        <v>0.49243145370007724</v>
      </c>
      <c r="M387" s="34"/>
      <c r="O387" s="64"/>
    </row>
    <row r="388" spans="1:15" x14ac:dyDescent="0.2">
      <c r="A388" s="158" t="s">
        <v>1018</v>
      </c>
      <c r="B388" s="158" t="s">
        <v>127</v>
      </c>
      <c r="C388" s="158" t="s">
        <v>1024</v>
      </c>
      <c r="D388" s="158" t="s">
        <v>450</v>
      </c>
      <c r="E388" s="158" t="s">
        <v>2189</v>
      </c>
      <c r="F388" s="185">
        <v>1.1558870400000001</v>
      </c>
      <c r="G388" s="185">
        <v>2.3121508900000003</v>
      </c>
      <c r="H388" s="182">
        <f t="shared" si="15"/>
        <v>-0.50008148473389635</v>
      </c>
      <c r="I388" s="122">
        <v>2.8731375099999998</v>
      </c>
      <c r="J388" s="122">
        <v>0.26617495000000002</v>
      </c>
      <c r="K388" s="80">
        <f t="shared" si="16"/>
        <v>9.794169436304955</v>
      </c>
      <c r="L388" s="40">
        <f t="shared" si="17"/>
        <v>2.4856559599457051</v>
      </c>
      <c r="M388" s="34"/>
      <c r="O388" s="64"/>
    </row>
    <row r="389" spans="1:15" x14ac:dyDescent="0.2">
      <c r="A389" s="158" t="s">
        <v>1094</v>
      </c>
      <c r="B389" s="158" t="s">
        <v>1317</v>
      </c>
      <c r="C389" s="158" t="s">
        <v>1829</v>
      </c>
      <c r="D389" s="158" t="s">
        <v>451</v>
      </c>
      <c r="E389" s="158" t="s">
        <v>452</v>
      </c>
      <c r="F389" s="185">
        <v>8.9151085850000005</v>
      </c>
      <c r="G389" s="185">
        <v>3.7782131099999998</v>
      </c>
      <c r="H389" s="182">
        <f t="shared" si="15"/>
        <v>1.3596097746323266</v>
      </c>
      <c r="I389" s="122">
        <v>2.83153488</v>
      </c>
      <c r="J389" s="122">
        <v>2.9296357899999999</v>
      </c>
      <c r="K389" s="80">
        <f t="shared" si="16"/>
        <v>-3.3485701647575694E-2</v>
      </c>
      <c r="L389" s="40">
        <f t="shared" si="17"/>
        <v>0.3176108123645473</v>
      </c>
      <c r="M389" s="34"/>
      <c r="O389" s="64"/>
    </row>
    <row r="390" spans="1:15" x14ac:dyDescent="0.2">
      <c r="A390" s="158" t="s">
        <v>2648</v>
      </c>
      <c r="B390" s="158" t="s">
        <v>2649</v>
      </c>
      <c r="C390" s="158" t="s">
        <v>347</v>
      </c>
      <c r="D390" s="158" t="s">
        <v>451</v>
      </c>
      <c r="E390" s="158" t="s">
        <v>452</v>
      </c>
      <c r="F390" s="185">
        <v>2.1360546499999997</v>
      </c>
      <c r="G390" s="185">
        <v>8.2913719999999996E-2</v>
      </c>
      <c r="H390" s="182">
        <f t="shared" si="15"/>
        <v>24.762378650963914</v>
      </c>
      <c r="I390" s="122">
        <v>2.80115413</v>
      </c>
      <c r="J390" s="122">
        <v>9.2320290299999996</v>
      </c>
      <c r="K390" s="80">
        <f t="shared" si="16"/>
        <v>-0.69658304573160557</v>
      </c>
      <c r="L390" s="40">
        <f t="shared" si="17"/>
        <v>1.3113681946292901</v>
      </c>
      <c r="M390" s="34"/>
      <c r="O390" s="64"/>
    </row>
    <row r="391" spans="1:15" x14ac:dyDescent="0.2">
      <c r="A391" s="158" t="s">
        <v>960</v>
      </c>
      <c r="B391" s="158" t="s">
        <v>961</v>
      </c>
      <c r="C391" s="158" t="s">
        <v>1824</v>
      </c>
      <c r="D391" s="158" t="s">
        <v>450</v>
      </c>
      <c r="E391" s="158" t="s">
        <v>2189</v>
      </c>
      <c r="F391" s="185">
        <v>3.4240750159999997</v>
      </c>
      <c r="G391" s="185">
        <v>0.74841682700000001</v>
      </c>
      <c r="H391" s="182">
        <f t="shared" ref="H391:H454" si="18">IF(ISERROR(F391/G391-1),"",((F391/G391-1)))</f>
        <v>3.5750909018511416</v>
      </c>
      <c r="I391" s="122">
        <v>2.7195228899999999</v>
      </c>
      <c r="J391" s="122">
        <v>0.36124128000000005</v>
      </c>
      <c r="K391" s="80">
        <f t="shared" ref="K391:K454" si="19">IF(ISERROR(I391/J391-1),"",((I391/J391-1)))</f>
        <v>6.5282727655045392</v>
      </c>
      <c r="L391" s="40">
        <f t="shared" ref="L391:L454" si="20">IF(ISERROR(I391/F391),"",(I391/F391))</f>
        <v>0.79423577967545322</v>
      </c>
      <c r="M391" s="34"/>
      <c r="O391" s="64"/>
    </row>
    <row r="392" spans="1:15" x14ac:dyDescent="0.2">
      <c r="A392" s="158" t="s">
        <v>2147</v>
      </c>
      <c r="B392" s="158" t="s">
        <v>2168</v>
      </c>
      <c r="C392" s="158" t="s">
        <v>1829</v>
      </c>
      <c r="D392" s="158" t="s">
        <v>451</v>
      </c>
      <c r="E392" s="158" t="s">
        <v>452</v>
      </c>
      <c r="F392" s="185">
        <v>1.43584965</v>
      </c>
      <c r="G392" s="185">
        <v>2.9115193399999999</v>
      </c>
      <c r="H392" s="182">
        <f t="shared" si="18"/>
        <v>-0.5068383608951057</v>
      </c>
      <c r="I392" s="122">
        <v>2.66603207</v>
      </c>
      <c r="J392" s="122">
        <v>0.31212620000000002</v>
      </c>
      <c r="K392" s="80">
        <f t="shared" si="19"/>
        <v>7.5415196481423212</v>
      </c>
      <c r="L392" s="40">
        <f t="shared" si="20"/>
        <v>1.856762697960751</v>
      </c>
      <c r="M392" s="34"/>
      <c r="O392" s="64"/>
    </row>
    <row r="393" spans="1:15" x14ac:dyDescent="0.2">
      <c r="A393" s="158" t="s">
        <v>1684</v>
      </c>
      <c r="B393" s="158" t="s">
        <v>1685</v>
      </c>
      <c r="C393" s="158" t="s">
        <v>1024</v>
      </c>
      <c r="D393" s="158" t="s">
        <v>450</v>
      </c>
      <c r="E393" s="158" t="s">
        <v>2189</v>
      </c>
      <c r="F393" s="185">
        <v>2.2899709599999998</v>
      </c>
      <c r="G393" s="185">
        <v>0.86679799999999996</v>
      </c>
      <c r="H393" s="182">
        <f t="shared" si="18"/>
        <v>1.6418738391182259</v>
      </c>
      <c r="I393" s="122">
        <v>2.61744697</v>
      </c>
      <c r="J393" s="122">
        <v>1.4960221999999999</v>
      </c>
      <c r="K393" s="80">
        <f t="shared" si="19"/>
        <v>0.74960436415983689</v>
      </c>
      <c r="L393" s="40">
        <f t="shared" si="20"/>
        <v>1.1430044379252742</v>
      </c>
      <c r="M393" s="34"/>
      <c r="O393" s="64"/>
    </row>
    <row r="394" spans="1:15" x14ac:dyDescent="0.2">
      <c r="A394" s="158" t="s">
        <v>1173</v>
      </c>
      <c r="B394" s="158" t="s">
        <v>1174</v>
      </c>
      <c r="C394" s="158" t="s">
        <v>1829</v>
      </c>
      <c r="D394" s="158" t="s">
        <v>451</v>
      </c>
      <c r="E394" s="158" t="s">
        <v>2189</v>
      </c>
      <c r="F394" s="185">
        <v>5.1335360230000004</v>
      </c>
      <c r="G394" s="185">
        <v>3.9859189330000002</v>
      </c>
      <c r="H394" s="182">
        <f t="shared" si="18"/>
        <v>0.28791782002857924</v>
      </c>
      <c r="I394" s="122">
        <v>2.5457030999999999</v>
      </c>
      <c r="J394" s="122">
        <v>2.9957027300000001</v>
      </c>
      <c r="K394" s="80">
        <f t="shared" si="19"/>
        <v>-0.15021504820673581</v>
      </c>
      <c r="L394" s="40">
        <f t="shared" si="20"/>
        <v>0.49589660783412792</v>
      </c>
      <c r="M394" s="34"/>
      <c r="O394" s="64"/>
    </row>
    <row r="395" spans="1:15" x14ac:dyDescent="0.2">
      <c r="A395" s="158" t="s">
        <v>344</v>
      </c>
      <c r="B395" s="158" t="s">
        <v>345</v>
      </c>
      <c r="C395" s="158" t="s">
        <v>348</v>
      </c>
      <c r="D395" s="158" t="s">
        <v>450</v>
      </c>
      <c r="E395" s="158" t="s">
        <v>2189</v>
      </c>
      <c r="F395" s="185">
        <v>1.042616</v>
      </c>
      <c r="G395" s="185">
        <v>8.7677030000000003E-2</v>
      </c>
      <c r="H395" s="182">
        <f t="shared" si="18"/>
        <v>10.891552439675477</v>
      </c>
      <c r="I395" s="122">
        <v>2.5241120000000001</v>
      </c>
      <c r="J395" s="122">
        <v>0</v>
      </c>
      <c r="K395" s="80" t="str">
        <f t="shared" si="19"/>
        <v/>
      </c>
      <c r="L395" s="40">
        <f t="shared" si="20"/>
        <v>2.420941171054348</v>
      </c>
      <c r="M395" s="34"/>
      <c r="O395" s="64"/>
    </row>
    <row r="396" spans="1:15" x14ac:dyDescent="0.2">
      <c r="A396" s="158" t="s">
        <v>1112</v>
      </c>
      <c r="B396" s="158" t="s">
        <v>1258</v>
      </c>
      <c r="C396" s="158" t="s">
        <v>1830</v>
      </c>
      <c r="D396" s="158" t="s">
        <v>450</v>
      </c>
      <c r="E396" s="158" t="s">
        <v>452</v>
      </c>
      <c r="F396" s="185">
        <v>6.2933412350000006</v>
      </c>
      <c r="G396" s="185">
        <v>9.7342023699999984</v>
      </c>
      <c r="H396" s="182">
        <f t="shared" si="18"/>
        <v>-0.35348156985152124</v>
      </c>
      <c r="I396" s="122">
        <v>2.4644483699999999</v>
      </c>
      <c r="J396" s="122">
        <v>9.9308270800000003</v>
      </c>
      <c r="K396" s="80">
        <f t="shared" si="19"/>
        <v>-0.75183855784144815</v>
      </c>
      <c r="L396" s="40">
        <f t="shared" si="20"/>
        <v>0.39159617728880386</v>
      </c>
      <c r="M396" s="34"/>
      <c r="O396" s="64"/>
    </row>
    <row r="397" spans="1:15" x14ac:dyDescent="0.2">
      <c r="A397" s="158" t="s">
        <v>1110</v>
      </c>
      <c r="B397" s="158" t="s">
        <v>1256</v>
      </c>
      <c r="C397" s="158" t="s">
        <v>1830</v>
      </c>
      <c r="D397" s="158" t="s">
        <v>450</v>
      </c>
      <c r="E397" s="158" t="s">
        <v>452</v>
      </c>
      <c r="F397" s="185">
        <v>2.49439755</v>
      </c>
      <c r="G397" s="185">
        <v>1.805071385</v>
      </c>
      <c r="H397" s="182">
        <f t="shared" si="18"/>
        <v>0.38188304946178064</v>
      </c>
      <c r="I397" s="122">
        <v>2.4025301800000003</v>
      </c>
      <c r="J397" s="122">
        <v>3.3977114300000002</v>
      </c>
      <c r="K397" s="80">
        <f t="shared" si="19"/>
        <v>-0.29289751955185905</v>
      </c>
      <c r="L397" s="40">
        <f t="shared" si="20"/>
        <v>0.96317051786713004</v>
      </c>
      <c r="M397" s="34"/>
      <c r="O397" s="64"/>
    </row>
    <row r="398" spans="1:15" x14ac:dyDescent="0.2">
      <c r="A398" s="158" t="s">
        <v>688</v>
      </c>
      <c r="B398" s="158" t="s">
        <v>689</v>
      </c>
      <c r="C398" s="158" t="s">
        <v>1843</v>
      </c>
      <c r="D398" s="158" t="s">
        <v>450</v>
      </c>
      <c r="E398" s="158" t="s">
        <v>2189</v>
      </c>
      <c r="F398" s="185">
        <v>0</v>
      </c>
      <c r="G398" s="185">
        <v>0.34336340000000004</v>
      </c>
      <c r="H398" s="182">
        <f t="shared" si="18"/>
        <v>-1</v>
      </c>
      <c r="I398" s="122">
        <v>2.3759720939095996</v>
      </c>
      <c r="J398" s="122">
        <v>1.00675E-2</v>
      </c>
      <c r="K398" s="80">
        <f t="shared" si="19"/>
        <v>235.00418116807546</v>
      </c>
      <c r="L398" s="40" t="str">
        <f t="shared" si="20"/>
        <v/>
      </c>
      <c r="M398" s="34"/>
      <c r="O398" s="64"/>
    </row>
    <row r="399" spans="1:15" x14ac:dyDescent="0.2">
      <c r="A399" s="158" t="s">
        <v>1182</v>
      </c>
      <c r="B399" s="158" t="s">
        <v>1183</v>
      </c>
      <c r="C399" s="158" t="s">
        <v>1830</v>
      </c>
      <c r="D399" s="158" t="s">
        <v>450</v>
      </c>
      <c r="E399" s="158" t="s">
        <v>2189</v>
      </c>
      <c r="F399" s="185">
        <v>2.7962097900000003</v>
      </c>
      <c r="G399" s="185">
        <v>2.5500587319999997</v>
      </c>
      <c r="H399" s="182">
        <f t="shared" si="18"/>
        <v>9.652760342776312E-2</v>
      </c>
      <c r="I399" s="122">
        <v>2.3273188599999997</v>
      </c>
      <c r="J399" s="122">
        <v>0.10990621</v>
      </c>
      <c r="K399" s="80">
        <f t="shared" si="19"/>
        <v>20.175499182439278</v>
      </c>
      <c r="L399" s="40">
        <f t="shared" si="20"/>
        <v>0.83231196325938028</v>
      </c>
      <c r="M399" s="34"/>
      <c r="O399" s="64"/>
    </row>
    <row r="400" spans="1:15" x14ac:dyDescent="0.2">
      <c r="A400" s="158" t="s">
        <v>1937</v>
      </c>
      <c r="B400" s="158" t="s">
        <v>900</v>
      </c>
      <c r="C400" s="158" t="s">
        <v>1829</v>
      </c>
      <c r="D400" s="158" t="s">
        <v>451</v>
      </c>
      <c r="E400" s="158" t="s">
        <v>2189</v>
      </c>
      <c r="F400" s="185">
        <v>4.0577985940000003</v>
      </c>
      <c r="G400" s="185">
        <v>16.09735878</v>
      </c>
      <c r="H400" s="182">
        <f t="shared" si="18"/>
        <v>-0.74792146653017566</v>
      </c>
      <c r="I400" s="122">
        <v>2.3235307400000003</v>
      </c>
      <c r="J400" s="122">
        <v>27.676168219999997</v>
      </c>
      <c r="K400" s="80">
        <f t="shared" si="19"/>
        <v>-0.91604579356758942</v>
      </c>
      <c r="L400" s="40">
        <f t="shared" si="20"/>
        <v>0.57260869069146314</v>
      </c>
      <c r="M400" s="34"/>
      <c r="O400" s="64"/>
    </row>
    <row r="401" spans="1:15" x14ac:dyDescent="0.2">
      <c r="A401" s="158" t="s">
        <v>1976</v>
      </c>
      <c r="B401" s="158" t="s">
        <v>477</v>
      </c>
      <c r="C401" s="158" t="s">
        <v>1395</v>
      </c>
      <c r="D401" s="158" t="s">
        <v>450</v>
      </c>
      <c r="E401" s="158" t="s">
        <v>2189</v>
      </c>
      <c r="F401" s="185">
        <v>1.5042575900000001</v>
      </c>
      <c r="G401" s="185">
        <v>2.6592120699999997</v>
      </c>
      <c r="H401" s="182">
        <f t="shared" si="18"/>
        <v>-0.43432206593436518</v>
      </c>
      <c r="I401" s="122">
        <v>2.3040321400000003</v>
      </c>
      <c r="J401" s="122">
        <v>1.6612889399999999</v>
      </c>
      <c r="K401" s="80">
        <f t="shared" si="19"/>
        <v>0.38689428703474094</v>
      </c>
      <c r="L401" s="40">
        <f t="shared" si="20"/>
        <v>1.5316739335847394</v>
      </c>
      <c r="M401" s="34"/>
      <c r="O401" s="64"/>
    </row>
    <row r="402" spans="1:15" x14ac:dyDescent="0.2">
      <c r="A402" s="158" t="s">
        <v>510</v>
      </c>
      <c r="B402" s="158" t="s">
        <v>511</v>
      </c>
      <c r="C402" s="158" t="s">
        <v>1395</v>
      </c>
      <c r="D402" s="158" t="s">
        <v>450</v>
      </c>
      <c r="E402" s="158" t="s">
        <v>2189</v>
      </c>
      <c r="F402" s="185">
        <v>5.7786699999999996E-2</v>
      </c>
      <c r="G402" s="185">
        <v>0.27108638000000002</v>
      </c>
      <c r="H402" s="182">
        <f t="shared" si="18"/>
        <v>-0.78683289068229845</v>
      </c>
      <c r="I402" s="122">
        <v>2.2933799800000001</v>
      </c>
      <c r="J402" s="122">
        <v>4.0569899999999999E-3</v>
      </c>
      <c r="K402" s="80">
        <f t="shared" si="19"/>
        <v>564.29101131627147</v>
      </c>
      <c r="L402" s="40">
        <f t="shared" si="20"/>
        <v>39.686986451899834</v>
      </c>
      <c r="M402" s="34"/>
      <c r="O402" s="64"/>
    </row>
    <row r="403" spans="1:15" x14ac:dyDescent="0.2">
      <c r="A403" s="158" t="s">
        <v>320</v>
      </c>
      <c r="B403" s="158" t="s">
        <v>321</v>
      </c>
      <c r="C403" s="158" t="s">
        <v>347</v>
      </c>
      <c r="D403" s="158" t="s">
        <v>451</v>
      </c>
      <c r="E403" s="158" t="s">
        <v>2189</v>
      </c>
      <c r="F403" s="185">
        <v>9.6913972899999994</v>
      </c>
      <c r="G403" s="185">
        <v>8.4316073199999995</v>
      </c>
      <c r="H403" s="182">
        <f t="shared" si="18"/>
        <v>0.14941278954153203</v>
      </c>
      <c r="I403" s="122">
        <v>2.2147741700000001</v>
      </c>
      <c r="J403" s="122">
        <v>0</v>
      </c>
      <c r="K403" s="80" t="str">
        <f t="shared" si="19"/>
        <v/>
      </c>
      <c r="L403" s="40">
        <f t="shared" si="20"/>
        <v>0.2285299120164333</v>
      </c>
      <c r="M403" s="34"/>
      <c r="O403" s="64"/>
    </row>
    <row r="404" spans="1:15" x14ac:dyDescent="0.2">
      <c r="A404" s="158" t="s">
        <v>381</v>
      </c>
      <c r="B404" s="158" t="s">
        <v>380</v>
      </c>
      <c r="C404" s="158" t="s">
        <v>1843</v>
      </c>
      <c r="D404" s="158" t="s">
        <v>451</v>
      </c>
      <c r="E404" s="158" t="s">
        <v>452</v>
      </c>
      <c r="F404" s="185">
        <v>4.2778900000000002</v>
      </c>
      <c r="G404" s="185">
        <v>0.51016870000000003</v>
      </c>
      <c r="H404" s="182">
        <f t="shared" si="18"/>
        <v>7.3852459000326753</v>
      </c>
      <c r="I404" s="122">
        <v>2.19980127</v>
      </c>
      <c r="J404" s="122">
        <v>11.44736033</v>
      </c>
      <c r="K404" s="80">
        <f t="shared" si="19"/>
        <v>-0.80783331645156664</v>
      </c>
      <c r="L404" s="40">
        <f t="shared" si="20"/>
        <v>0.51422576784349294</v>
      </c>
      <c r="M404" s="34"/>
      <c r="O404" s="64"/>
    </row>
    <row r="405" spans="1:15" x14ac:dyDescent="0.2">
      <c r="A405" s="158" t="s">
        <v>1984</v>
      </c>
      <c r="B405" s="158" t="s">
        <v>833</v>
      </c>
      <c r="C405" s="158" t="s">
        <v>1829</v>
      </c>
      <c r="D405" s="158" t="s">
        <v>451</v>
      </c>
      <c r="E405" s="158" t="s">
        <v>452</v>
      </c>
      <c r="F405" s="185">
        <v>3.9627542099999999</v>
      </c>
      <c r="G405" s="185">
        <v>6.4320374600000001</v>
      </c>
      <c r="H405" s="182">
        <f t="shared" si="18"/>
        <v>-0.38390374206558187</v>
      </c>
      <c r="I405" s="122">
        <v>2.1805207999999996</v>
      </c>
      <c r="J405" s="122">
        <v>7.3698965799999998</v>
      </c>
      <c r="K405" s="80">
        <f t="shared" si="19"/>
        <v>-0.70413142486729452</v>
      </c>
      <c r="L405" s="40">
        <f t="shared" si="20"/>
        <v>0.55025385992839548</v>
      </c>
      <c r="M405" s="34"/>
      <c r="O405" s="64"/>
    </row>
    <row r="406" spans="1:15" x14ac:dyDescent="0.2">
      <c r="A406" s="158" t="s">
        <v>1311</v>
      </c>
      <c r="B406" s="158" t="s">
        <v>1312</v>
      </c>
      <c r="C406" s="158" t="s">
        <v>1829</v>
      </c>
      <c r="D406" s="158" t="s">
        <v>451</v>
      </c>
      <c r="E406" s="158" t="s">
        <v>452</v>
      </c>
      <c r="F406" s="185">
        <v>5.1684714940000003</v>
      </c>
      <c r="G406" s="185">
        <v>6.6604279139999996</v>
      </c>
      <c r="H406" s="182">
        <f t="shared" si="18"/>
        <v>-0.22400308797937085</v>
      </c>
      <c r="I406" s="122">
        <v>2.1412088300000001</v>
      </c>
      <c r="J406" s="122">
        <v>3.3015646200000002</v>
      </c>
      <c r="K406" s="80">
        <f t="shared" si="19"/>
        <v>-0.35145633163466605</v>
      </c>
      <c r="L406" s="40">
        <f t="shared" si="20"/>
        <v>0.4142827976289889</v>
      </c>
      <c r="M406" s="34"/>
      <c r="O406" s="64"/>
    </row>
    <row r="407" spans="1:15" x14ac:dyDescent="0.2">
      <c r="A407" s="158" t="s">
        <v>746</v>
      </c>
      <c r="B407" s="158" t="s">
        <v>747</v>
      </c>
      <c r="C407" s="158" t="s">
        <v>1395</v>
      </c>
      <c r="D407" s="158" t="s">
        <v>450</v>
      </c>
      <c r="E407" s="158" t="s">
        <v>2189</v>
      </c>
      <c r="F407" s="185">
        <v>1.3946360819999999</v>
      </c>
      <c r="G407" s="185">
        <v>0.80174661199999997</v>
      </c>
      <c r="H407" s="182">
        <f t="shared" si="18"/>
        <v>0.73949731888608206</v>
      </c>
      <c r="I407" s="122">
        <v>2.13499785</v>
      </c>
      <c r="J407" s="122">
        <v>1.9928581699999999</v>
      </c>
      <c r="K407" s="80">
        <f t="shared" si="19"/>
        <v>7.1324533847785032E-2</v>
      </c>
      <c r="L407" s="40">
        <f t="shared" si="20"/>
        <v>1.5308637698074414</v>
      </c>
      <c r="M407" s="34"/>
      <c r="O407" s="64"/>
    </row>
    <row r="408" spans="1:15" x14ac:dyDescent="0.2">
      <c r="A408" s="158" t="s">
        <v>1019</v>
      </c>
      <c r="B408" s="158" t="s">
        <v>129</v>
      </c>
      <c r="C408" s="158" t="s">
        <v>1024</v>
      </c>
      <c r="D408" s="158" t="s">
        <v>450</v>
      </c>
      <c r="E408" s="158" t="s">
        <v>2189</v>
      </c>
      <c r="F408" s="185">
        <v>2.6176689579999999</v>
      </c>
      <c r="G408" s="185">
        <v>2.6749597200000004</v>
      </c>
      <c r="H408" s="182">
        <f t="shared" si="18"/>
        <v>-2.1417429792176645E-2</v>
      </c>
      <c r="I408" s="122">
        <v>2.1164930000000002</v>
      </c>
      <c r="J408" s="122">
        <v>1.1417516399999998</v>
      </c>
      <c r="K408" s="80">
        <f t="shared" si="19"/>
        <v>0.85372451052489873</v>
      </c>
      <c r="L408" s="40">
        <f t="shared" si="20"/>
        <v>0.80854112340358064</v>
      </c>
      <c r="M408" s="34"/>
      <c r="O408" s="64"/>
    </row>
    <row r="409" spans="1:15" x14ac:dyDescent="0.2">
      <c r="A409" s="158" t="s">
        <v>74</v>
      </c>
      <c r="B409" s="158" t="s">
        <v>86</v>
      </c>
      <c r="C409" s="158" t="s">
        <v>1827</v>
      </c>
      <c r="D409" s="158" t="s">
        <v>451</v>
      </c>
      <c r="E409" s="158" t="s">
        <v>452</v>
      </c>
      <c r="F409" s="185">
        <v>2.60923354</v>
      </c>
      <c r="G409" s="185">
        <v>1.7516564399999999</v>
      </c>
      <c r="H409" s="182">
        <f t="shared" si="18"/>
        <v>0.48958065087238234</v>
      </c>
      <c r="I409" s="122">
        <v>2.1109586199999999</v>
      </c>
      <c r="J409" s="122">
        <v>1.7516593600000001</v>
      </c>
      <c r="K409" s="80">
        <f t="shared" si="19"/>
        <v>0.20511936750076787</v>
      </c>
      <c r="L409" s="40">
        <f t="shared" si="20"/>
        <v>0.80903398934539217</v>
      </c>
      <c r="M409" s="34"/>
      <c r="O409" s="64"/>
    </row>
    <row r="410" spans="1:15" x14ac:dyDescent="0.2">
      <c r="A410" s="158" t="s">
        <v>1837</v>
      </c>
      <c r="B410" s="158" t="s">
        <v>1838</v>
      </c>
      <c r="C410" s="158" t="s">
        <v>1824</v>
      </c>
      <c r="D410" s="158" t="s">
        <v>450</v>
      </c>
      <c r="E410" s="158" t="s">
        <v>2189</v>
      </c>
      <c r="F410" s="185">
        <v>4.5408117150000002</v>
      </c>
      <c r="G410" s="185">
        <v>4.9720110000000002</v>
      </c>
      <c r="H410" s="182">
        <f t="shared" si="18"/>
        <v>-8.6725328041309613E-2</v>
      </c>
      <c r="I410" s="122">
        <v>2.0744561999999998</v>
      </c>
      <c r="J410" s="122">
        <v>9.4611777390779999</v>
      </c>
      <c r="K410" s="80">
        <f t="shared" si="19"/>
        <v>-0.78074017239611049</v>
      </c>
      <c r="L410" s="40">
        <f t="shared" si="20"/>
        <v>0.45684699789407579</v>
      </c>
      <c r="M410" s="34"/>
      <c r="O410" s="64"/>
    </row>
    <row r="411" spans="1:15" x14ac:dyDescent="0.2">
      <c r="A411" s="158" t="s">
        <v>2885</v>
      </c>
      <c r="B411" s="158" t="s">
        <v>2886</v>
      </c>
      <c r="C411" s="158" t="s">
        <v>2078</v>
      </c>
      <c r="D411" s="158" t="s">
        <v>451</v>
      </c>
      <c r="E411" s="158" t="s">
        <v>452</v>
      </c>
      <c r="F411" s="185">
        <v>3.0612038500000001</v>
      </c>
      <c r="G411" s="185">
        <v>5.1014999999999997</v>
      </c>
      <c r="H411" s="182">
        <f t="shared" si="18"/>
        <v>-0.39994043908654309</v>
      </c>
      <c r="I411" s="122">
        <v>2.04332</v>
      </c>
      <c r="J411" s="122">
        <v>0</v>
      </c>
      <c r="K411" s="80" t="str">
        <f t="shared" si="19"/>
        <v/>
      </c>
      <c r="L411" s="40">
        <f t="shared" si="20"/>
        <v>0.66748903376689528</v>
      </c>
      <c r="M411" s="34"/>
      <c r="O411" s="64"/>
    </row>
    <row r="412" spans="1:15" x14ac:dyDescent="0.2">
      <c r="A412" s="158" t="s">
        <v>2965</v>
      </c>
      <c r="B412" s="158" t="s">
        <v>2966</v>
      </c>
      <c r="C412" s="158" t="s">
        <v>2089</v>
      </c>
      <c r="D412" s="158" t="s">
        <v>450</v>
      </c>
      <c r="E412" s="158" t="s">
        <v>2189</v>
      </c>
      <c r="F412" s="185">
        <v>3.5085249999999998E-2</v>
      </c>
      <c r="G412" s="185"/>
      <c r="H412" s="182" t="str">
        <f t="shared" si="18"/>
        <v/>
      </c>
      <c r="I412" s="122">
        <v>2.0164513799999999</v>
      </c>
      <c r="J412" s="122"/>
      <c r="K412" s="80" t="str">
        <f t="shared" si="19"/>
        <v/>
      </c>
      <c r="L412" s="40">
        <f t="shared" si="20"/>
        <v>57.472908985969887</v>
      </c>
      <c r="M412" s="34"/>
      <c r="O412" s="64"/>
    </row>
    <row r="413" spans="1:15" x14ac:dyDescent="0.2">
      <c r="A413" s="158" t="s">
        <v>964</v>
      </c>
      <c r="B413" s="158" t="s">
        <v>965</v>
      </c>
      <c r="C413" s="158" t="s">
        <v>1824</v>
      </c>
      <c r="D413" s="158" t="s">
        <v>450</v>
      </c>
      <c r="E413" s="158" t="s">
        <v>2189</v>
      </c>
      <c r="F413" s="185">
        <v>2.7993725999999999</v>
      </c>
      <c r="G413" s="185">
        <v>1.5700693000000001</v>
      </c>
      <c r="H413" s="182">
        <f t="shared" si="18"/>
        <v>0.78296117247818287</v>
      </c>
      <c r="I413" s="122">
        <v>1.99854559</v>
      </c>
      <c r="J413" s="122">
        <v>35.583498701825903</v>
      </c>
      <c r="K413" s="80">
        <f t="shared" si="19"/>
        <v>-0.94383504537462903</v>
      </c>
      <c r="L413" s="40">
        <f t="shared" si="20"/>
        <v>0.71392625261817599</v>
      </c>
      <c r="M413" s="34"/>
      <c r="O413" s="64"/>
    </row>
    <row r="414" spans="1:15" x14ac:dyDescent="0.2">
      <c r="A414" s="158" t="s">
        <v>1839</v>
      </c>
      <c r="B414" s="158" t="s">
        <v>1840</v>
      </c>
      <c r="C414" s="158" t="s">
        <v>1824</v>
      </c>
      <c r="D414" s="158" t="s">
        <v>450</v>
      </c>
      <c r="E414" s="158" t="s">
        <v>2189</v>
      </c>
      <c r="F414" s="185">
        <v>17.067820079000001</v>
      </c>
      <c r="G414" s="185">
        <v>0.50422299199999998</v>
      </c>
      <c r="H414" s="182">
        <f t="shared" si="18"/>
        <v>32.849745747016634</v>
      </c>
      <c r="I414" s="122">
        <v>1.9832808400000002</v>
      </c>
      <c r="J414" s="122">
        <v>2.0322900000000002</v>
      </c>
      <c r="K414" s="80">
        <f t="shared" si="19"/>
        <v>-2.4115239458935456E-2</v>
      </c>
      <c r="L414" s="40">
        <f t="shared" si="20"/>
        <v>0.11620000860216474</v>
      </c>
      <c r="M414" s="34"/>
      <c r="O414" s="64"/>
    </row>
    <row r="415" spans="1:15" x14ac:dyDescent="0.2">
      <c r="A415" s="158" t="s">
        <v>647</v>
      </c>
      <c r="B415" s="158" t="s">
        <v>648</v>
      </c>
      <c r="C415" s="158" t="s">
        <v>1395</v>
      </c>
      <c r="D415" s="158" t="s">
        <v>450</v>
      </c>
      <c r="E415" s="158" t="s">
        <v>2189</v>
      </c>
      <c r="F415" s="185">
        <v>0.64815360999999994</v>
      </c>
      <c r="G415" s="185">
        <v>0.86809580000000008</v>
      </c>
      <c r="H415" s="182">
        <f t="shared" si="18"/>
        <v>-0.25336165662822019</v>
      </c>
      <c r="I415" s="122">
        <v>1.93063517</v>
      </c>
      <c r="J415" s="122">
        <v>0.25528586999999997</v>
      </c>
      <c r="K415" s="80">
        <f t="shared" si="19"/>
        <v>6.5626401492569881</v>
      </c>
      <c r="L415" s="40">
        <f t="shared" si="20"/>
        <v>2.9786691614662151</v>
      </c>
      <c r="M415" s="34"/>
      <c r="O415" s="64"/>
    </row>
    <row r="416" spans="1:15" x14ac:dyDescent="0.2">
      <c r="A416" s="158" t="s">
        <v>1935</v>
      </c>
      <c r="B416" s="158" t="s">
        <v>896</v>
      </c>
      <c r="C416" s="158" t="s">
        <v>1829</v>
      </c>
      <c r="D416" s="158" t="s">
        <v>451</v>
      </c>
      <c r="E416" s="158" t="s">
        <v>2189</v>
      </c>
      <c r="F416" s="185">
        <v>0.988921406</v>
      </c>
      <c r="G416" s="185">
        <v>1.036301594</v>
      </c>
      <c r="H416" s="182">
        <f t="shared" si="18"/>
        <v>-4.572046233868865E-2</v>
      </c>
      <c r="I416" s="122">
        <v>1.9266692299999999</v>
      </c>
      <c r="J416" s="122">
        <v>2.2051400499999998</v>
      </c>
      <c r="K416" s="80">
        <f t="shared" si="19"/>
        <v>-0.12628260050875229</v>
      </c>
      <c r="L416" s="40">
        <f t="shared" si="20"/>
        <v>1.9482531354974026</v>
      </c>
      <c r="M416" s="34"/>
      <c r="O416" s="64"/>
    </row>
    <row r="417" spans="1:15" x14ac:dyDescent="0.2">
      <c r="A417" s="158" t="s">
        <v>193</v>
      </c>
      <c r="B417" s="158" t="s">
        <v>194</v>
      </c>
      <c r="C417" s="158" t="s">
        <v>2078</v>
      </c>
      <c r="D417" s="158" t="s">
        <v>451</v>
      </c>
      <c r="E417" s="158" t="s">
        <v>452</v>
      </c>
      <c r="F417" s="185">
        <v>3.1144316299999999</v>
      </c>
      <c r="G417" s="185">
        <v>3.3289272000000003</v>
      </c>
      <c r="H417" s="182">
        <f t="shared" si="18"/>
        <v>-6.4433842230013472E-2</v>
      </c>
      <c r="I417" s="122">
        <v>1.9259734799999999</v>
      </c>
      <c r="J417" s="122">
        <v>20.9045228522812</v>
      </c>
      <c r="K417" s="80">
        <f t="shared" si="19"/>
        <v>-0.90786809660236623</v>
      </c>
      <c r="L417" s="40">
        <f t="shared" si="20"/>
        <v>0.61840287693199414</v>
      </c>
      <c r="M417" s="34"/>
      <c r="O417" s="64"/>
    </row>
    <row r="418" spans="1:15" x14ac:dyDescent="0.2">
      <c r="A418" s="158" t="s">
        <v>564</v>
      </c>
      <c r="B418" s="158" t="s">
        <v>875</v>
      </c>
      <c r="C418" s="158" t="s">
        <v>1395</v>
      </c>
      <c r="D418" s="158" t="s">
        <v>450</v>
      </c>
      <c r="E418" s="158" t="s">
        <v>2189</v>
      </c>
      <c r="F418" s="185">
        <v>0.97132386000000004</v>
      </c>
      <c r="G418" s="185">
        <v>0.49430034</v>
      </c>
      <c r="H418" s="182">
        <f t="shared" si="18"/>
        <v>0.96504793017136103</v>
      </c>
      <c r="I418" s="122">
        <v>1.9150767099999999</v>
      </c>
      <c r="J418" s="122">
        <v>5.2611184400000006</v>
      </c>
      <c r="K418" s="80">
        <f t="shared" si="19"/>
        <v>-0.63599437423043459</v>
      </c>
      <c r="L418" s="40">
        <f t="shared" si="20"/>
        <v>1.9716150182906038</v>
      </c>
      <c r="M418" s="34"/>
      <c r="O418" s="64"/>
    </row>
    <row r="419" spans="1:15" x14ac:dyDescent="0.2">
      <c r="A419" s="158" t="s">
        <v>1124</v>
      </c>
      <c r="B419" s="158" t="s">
        <v>1270</v>
      </c>
      <c r="C419" s="158" t="s">
        <v>1830</v>
      </c>
      <c r="D419" s="158" t="s">
        <v>450</v>
      </c>
      <c r="E419" s="158" t="s">
        <v>452</v>
      </c>
      <c r="F419" s="185">
        <v>8.2416199110000008</v>
      </c>
      <c r="G419" s="185">
        <v>13.469919667999999</v>
      </c>
      <c r="H419" s="182">
        <f t="shared" si="18"/>
        <v>-0.38814632053231035</v>
      </c>
      <c r="I419" s="122">
        <v>1.9049681399999998</v>
      </c>
      <c r="J419" s="122">
        <v>0.12621732999999999</v>
      </c>
      <c r="K419" s="80">
        <f t="shared" si="19"/>
        <v>14.092762142884816</v>
      </c>
      <c r="L419" s="40">
        <f t="shared" si="20"/>
        <v>0.23114001380450214</v>
      </c>
      <c r="M419" s="34"/>
      <c r="O419" s="64"/>
    </row>
    <row r="420" spans="1:15" x14ac:dyDescent="0.2">
      <c r="A420" s="158" t="s">
        <v>1946</v>
      </c>
      <c r="B420" s="158" t="s">
        <v>1893</v>
      </c>
      <c r="C420" s="158" t="s">
        <v>1829</v>
      </c>
      <c r="D420" s="158" t="s">
        <v>451</v>
      </c>
      <c r="E420" s="158" t="s">
        <v>452</v>
      </c>
      <c r="F420" s="185">
        <v>2.1874893969999998</v>
      </c>
      <c r="G420" s="185">
        <v>7.0582740949999998</v>
      </c>
      <c r="H420" s="182">
        <f t="shared" si="18"/>
        <v>-0.69008154577765801</v>
      </c>
      <c r="I420" s="122">
        <v>1.8994162400000001</v>
      </c>
      <c r="J420" s="122">
        <v>8.50747024</v>
      </c>
      <c r="K420" s="80">
        <f t="shared" si="19"/>
        <v>-0.77673548229773182</v>
      </c>
      <c r="L420" s="40">
        <f t="shared" si="20"/>
        <v>0.86830877562420494</v>
      </c>
      <c r="M420" s="34"/>
      <c r="O420" s="64"/>
    </row>
    <row r="421" spans="1:15" x14ac:dyDescent="0.2">
      <c r="A421" s="158" t="s">
        <v>1107</v>
      </c>
      <c r="B421" s="158" t="s">
        <v>1253</v>
      </c>
      <c r="C421" s="158" t="s">
        <v>1830</v>
      </c>
      <c r="D421" s="158" t="s">
        <v>450</v>
      </c>
      <c r="E421" s="158" t="s">
        <v>452</v>
      </c>
      <c r="F421" s="185">
        <v>15.325861873999999</v>
      </c>
      <c r="G421" s="185">
        <v>17.065554197999997</v>
      </c>
      <c r="H421" s="182">
        <f t="shared" si="18"/>
        <v>-0.10194174205042117</v>
      </c>
      <c r="I421" s="122">
        <v>1.8670239799999999</v>
      </c>
      <c r="J421" s="122">
        <v>8.9958027100000013</v>
      </c>
      <c r="K421" s="80">
        <f t="shared" si="19"/>
        <v>-0.79245609978478515</v>
      </c>
      <c r="L421" s="40">
        <f t="shared" si="20"/>
        <v>0.12182179347233754</v>
      </c>
      <c r="M421" s="34"/>
      <c r="O421" s="64"/>
    </row>
    <row r="422" spans="1:15" x14ac:dyDescent="0.2">
      <c r="A422" s="158" t="s">
        <v>1848</v>
      </c>
      <c r="B422" s="158" t="s">
        <v>1849</v>
      </c>
      <c r="C422" s="158" t="s">
        <v>1395</v>
      </c>
      <c r="D422" s="158" t="s">
        <v>450</v>
      </c>
      <c r="E422" s="158" t="s">
        <v>2189</v>
      </c>
      <c r="F422" s="185">
        <v>0.13595326999999999</v>
      </c>
      <c r="G422" s="185">
        <v>0.58265528</v>
      </c>
      <c r="H422" s="182">
        <f t="shared" si="18"/>
        <v>-0.76666602935444095</v>
      </c>
      <c r="I422" s="122">
        <v>1.81829196</v>
      </c>
      <c r="J422" s="122">
        <v>4.1741159999999997</v>
      </c>
      <c r="K422" s="80">
        <f t="shared" si="19"/>
        <v>-0.56438873284786517</v>
      </c>
      <c r="L422" s="40">
        <f t="shared" si="20"/>
        <v>13.374389303030373</v>
      </c>
      <c r="M422" s="34"/>
      <c r="O422" s="64"/>
    </row>
    <row r="423" spans="1:15" x14ac:dyDescent="0.2">
      <c r="A423" s="158" t="s">
        <v>144</v>
      </c>
      <c r="B423" s="158" t="s">
        <v>145</v>
      </c>
      <c r="C423" s="158" t="s">
        <v>1823</v>
      </c>
      <c r="D423" s="158" t="s">
        <v>450</v>
      </c>
      <c r="E423" s="158" t="s">
        <v>2189</v>
      </c>
      <c r="F423" s="185">
        <v>1.4548380000000001</v>
      </c>
      <c r="G423" s="185">
        <v>1.4279271599999999</v>
      </c>
      <c r="H423" s="182">
        <f t="shared" si="18"/>
        <v>1.88460873592462E-2</v>
      </c>
      <c r="I423" s="122">
        <v>1.8145709999999999</v>
      </c>
      <c r="J423" s="122">
        <v>1.06819416</v>
      </c>
      <c r="K423" s="80">
        <f t="shared" si="19"/>
        <v>0.69872769197689677</v>
      </c>
      <c r="L423" s="40">
        <f t="shared" si="20"/>
        <v>1.247266705983759</v>
      </c>
      <c r="M423" s="34"/>
      <c r="O423" s="64"/>
    </row>
    <row r="424" spans="1:15" x14ac:dyDescent="0.2">
      <c r="A424" s="158" t="s">
        <v>998</v>
      </c>
      <c r="B424" s="158" t="s">
        <v>2043</v>
      </c>
      <c r="C424" s="158" t="s">
        <v>1823</v>
      </c>
      <c r="D424" s="158" t="s">
        <v>450</v>
      </c>
      <c r="E424" s="158" t="s">
        <v>2189</v>
      </c>
      <c r="F424" s="185">
        <v>1.81201305</v>
      </c>
      <c r="G424" s="185">
        <v>1.49282545</v>
      </c>
      <c r="H424" s="182">
        <f t="shared" si="18"/>
        <v>0.21381441480649999</v>
      </c>
      <c r="I424" s="122">
        <v>1.81201305</v>
      </c>
      <c r="J424" s="122">
        <v>1.49329519</v>
      </c>
      <c r="K424" s="80">
        <f t="shared" si="19"/>
        <v>0.21343258997573011</v>
      </c>
      <c r="L424" s="40">
        <f t="shared" si="20"/>
        <v>1</v>
      </c>
      <c r="M424" s="34"/>
      <c r="O424" s="64"/>
    </row>
    <row r="425" spans="1:15" x14ac:dyDescent="0.2">
      <c r="A425" s="158" t="s">
        <v>1880</v>
      </c>
      <c r="B425" s="158" t="s">
        <v>188</v>
      </c>
      <c r="C425" s="158" t="s">
        <v>2078</v>
      </c>
      <c r="D425" s="158" t="s">
        <v>451</v>
      </c>
      <c r="E425" s="158" t="s">
        <v>452</v>
      </c>
      <c r="F425" s="185">
        <v>2.3603147</v>
      </c>
      <c r="G425" s="185">
        <v>6.9960409000000006</v>
      </c>
      <c r="H425" s="182">
        <f t="shared" si="18"/>
        <v>-0.66262136918038883</v>
      </c>
      <c r="I425" s="122">
        <v>1.8066204099999998</v>
      </c>
      <c r="J425" s="122">
        <v>12.73798476</v>
      </c>
      <c r="K425" s="80">
        <f t="shared" si="19"/>
        <v>-0.85817062557075952</v>
      </c>
      <c r="L425" s="40">
        <f t="shared" si="20"/>
        <v>0.76541505672951149</v>
      </c>
      <c r="M425" s="34"/>
      <c r="O425" s="64"/>
    </row>
    <row r="426" spans="1:15" x14ac:dyDescent="0.2">
      <c r="A426" s="158" t="s">
        <v>1942</v>
      </c>
      <c r="B426" s="158" t="s">
        <v>1896</v>
      </c>
      <c r="C426" s="158" t="s">
        <v>1829</v>
      </c>
      <c r="D426" s="158" t="s">
        <v>451</v>
      </c>
      <c r="E426" s="158" t="s">
        <v>452</v>
      </c>
      <c r="F426" s="185">
        <v>3.86642799</v>
      </c>
      <c r="G426" s="185">
        <v>4.1042855899999999</v>
      </c>
      <c r="H426" s="182">
        <f t="shared" si="18"/>
        <v>-5.7953471995110362E-2</v>
      </c>
      <c r="I426" s="122">
        <v>1.80335567</v>
      </c>
      <c r="J426" s="122">
        <v>18.136688210000003</v>
      </c>
      <c r="K426" s="80">
        <f t="shared" si="19"/>
        <v>-0.90056863474084059</v>
      </c>
      <c r="L426" s="40">
        <f t="shared" si="20"/>
        <v>0.46641387726970185</v>
      </c>
      <c r="M426" s="34"/>
      <c r="O426" s="64"/>
    </row>
    <row r="427" spans="1:15" x14ac:dyDescent="0.2">
      <c r="A427" s="158" t="s">
        <v>1095</v>
      </c>
      <c r="B427" s="158" t="s">
        <v>1319</v>
      </c>
      <c r="C427" s="158" t="s">
        <v>1829</v>
      </c>
      <c r="D427" s="158" t="s">
        <v>451</v>
      </c>
      <c r="E427" s="158" t="s">
        <v>452</v>
      </c>
      <c r="F427" s="185">
        <v>2.1652819900000004</v>
      </c>
      <c r="G427" s="185">
        <v>2.0550898799999997</v>
      </c>
      <c r="H427" s="182">
        <f t="shared" si="18"/>
        <v>5.3619119568629747E-2</v>
      </c>
      <c r="I427" s="122">
        <v>1.7959976000000002</v>
      </c>
      <c r="J427" s="122">
        <v>0.55261368999999994</v>
      </c>
      <c r="K427" s="80">
        <f t="shared" si="19"/>
        <v>2.2500056232772669</v>
      </c>
      <c r="L427" s="40">
        <f t="shared" si="20"/>
        <v>0.82945205672726252</v>
      </c>
      <c r="M427" s="34"/>
      <c r="O427" s="64"/>
    </row>
    <row r="428" spans="1:15" x14ac:dyDescent="0.2">
      <c r="A428" s="158" t="s">
        <v>532</v>
      </c>
      <c r="B428" s="158" t="s">
        <v>903</v>
      </c>
      <c r="C428" s="158" t="s">
        <v>1824</v>
      </c>
      <c r="D428" s="158" t="s">
        <v>450</v>
      </c>
      <c r="E428" s="158" t="s">
        <v>2189</v>
      </c>
      <c r="F428" s="185">
        <v>131.47462285099999</v>
      </c>
      <c r="G428" s="185">
        <v>73.936723667999999</v>
      </c>
      <c r="H428" s="182">
        <f t="shared" si="18"/>
        <v>0.77820460967899963</v>
      </c>
      <c r="I428" s="122">
        <v>1.77861698</v>
      </c>
      <c r="J428" s="122">
        <v>3.3230043500000002</v>
      </c>
      <c r="K428" s="80">
        <f t="shared" si="19"/>
        <v>-0.46475634917540809</v>
      </c>
      <c r="L428" s="40">
        <f t="shared" si="20"/>
        <v>1.3528215114301596E-2</v>
      </c>
      <c r="M428" s="34"/>
      <c r="O428" s="64"/>
    </row>
    <row r="429" spans="1:15" x14ac:dyDescent="0.2">
      <c r="A429" s="158" t="s">
        <v>879</v>
      </c>
      <c r="B429" s="158" t="s">
        <v>876</v>
      </c>
      <c r="C429" s="158" t="s">
        <v>1831</v>
      </c>
      <c r="D429" s="158" t="s">
        <v>451</v>
      </c>
      <c r="E429" s="158" t="s">
        <v>2189</v>
      </c>
      <c r="F429" s="185">
        <v>2.0789531999999999</v>
      </c>
      <c r="G429" s="185">
        <v>3.3759589700000001</v>
      </c>
      <c r="H429" s="182">
        <f t="shared" si="18"/>
        <v>-0.38418884279271914</v>
      </c>
      <c r="I429" s="122">
        <v>1.77743874</v>
      </c>
      <c r="J429" s="122">
        <v>3.2939441299999999</v>
      </c>
      <c r="K429" s="80">
        <f t="shared" si="19"/>
        <v>-0.46039195874278538</v>
      </c>
      <c r="L429" s="40">
        <f t="shared" si="20"/>
        <v>0.85496813492482659</v>
      </c>
      <c r="M429" s="34"/>
      <c r="O429" s="64"/>
    </row>
    <row r="430" spans="1:15" x14ac:dyDescent="0.2">
      <c r="A430" s="158" t="s">
        <v>605</v>
      </c>
      <c r="B430" s="158" t="s">
        <v>606</v>
      </c>
      <c r="C430" s="158" t="s">
        <v>1830</v>
      </c>
      <c r="D430" s="158" t="s">
        <v>450</v>
      </c>
      <c r="E430" s="158" t="s">
        <v>2189</v>
      </c>
      <c r="F430" s="185">
        <v>1.9456486499999999</v>
      </c>
      <c r="G430" s="185">
        <v>0.12120252000000001</v>
      </c>
      <c r="H430" s="182">
        <f t="shared" si="18"/>
        <v>15.052872910563245</v>
      </c>
      <c r="I430" s="122">
        <v>1.7696350000000001</v>
      </c>
      <c r="J430" s="122">
        <v>1.6651775</v>
      </c>
      <c r="K430" s="80">
        <f t="shared" si="19"/>
        <v>6.2730549746198294E-2</v>
      </c>
      <c r="L430" s="40">
        <f t="shared" si="20"/>
        <v>0.90953471995059343</v>
      </c>
      <c r="M430" s="34"/>
      <c r="O430" s="64"/>
    </row>
    <row r="431" spans="1:15" x14ac:dyDescent="0.2">
      <c r="A431" s="158" t="s">
        <v>307</v>
      </c>
      <c r="B431" s="158" t="s">
        <v>315</v>
      </c>
      <c r="C431" s="158" t="s">
        <v>1395</v>
      </c>
      <c r="D431" s="158" t="s">
        <v>451</v>
      </c>
      <c r="E431" s="158" t="s">
        <v>452</v>
      </c>
      <c r="F431" s="185">
        <v>1.0422947</v>
      </c>
      <c r="G431" s="185">
        <v>4.248E-3</v>
      </c>
      <c r="H431" s="182">
        <f t="shared" si="18"/>
        <v>244.36127589453861</v>
      </c>
      <c r="I431" s="122">
        <v>1.75409094</v>
      </c>
      <c r="J431" s="122">
        <v>4.248E-3</v>
      </c>
      <c r="K431" s="80">
        <f t="shared" si="19"/>
        <v>411.92159604519776</v>
      </c>
      <c r="L431" s="40">
        <f t="shared" si="20"/>
        <v>1.6829126541658515</v>
      </c>
      <c r="M431" s="34"/>
      <c r="O431" s="64"/>
    </row>
    <row r="432" spans="1:15" x14ac:dyDescent="0.2">
      <c r="A432" s="158" t="s">
        <v>1089</v>
      </c>
      <c r="B432" s="158" t="s">
        <v>779</v>
      </c>
      <c r="C432" s="158" t="s">
        <v>1829</v>
      </c>
      <c r="D432" s="158" t="s">
        <v>451</v>
      </c>
      <c r="E432" s="158" t="s">
        <v>2189</v>
      </c>
      <c r="F432" s="185">
        <v>1.8739482869999999</v>
      </c>
      <c r="G432" s="185">
        <v>1.2399208479999999</v>
      </c>
      <c r="H432" s="182">
        <f t="shared" si="18"/>
        <v>0.51134509111826798</v>
      </c>
      <c r="I432" s="122">
        <v>1.6953967005748849</v>
      </c>
      <c r="J432" s="122">
        <v>117.0201457348395</v>
      </c>
      <c r="K432" s="80">
        <f t="shared" si="19"/>
        <v>-0.98551192455001257</v>
      </c>
      <c r="L432" s="40">
        <f t="shared" si="20"/>
        <v>0.90471904285525517</v>
      </c>
      <c r="M432" s="34"/>
      <c r="O432" s="64"/>
    </row>
    <row r="433" spans="1:15" x14ac:dyDescent="0.2">
      <c r="A433" s="158" t="s">
        <v>542</v>
      </c>
      <c r="B433" s="158" t="s">
        <v>910</v>
      </c>
      <c r="C433" s="158" t="s">
        <v>1824</v>
      </c>
      <c r="D433" s="158" t="s">
        <v>450</v>
      </c>
      <c r="E433" s="158" t="s">
        <v>2189</v>
      </c>
      <c r="F433" s="185">
        <v>11.40081966</v>
      </c>
      <c r="G433" s="185">
        <v>5.3179646250000001</v>
      </c>
      <c r="H433" s="182">
        <f t="shared" si="18"/>
        <v>1.14383142121785</v>
      </c>
      <c r="I433" s="122">
        <v>1.65714556</v>
      </c>
      <c r="J433" s="122">
        <v>0</v>
      </c>
      <c r="K433" s="80" t="str">
        <f t="shared" si="19"/>
        <v/>
      </c>
      <c r="L433" s="40">
        <f t="shared" si="20"/>
        <v>0.14535319471933478</v>
      </c>
      <c r="M433" s="34"/>
      <c r="O433" s="64"/>
    </row>
    <row r="434" spans="1:15" x14ac:dyDescent="0.2">
      <c r="A434" s="158" t="s">
        <v>1123</v>
      </c>
      <c r="B434" s="158" t="s">
        <v>1269</v>
      </c>
      <c r="C434" s="158" t="s">
        <v>1830</v>
      </c>
      <c r="D434" s="158" t="s">
        <v>450</v>
      </c>
      <c r="E434" s="158" t="s">
        <v>452</v>
      </c>
      <c r="F434" s="185">
        <v>0.19109308999999999</v>
      </c>
      <c r="G434" s="185">
        <v>3.206671644</v>
      </c>
      <c r="H434" s="182">
        <f t="shared" si="18"/>
        <v>-0.94040765278928573</v>
      </c>
      <c r="I434" s="122">
        <v>1.6485003200000001</v>
      </c>
      <c r="J434" s="122">
        <v>8.9105998199999998</v>
      </c>
      <c r="K434" s="80">
        <f t="shared" si="19"/>
        <v>-0.81499558354086199</v>
      </c>
      <c r="L434" s="40">
        <f t="shared" si="20"/>
        <v>8.6266872339549288</v>
      </c>
      <c r="M434" s="34"/>
      <c r="O434" s="64"/>
    </row>
    <row r="435" spans="1:15" x14ac:dyDescent="0.2">
      <c r="A435" s="158" t="s">
        <v>1343</v>
      </c>
      <c r="B435" s="158" t="s">
        <v>1337</v>
      </c>
      <c r="C435" s="158" t="s">
        <v>1824</v>
      </c>
      <c r="D435" s="158" t="s">
        <v>450</v>
      </c>
      <c r="E435" s="158" t="s">
        <v>2189</v>
      </c>
      <c r="F435" s="185">
        <v>0.53686449999999997</v>
      </c>
      <c r="G435" s="185">
        <v>4.8408634630000007</v>
      </c>
      <c r="H435" s="182">
        <f t="shared" si="18"/>
        <v>-0.8890973678346028</v>
      </c>
      <c r="I435" s="122">
        <v>1.64789564</v>
      </c>
      <c r="J435" s="122">
        <v>2.5029415699999999</v>
      </c>
      <c r="K435" s="80">
        <f t="shared" si="19"/>
        <v>-0.34161641655901698</v>
      </c>
      <c r="L435" s="40">
        <f t="shared" si="20"/>
        <v>3.0694814799637529</v>
      </c>
      <c r="M435" s="34"/>
      <c r="O435" s="64"/>
    </row>
    <row r="436" spans="1:15" x14ac:dyDescent="0.2">
      <c r="A436" s="158" t="s">
        <v>765</v>
      </c>
      <c r="B436" s="158" t="s">
        <v>766</v>
      </c>
      <c r="C436" s="158" t="s">
        <v>1826</v>
      </c>
      <c r="D436" s="158" t="s">
        <v>450</v>
      </c>
      <c r="E436" s="158" t="s">
        <v>2189</v>
      </c>
      <c r="F436" s="185">
        <v>0.11059287</v>
      </c>
      <c r="G436" s="185">
        <v>0.18273044399999999</v>
      </c>
      <c r="H436" s="182">
        <f t="shared" si="18"/>
        <v>-0.39477589185959616</v>
      </c>
      <c r="I436" s="122">
        <v>1.60297646</v>
      </c>
      <c r="J436" s="122">
        <v>2.4942749900000001</v>
      </c>
      <c r="K436" s="80">
        <f t="shared" si="19"/>
        <v>-0.35733771680082471</v>
      </c>
      <c r="L436" s="40">
        <f t="shared" si="20"/>
        <v>14.49439245043555</v>
      </c>
      <c r="M436" s="34"/>
      <c r="O436" s="64"/>
    </row>
    <row r="437" spans="1:15" x14ac:dyDescent="0.2">
      <c r="A437" s="158" t="s">
        <v>1886</v>
      </c>
      <c r="B437" s="158" t="s">
        <v>1887</v>
      </c>
      <c r="C437" s="158" t="s">
        <v>1830</v>
      </c>
      <c r="D437" s="158" t="s">
        <v>450</v>
      </c>
      <c r="E437" s="158" t="s">
        <v>452</v>
      </c>
      <c r="F437" s="185">
        <v>2.6581722200000004</v>
      </c>
      <c r="G437" s="185">
        <v>1.4044546</v>
      </c>
      <c r="H437" s="182">
        <f t="shared" si="18"/>
        <v>0.8926722302023864</v>
      </c>
      <c r="I437" s="122">
        <v>1.58342044</v>
      </c>
      <c r="J437" s="122">
        <v>0.46742283000000001</v>
      </c>
      <c r="K437" s="80">
        <f t="shared" si="19"/>
        <v>2.3875547756193254</v>
      </c>
      <c r="L437" s="40">
        <f t="shared" si="20"/>
        <v>0.59568015499010818</v>
      </c>
      <c r="M437" s="34"/>
      <c r="O437" s="64"/>
    </row>
    <row r="438" spans="1:15" x14ac:dyDescent="0.2">
      <c r="A438" s="158" t="s">
        <v>469</v>
      </c>
      <c r="B438" s="158" t="s">
        <v>470</v>
      </c>
      <c r="C438" s="158" t="s">
        <v>1830</v>
      </c>
      <c r="D438" s="158" t="s">
        <v>450</v>
      </c>
      <c r="E438" s="158" t="s">
        <v>452</v>
      </c>
      <c r="F438" s="185">
        <v>8.4946225399999999</v>
      </c>
      <c r="G438" s="185">
        <v>11.704245252</v>
      </c>
      <c r="H438" s="182">
        <f t="shared" si="18"/>
        <v>-0.27422722635204055</v>
      </c>
      <c r="I438" s="122">
        <v>1.57321333</v>
      </c>
      <c r="J438" s="122">
        <v>7.40061255</v>
      </c>
      <c r="K438" s="80">
        <f t="shared" si="19"/>
        <v>-0.78742120069506949</v>
      </c>
      <c r="L438" s="40">
        <f t="shared" si="20"/>
        <v>0.18520108722806181</v>
      </c>
      <c r="M438" s="34"/>
      <c r="O438" s="64"/>
    </row>
    <row r="439" spans="1:15" x14ac:dyDescent="0.2">
      <c r="A439" s="158" t="s">
        <v>667</v>
      </c>
      <c r="B439" s="158" t="s">
        <v>669</v>
      </c>
      <c r="C439" s="158" t="s">
        <v>1843</v>
      </c>
      <c r="D439" s="158" t="s">
        <v>450</v>
      </c>
      <c r="E439" s="158" t="s">
        <v>2189</v>
      </c>
      <c r="F439" s="185">
        <v>0.93785713500000001</v>
      </c>
      <c r="G439" s="185">
        <v>4.0875209000000003</v>
      </c>
      <c r="H439" s="182">
        <f t="shared" si="18"/>
        <v>-0.77055600253933876</v>
      </c>
      <c r="I439" s="122">
        <v>1.54877570735238</v>
      </c>
      <c r="J439" s="122">
        <v>17.3362785584691</v>
      </c>
      <c r="K439" s="80">
        <f t="shared" si="19"/>
        <v>-0.91066273525030705</v>
      </c>
      <c r="L439" s="40">
        <f t="shared" si="20"/>
        <v>1.6513983308901095</v>
      </c>
      <c r="M439" s="34"/>
      <c r="O439" s="64"/>
    </row>
    <row r="440" spans="1:15" x14ac:dyDescent="0.2">
      <c r="A440" s="158" t="s">
        <v>1027</v>
      </c>
      <c r="B440" s="158" t="s">
        <v>2073</v>
      </c>
      <c r="C440" s="158" t="s">
        <v>1823</v>
      </c>
      <c r="D440" s="158" t="s">
        <v>450</v>
      </c>
      <c r="E440" s="158" t="s">
        <v>2189</v>
      </c>
      <c r="F440" s="185">
        <v>0.85378781999999998</v>
      </c>
      <c r="G440" s="185">
        <v>0.65439035999999995</v>
      </c>
      <c r="H440" s="182">
        <f t="shared" si="18"/>
        <v>0.30470720870643642</v>
      </c>
      <c r="I440" s="122">
        <v>1.5260433600000001</v>
      </c>
      <c r="J440" s="122">
        <v>1.05425788</v>
      </c>
      <c r="K440" s="80">
        <f t="shared" si="19"/>
        <v>0.44750481732230463</v>
      </c>
      <c r="L440" s="40">
        <f t="shared" si="20"/>
        <v>1.7873801010653914</v>
      </c>
      <c r="M440" s="34"/>
      <c r="O440" s="64"/>
    </row>
    <row r="441" spans="1:15" x14ac:dyDescent="0.2">
      <c r="A441" s="158" t="s">
        <v>1865</v>
      </c>
      <c r="B441" s="158" t="s">
        <v>137</v>
      </c>
      <c r="C441" s="158" t="s">
        <v>1823</v>
      </c>
      <c r="D441" s="158" t="s">
        <v>450</v>
      </c>
      <c r="E441" s="158" t="s">
        <v>2189</v>
      </c>
      <c r="F441" s="185">
        <v>1.5363378999999999</v>
      </c>
      <c r="G441" s="185">
        <v>1.00579796</v>
      </c>
      <c r="H441" s="182">
        <f t="shared" si="18"/>
        <v>0.52748162265113363</v>
      </c>
      <c r="I441" s="122">
        <v>1.5194295</v>
      </c>
      <c r="J441" s="122">
        <v>0.97079684999999993</v>
      </c>
      <c r="K441" s="80">
        <f t="shared" si="19"/>
        <v>0.56513641345251586</v>
      </c>
      <c r="L441" s="40">
        <f t="shared" si="20"/>
        <v>0.98899434818343024</v>
      </c>
      <c r="M441" s="34"/>
      <c r="O441" s="64"/>
    </row>
    <row r="442" spans="1:15" x14ac:dyDescent="0.2">
      <c r="A442" s="158" t="s">
        <v>1109</v>
      </c>
      <c r="B442" s="158" t="s">
        <v>1255</v>
      </c>
      <c r="C442" s="158" t="s">
        <v>1830</v>
      </c>
      <c r="D442" s="158" t="s">
        <v>450</v>
      </c>
      <c r="E442" s="158" t="s">
        <v>452</v>
      </c>
      <c r="F442" s="185">
        <v>1.2628741200000002</v>
      </c>
      <c r="G442" s="185">
        <v>0.47120656</v>
      </c>
      <c r="H442" s="182">
        <f t="shared" si="18"/>
        <v>1.6800860327581182</v>
      </c>
      <c r="I442" s="122">
        <v>1.4872928999999999</v>
      </c>
      <c r="J442" s="122">
        <v>4.9542572099999997</v>
      </c>
      <c r="K442" s="80">
        <f t="shared" si="19"/>
        <v>-0.6997949769345948</v>
      </c>
      <c r="L442" s="40">
        <f t="shared" si="20"/>
        <v>1.1777047897695454</v>
      </c>
      <c r="M442" s="34"/>
      <c r="O442" s="64"/>
    </row>
    <row r="443" spans="1:15" x14ac:dyDescent="0.2">
      <c r="A443" s="158" t="s">
        <v>1003</v>
      </c>
      <c r="B443" s="158" t="s">
        <v>2071</v>
      </c>
      <c r="C443" s="158" t="s">
        <v>1823</v>
      </c>
      <c r="D443" s="158" t="s">
        <v>450</v>
      </c>
      <c r="E443" s="158" t="s">
        <v>2189</v>
      </c>
      <c r="F443" s="185">
        <v>0.72117500000000001</v>
      </c>
      <c r="G443" s="185">
        <v>0.91172564</v>
      </c>
      <c r="H443" s="182">
        <f t="shared" si="18"/>
        <v>-0.20899997942363446</v>
      </c>
      <c r="I443" s="122">
        <v>1.4417384499999999</v>
      </c>
      <c r="J443" s="122">
        <v>1.82047044</v>
      </c>
      <c r="K443" s="80">
        <f t="shared" si="19"/>
        <v>-0.20804072490185566</v>
      </c>
      <c r="L443" s="40">
        <f t="shared" si="20"/>
        <v>1.9991520088744061</v>
      </c>
      <c r="M443" s="34"/>
      <c r="O443" s="64"/>
    </row>
    <row r="444" spans="1:15" x14ac:dyDescent="0.2">
      <c r="A444" s="158" t="s">
        <v>1968</v>
      </c>
      <c r="B444" s="158" t="s">
        <v>364</v>
      </c>
      <c r="C444" s="158" t="s">
        <v>1395</v>
      </c>
      <c r="D444" s="158" t="s">
        <v>450</v>
      </c>
      <c r="E444" s="158" t="s">
        <v>2189</v>
      </c>
      <c r="F444" s="185">
        <v>0.70868600000000004</v>
      </c>
      <c r="G444" s="185">
        <v>0</v>
      </c>
      <c r="H444" s="182" t="str">
        <f t="shared" si="18"/>
        <v/>
      </c>
      <c r="I444" s="122">
        <v>1.4170495400000001</v>
      </c>
      <c r="J444" s="122">
        <v>0</v>
      </c>
      <c r="K444" s="80" t="str">
        <f t="shared" si="19"/>
        <v/>
      </c>
      <c r="L444" s="40">
        <f t="shared" si="20"/>
        <v>1.9995449888949408</v>
      </c>
      <c r="M444" s="34"/>
      <c r="O444" s="64"/>
    </row>
    <row r="445" spans="1:15" x14ac:dyDescent="0.2">
      <c r="A445" s="158" t="s">
        <v>142</v>
      </c>
      <c r="B445" s="158" t="s">
        <v>143</v>
      </c>
      <c r="C445" s="158" t="s">
        <v>1823</v>
      </c>
      <c r="D445" s="158" t="s">
        <v>450</v>
      </c>
      <c r="E445" s="158" t="s">
        <v>2189</v>
      </c>
      <c r="F445" s="185">
        <v>1.3016031729999999</v>
      </c>
      <c r="G445" s="185">
        <v>1.889240713</v>
      </c>
      <c r="H445" s="182">
        <f t="shared" si="18"/>
        <v>-0.31104429200388506</v>
      </c>
      <c r="I445" s="122">
        <v>1.38604956</v>
      </c>
      <c r="J445" s="122">
        <v>4.6966701100000003</v>
      </c>
      <c r="K445" s="80">
        <f t="shared" si="19"/>
        <v>-0.70488675433071879</v>
      </c>
      <c r="L445" s="40">
        <f t="shared" si="20"/>
        <v>1.0648787501073493</v>
      </c>
      <c r="M445" s="34"/>
      <c r="O445" s="64"/>
    </row>
    <row r="446" spans="1:15" x14ac:dyDescent="0.2">
      <c r="A446" s="158" t="s">
        <v>873</v>
      </c>
      <c r="B446" s="158" t="s">
        <v>874</v>
      </c>
      <c r="C446" s="158" t="s">
        <v>1395</v>
      </c>
      <c r="D446" s="158" t="s">
        <v>450</v>
      </c>
      <c r="E446" s="158" t="s">
        <v>2189</v>
      </c>
      <c r="F446" s="185">
        <v>0.85258430000000007</v>
      </c>
      <c r="G446" s="185">
        <v>0.4690608</v>
      </c>
      <c r="H446" s="182">
        <f t="shared" si="18"/>
        <v>0.81764133775408232</v>
      </c>
      <c r="I446" s="122">
        <v>1.3598223</v>
      </c>
      <c r="J446" s="122">
        <v>2.5614831600000003</v>
      </c>
      <c r="K446" s="80">
        <f t="shared" si="19"/>
        <v>-0.46912698032338429</v>
      </c>
      <c r="L446" s="40">
        <f t="shared" si="20"/>
        <v>1.5949417553196792</v>
      </c>
      <c r="M446" s="34"/>
      <c r="O446" s="64"/>
    </row>
    <row r="447" spans="1:15" x14ac:dyDescent="0.2">
      <c r="A447" s="158" t="s">
        <v>162</v>
      </c>
      <c r="B447" s="158" t="s">
        <v>163</v>
      </c>
      <c r="C447" s="158" t="s">
        <v>1823</v>
      </c>
      <c r="D447" s="158" t="s">
        <v>450</v>
      </c>
      <c r="E447" s="158" t="s">
        <v>2189</v>
      </c>
      <c r="F447" s="185">
        <v>1.5027648999999998</v>
      </c>
      <c r="G447" s="185">
        <v>2.1204378699999999</v>
      </c>
      <c r="H447" s="182">
        <f t="shared" si="18"/>
        <v>-0.29129500974249256</v>
      </c>
      <c r="I447" s="122">
        <v>1.3593114199999998</v>
      </c>
      <c r="J447" s="122">
        <v>4.8931649000000004</v>
      </c>
      <c r="K447" s="80">
        <f t="shared" si="19"/>
        <v>-0.72220200059066064</v>
      </c>
      <c r="L447" s="40">
        <f t="shared" si="20"/>
        <v>0.90454030434168375</v>
      </c>
      <c r="M447" s="34"/>
      <c r="O447" s="64"/>
    </row>
    <row r="448" spans="1:15" x14ac:dyDescent="0.2">
      <c r="A448" s="158" t="s">
        <v>1728</v>
      </c>
      <c r="B448" s="158" t="s">
        <v>1729</v>
      </c>
      <c r="C448" s="158" t="s">
        <v>347</v>
      </c>
      <c r="D448" s="158" t="s">
        <v>451</v>
      </c>
      <c r="E448" s="158" t="s">
        <v>452</v>
      </c>
      <c r="F448" s="185">
        <v>1.031255805</v>
      </c>
      <c r="G448" s="185">
        <v>0.88913014599999995</v>
      </c>
      <c r="H448" s="182">
        <f t="shared" si="18"/>
        <v>0.15984798135502665</v>
      </c>
      <c r="I448" s="122">
        <v>1.32929974</v>
      </c>
      <c r="J448" s="122">
        <v>0.82274999999999998</v>
      </c>
      <c r="K448" s="80">
        <f t="shared" si="19"/>
        <v>0.615678808872683</v>
      </c>
      <c r="L448" s="40">
        <f t="shared" si="20"/>
        <v>1.2890106737387044</v>
      </c>
      <c r="M448" s="34"/>
      <c r="O448" s="64"/>
    </row>
    <row r="449" spans="1:15" x14ac:dyDescent="0.2">
      <c r="A449" s="158" t="s">
        <v>504</v>
      </c>
      <c r="B449" s="158" t="s">
        <v>505</v>
      </c>
      <c r="C449" s="158" t="s">
        <v>1830</v>
      </c>
      <c r="D449" s="158" t="s">
        <v>450</v>
      </c>
      <c r="E449" s="158" t="s">
        <v>452</v>
      </c>
      <c r="F449" s="185">
        <v>0.84888130000000006</v>
      </c>
      <c r="G449" s="185">
        <v>1.145235185</v>
      </c>
      <c r="H449" s="182">
        <f t="shared" si="18"/>
        <v>-0.25877120165496825</v>
      </c>
      <c r="I449" s="122">
        <v>1.3229517800000001</v>
      </c>
      <c r="J449" s="122">
        <v>7.5546509999999997E-2</v>
      </c>
      <c r="K449" s="80">
        <f t="shared" si="19"/>
        <v>16.511752429066547</v>
      </c>
      <c r="L449" s="40">
        <f t="shared" si="20"/>
        <v>1.5584649820887797</v>
      </c>
      <c r="M449" s="34"/>
      <c r="O449" s="64"/>
    </row>
    <row r="450" spans="1:15" x14ac:dyDescent="0.2">
      <c r="A450" s="158" t="s">
        <v>2869</v>
      </c>
      <c r="B450" s="158" t="s">
        <v>2870</v>
      </c>
      <c r="C450" s="158" t="s">
        <v>347</v>
      </c>
      <c r="D450" s="158" t="s">
        <v>451</v>
      </c>
      <c r="E450" s="158" t="s">
        <v>452</v>
      </c>
      <c r="F450" s="185">
        <v>2.3793846200000002</v>
      </c>
      <c r="G450" s="185">
        <v>0.67338058000000001</v>
      </c>
      <c r="H450" s="182">
        <f t="shared" si="18"/>
        <v>2.5334915954956707</v>
      </c>
      <c r="I450" s="122">
        <v>1.2600150700000001</v>
      </c>
      <c r="J450" s="122">
        <v>50.438031000000002</v>
      </c>
      <c r="K450" s="80">
        <f t="shared" si="19"/>
        <v>-0.97501855157668627</v>
      </c>
      <c r="L450" s="40">
        <f t="shared" si="20"/>
        <v>0.52955501998663845</v>
      </c>
      <c r="M450" s="34"/>
      <c r="O450" s="64"/>
    </row>
    <row r="451" spans="1:15" x14ac:dyDescent="0.2">
      <c r="A451" s="158" t="s">
        <v>540</v>
      </c>
      <c r="B451" s="158" t="s">
        <v>908</v>
      </c>
      <c r="C451" s="158" t="s">
        <v>1824</v>
      </c>
      <c r="D451" s="158" t="s">
        <v>450</v>
      </c>
      <c r="E451" s="158" t="s">
        <v>2189</v>
      </c>
      <c r="F451" s="185">
        <v>17.551763061999999</v>
      </c>
      <c r="G451" s="185">
        <v>8.0679733230000004</v>
      </c>
      <c r="H451" s="182">
        <f t="shared" si="18"/>
        <v>1.1754860061279357</v>
      </c>
      <c r="I451" s="122">
        <v>1.15930237</v>
      </c>
      <c r="J451" s="122">
        <v>1.27284401</v>
      </c>
      <c r="K451" s="80">
        <f t="shared" si="19"/>
        <v>-8.9203106671335131E-2</v>
      </c>
      <c r="L451" s="40">
        <f t="shared" si="20"/>
        <v>6.6050479709922602E-2</v>
      </c>
      <c r="M451" s="34"/>
      <c r="O451" s="64"/>
    </row>
    <row r="452" spans="1:15" x14ac:dyDescent="0.2">
      <c r="A452" s="158" t="s">
        <v>208</v>
      </c>
      <c r="B452" s="158" t="s">
        <v>209</v>
      </c>
      <c r="C452" s="158" t="s">
        <v>1395</v>
      </c>
      <c r="D452" s="158" t="s">
        <v>450</v>
      </c>
      <c r="E452" s="158" t="s">
        <v>2189</v>
      </c>
      <c r="F452" s="185">
        <v>0.16411361499999999</v>
      </c>
      <c r="G452" s="185">
        <v>0.11999588</v>
      </c>
      <c r="H452" s="182">
        <f t="shared" si="18"/>
        <v>0.36766041467423705</v>
      </c>
      <c r="I452" s="122">
        <v>1.1515078999999999</v>
      </c>
      <c r="J452" s="122">
        <v>1.1993109499999999</v>
      </c>
      <c r="K452" s="80">
        <f t="shared" si="19"/>
        <v>-3.9858762233430767E-2</v>
      </c>
      <c r="L452" s="40">
        <f t="shared" si="20"/>
        <v>7.0165287627111255</v>
      </c>
      <c r="M452" s="34"/>
      <c r="O452" s="64"/>
    </row>
    <row r="453" spans="1:15" x14ac:dyDescent="0.2">
      <c r="A453" s="158" t="s">
        <v>140</v>
      </c>
      <c r="B453" s="158" t="s">
        <v>141</v>
      </c>
      <c r="C453" s="158" t="s">
        <v>1823</v>
      </c>
      <c r="D453" s="158" t="s">
        <v>450</v>
      </c>
      <c r="E453" s="158" t="s">
        <v>2189</v>
      </c>
      <c r="F453" s="185">
        <v>2.0894751739999999</v>
      </c>
      <c r="G453" s="185">
        <v>0.600403409</v>
      </c>
      <c r="H453" s="182">
        <f t="shared" si="18"/>
        <v>2.4801187712776627</v>
      </c>
      <c r="I453" s="122">
        <v>1.14676519</v>
      </c>
      <c r="J453" s="122">
        <v>0.60491614000000005</v>
      </c>
      <c r="K453" s="80">
        <f t="shared" si="19"/>
        <v>0.89574242472683885</v>
      </c>
      <c r="L453" s="40">
        <f t="shared" si="20"/>
        <v>0.54882929659541391</v>
      </c>
      <c r="M453" s="34"/>
      <c r="O453" s="64"/>
    </row>
    <row r="454" spans="1:15" x14ac:dyDescent="0.2">
      <c r="A454" s="158" t="s">
        <v>1979</v>
      </c>
      <c r="B454" s="158" t="s">
        <v>792</v>
      </c>
      <c r="C454" s="158" t="s">
        <v>1826</v>
      </c>
      <c r="D454" s="158" t="s">
        <v>450</v>
      </c>
      <c r="E454" s="158" t="s">
        <v>2189</v>
      </c>
      <c r="F454" s="185">
        <v>4.1369184099999998</v>
      </c>
      <c r="G454" s="185">
        <v>2.2380074700000003</v>
      </c>
      <c r="H454" s="182">
        <f t="shared" si="18"/>
        <v>0.84848284264216467</v>
      </c>
      <c r="I454" s="122">
        <v>1.1116229</v>
      </c>
      <c r="J454" s="122">
        <v>0.12780179999999999</v>
      </c>
      <c r="K454" s="80">
        <f t="shared" si="19"/>
        <v>7.6980222500778552</v>
      </c>
      <c r="L454" s="40">
        <f t="shared" si="20"/>
        <v>0.26870795839553435</v>
      </c>
      <c r="M454" s="34"/>
      <c r="O454" s="64"/>
    </row>
    <row r="455" spans="1:15" x14ac:dyDescent="0.2">
      <c r="A455" s="158" t="s">
        <v>607</v>
      </c>
      <c r="B455" s="158" t="s">
        <v>608</v>
      </c>
      <c r="C455" s="158" t="s">
        <v>1830</v>
      </c>
      <c r="D455" s="158" t="s">
        <v>450</v>
      </c>
      <c r="E455" s="158" t="s">
        <v>2189</v>
      </c>
      <c r="F455" s="185">
        <v>1.1107037399999999</v>
      </c>
      <c r="G455" s="185">
        <v>0.3018692</v>
      </c>
      <c r="H455" s="182">
        <f t="shared" ref="H455:H518" si="21">IF(ISERROR(F455/G455-1),"",((F455/G455-1)))</f>
        <v>2.6794205569829579</v>
      </c>
      <c r="I455" s="122">
        <v>1.10051834</v>
      </c>
      <c r="J455" s="122">
        <v>3.91648E-2</v>
      </c>
      <c r="K455" s="80">
        <f t="shared" ref="K455:K518" si="22">IF(ISERROR(I455/J455-1),"",((I455/J455-1)))</f>
        <v>27.099679814527331</v>
      </c>
      <c r="L455" s="40">
        <f t="shared" ref="L455:L518" si="23">IF(ISERROR(I455/F455),"",(I455/F455))</f>
        <v>0.9908297778847851</v>
      </c>
      <c r="M455" s="34"/>
      <c r="O455" s="64"/>
    </row>
    <row r="456" spans="1:15" x14ac:dyDescent="0.2">
      <c r="A456" s="158" t="s">
        <v>2041</v>
      </c>
      <c r="B456" s="158" t="s">
        <v>2042</v>
      </c>
      <c r="C456" s="158" t="s">
        <v>1395</v>
      </c>
      <c r="D456" s="158" t="s">
        <v>450</v>
      </c>
      <c r="E456" s="158" t="s">
        <v>2189</v>
      </c>
      <c r="F456" s="185">
        <v>0.70890437500000003</v>
      </c>
      <c r="G456" s="185">
        <v>2.1327396000000003</v>
      </c>
      <c r="H456" s="182">
        <f t="shared" si="21"/>
        <v>-0.66760856552764336</v>
      </c>
      <c r="I456" s="122">
        <v>1.0845402099999999</v>
      </c>
      <c r="J456" s="122">
        <v>1.5308783700000002</v>
      </c>
      <c r="K456" s="80">
        <f t="shared" si="22"/>
        <v>-0.29155690533402745</v>
      </c>
      <c r="L456" s="40">
        <f t="shared" si="23"/>
        <v>1.5298822355271822</v>
      </c>
      <c r="M456" s="34"/>
      <c r="O456" s="64"/>
    </row>
    <row r="457" spans="1:15" x14ac:dyDescent="0.2">
      <c r="A457" s="158" t="s">
        <v>613</v>
      </c>
      <c r="B457" s="158" t="s">
        <v>614</v>
      </c>
      <c r="C457" s="158" t="s">
        <v>1395</v>
      </c>
      <c r="D457" s="158" t="s">
        <v>450</v>
      </c>
      <c r="E457" s="158" t="s">
        <v>2189</v>
      </c>
      <c r="F457" s="185">
        <v>0.59585750000000004</v>
      </c>
      <c r="G457" s="185">
        <v>4.7356619100000001</v>
      </c>
      <c r="H457" s="182">
        <f t="shared" si="21"/>
        <v>-0.87417651189546175</v>
      </c>
      <c r="I457" s="122">
        <v>1.08372823</v>
      </c>
      <c r="J457" s="122">
        <v>46.147224100000003</v>
      </c>
      <c r="K457" s="80">
        <f t="shared" si="22"/>
        <v>-0.97651585222869342</v>
      </c>
      <c r="L457" s="40">
        <f t="shared" si="23"/>
        <v>1.8187708134914806</v>
      </c>
      <c r="M457" s="34"/>
      <c r="O457" s="64"/>
    </row>
    <row r="458" spans="1:15" x14ac:dyDescent="0.2">
      <c r="A458" s="158" t="s">
        <v>2157</v>
      </c>
      <c r="B458" s="158" t="s">
        <v>2178</v>
      </c>
      <c r="C458" s="158" t="s">
        <v>1395</v>
      </c>
      <c r="D458" s="158" t="s">
        <v>450</v>
      </c>
      <c r="E458" s="158" t="s">
        <v>2189</v>
      </c>
      <c r="F458" s="185">
        <v>5.1482343999999999E-2</v>
      </c>
      <c r="G458" s="185">
        <v>8.6674979999999999E-2</v>
      </c>
      <c r="H458" s="182">
        <f t="shared" si="21"/>
        <v>-0.40602992928293724</v>
      </c>
      <c r="I458" s="122">
        <v>1.0694362900000001</v>
      </c>
      <c r="J458" s="122">
        <v>0.27009332000000003</v>
      </c>
      <c r="K458" s="80">
        <f t="shared" si="22"/>
        <v>2.9595066253397158</v>
      </c>
      <c r="L458" s="40">
        <f t="shared" si="23"/>
        <v>20.77287487143165</v>
      </c>
      <c r="M458" s="34"/>
      <c r="O458" s="64"/>
    </row>
    <row r="459" spans="1:15" x14ac:dyDescent="0.2">
      <c r="A459" s="158" t="s">
        <v>581</v>
      </c>
      <c r="B459" s="158" t="s">
        <v>582</v>
      </c>
      <c r="C459" s="158" t="s">
        <v>615</v>
      </c>
      <c r="D459" s="158" t="s">
        <v>451</v>
      </c>
      <c r="E459" s="158" t="s">
        <v>452</v>
      </c>
      <c r="F459" s="185">
        <v>7.0843139999999999E-2</v>
      </c>
      <c r="G459" s="185">
        <v>1.0617642</v>
      </c>
      <c r="H459" s="182">
        <f t="shared" si="21"/>
        <v>-0.93327789729584021</v>
      </c>
      <c r="I459" s="122">
        <v>1.06403724</v>
      </c>
      <c r="J459" s="122">
        <v>0</v>
      </c>
      <c r="K459" s="80" t="str">
        <f t="shared" si="22"/>
        <v/>
      </c>
      <c r="L459" s="40">
        <f t="shared" si="23"/>
        <v>15.019622789164908</v>
      </c>
      <c r="M459" s="34"/>
      <c r="O459" s="64"/>
    </row>
    <row r="460" spans="1:15" x14ac:dyDescent="0.2">
      <c r="A460" s="158" t="s">
        <v>2086</v>
      </c>
      <c r="B460" s="158" t="s">
        <v>1165</v>
      </c>
      <c r="C460" s="158" t="s">
        <v>1825</v>
      </c>
      <c r="D460" s="158" t="s">
        <v>451</v>
      </c>
      <c r="E460" s="158" t="s">
        <v>452</v>
      </c>
      <c r="F460" s="185">
        <v>0.96317922</v>
      </c>
      <c r="G460" s="185">
        <v>0.62320662999999998</v>
      </c>
      <c r="H460" s="182">
        <f t="shared" si="21"/>
        <v>0.54552145891002479</v>
      </c>
      <c r="I460" s="122">
        <v>1.0409161999999998</v>
      </c>
      <c r="J460" s="122">
        <v>3.75206865</v>
      </c>
      <c r="K460" s="80">
        <f t="shared" si="22"/>
        <v>-0.72257538518118536</v>
      </c>
      <c r="L460" s="40">
        <f t="shared" si="23"/>
        <v>1.0807087387121992</v>
      </c>
      <c r="M460" s="34"/>
      <c r="O460" s="64"/>
    </row>
    <row r="461" spans="1:15" x14ac:dyDescent="0.2">
      <c r="A461" s="158" t="s">
        <v>1884</v>
      </c>
      <c r="B461" s="158" t="s">
        <v>1885</v>
      </c>
      <c r="C461" s="158" t="s">
        <v>1830</v>
      </c>
      <c r="D461" s="158" t="s">
        <v>450</v>
      </c>
      <c r="E461" s="158" t="s">
        <v>452</v>
      </c>
      <c r="F461" s="185">
        <v>1.4700977099999999</v>
      </c>
      <c r="G461" s="185">
        <v>1.36690829</v>
      </c>
      <c r="H461" s="182">
        <f t="shared" si="21"/>
        <v>7.5491107014940884E-2</v>
      </c>
      <c r="I461" s="122">
        <v>1.0204693499999999</v>
      </c>
      <c r="J461" s="122">
        <v>1.2441328999999999</v>
      </c>
      <c r="K461" s="80">
        <f t="shared" si="22"/>
        <v>-0.17977464465412007</v>
      </c>
      <c r="L461" s="40">
        <f t="shared" si="23"/>
        <v>0.69415069696285703</v>
      </c>
      <c r="M461" s="34"/>
      <c r="O461" s="64"/>
    </row>
    <row r="462" spans="1:15" x14ac:dyDescent="0.2">
      <c r="A462" s="158" t="s">
        <v>76</v>
      </c>
      <c r="B462" s="158" t="s">
        <v>88</v>
      </c>
      <c r="C462" s="158" t="s">
        <v>1827</v>
      </c>
      <c r="D462" s="158" t="s">
        <v>451</v>
      </c>
      <c r="E462" s="158" t="s">
        <v>452</v>
      </c>
      <c r="F462" s="185">
        <v>1.4938193799999999</v>
      </c>
      <c r="G462" s="185">
        <v>2.42697845</v>
      </c>
      <c r="H462" s="182">
        <f t="shared" si="21"/>
        <v>-0.38449417216704174</v>
      </c>
      <c r="I462" s="122">
        <v>1.00070535</v>
      </c>
      <c r="J462" s="122">
        <v>10.581552550000001</v>
      </c>
      <c r="K462" s="80">
        <f t="shared" si="22"/>
        <v>-0.90542925102233696</v>
      </c>
      <c r="L462" s="40">
        <f t="shared" si="23"/>
        <v>0.66989715316185017</v>
      </c>
      <c r="M462" s="34"/>
      <c r="O462" s="64"/>
    </row>
    <row r="463" spans="1:15" x14ac:dyDescent="0.2">
      <c r="A463" s="158" t="s">
        <v>1714</v>
      </c>
      <c r="B463" s="158" t="s">
        <v>1715</v>
      </c>
      <c r="C463" s="158" t="s">
        <v>347</v>
      </c>
      <c r="D463" s="158" t="s">
        <v>451</v>
      </c>
      <c r="E463" s="158" t="s">
        <v>452</v>
      </c>
      <c r="F463" s="185">
        <v>2.5584724799999998</v>
      </c>
      <c r="G463" s="185">
        <v>0.31739829999999997</v>
      </c>
      <c r="H463" s="182">
        <f t="shared" si="21"/>
        <v>7.0607630223602342</v>
      </c>
      <c r="I463" s="122">
        <v>0.98252123999999996</v>
      </c>
      <c r="J463" s="122">
        <v>0.19927617</v>
      </c>
      <c r="K463" s="80">
        <f t="shared" si="22"/>
        <v>3.930450238982413</v>
      </c>
      <c r="L463" s="40">
        <f t="shared" si="23"/>
        <v>0.38402650318912168</v>
      </c>
      <c r="M463" s="34"/>
      <c r="O463" s="64"/>
    </row>
    <row r="464" spans="1:15" x14ac:dyDescent="0.2">
      <c r="A464" s="158" t="s">
        <v>2100</v>
      </c>
      <c r="B464" s="158" t="s">
        <v>2101</v>
      </c>
      <c r="C464" s="158" t="s">
        <v>347</v>
      </c>
      <c r="D464" s="158" t="s">
        <v>451</v>
      </c>
      <c r="E464" s="158" t="s">
        <v>452</v>
      </c>
      <c r="F464" s="185">
        <v>8.0000000000000007E-5</v>
      </c>
      <c r="G464" s="185">
        <v>7.4470690000000006E-2</v>
      </c>
      <c r="H464" s="182">
        <f t="shared" si="21"/>
        <v>-0.9989257518629141</v>
      </c>
      <c r="I464" s="122">
        <v>0.959837557971565</v>
      </c>
      <c r="J464" s="122">
        <v>7.4582399999999993E-2</v>
      </c>
      <c r="K464" s="80">
        <f t="shared" si="22"/>
        <v>11.869491434595362</v>
      </c>
      <c r="L464" s="40">
        <f t="shared" si="23"/>
        <v>11997.969474644562</v>
      </c>
      <c r="M464" s="34"/>
      <c r="O464" s="64"/>
    </row>
    <row r="465" spans="1:15" x14ac:dyDescent="0.2">
      <c r="A465" s="158" t="s">
        <v>444</v>
      </c>
      <c r="B465" s="158" t="s">
        <v>445</v>
      </c>
      <c r="C465" s="158" t="s">
        <v>1830</v>
      </c>
      <c r="D465" s="158" t="s">
        <v>450</v>
      </c>
      <c r="E465" s="158" t="s">
        <v>452</v>
      </c>
      <c r="F465" s="185">
        <v>0.56382627699999999</v>
      </c>
      <c r="G465" s="185">
        <v>0.11603157</v>
      </c>
      <c r="H465" s="182">
        <f t="shared" si="21"/>
        <v>3.8592488837305226</v>
      </c>
      <c r="I465" s="122">
        <v>0.91142983</v>
      </c>
      <c r="J465" s="122">
        <v>1.4256800000000001E-3</v>
      </c>
      <c r="K465" s="80">
        <f t="shared" si="22"/>
        <v>638.29481370293468</v>
      </c>
      <c r="L465" s="40">
        <f t="shared" si="23"/>
        <v>1.6165082529489843</v>
      </c>
      <c r="M465" s="34"/>
      <c r="O465" s="64"/>
    </row>
    <row r="466" spans="1:15" x14ac:dyDescent="0.2">
      <c r="A466" s="158" t="s">
        <v>1866</v>
      </c>
      <c r="B466" s="158" t="s">
        <v>164</v>
      </c>
      <c r="C466" s="162" t="s">
        <v>1823</v>
      </c>
      <c r="D466" s="158" t="s">
        <v>450</v>
      </c>
      <c r="E466" s="158" t="s">
        <v>2189</v>
      </c>
      <c r="F466" s="185">
        <v>0.57198300000000002</v>
      </c>
      <c r="G466" s="185">
        <v>2.3591896400000003</v>
      </c>
      <c r="H466" s="182">
        <f t="shared" si="21"/>
        <v>-0.75755107164678803</v>
      </c>
      <c r="I466" s="122">
        <v>0.90705000000000002</v>
      </c>
      <c r="J466" s="122">
        <v>2.1894687300000002</v>
      </c>
      <c r="K466" s="80">
        <f t="shared" si="22"/>
        <v>-0.58572141836435365</v>
      </c>
      <c r="L466" s="40">
        <f t="shared" si="23"/>
        <v>1.5857988786380015</v>
      </c>
      <c r="M466" s="34"/>
      <c r="O466" s="64"/>
    </row>
    <row r="467" spans="1:15" x14ac:dyDescent="0.2">
      <c r="A467" s="158" t="s">
        <v>471</v>
      </c>
      <c r="B467" s="158" t="s">
        <v>472</v>
      </c>
      <c r="C467" s="158" t="s">
        <v>1830</v>
      </c>
      <c r="D467" s="158" t="s">
        <v>450</v>
      </c>
      <c r="E467" s="158" t="s">
        <v>452</v>
      </c>
      <c r="F467" s="185">
        <v>2.2910634079999999</v>
      </c>
      <c r="G467" s="185">
        <v>8.5389587100000011</v>
      </c>
      <c r="H467" s="182">
        <f t="shared" si="21"/>
        <v>-0.73169288132088894</v>
      </c>
      <c r="I467" s="122">
        <v>0.90516421999999996</v>
      </c>
      <c r="J467" s="122">
        <v>15.272270990000001</v>
      </c>
      <c r="K467" s="80">
        <f t="shared" si="22"/>
        <v>-0.94073152443453334</v>
      </c>
      <c r="L467" s="40">
        <f t="shared" si="23"/>
        <v>0.39508475271322568</v>
      </c>
      <c r="M467" s="34"/>
      <c r="O467" s="64"/>
    </row>
    <row r="468" spans="1:15" x14ac:dyDescent="0.2">
      <c r="A468" s="158" t="s">
        <v>2656</v>
      </c>
      <c r="B468" s="158" t="s">
        <v>2657</v>
      </c>
      <c r="C468" s="158" t="s">
        <v>1395</v>
      </c>
      <c r="D468" s="158" t="s">
        <v>450</v>
      </c>
      <c r="E468" s="158" t="s">
        <v>452</v>
      </c>
      <c r="F468" s="185">
        <v>0.5944798</v>
      </c>
      <c r="G468" s="185">
        <v>0.19371425</v>
      </c>
      <c r="H468" s="182">
        <f t="shared" si="21"/>
        <v>2.0688490908645076</v>
      </c>
      <c r="I468" s="122">
        <v>0.89656926000000003</v>
      </c>
      <c r="J468" s="122">
        <v>4.269825E-2</v>
      </c>
      <c r="K468" s="80">
        <f t="shared" si="22"/>
        <v>19.997798738824191</v>
      </c>
      <c r="L468" s="40">
        <f t="shared" si="23"/>
        <v>1.5081576531279952</v>
      </c>
      <c r="M468" s="34"/>
      <c r="O468" s="64"/>
    </row>
    <row r="469" spans="1:15" x14ac:dyDescent="0.2">
      <c r="A469" s="158" t="s">
        <v>514</v>
      </c>
      <c r="B469" s="158" t="s">
        <v>515</v>
      </c>
      <c r="C469" s="158" t="s">
        <v>1395</v>
      </c>
      <c r="D469" s="158" t="s">
        <v>450</v>
      </c>
      <c r="E469" s="158" t="s">
        <v>2189</v>
      </c>
      <c r="F469" s="185">
        <v>1.5622210000000001</v>
      </c>
      <c r="G469" s="185">
        <v>0.30595270000000002</v>
      </c>
      <c r="H469" s="182">
        <f t="shared" si="21"/>
        <v>4.1060866598006811</v>
      </c>
      <c r="I469" s="122">
        <v>0.87704358795563508</v>
      </c>
      <c r="J469" s="122">
        <v>0.35686930669503752</v>
      </c>
      <c r="K469" s="80">
        <f t="shared" si="22"/>
        <v>1.4576044268920896</v>
      </c>
      <c r="L469" s="40">
        <f t="shared" si="23"/>
        <v>0.56140814132932215</v>
      </c>
      <c r="M469" s="34"/>
      <c r="O469" s="64"/>
    </row>
    <row r="470" spans="1:15" x14ac:dyDescent="0.2">
      <c r="A470" s="158" t="s">
        <v>2823</v>
      </c>
      <c r="B470" s="158" t="s">
        <v>2824</v>
      </c>
      <c r="C470" s="158" t="s">
        <v>1395</v>
      </c>
      <c r="D470" s="158" t="s">
        <v>450</v>
      </c>
      <c r="E470" s="158" t="s">
        <v>2189</v>
      </c>
      <c r="F470" s="185">
        <v>0.31295988000000002</v>
      </c>
      <c r="G470" s="185">
        <v>0.20716639000000001</v>
      </c>
      <c r="H470" s="182">
        <f t="shared" si="21"/>
        <v>0.51066917756302077</v>
      </c>
      <c r="I470" s="122">
        <v>0.87054256000000008</v>
      </c>
      <c r="J470" s="122">
        <v>0.40946783000000003</v>
      </c>
      <c r="K470" s="80">
        <f t="shared" si="22"/>
        <v>1.1260340769627737</v>
      </c>
      <c r="L470" s="40">
        <f t="shared" si="23"/>
        <v>2.7816426821227052</v>
      </c>
      <c r="M470" s="34"/>
      <c r="O470" s="64"/>
    </row>
    <row r="471" spans="1:15" x14ac:dyDescent="0.2">
      <c r="A471" s="158" t="s">
        <v>2044</v>
      </c>
      <c r="B471" s="158" t="s">
        <v>2045</v>
      </c>
      <c r="C471" s="158" t="s">
        <v>1395</v>
      </c>
      <c r="D471" s="158" t="s">
        <v>450</v>
      </c>
      <c r="E471" s="158" t="s">
        <v>2189</v>
      </c>
      <c r="F471" s="185">
        <v>0.78353134999999996</v>
      </c>
      <c r="G471" s="185">
        <v>1.2841421499999999</v>
      </c>
      <c r="H471" s="182">
        <f t="shared" si="21"/>
        <v>-0.38984064186351952</v>
      </c>
      <c r="I471" s="122">
        <v>0.84741412999999999</v>
      </c>
      <c r="J471" s="122">
        <v>1.8918783300000002</v>
      </c>
      <c r="K471" s="80">
        <f t="shared" si="22"/>
        <v>-0.55207789181664768</v>
      </c>
      <c r="L471" s="40">
        <f t="shared" si="23"/>
        <v>1.0815318748892435</v>
      </c>
      <c r="M471" s="34"/>
      <c r="O471" s="64"/>
    </row>
    <row r="472" spans="1:15" x14ac:dyDescent="0.2">
      <c r="A472" s="158" t="s">
        <v>391</v>
      </c>
      <c r="B472" s="158" t="s">
        <v>392</v>
      </c>
      <c r="C472" s="158" t="s">
        <v>1827</v>
      </c>
      <c r="D472" s="158" t="s">
        <v>451</v>
      </c>
      <c r="E472" s="158" t="s">
        <v>452</v>
      </c>
      <c r="F472" s="185">
        <v>2.4907514690000001</v>
      </c>
      <c r="G472" s="185">
        <v>16.871298038999999</v>
      </c>
      <c r="H472" s="182">
        <f t="shared" si="21"/>
        <v>-0.85236752600527033</v>
      </c>
      <c r="I472" s="122">
        <v>0.84354245999999999</v>
      </c>
      <c r="J472" s="122">
        <v>14.049327720000001</v>
      </c>
      <c r="K472" s="80">
        <f t="shared" si="22"/>
        <v>-0.93995851781582618</v>
      </c>
      <c r="L472" s="40">
        <f t="shared" si="23"/>
        <v>0.33866986349251049</v>
      </c>
      <c r="M472" s="34"/>
      <c r="O472" s="64"/>
    </row>
    <row r="473" spans="1:15" x14ac:dyDescent="0.2">
      <c r="A473" s="158" t="s">
        <v>48</v>
      </c>
      <c r="B473" s="158" t="s">
        <v>350</v>
      </c>
      <c r="C473" s="158" t="s">
        <v>1395</v>
      </c>
      <c r="D473" s="158" t="s">
        <v>450</v>
      </c>
      <c r="E473" s="158" t="s">
        <v>2189</v>
      </c>
      <c r="F473" s="185">
        <v>0.56265641</v>
      </c>
      <c r="G473" s="185">
        <v>0.65200155000000004</v>
      </c>
      <c r="H473" s="182">
        <f t="shared" si="21"/>
        <v>-0.13703209754639389</v>
      </c>
      <c r="I473" s="122">
        <v>0.83441138000000004</v>
      </c>
      <c r="J473" s="122">
        <v>1.32690628</v>
      </c>
      <c r="K473" s="80">
        <f t="shared" si="22"/>
        <v>-0.37116027516276429</v>
      </c>
      <c r="L473" s="40">
        <f t="shared" si="23"/>
        <v>1.4829856466044704</v>
      </c>
      <c r="M473" s="34"/>
      <c r="O473" s="64"/>
    </row>
    <row r="474" spans="1:15" x14ac:dyDescent="0.2">
      <c r="A474" s="158" t="s">
        <v>824</v>
      </c>
      <c r="B474" s="158" t="s">
        <v>825</v>
      </c>
      <c r="C474" s="158" t="s">
        <v>1829</v>
      </c>
      <c r="D474" s="158" t="s">
        <v>1690</v>
      </c>
      <c r="E474" s="158" t="s">
        <v>2189</v>
      </c>
      <c r="F474" s="185">
        <v>1.3867097800000001</v>
      </c>
      <c r="G474" s="185">
        <v>0.43258240999999997</v>
      </c>
      <c r="H474" s="182">
        <f t="shared" si="21"/>
        <v>2.2056545711139761</v>
      </c>
      <c r="I474" s="122">
        <v>0.81746366000000004</v>
      </c>
      <c r="J474" s="122">
        <v>0.41548991999999996</v>
      </c>
      <c r="K474" s="80">
        <f t="shared" si="22"/>
        <v>0.96746929504330725</v>
      </c>
      <c r="L474" s="40">
        <f t="shared" si="23"/>
        <v>0.58949873419079801</v>
      </c>
      <c r="M474" s="34"/>
      <c r="O474" s="64"/>
    </row>
    <row r="475" spans="1:15" x14ac:dyDescent="0.2">
      <c r="A475" s="158" t="s">
        <v>1956</v>
      </c>
      <c r="B475" s="158" t="s">
        <v>1891</v>
      </c>
      <c r="C475" s="158" t="s">
        <v>1829</v>
      </c>
      <c r="D475" s="158" t="s">
        <v>451</v>
      </c>
      <c r="E475" s="158" t="s">
        <v>452</v>
      </c>
      <c r="F475" s="185">
        <v>2.272427</v>
      </c>
      <c r="G475" s="185">
        <v>0.55972393000000009</v>
      </c>
      <c r="H475" s="182">
        <f t="shared" si="21"/>
        <v>3.0599068187061427</v>
      </c>
      <c r="I475" s="122">
        <v>0.81512649999999998</v>
      </c>
      <c r="J475" s="122">
        <v>0.21071885999999998</v>
      </c>
      <c r="K475" s="80">
        <f t="shared" si="22"/>
        <v>2.8683129739786941</v>
      </c>
      <c r="L475" s="40">
        <f t="shared" si="23"/>
        <v>0.35870305184721002</v>
      </c>
      <c r="M475" s="34"/>
      <c r="O475" s="64"/>
    </row>
    <row r="476" spans="1:15" x14ac:dyDescent="0.2">
      <c r="A476" s="158" t="s">
        <v>1966</v>
      </c>
      <c r="B476" s="158" t="s">
        <v>791</v>
      </c>
      <c r="C476" s="158" t="s">
        <v>1827</v>
      </c>
      <c r="D476" s="158" t="s">
        <v>451</v>
      </c>
      <c r="E476" s="158" t="s">
        <v>452</v>
      </c>
      <c r="F476" s="185">
        <v>0.84806440000000005</v>
      </c>
      <c r="G476" s="185">
        <v>1.80477785</v>
      </c>
      <c r="H476" s="182">
        <f t="shared" si="21"/>
        <v>-0.53010039435047362</v>
      </c>
      <c r="I476" s="122">
        <v>0.80402536999999996</v>
      </c>
      <c r="J476" s="122">
        <v>6.8979039999999991E-2</v>
      </c>
      <c r="K476" s="80">
        <f t="shared" si="22"/>
        <v>10.6560823403747</v>
      </c>
      <c r="L476" s="40">
        <f t="shared" si="23"/>
        <v>0.94807112525888348</v>
      </c>
      <c r="M476" s="34"/>
      <c r="O476" s="64"/>
    </row>
    <row r="477" spans="1:15" x14ac:dyDescent="0.2">
      <c r="A477" s="158" t="s">
        <v>1661</v>
      </c>
      <c r="B477" s="158" t="s">
        <v>1662</v>
      </c>
      <c r="C477" s="158" t="s">
        <v>1829</v>
      </c>
      <c r="D477" s="158" t="s">
        <v>450</v>
      </c>
      <c r="E477" s="158" t="s">
        <v>2189</v>
      </c>
      <c r="F477" s="185">
        <v>3.6430426600000003</v>
      </c>
      <c r="G477" s="185">
        <v>4.1809265699999996</v>
      </c>
      <c r="H477" s="182">
        <f t="shared" si="21"/>
        <v>-0.12865184331615742</v>
      </c>
      <c r="I477" s="122">
        <v>0.80018444999999994</v>
      </c>
      <c r="J477" s="122">
        <v>0.76410957999999995</v>
      </c>
      <c r="K477" s="80">
        <f t="shared" si="22"/>
        <v>4.7211644696301347E-2</v>
      </c>
      <c r="L477" s="40">
        <f t="shared" si="23"/>
        <v>0.2196472906523691</v>
      </c>
      <c r="M477" s="34"/>
      <c r="O477" s="64"/>
    </row>
    <row r="478" spans="1:15" x14ac:dyDescent="0.2">
      <c r="A478" s="158" t="s">
        <v>663</v>
      </c>
      <c r="B478" s="158" t="s">
        <v>664</v>
      </c>
      <c r="C478" s="158" t="s">
        <v>1823</v>
      </c>
      <c r="D478" s="158" t="s">
        <v>450</v>
      </c>
      <c r="E478" s="158" t="s">
        <v>2189</v>
      </c>
      <c r="F478" s="185">
        <v>0.64689593000000001</v>
      </c>
      <c r="G478" s="185">
        <v>0.20037364000000002</v>
      </c>
      <c r="H478" s="182">
        <f t="shared" si="21"/>
        <v>2.2284482629551468</v>
      </c>
      <c r="I478" s="122">
        <v>0.76962606999999994</v>
      </c>
      <c r="J478" s="122">
        <v>1.9901151080975299</v>
      </c>
      <c r="K478" s="80">
        <f t="shared" si="22"/>
        <v>-0.61327560055773278</v>
      </c>
      <c r="L478" s="40">
        <f t="shared" si="23"/>
        <v>1.1897216141087794</v>
      </c>
      <c r="M478" s="34"/>
      <c r="O478" s="64"/>
    </row>
    <row r="479" spans="1:15" x14ac:dyDescent="0.2">
      <c r="A479" s="158" t="s">
        <v>2167</v>
      </c>
      <c r="B479" s="158" t="s">
        <v>2188</v>
      </c>
      <c r="C479" s="158" t="s">
        <v>1395</v>
      </c>
      <c r="D479" s="158" t="s">
        <v>450</v>
      </c>
      <c r="E479" s="158" t="s">
        <v>2189</v>
      </c>
      <c r="F479" s="185">
        <v>0.68146777400000003</v>
      </c>
      <c r="G479" s="185">
        <v>0.11612837799999999</v>
      </c>
      <c r="H479" s="182">
        <f t="shared" si="21"/>
        <v>4.8682277814988515</v>
      </c>
      <c r="I479" s="122">
        <v>0.75827918000000005</v>
      </c>
      <c r="J479" s="122">
        <v>0.17362779</v>
      </c>
      <c r="K479" s="80">
        <f t="shared" si="22"/>
        <v>3.3672685115671861</v>
      </c>
      <c r="L479" s="40">
        <f t="shared" si="23"/>
        <v>1.1127146564086829</v>
      </c>
      <c r="M479" s="34"/>
      <c r="O479" s="64"/>
    </row>
    <row r="480" spans="1:15" x14ac:dyDescent="0.2">
      <c r="A480" s="158" t="s">
        <v>1002</v>
      </c>
      <c r="B480" s="158" t="s">
        <v>428</v>
      </c>
      <c r="C480" s="158" t="s">
        <v>1823</v>
      </c>
      <c r="D480" s="158" t="s">
        <v>450</v>
      </c>
      <c r="E480" s="158" t="s">
        <v>2189</v>
      </c>
      <c r="F480" s="185">
        <v>0.94353683999999993</v>
      </c>
      <c r="G480" s="185">
        <v>2.29036551</v>
      </c>
      <c r="H480" s="182">
        <f t="shared" si="21"/>
        <v>-0.58804093238375743</v>
      </c>
      <c r="I480" s="122">
        <v>0.75632683999999994</v>
      </c>
      <c r="J480" s="122">
        <v>4.4017245100000002</v>
      </c>
      <c r="K480" s="80">
        <f t="shared" si="22"/>
        <v>-0.82817488048564858</v>
      </c>
      <c r="L480" s="40">
        <f t="shared" si="23"/>
        <v>0.80158697354095898</v>
      </c>
      <c r="M480" s="34"/>
      <c r="O480" s="64"/>
    </row>
    <row r="481" spans="1:15" x14ac:dyDescent="0.2">
      <c r="A481" s="158" t="s">
        <v>1859</v>
      </c>
      <c r="B481" s="158" t="s">
        <v>1860</v>
      </c>
      <c r="C481" s="158" t="s">
        <v>1828</v>
      </c>
      <c r="D481" s="158" t="s">
        <v>450</v>
      </c>
      <c r="E481" s="158" t="s">
        <v>452</v>
      </c>
      <c r="F481" s="185">
        <v>0.33693276999999999</v>
      </c>
      <c r="G481" s="185">
        <v>0.62898478000000002</v>
      </c>
      <c r="H481" s="182">
        <f t="shared" si="21"/>
        <v>-0.46432285690601294</v>
      </c>
      <c r="I481" s="122">
        <v>0.75133437999999997</v>
      </c>
      <c r="J481" s="122">
        <v>3.7749519999999995E-2</v>
      </c>
      <c r="K481" s="80">
        <f t="shared" si="22"/>
        <v>18.90315055661635</v>
      </c>
      <c r="L481" s="40">
        <f t="shared" si="23"/>
        <v>2.2299237322626708</v>
      </c>
      <c r="M481" s="34"/>
      <c r="O481" s="64"/>
    </row>
    <row r="482" spans="1:15" x14ac:dyDescent="0.2">
      <c r="A482" s="158" t="s">
        <v>1696</v>
      </c>
      <c r="B482" s="158" t="s">
        <v>1697</v>
      </c>
      <c r="C482" s="158" t="s">
        <v>347</v>
      </c>
      <c r="D482" s="158" t="s">
        <v>451</v>
      </c>
      <c r="E482" s="158" t="s">
        <v>452</v>
      </c>
      <c r="F482" s="185">
        <v>4.7227511500000006</v>
      </c>
      <c r="G482" s="185">
        <v>3.6132593100000001</v>
      </c>
      <c r="H482" s="182">
        <f t="shared" si="21"/>
        <v>0.30706122777554001</v>
      </c>
      <c r="I482" s="122">
        <v>0.74192568000000003</v>
      </c>
      <c r="J482" s="122">
        <v>35.0511968002846</v>
      </c>
      <c r="K482" s="80">
        <f t="shared" si="22"/>
        <v>-0.97883308566530958</v>
      </c>
      <c r="L482" s="40">
        <f t="shared" si="23"/>
        <v>0.15709607735736827</v>
      </c>
      <c r="M482" s="34"/>
      <c r="O482" s="64"/>
    </row>
    <row r="483" spans="1:15" x14ac:dyDescent="0.2">
      <c r="A483" s="158" t="s">
        <v>866</v>
      </c>
      <c r="B483" s="158" t="s">
        <v>1378</v>
      </c>
      <c r="C483" s="158" t="s">
        <v>1830</v>
      </c>
      <c r="D483" s="158" t="s">
        <v>450</v>
      </c>
      <c r="E483" s="158" t="s">
        <v>452</v>
      </c>
      <c r="F483" s="185">
        <v>7.16248869</v>
      </c>
      <c r="G483" s="185">
        <v>8.7980844499999993</v>
      </c>
      <c r="H483" s="182">
        <f t="shared" si="21"/>
        <v>-0.18590362132748106</v>
      </c>
      <c r="I483" s="122">
        <v>0.65509923000000003</v>
      </c>
      <c r="J483" s="122">
        <v>23.415886260000001</v>
      </c>
      <c r="K483" s="80">
        <f t="shared" si="22"/>
        <v>-0.97202329979202762</v>
      </c>
      <c r="L483" s="40">
        <f t="shared" si="23"/>
        <v>9.1462515105207101E-2</v>
      </c>
      <c r="M483" s="34"/>
      <c r="O483" s="64"/>
    </row>
    <row r="484" spans="1:15" x14ac:dyDescent="0.2">
      <c r="A484" s="158" t="s">
        <v>2087</v>
      </c>
      <c r="B484" s="158" t="s">
        <v>2088</v>
      </c>
      <c r="C484" s="158" t="s">
        <v>2089</v>
      </c>
      <c r="D484" s="158" t="s">
        <v>450</v>
      </c>
      <c r="E484" s="158" t="s">
        <v>2189</v>
      </c>
      <c r="F484" s="185">
        <v>0.65374541000000008</v>
      </c>
      <c r="G484" s="185">
        <v>0.83673774999999995</v>
      </c>
      <c r="H484" s="182">
        <f t="shared" si="21"/>
        <v>-0.21869736366023873</v>
      </c>
      <c r="I484" s="122">
        <v>0.65366022000000001</v>
      </c>
      <c r="J484" s="122">
        <v>1.4478412599999999</v>
      </c>
      <c r="K484" s="80">
        <f t="shared" si="22"/>
        <v>-0.54852770254661753</v>
      </c>
      <c r="L484" s="40">
        <f t="shared" si="23"/>
        <v>0.99986968933365039</v>
      </c>
      <c r="M484" s="34"/>
      <c r="O484" s="64"/>
    </row>
    <row r="485" spans="1:15" x14ac:dyDescent="0.2">
      <c r="A485" s="158" t="s">
        <v>2152</v>
      </c>
      <c r="B485" s="158" t="s">
        <v>2173</v>
      </c>
      <c r="C485" s="158" t="s">
        <v>1395</v>
      </c>
      <c r="D485" s="158" t="s">
        <v>450</v>
      </c>
      <c r="E485" s="158" t="s">
        <v>2189</v>
      </c>
      <c r="F485" s="185">
        <v>0.35126770000000002</v>
      </c>
      <c r="G485" s="185">
        <v>5.4598794999999999E-2</v>
      </c>
      <c r="H485" s="182">
        <f t="shared" si="21"/>
        <v>5.4336163462948228</v>
      </c>
      <c r="I485" s="122">
        <v>0.62749412999999998</v>
      </c>
      <c r="J485" s="122">
        <v>0.19708418999999999</v>
      </c>
      <c r="K485" s="80">
        <f t="shared" si="22"/>
        <v>2.1838887228853823</v>
      </c>
      <c r="L485" s="40">
        <f t="shared" si="23"/>
        <v>1.7863701387858888</v>
      </c>
      <c r="M485" s="34"/>
      <c r="O485" s="64"/>
    </row>
    <row r="486" spans="1:15" x14ac:dyDescent="0.2">
      <c r="A486" s="158" t="s">
        <v>1399</v>
      </c>
      <c r="B486" s="158" t="s">
        <v>625</v>
      </c>
      <c r="C486" s="158" t="s">
        <v>1395</v>
      </c>
      <c r="D486" s="158" t="s">
        <v>450</v>
      </c>
      <c r="E486" s="158" t="s">
        <v>2189</v>
      </c>
      <c r="F486" s="185">
        <v>1.0312999999999999E-2</v>
      </c>
      <c r="G486" s="185">
        <v>2.0625223799999999</v>
      </c>
      <c r="H486" s="182">
        <f t="shared" si="21"/>
        <v>-0.99499981183234487</v>
      </c>
      <c r="I486" s="122">
        <v>0.62713874999999997</v>
      </c>
      <c r="J486" s="122">
        <v>2.06252244</v>
      </c>
      <c r="K486" s="80">
        <f t="shared" si="22"/>
        <v>-0.69593603548866123</v>
      </c>
      <c r="L486" s="40">
        <f t="shared" si="23"/>
        <v>60.810506157277224</v>
      </c>
      <c r="M486" s="34"/>
      <c r="O486" s="64"/>
    </row>
    <row r="487" spans="1:15" x14ac:dyDescent="0.2">
      <c r="A487" s="158" t="s">
        <v>82</v>
      </c>
      <c r="B487" s="158" t="s">
        <v>95</v>
      </c>
      <c r="C487" s="158" t="s">
        <v>1829</v>
      </c>
      <c r="D487" s="158" t="s">
        <v>1690</v>
      </c>
      <c r="E487" s="158" t="s">
        <v>452</v>
      </c>
      <c r="F487" s="185">
        <v>0.74914606900000003</v>
      </c>
      <c r="G487" s="185">
        <v>0.70208503</v>
      </c>
      <c r="H487" s="182">
        <f t="shared" si="21"/>
        <v>6.7030398013186554E-2</v>
      </c>
      <c r="I487" s="122">
        <v>0.62344208000000001</v>
      </c>
      <c r="J487" s="122">
        <v>0.35094351000000001</v>
      </c>
      <c r="K487" s="80">
        <f t="shared" si="22"/>
        <v>0.77647416816455728</v>
      </c>
      <c r="L487" s="40">
        <f t="shared" si="23"/>
        <v>0.83220363264029884</v>
      </c>
      <c r="M487" s="34"/>
      <c r="O487" s="64"/>
    </row>
    <row r="488" spans="1:15" x14ac:dyDescent="0.2">
      <c r="A488" s="158" t="s">
        <v>154</v>
      </c>
      <c r="B488" s="158" t="s">
        <v>155</v>
      </c>
      <c r="C488" s="158" t="s">
        <v>1823</v>
      </c>
      <c r="D488" s="158" t="s">
        <v>450</v>
      </c>
      <c r="E488" s="158" t="s">
        <v>2189</v>
      </c>
      <c r="F488" s="185">
        <v>0.82743199999999995</v>
      </c>
      <c r="G488" s="185">
        <v>0.72012500000000002</v>
      </c>
      <c r="H488" s="182">
        <f t="shared" si="21"/>
        <v>0.1490116299253601</v>
      </c>
      <c r="I488" s="122">
        <v>0.61553330000000006</v>
      </c>
      <c r="J488" s="122">
        <v>0.62087000000000003</v>
      </c>
      <c r="K488" s="80">
        <f t="shared" si="22"/>
        <v>-8.5955191908128059E-3</v>
      </c>
      <c r="L488" s="40">
        <f t="shared" si="23"/>
        <v>0.74390801902754555</v>
      </c>
      <c r="M488" s="34"/>
      <c r="O488" s="64"/>
    </row>
    <row r="489" spans="1:15" x14ac:dyDescent="0.2">
      <c r="A489" s="158" t="s">
        <v>2114</v>
      </c>
      <c r="B489" s="158" t="s">
        <v>2115</v>
      </c>
      <c r="C489" s="158" t="s">
        <v>1395</v>
      </c>
      <c r="D489" s="158" t="s">
        <v>450</v>
      </c>
      <c r="E489" s="158" t="s">
        <v>2189</v>
      </c>
      <c r="F489" s="185">
        <v>2.0655345000000001</v>
      </c>
      <c r="G489" s="185">
        <v>0.8245128100000001</v>
      </c>
      <c r="H489" s="182">
        <f t="shared" si="21"/>
        <v>1.5051575608631231</v>
      </c>
      <c r="I489" s="122">
        <v>0.61201668000000009</v>
      </c>
      <c r="J489" s="122">
        <v>0.13024724000000001</v>
      </c>
      <c r="K489" s="80">
        <f t="shared" si="22"/>
        <v>3.6988840608062024</v>
      </c>
      <c r="L489" s="40">
        <f t="shared" si="23"/>
        <v>0.2962994227402157</v>
      </c>
      <c r="M489" s="34"/>
      <c r="O489" s="64"/>
    </row>
    <row r="490" spans="1:15" x14ac:dyDescent="0.2">
      <c r="A490" s="158" t="s">
        <v>238</v>
      </c>
      <c r="B490" s="158" t="s">
        <v>239</v>
      </c>
      <c r="C490" s="158" t="s">
        <v>1395</v>
      </c>
      <c r="D490" s="158" t="s">
        <v>450</v>
      </c>
      <c r="E490" s="158" t="s">
        <v>452</v>
      </c>
      <c r="F490" s="185">
        <v>0.57301453799999991</v>
      </c>
      <c r="G490" s="185">
        <v>0.28941752199999998</v>
      </c>
      <c r="H490" s="182">
        <f t="shared" si="21"/>
        <v>0.97988889560045345</v>
      </c>
      <c r="I490" s="122">
        <v>0.60863422</v>
      </c>
      <c r="J490" s="122">
        <v>2.820316</v>
      </c>
      <c r="K490" s="80">
        <f t="shared" si="22"/>
        <v>-0.78419644465371963</v>
      </c>
      <c r="L490" s="40">
        <f t="shared" si="23"/>
        <v>1.0621619167365699</v>
      </c>
      <c r="M490" s="34"/>
      <c r="O490" s="64"/>
    </row>
    <row r="491" spans="1:15" x14ac:dyDescent="0.2">
      <c r="A491" s="158" t="s">
        <v>1171</v>
      </c>
      <c r="B491" s="158" t="s">
        <v>1172</v>
      </c>
      <c r="C491" s="158" t="s">
        <v>1829</v>
      </c>
      <c r="D491" s="158" t="s">
        <v>451</v>
      </c>
      <c r="E491" s="158" t="s">
        <v>452</v>
      </c>
      <c r="F491" s="185">
        <v>3.8074722799999998</v>
      </c>
      <c r="G491" s="185">
        <v>8.5171169500000001</v>
      </c>
      <c r="H491" s="182">
        <f t="shared" si="21"/>
        <v>-0.55296231079696523</v>
      </c>
      <c r="I491" s="122">
        <v>0.59877500298168995</v>
      </c>
      <c r="J491" s="122">
        <v>2.6232691099999998</v>
      </c>
      <c r="K491" s="80">
        <f t="shared" si="22"/>
        <v>-0.77174472847671738</v>
      </c>
      <c r="L491" s="40">
        <f t="shared" si="23"/>
        <v>0.15726312864494182</v>
      </c>
      <c r="M491" s="34"/>
      <c r="O491" s="64"/>
    </row>
    <row r="492" spans="1:15" x14ac:dyDescent="0.2">
      <c r="A492" s="158" t="s">
        <v>46</v>
      </c>
      <c r="B492" s="158" t="s">
        <v>1190</v>
      </c>
      <c r="C492" s="158" t="s">
        <v>1828</v>
      </c>
      <c r="D492" s="158" t="s">
        <v>450</v>
      </c>
      <c r="E492" s="158" t="s">
        <v>2189</v>
      </c>
      <c r="F492" s="185">
        <v>0.15943303</v>
      </c>
      <c r="G492" s="185">
        <v>7.6076459999999999</v>
      </c>
      <c r="H492" s="182">
        <f t="shared" si="21"/>
        <v>-0.97904305352799015</v>
      </c>
      <c r="I492" s="122">
        <v>0.59792180000000006</v>
      </c>
      <c r="J492" s="122">
        <v>6.9974060999999992</v>
      </c>
      <c r="K492" s="80">
        <f t="shared" si="22"/>
        <v>-0.91455093623907291</v>
      </c>
      <c r="L492" s="40">
        <f t="shared" si="23"/>
        <v>3.7503006748350707</v>
      </c>
      <c r="M492" s="34"/>
      <c r="O492" s="64"/>
    </row>
    <row r="493" spans="1:15" x14ac:dyDescent="0.2">
      <c r="A493" s="158" t="s">
        <v>565</v>
      </c>
      <c r="B493" s="158" t="s">
        <v>437</v>
      </c>
      <c r="C493" s="158" t="s">
        <v>1395</v>
      </c>
      <c r="D493" s="158" t="s">
        <v>450</v>
      </c>
      <c r="E493" s="158" t="s">
        <v>2189</v>
      </c>
      <c r="F493" s="185">
        <v>0.17876386999999999</v>
      </c>
      <c r="G493" s="185">
        <v>0.16983393999999999</v>
      </c>
      <c r="H493" s="182">
        <f t="shared" si="21"/>
        <v>5.2580361734527292E-2</v>
      </c>
      <c r="I493" s="122">
        <v>0.59237853000000007</v>
      </c>
      <c r="J493" s="122">
        <v>0.16263150000000001</v>
      </c>
      <c r="K493" s="80">
        <f t="shared" si="22"/>
        <v>2.6424587487663831</v>
      </c>
      <c r="L493" s="40">
        <f t="shared" si="23"/>
        <v>3.3137486338822275</v>
      </c>
      <c r="M493" s="34"/>
      <c r="O493" s="64"/>
    </row>
    <row r="494" spans="1:15" x14ac:dyDescent="0.2">
      <c r="A494" s="158" t="s">
        <v>973</v>
      </c>
      <c r="B494" s="158" t="s">
        <v>974</v>
      </c>
      <c r="C494" s="158" t="s">
        <v>1823</v>
      </c>
      <c r="D494" s="158" t="s">
        <v>450</v>
      </c>
      <c r="E494" s="158" t="s">
        <v>2189</v>
      </c>
      <c r="F494" s="185">
        <v>0.28984500000000002</v>
      </c>
      <c r="G494" s="185">
        <v>2.7182226900000002</v>
      </c>
      <c r="H494" s="182">
        <f t="shared" si="21"/>
        <v>-0.89336966354290859</v>
      </c>
      <c r="I494" s="122">
        <v>0.59150999999999998</v>
      </c>
      <c r="J494" s="122">
        <v>4.5167196900000004</v>
      </c>
      <c r="K494" s="80">
        <f t="shared" si="22"/>
        <v>-0.86903991378752132</v>
      </c>
      <c r="L494" s="40">
        <f t="shared" si="23"/>
        <v>2.0407804171194948</v>
      </c>
      <c r="M494" s="34"/>
      <c r="O494" s="64"/>
    </row>
    <row r="495" spans="1:15" x14ac:dyDescent="0.2">
      <c r="A495" s="158" t="s">
        <v>1161</v>
      </c>
      <c r="B495" s="158" t="s">
        <v>1168</v>
      </c>
      <c r="C495" s="158" t="s">
        <v>1829</v>
      </c>
      <c r="D495" s="158" t="s">
        <v>451</v>
      </c>
      <c r="E495" s="158" t="s">
        <v>452</v>
      </c>
      <c r="F495" s="185">
        <v>14.966844239</v>
      </c>
      <c r="G495" s="185">
        <v>0.84160815</v>
      </c>
      <c r="H495" s="182">
        <f t="shared" si="21"/>
        <v>16.783625597019231</v>
      </c>
      <c r="I495" s="122">
        <v>0.58882809999999997</v>
      </c>
      <c r="J495" s="122">
        <v>0.24052570000000001</v>
      </c>
      <c r="K495" s="80">
        <f t="shared" si="22"/>
        <v>1.4480880837266037</v>
      </c>
      <c r="L495" s="40">
        <f t="shared" si="23"/>
        <v>3.9342167967891015E-2</v>
      </c>
      <c r="M495" s="34"/>
      <c r="O495" s="64"/>
    </row>
    <row r="496" spans="1:15" x14ac:dyDescent="0.2">
      <c r="A496" s="158" t="s">
        <v>1237</v>
      </c>
      <c r="B496" s="158" t="s">
        <v>1238</v>
      </c>
      <c r="C496" s="158" t="s">
        <v>1824</v>
      </c>
      <c r="D496" s="158" t="s">
        <v>450</v>
      </c>
      <c r="E496" s="158" t="s">
        <v>2189</v>
      </c>
      <c r="F496" s="185">
        <v>0.50738095500000002</v>
      </c>
      <c r="G496" s="185">
        <v>1.756170411</v>
      </c>
      <c r="H496" s="182">
        <f t="shared" si="21"/>
        <v>-0.71108671924891009</v>
      </c>
      <c r="I496" s="122">
        <v>0.56412218000000003</v>
      </c>
      <c r="J496" s="122">
        <v>0.2619244</v>
      </c>
      <c r="K496" s="80">
        <f t="shared" si="22"/>
        <v>1.1537595581014979</v>
      </c>
      <c r="L496" s="40">
        <f t="shared" si="23"/>
        <v>1.1118316019567585</v>
      </c>
      <c r="M496" s="34"/>
      <c r="O496" s="64"/>
    </row>
    <row r="497" spans="1:15" x14ac:dyDescent="0.2">
      <c r="A497" s="158" t="s">
        <v>1393</v>
      </c>
      <c r="B497" s="158" t="s">
        <v>1389</v>
      </c>
      <c r="C497" s="158" t="s">
        <v>1830</v>
      </c>
      <c r="D497" s="158" t="s">
        <v>450</v>
      </c>
      <c r="E497" s="158" t="s">
        <v>452</v>
      </c>
      <c r="F497" s="185">
        <v>0.62315776000000001</v>
      </c>
      <c r="G497" s="185">
        <v>0.53586320999999992</v>
      </c>
      <c r="H497" s="182">
        <f t="shared" si="21"/>
        <v>0.16290454050764214</v>
      </c>
      <c r="I497" s="122">
        <v>0.56297259999999993</v>
      </c>
      <c r="J497" s="122">
        <v>0.24488132999999998</v>
      </c>
      <c r="K497" s="80">
        <f t="shared" si="22"/>
        <v>1.2989608885250665</v>
      </c>
      <c r="L497" s="40">
        <f t="shared" si="23"/>
        <v>0.90341906357709467</v>
      </c>
      <c r="M497" s="34"/>
      <c r="O497" s="64"/>
    </row>
    <row r="498" spans="1:15" x14ac:dyDescent="0.2">
      <c r="A498" s="158" t="s">
        <v>1945</v>
      </c>
      <c r="B498" s="158" t="s">
        <v>1892</v>
      </c>
      <c r="C498" s="158" t="s">
        <v>1829</v>
      </c>
      <c r="D498" s="158" t="s">
        <v>451</v>
      </c>
      <c r="E498" s="158" t="s">
        <v>452</v>
      </c>
      <c r="F498" s="185">
        <v>0.48506659399999996</v>
      </c>
      <c r="G498" s="185">
        <v>0.14222968</v>
      </c>
      <c r="H498" s="182">
        <f t="shared" si="21"/>
        <v>2.4104456538185275</v>
      </c>
      <c r="I498" s="122">
        <v>0.55533125999999999</v>
      </c>
      <c r="J498" s="122">
        <v>0.11697882000000001</v>
      </c>
      <c r="K498" s="80">
        <f t="shared" si="22"/>
        <v>3.7472804051194908</v>
      </c>
      <c r="L498" s="40">
        <f t="shared" si="23"/>
        <v>1.14485571026563</v>
      </c>
      <c r="M498" s="34"/>
      <c r="O498" s="64"/>
    </row>
    <row r="499" spans="1:15" x14ac:dyDescent="0.2">
      <c r="A499" s="158" t="s">
        <v>2160</v>
      </c>
      <c r="B499" s="158" t="s">
        <v>2181</v>
      </c>
      <c r="C499" s="158" t="s">
        <v>1395</v>
      </c>
      <c r="D499" s="158" t="s">
        <v>450</v>
      </c>
      <c r="E499" s="158" t="s">
        <v>2189</v>
      </c>
      <c r="F499" s="185">
        <v>0.458033735</v>
      </c>
      <c r="G499" s="185">
        <v>0.407154925</v>
      </c>
      <c r="H499" s="182">
        <f t="shared" si="21"/>
        <v>0.12496179433418364</v>
      </c>
      <c r="I499" s="122">
        <v>0.54155184000000001</v>
      </c>
      <c r="J499" s="122">
        <v>1.4187059799999999</v>
      </c>
      <c r="K499" s="80">
        <f t="shared" si="22"/>
        <v>-0.61827760816233401</v>
      </c>
      <c r="L499" s="40">
        <f t="shared" si="23"/>
        <v>1.1823405103556401</v>
      </c>
      <c r="M499" s="34"/>
      <c r="O499" s="64"/>
    </row>
    <row r="500" spans="1:15" x14ac:dyDescent="0.2">
      <c r="A500" s="158" t="s">
        <v>2795</v>
      </c>
      <c r="B500" s="158" t="s">
        <v>2796</v>
      </c>
      <c r="C500" s="158" t="s">
        <v>1395</v>
      </c>
      <c r="D500" s="158" t="s">
        <v>450</v>
      </c>
      <c r="E500" s="158" t="s">
        <v>452</v>
      </c>
      <c r="F500" s="185">
        <v>0.52058369999999998</v>
      </c>
      <c r="G500" s="185">
        <v>0</v>
      </c>
      <c r="H500" s="182" t="str">
        <f t="shared" si="21"/>
        <v/>
      </c>
      <c r="I500" s="122">
        <v>0.54104090999999999</v>
      </c>
      <c r="J500" s="122">
        <v>9.6918000000000004E-2</v>
      </c>
      <c r="K500" s="80">
        <f t="shared" si="22"/>
        <v>4.5824605336470006</v>
      </c>
      <c r="L500" s="40">
        <f t="shared" si="23"/>
        <v>1.0392966779405501</v>
      </c>
      <c r="M500" s="34"/>
      <c r="O500" s="64"/>
    </row>
    <row r="501" spans="1:15" x14ac:dyDescent="0.2">
      <c r="A501" s="158" t="s">
        <v>2665</v>
      </c>
      <c r="B501" s="158" t="s">
        <v>2666</v>
      </c>
      <c r="C501" s="158" t="s">
        <v>1823</v>
      </c>
      <c r="D501" s="158" t="s">
        <v>450</v>
      </c>
      <c r="E501" s="158" t="s">
        <v>452</v>
      </c>
      <c r="F501" s="185">
        <v>0.51029785999999999</v>
      </c>
      <c r="G501" s="185">
        <v>5.3510870000000002E-2</v>
      </c>
      <c r="H501" s="182">
        <f t="shared" si="21"/>
        <v>8.5363401865826507</v>
      </c>
      <c r="I501" s="122">
        <v>0.51445945999999998</v>
      </c>
      <c r="J501" s="122">
        <v>7.5540529999999995E-2</v>
      </c>
      <c r="K501" s="80">
        <f t="shared" si="22"/>
        <v>5.8103766282815332</v>
      </c>
      <c r="L501" s="40">
        <f t="shared" si="23"/>
        <v>1.0081552370217661</v>
      </c>
      <c r="M501" s="34"/>
      <c r="O501" s="64"/>
    </row>
    <row r="502" spans="1:15" x14ac:dyDescent="0.2">
      <c r="A502" s="158" t="s">
        <v>49</v>
      </c>
      <c r="B502" s="158" t="s">
        <v>1160</v>
      </c>
      <c r="C502" s="158" t="s">
        <v>1829</v>
      </c>
      <c r="D502" s="158" t="s">
        <v>451</v>
      </c>
      <c r="E502" s="158" t="s">
        <v>452</v>
      </c>
      <c r="F502" s="185">
        <v>0.58187199000000001</v>
      </c>
      <c r="G502" s="185">
        <v>0.96480893000000001</v>
      </c>
      <c r="H502" s="182">
        <f t="shared" si="21"/>
        <v>-0.39690443163704958</v>
      </c>
      <c r="I502" s="122">
        <v>0.50819412768061001</v>
      </c>
      <c r="J502" s="122">
        <v>78.493030786472502</v>
      </c>
      <c r="K502" s="80">
        <f t="shared" si="22"/>
        <v>-0.99352561466172618</v>
      </c>
      <c r="L502" s="40">
        <f t="shared" si="23"/>
        <v>0.87337788450791387</v>
      </c>
      <c r="M502" s="34"/>
      <c r="O502" s="64"/>
    </row>
    <row r="503" spans="1:15" x14ac:dyDescent="0.2">
      <c r="A503" s="158" t="s">
        <v>1876</v>
      </c>
      <c r="B503" s="158" t="s">
        <v>1376</v>
      </c>
      <c r="C503" s="158" t="s">
        <v>1826</v>
      </c>
      <c r="D503" s="158" t="s">
        <v>450</v>
      </c>
      <c r="E503" s="158" t="s">
        <v>2189</v>
      </c>
      <c r="F503" s="185">
        <v>8.6759403099999997</v>
      </c>
      <c r="G503" s="185">
        <v>2.5304000000000002</v>
      </c>
      <c r="H503" s="182">
        <f t="shared" si="21"/>
        <v>2.4286833346506476</v>
      </c>
      <c r="I503" s="122">
        <v>0.50762249999999998</v>
      </c>
      <c r="J503" s="122">
        <v>1.7403561000000001</v>
      </c>
      <c r="K503" s="80">
        <f t="shared" si="22"/>
        <v>-0.70832262431809223</v>
      </c>
      <c r="L503" s="40">
        <f t="shared" si="23"/>
        <v>5.8509219964884708E-2</v>
      </c>
      <c r="M503" s="34"/>
      <c r="O503" s="64"/>
    </row>
    <row r="504" spans="1:15" x14ac:dyDescent="0.2">
      <c r="A504" s="158" t="s">
        <v>1080</v>
      </c>
      <c r="B504" s="158" t="s">
        <v>794</v>
      </c>
      <c r="C504" s="158" t="s">
        <v>1826</v>
      </c>
      <c r="D504" s="158" t="s">
        <v>450</v>
      </c>
      <c r="E504" s="158" t="s">
        <v>2189</v>
      </c>
      <c r="F504" s="185">
        <v>1.02674105</v>
      </c>
      <c r="G504" s="185">
        <v>0.60861200000000004</v>
      </c>
      <c r="H504" s="182">
        <f t="shared" si="21"/>
        <v>0.68702071270366005</v>
      </c>
      <c r="I504" s="122">
        <v>0.50741985000000001</v>
      </c>
      <c r="J504" s="122">
        <v>0.50577240000000001</v>
      </c>
      <c r="K504" s="80">
        <f t="shared" si="22"/>
        <v>3.2572951786218329E-3</v>
      </c>
      <c r="L504" s="40">
        <f t="shared" si="23"/>
        <v>0.49420430789243303</v>
      </c>
      <c r="M504" s="34"/>
      <c r="O504" s="64"/>
    </row>
    <row r="505" spans="1:15" x14ac:dyDescent="0.2">
      <c r="A505" s="158" t="s">
        <v>2049</v>
      </c>
      <c r="B505" s="158" t="s">
        <v>2050</v>
      </c>
      <c r="C505" s="158" t="s">
        <v>1395</v>
      </c>
      <c r="D505" s="158" t="s">
        <v>450</v>
      </c>
      <c r="E505" s="158" t="s">
        <v>2189</v>
      </c>
      <c r="F505" s="185">
        <v>8.7141200000000002E-2</v>
      </c>
      <c r="G505" s="185">
        <v>6.1202399999999999E-3</v>
      </c>
      <c r="H505" s="182">
        <f t="shared" si="21"/>
        <v>13.238199809157811</v>
      </c>
      <c r="I505" s="122">
        <v>0.50574070999999998</v>
      </c>
      <c r="J505" s="122">
        <v>0.67066519999999996</v>
      </c>
      <c r="K505" s="80">
        <f t="shared" si="22"/>
        <v>-0.24591180517492184</v>
      </c>
      <c r="L505" s="40">
        <f t="shared" si="23"/>
        <v>5.8036922833286662</v>
      </c>
      <c r="M505" s="34"/>
      <c r="O505" s="64"/>
    </row>
    <row r="506" spans="1:15" x14ac:dyDescent="0.2">
      <c r="A506" s="158" t="s">
        <v>577</v>
      </c>
      <c r="B506" s="158" t="s">
        <v>578</v>
      </c>
      <c r="C506" s="158" t="s">
        <v>1824</v>
      </c>
      <c r="D506" s="158" t="s">
        <v>450</v>
      </c>
      <c r="E506" s="158" t="s">
        <v>2189</v>
      </c>
      <c r="F506" s="185">
        <v>3.0526063840000002</v>
      </c>
      <c r="G506" s="185">
        <v>3.1250772009999999</v>
      </c>
      <c r="H506" s="182">
        <f t="shared" si="21"/>
        <v>-2.3190088544631671E-2</v>
      </c>
      <c r="I506" s="122">
        <v>0.50053964000000006</v>
      </c>
      <c r="J506" s="122">
        <v>1.0935547800000001</v>
      </c>
      <c r="K506" s="80">
        <f t="shared" si="22"/>
        <v>-0.54228206107790955</v>
      </c>
      <c r="L506" s="40">
        <f t="shared" si="23"/>
        <v>0.16397123540838407</v>
      </c>
      <c r="M506" s="34"/>
      <c r="O506" s="64"/>
    </row>
    <row r="507" spans="1:15" x14ac:dyDescent="0.2">
      <c r="A507" s="158" t="s">
        <v>2148</v>
      </c>
      <c r="B507" s="158" t="s">
        <v>2169</v>
      </c>
      <c r="C507" s="158" t="s">
        <v>1829</v>
      </c>
      <c r="D507" s="158" t="s">
        <v>451</v>
      </c>
      <c r="E507" s="158" t="s">
        <v>2189</v>
      </c>
      <c r="F507" s="185">
        <v>0.56973180000000001</v>
      </c>
      <c r="G507" s="185">
        <v>0.70922257999999994</v>
      </c>
      <c r="H507" s="182">
        <f t="shared" si="21"/>
        <v>-0.19668124497671791</v>
      </c>
      <c r="I507" s="122">
        <v>0.48743517999999997</v>
      </c>
      <c r="J507" s="122">
        <v>0</v>
      </c>
      <c r="K507" s="80" t="str">
        <f t="shared" si="22"/>
        <v/>
      </c>
      <c r="L507" s="40">
        <f t="shared" si="23"/>
        <v>0.85555199832622997</v>
      </c>
      <c r="M507" s="34"/>
      <c r="O507" s="64"/>
    </row>
    <row r="508" spans="1:15" x14ac:dyDescent="0.2">
      <c r="A508" s="158" t="s">
        <v>1922</v>
      </c>
      <c r="B508" s="158" t="s">
        <v>897</v>
      </c>
      <c r="C508" s="158" t="s">
        <v>1829</v>
      </c>
      <c r="D508" s="158" t="s">
        <v>451</v>
      </c>
      <c r="E508" s="158" t="s">
        <v>2189</v>
      </c>
      <c r="F508" s="185">
        <v>2.25187114</v>
      </c>
      <c r="G508" s="185">
        <v>4.8560793099999993</v>
      </c>
      <c r="H508" s="182">
        <f t="shared" si="21"/>
        <v>-0.53627793200107343</v>
      </c>
      <c r="I508" s="122">
        <v>0.48274679999999998</v>
      </c>
      <c r="J508" s="122">
        <v>5.6178188600000007</v>
      </c>
      <c r="K508" s="80">
        <f t="shared" si="22"/>
        <v>-0.91406864264754883</v>
      </c>
      <c r="L508" s="40">
        <f t="shared" si="23"/>
        <v>0.21437585456155364</v>
      </c>
      <c r="M508" s="34"/>
      <c r="O508" s="64"/>
    </row>
    <row r="509" spans="1:15" x14ac:dyDescent="0.2">
      <c r="A509" s="158" t="s">
        <v>1918</v>
      </c>
      <c r="B509" s="158" t="s">
        <v>1175</v>
      </c>
      <c r="C509" s="158" t="s">
        <v>1829</v>
      </c>
      <c r="D509" s="158" t="s">
        <v>451</v>
      </c>
      <c r="E509" s="158" t="s">
        <v>452</v>
      </c>
      <c r="F509" s="185">
        <v>1.57386772</v>
      </c>
      <c r="G509" s="185">
        <v>0.9842746899999999</v>
      </c>
      <c r="H509" s="182">
        <f t="shared" si="21"/>
        <v>0.59901269024808523</v>
      </c>
      <c r="I509" s="122">
        <v>0.47968717</v>
      </c>
      <c r="J509" s="122">
        <v>0.76503973000000003</v>
      </c>
      <c r="K509" s="80">
        <f t="shared" si="22"/>
        <v>-0.3729905112248223</v>
      </c>
      <c r="L509" s="40">
        <f t="shared" si="23"/>
        <v>0.30478239302093318</v>
      </c>
      <c r="M509" s="34"/>
      <c r="O509" s="64"/>
    </row>
    <row r="510" spans="1:15" x14ac:dyDescent="0.2">
      <c r="A510" s="158" t="s">
        <v>83</v>
      </c>
      <c r="B510" s="158" t="s">
        <v>98</v>
      </c>
      <c r="C510" s="158" t="s">
        <v>1829</v>
      </c>
      <c r="D510" s="158" t="s">
        <v>1690</v>
      </c>
      <c r="E510" s="158" t="s">
        <v>452</v>
      </c>
      <c r="F510" s="185">
        <v>1.1870148789999999</v>
      </c>
      <c r="G510" s="185">
        <v>0.16836479000000001</v>
      </c>
      <c r="H510" s="182">
        <f t="shared" si="21"/>
        <v>6.0502560481915477</v>
      </c>
      <c r="I510" s="122">
        <v>0.47947386999999997</v>
      </c>
      <c r="J510" s="122">
        <v>3.44898295</v>
      </c>
      <c r="K510" s="80">
        <f t="shared" si="22"/>
        <v>-0.86098108429326969</v>
      </c>
      <c r="L510" s="40">
        <f t="shared" si="23"/>
        <v>0.40393248516306091</v>
      </c>
      <c r="M510" s="34"/>
      <c r="O510" s="64"/>
    </row>
    <row r="511" spans="1:15" x14ac:dyDescent="0.2">
      <c r="A511" s="158" t="s">
        <v>1011</v>
      </c>
      <c r="B511" s="158" t="s">
        <v>436</v>
      </c>
      <c r="C511" s="158" t="s">
        <v>1823</v>
      </c>
      <c r="D511" s="158" t="s">
        <v>450</v>
      </c>
      <c r="E511" s="158" t="s">
        <v>2189</v>
      </c>
      <c r="F511" s="185">
        <v>0.47376400000000002</v>
      </c>
      <c r="G511" s="185">
        <v>1.2542E-4</v>
      </c>
      <c r="H511" s="182">
        <f t="shared" si="21"/>
        <v>3776.4198692393556</v>
      </c>
      <c r="I511" s="122">
        <v>0.47376400000000002</v>
      </c>
      <c r="J511" s="122">
        <v>1.2542E-4</v>
      </c>
      <c r="K511" s="80">
        <f t="shared" si="22"/>
        <v>3776.4198692393556</v>
      </c>
      <c r="L511" s="40">
        <f t="shared" si="23"/>
        <v>1</v>
      </c>
      <c r="M511" s="34"/>
      <c r="O511" s="64"/>
    </row>
    <row r="512" spans="1:15" x14ac:dyDescent="0.2">
      <c r="A512" s="158" t="s">
        <v>84</v>
      </c>
      <c r="B512" s="158" t="s">
        <v>112</v>
      </c>
      <c r="C512" s="158" t="s">
        <v>1829</v>
      </c>
      <c r="D512" s="158" t="s">
        <v>1690</v>
      </c>
      <c r="E512" s="158" t="s">
        <v>452</v>
      </c>
      <c r="F512" s="185">
        <v>1.5323984580000001</v>
      </c>
      <c r="G512" s="185">
        <v>4.5917894759999998</v>
      </c>
      <c r="H512" s="182">
        <f t="shared" si="21"/>
        <v>-0.66627423447668521</v>
      </c>
      <c r="I512" s="122">
        <v>0.47080169999999999</v>
      </c>
      <c r="J512" s="122">
        <v>8.1195462575565003</v>
      </c>
      <c r="K512" s="80">
        <f t="shared" si="22"/>
        <v>-0.94201625496475916</v>
      </c>
      <c r="L512" s="40">
        <f t="shared" si="23"/>
        <v>0.30723190665074396</v>
      </c>
      <c r="M512" s="34"/>
      <c r="O512" s="64"/>
    </row>
    <row r="513" spans="1:15" x14ac:dyDescent="0.2">
      <c r="A513" s="158" t="s">
        <v>1000</v>
      </c>
      <c r="B513" s="158" t="s">
        <v>426</v>
      </c>
      <c r="C513" s="158" t="s">
        <v>1823</v>
      </c>
      <c r="D513" s="158" t="s">
        <v>450</v>
      </c>
      <c r="E513" s="158" t="s">
        <v>2189</v>
      </c>
      <c r="F513" s="185">
        <v>0</v>
      </c>
      <c r="G513" s="185">
        <v>0.44741248</v>
      </c>
      <c r="H513" s="182">
        <f t="shared" si="21"/>
        <v>-1</v>
      </c>
      <c r="I513" s="122">
        <v>0.46481925000000002</v>
      </c>
      <c r="J513" s="122">
        <v>1.8772069299999998</v>
      </c>
      <c r="K513" s="80">
        <f t="shared" si="22"/>
        <v>-0.75238784676764425</v>
      </c>
      <c r="L513" s="40" t="str">
        <f t="shared" si="23"/>
        <v/>
      </c>
      <c r="M513" s="34"/>
      <c r="O513" s="64"/>
    </row>
    <row r="514" spans="1:15" x14ac:dyDescent="0.2">
      <c r="A514" s="158" t="s">
        <v>710</v>
      </c>
      <c r="B514" s="158" t="s">
        <v>723</v>
      </c>
      <c r="C514" s="158" t="s">
        <v>1830</v>
      </c>
      <c r="D514" s="158" t="s">
        <v>450</v>
      </c>
      <c r="E514" s="158" t="s">
        <v>2189</v>
      </c>
      <c r="F514" s="185">
        <v>0.27058004999999996</v>
      </c>
      <c r="G514" s="185">
        <v>0.69729156999999997</v>
      </c>
      <c r="H514" s="182">
        <f t="shared" si="21"/>
        <v>-0.61195565579546596</v>
      </c>
      <c r="I514" s="122">
        <v>0.463144</v>
      </c>
      <c r="J514" s="122">
        <v>0.2868</v>
      </c>
      <c r="K514" s="80">
        <f t="shared" si="22"/>
        <v>0.61486750348675034</v>
      </c>
      <c r="L514" s="40">
        <f t="shared" si="23"/>
        <v>1.7116709084797643</v>
      </c>
      <c r="M514" s="34"/>
      <c r="O514" s="64"/>
    </row>
    <row r="515" spans="1:15" x14ac:dyDescent="0.2">
      <c r="A515" s="158" t="s">
        <v>709</v>
      </c>
      <c r="B515" s="158" t="s">
        <v>721</v>
      </c>
      <c r="C515" s="158" t="s">
        <v>1829</v>
      </c>
      <c r="D515" s="158" t="s">
        <v>451</v>
      </c>
      <c r="E515" s="158" t="s">
        <v>2189</v>
      </c>
      <c r="F515" s="185">
        <v>0.74708941000000006</v>
      </c>
      <c r="G515" s="185">
        <v>2.6154985000000002</v>
      </c>
      <c r="H515" s="182">
        <f t="shared" si="21"/>
        <v>-0.71436060468014029</v>
      </c>
      <c r="I515" s="122">
        <v>0.46176373999999998</v>
      </c>
      <c r="J515" s="122">
        <v>12.700769290139149</v>
      </c>
      <c r="K515" s="80">
        <f t="shared" si="22"/>
        <v>-0.96364285269251271</v>
      </c>
      <c r="L515" s="40">
        <f t="shared" si="23"/>
        <v>0.61808363740559502</v>
      </c>
      <c r="M515" s="34"/>
      <c r="O515" s="64"/>
    </row>
    <row r="516" spans="1:15" x14ac:dyDescent="0.2">
      <c r="A516" s="158" t="s">
        <v>2202</v>
      </c>
      <c r="B516" s="158" t="s">
        <v>2203</v>
      </c>
      <c r="C516" s="158" t="s">
        <v>1395</v>
      </c>
      <c r="D516" s="158" t="s">
        <v>450</v>
      </c>
      <c r="E516" s="158" t="s">
        <v>2189</v>
      </c>
      <c r="F516" s="185">
        <v>0.52205509999999999</v>
      </c>
      <c r="G516" s="185">
        <v>0.55832797000000001</v>
      </c>
      <c r="H516" s="182">
        <f t="shared" si="21"/>
        <v>-6.4966958399021335E-2</v>
      </c>
      <c r="I516" s="122">
        <v>0.46006935999999998</v>
      </c>
      <c r="J516" s="122">
        <v>0.95205691000000003</v>
      </c>
      <c r="K516" s="80">
        <f t="shared" si="22"/>
        <v>-0.51676275318457598</v>
      </c>
      <c r="L516" s="40">
        <f t="shared" si="23"/>
        <v>0.88126590469090327</v>
      </c>
      <c r="M516" s="34"/>
      <c r="O516" s="64"/>
    </row>
    <row r="517" spans="1:15" x14ac:dyDescent="0.2">
      <c r="A517" s="158" t="s">
        <v>810</v>
      </c>
      <c r="B517" s="158" t="s">
        <v>499</v>
      </c>
      <c r="C517" s="158" t="s">
        <v>1830</v>
      </c>
      <c r="D517" s="158" t="s">
        <v>450</v>
      </c>
      <c r="E517" s="158" t="s">
        <v>452</v>
      </c>
      <c r="F517" s="185">
        <v>5.9731161349999997</v>
      </c>
      <c r="G517" s="185">
        <v>25.444234162999997</v>
      </c>
      <c r="H517" s="182">
        <f t="shared" si="21"/>
        <v>-0.7652467707719075</v>
      </c>
      <c r="I517" s="122">
        <v>0.44052013000000001</v>
      </c>
      <c r="J517" s="122">
        <v>41.85127507</v>
      </c>
      <c r="K517" s="80">
        <f t="shared" si="22"/>
        <v>-0.98947415271665695</v>
      </c>
      <c r="L517" s="40">
        <f t="shared" si="23"/>
        <v>7.3750471285621511E-2</v>
      </c>
      <c r="M517" s="34"/>
      <c r="O517" s="64"/>
    </row>
    <row r="518" spans="1:15" x14ac:dyDescent="0.2">
      <c r="A518" s="158" t="s">
        <v>997</v>
      </c>
      <c r="B518" s="158" t="s">
        <v>2070</v>
      </c>
      <c r="C518" s="158" t="s">
        <v>1823</v>
      </c>
      <c r="D518" s="158" t="s">
        <v>450</v>
      </c>
      <c r="E518" s="158" t="s">
        <v>2189</v>
      </c>
      <c r="F518" s="185">
        <v>0.42695627590563201</v>
      </c>
      <c r="G518" s="185">
        <v>9.1459499454129609E-2</v>
      </c>
      <c r="H518" s="182">
        <f t="shared" si="21"/>
        <v>3.6682551124147222</v>
      </c>
      <c r="I518" s="122">
        <v>0.43121544548269197</v>
      </c>
      <c r="J518" s="122">
        <v>9.1250492364324504E-2</v>
      </c>
      <c r="K518" s="80">
        <f t="shared" si="22"/>
        <v>3.725623219226387</v>
      </c>
      <c r="L518" s="40">
        <f t="shared" si="23"/>
        <v>1.0099756575026932</v>
      </c>
      <c r="M518" s="34"/>
      <c r="O518" s="64"/>
    </row>
    <row r="519" spans="1:15" x14ac:dyDescent="0.2">
      <c r="A519" s="158" t="s">
        <v>2161</v>
      </c>
      <c r="B519" s="158" t="s">
        <v>2182</v>
      </c>
      <c r="C519" s="158" t="s">
        <v>1395</v>
      </c>
      <c r="D519" s="158" t="s">
        <v>450</v>
      </c>
      <c r="E519" s="158" t="s">
        <v>2189</v>
      </c>
      <c r="F519" s="185">
        <v>9.0579999999999994E-2</v>
      </c>
      <c r="G519" s="185">
        <v>0.16785900000000001</v>
      </c>
      <c r="H519" s="182">
        <f t="shared" ref="H519:H582" si="24">IF(ISERROR(F519/G519-1),"",((F519/G519-1)))</f>
        <v>-0.46038043834408648</v>
      </c>
      <c r="I519" s="122">
        <v>0.42973028000000002</v>
      </c>
      <c r="J519" s="122">
        <v>0.65921726999999997</v>
      </c>
      <c r="K519" s="80">
        <f t="shared" ref="K519:K582" si="25">IF(ISERROR(I519/J519-1),"",((I519/J519-1)))</f>
        <v>-0.34812041559530127</v>
      </c>
      <c r="L519" s="40">
        <f t="shared" ref="L519:L582" si="26">IF(ISERROR(I519/F519),"",(I519/F519))</f>
        <v>4.7442071097372498</v>
      </c>
      <c r="M519" s="34"/>
      <c r="O519" s="64"/>
    </row>
    <row r="520" spans="1:15" x14ac:dyDescent="0.2">
      <c r="A520" s="158" t="s">
        <v>1704</v>
      </c>
      <c r="B520" s="158" t="s">
        <v>1705</v>
      </c>
      <c r="C520" s="158" t="s">
        <v>347</v>
      </c>
      <c r="D520" s="158" t="s">
        <v>451</v>
      </c>
      <c r="E520" s="158" t="s">
        <v>452</v>
      </c>
      <c r="F520" s="185">
        <v>0.89391410999999998</v>
      </c>
      <c r="G520" s="185">
        <v>0.16281000000000001</v>
      </c>
      <c r="H520" s="182">
        <f t="shared" si="24"/>
        <v>4.4905356550580429</v>
      </c>
      <c r="I520" s="122">
        <v>0.42616945000000001</v>
      </c>
      <c r="J520" s="122">
        <v>0</v>
      </c>
      <c r="K520" s="80" t="str">
        <f t="shared" si="25"/>
        <v/>
      </c>
      <c r="L520" s="40">
        <f t="shared" si="26"/>
        <v>0.47674541125656916</v>
      </c>
      <c r="M520" s="34"/>
      <c r="O520" s="64"/>
    </row>
    <row r="521" spans="1:15" x14ac:dyDescent="0.2">
      <c r="A521" s="158" t="s">
        <v>1004</v>
      </c>
      <c r="B521" s="158" t="s">
        <v>429</v>
      </c>
      <c r="C521" s="158" t="s">
        <v>1823</v>
      </c>
      <c r="D521" s="158" t="s">
        <v>450</v>
      </c>
      <c r="E521" s="158" t="s">
        <v>2189</v>
      </c>
      <c r="F521" s="185">
        <v>0.90101063999999997</v>
      </c>
      <c r="G521" s="185">
        <v>0.43425652000000003</v>
      </c>
      <c r="H521" s="182">
        <f t="shared" si="24"/>
        <v>1.0748350306864705</v>
      </c>
      <c r="I521" s="122">
        <v>0.41413063999999999</v>
      </c>
      <c r="J521" s="122">
        <v>5.9152725199999994</v>
      </c>
      <c r="K521" s="80">
        <f t="shared" si="25"/>
        <v>-0.92998959243216739</v>
      </c>
      <c r="L521" s="40">
        <f t="shared" si="26"/>
        <v>0.45962902280488055</v>
      </c>
      <c r="M521" s="34"/>
      <c r="O521" s="64"/>
    </row>
    <row r="522" spans="1:15" x14ac:dyDescent="0.2">
      <c r="A522" s="158" t="s">
        <v>1022</v>
      </c>
      <c r="B522" s="158" t="s">
        <v>125</v>
      </c>
      <c r="C522" s="158" t="s">
        <v>1024</v>
      </c>
      <c r="D522" s="158" t="s">
        <v>450</v>
      </c>
      <c r="E522" s="158" t="s">
        <v>2189</v>
      </c>
      <c r="F522" s="185">
        <v>0.68460191799999992</v>
      </c>
      <c r="G522" s="185">
        <v>2.3898393179999999</v>
      </c>
      <c r="H522" s="182">
        <f t="shared" si="24"/>
        <v>-0.71353642362327219</v>
      </c>
      <c r="I522" s="122">
        <v>0.40386854</v>
      </c>
      <c r="J522" s="122">
        <v>0.80576535999999999</v>
      </c>
      <c r="K522" s="80">
        <f t="shared" si="25"/>
        <v>-0.4987764924518473</v>
      </c>
      <c r="L522" s="40">
        <f t="shared" si="26"/>
        <v>0.58993194348602462</v>
      </c>
      <c r="M522" s="34"/>
      <c r="O522" s="64"/>
    </row>
    <row r="523" spans="1:15" x14ac:dyDescent="0.2">
      <c r="A523" s="158" t="s">
        <v>1122</v>
      </c>
      <c r="B523" s="158" t="s">
        <v>1268</v>
      </c>
      <c r="C523" s="158" t="s">
        <v>1830</v>
      </c>
      <c r="D523" s="158" t="s">
        <v>450</v>
      </c>
      <c r="E523" s="158" t="s">
        <v>452</v>
      </c>
      <c r="F523" s="185">
        <v>1.668512311</v>
      </c>
      <c r="G523" s="185">
        <v>0.31128868099999996</v>
      </c>
      <c r="H523" s="182">
        <f t="shared" si="24"/>
        <v>4.3600160007102868</v>
      </c>
      <c r="I523" s="122">
        <v>0.39796041999999998</v>
      </c>
      <c r="J523" s="122">
        <v>1.0430412099999999</v>
      </c>
      <c r="K523" s="80">
        <f t="shared" si="25"/>
        <v>-0.61846146040576855</v>
      </c>
      <c r="L523" s="40">
        <f t="shared" si="26"/>
        <v>0.23851212686677023</v>
      </c>
      <c r="M523" s="34"/>
      <c r="O523" s="64"/>
    </row>
    <row r="524" spans="1:15" x14ac:dyDescent="0.2">
      <c r="A524" s="158" t="s">
        <v>1983</v>
      </c>
      <c r="B524" s="158" t="s">
        <v>832</v>
      </c>
      <c r="C524" s="158" t="s">
        <v>1829</v>
      </c>
      <c r="D524" s="158" t="s">
        <v>451</v>
      </c>
      <c r="E524" s="158" t="s">
        <v>452</v>
      </c>
      <c r="F524" s="185">
        <v>0.43513259999999998</v>
      </c>
      <c r="G524" s="185">
        <v>2.553888E-2</v>
      </c>
      <c r="H524" s="182">
        <f t="shared" si="24"/>
        <v>16.038045521181822</v>
      </c>
      <c r="I524" s="122">
        <v>0.39428825000000001</v>
      </c>
      <c r="J524" s="122">
        <v>0</v>
      </c>
      <c r="K524" s="80" t="str">
        <f t="shared" si="25"/>
        <v/>
      </c>
      <c r="L524" s="40">
        <f t="shared" si="26"/>
        <v>0.90613355561040476</v>
      </c>
      <c r="M524" s="34"/>
      <c r="O524" s="64"/>
    </row>
    <row r="525" spans="1:15" x14ac:dyDescent="0.2">
      <c r="A525" s="158" t="s">
        <v>1372</v>
      </c>
      <c r="B525" s="158" t="s">
        <v>966</v>
      </c>
      <c r="C525" s="158" t="s">
        <v>1830</v>
      </c>
      <c r="D525" s="158" t="s">
        <v>450</v>
      </c>
      <c r="E525" s="158" t="s">
        <v>452</v>
      </c>
      <c r="F525" s="185">
        <v>1.9798487990000002</v>
      </c>
      <c r="G525" s="185">
        <v>2.8544480159999996</v>
      </c>
      <c r="H525" s="182">
        <f t="shared" si="24"/>
        <v>-0.3063987195064054</v>
      </c>
      <c r="I525" s="122">
        <v>0.39420584999999997</v>
      </c>
      <c r="J525" s="122">
        <v>0.1055507</v>
      </c>
      <c r="K525" s="80">
        <f t="shared" si="25"/>
        <v>2.7347535355047383</v>
      </c>
      <c r="L525" s="40">
        <f t="shared" si="26"/>
        <v>0.19910906842942197</v>
      </c>
      <c r="M525" s="34"/>
      <c r="O525" s="64"/>
    </row>
    <row r="526" spans="1:15" x14ac:dyDescent="0.2">
      <c r="A526" s="158" t="s">
        <v>50</v>
      </c>
      <c r="B526" s="158" t="s">
        <v>869</v>
      </c>
      <c r="C526" s="158" t="s">
        <v>1395</v>
      </c>
      <c r="D526" s="158" t="s">
        <v>450</v>
      </c>
      <c r="E526" s="158" t="s">
        <v>2189</v>
      </c>
      <c r="F526" s="185">
        <v>0.26582448999999997</v>
      </c>
      <c r="G526" s="185">
        <v>7.4193000000000002E-3</v>
      </c>
      <c r="H526" s="182">
        <f t="shared" si="24"/>
        <v>34.828783038831155</v>
      </c>
      <c r="I526" s="122">
        <v>0.39418143999999999</v>
      </c>
      <c r="J526" s="122">
        <v>1.164224E-2</v>
      </c>
      <c r="K526" s="80">
        <f t="shared" si="25"/>
        <v>32.857869276015613</v>
      </c>
      <c r="L526" s="40">
        <f t="shared" si="26"/>
        <v>1.4828635239740329</v>
      </c>
      <c r="M526" s="34"/>
      <c r="O526" s="64"/>
    </row>
    <row r="527" spans="1:15" x14ac:dyDescent="0.2">
      <c r="A527" s="158" t="s">
        <v>1028</v>
      </c>
      <c r="B527" s="158" t="s">
        <v>2060</v>
      </c>
      <c r="C527" s="158" t="s">
        <v>1823</v>
      </c>
      <c r="D527" s="158" t="s">
        <v>450</v>
      </c>
      <c r="E527" s="158" t="s">
        <v>2189</v>
      </c>
      <c r="F527" s="185">
        <v>0.39360000000000001</v>
      </c>
      <c r="G527" s="185">
        <v>2.9256999999999998E-3</v>
      </c>
      <c r="H527" s="182">
        <f t="shared" si="24"/>
        <v>133.53190689407663</v>
      </c>
      <c r="I527" s="122">
        <v>0.39393287999999999</v>
      </c>
      <c r="J527" s="122">
        <v>2.9256999999999998E-3</v>
      </c>
      <c r="K527" s="80">
        <f t="shared" si="25"/>
        <v>133.64568479338277</v>
      </c>
      <c r="L527" s="40">
        <f t="shared" si="26"/>
        <v>1.0008457317073169</v>
      </c>
      <c r="M527" s="34"/>
      <c r="O527" s="64"/>
    </row>
    <row r="528" spans="1:15" x14ac:dyDescent="0.2">
      <c r="A528" s="158" t="s">
        <v>1651</v>
      </c>
      <c r="B528" s="158" t="s">
        <v>1652</v>
      </c>
      <c r="C528" s="158" t="s">
        <v>1843</v>
      </c>
      <c r="D528" s="158" t="s">
        <v>450</v>
      </c>
      <c r="E528" s="158" t="s">
        <v>2189</v>
      </c>
      <c r="F528" s="185">
        <v>8.747379999999999E-3</v>
      </c>
      <c r="G528" s="185">
        <v>8.4851200000000005E-3</v>
      </c>
      <c r="H528" s="182">
        <f t="shared" si="24"/>
        <v>3.0908225222507024E-2</v>
      </c>
      <c r="I528" s="122">
        <v>0.38562160526920403</v>
      </c>
      <c r="J528" s="122">
        <v>1.8860389191232101</v>
      </c>
      <c r="K528" s="80">
        <f t="shared" si="25"/>
        <v>-0.79553889298929548</v>
      </c>
      <c r="L528" s="40">
        <f t="shared" si="26"/>
        <v>44.084240683405099</v>
      </c>
      <c r="M528" s="34"/>
      <c r="O528" s="64"/>
    </row>
    <row r="529" spans="1:15" x14ac:dyDescent="0.2">
      <c r="A529" s="158" t="s">
        <v>1001</v>
      </c>
      <c r="B529" s="158" t="s">
        <v>427</v>
      </c>
      <c r="C529" s="158" t="s">
        <v>1823</v>
      </c>
      <c r="D529" s="158" t="s">
        <v>450</v>
      </c>
      <c r="E529" s="158" t="s">
        <v>2189</v>
      </c>
      <c r="F529" s="185">
        <v>0.37616945000000002</v>
      </c>
      <c r="G529" s="185">
        <v>1.4079434</v>
      </c>
      <c r="H529" s="182">
        <f t="shared" si="24"/>
        <v>-0.73282345724977294</v>
      </c>
      <c r="I529" s="122">
        <v>0.37616945000000002</v>
      </c>
      <c r="J529" s="122">
        <v>1.4079434</v>
      </c>
      <c r="K529" s="80">
        <f t="shared" si="25"/>
        <v>-0.73282345724977294</v>
      </c>
      <c r="L529" s="40">
        <f t="shared" si="26"/>
        <v>1</v>
      </c>
      <c r="M529" s="34"/>
      <c r="O529" s="64"/>
    </row>
    <row r="530" spans="1:15" x14ac:dyDescent="0.2">
      <c r="A530" s="158" t="s">
        <v>152</v>
      </c>
      <c r="B530" s="158" t="s">
        <v>153</v>
      </c>
      <c r="C530" s="158" t="s">
        <v>1823</v>
      </c>
      <c r="D530" s="158" t="s">
        <v>450</v>
      </c>
      <c r="E530" s="158" t="s">
        <v>2189</v>
      </c>
      <c r="F530" s="185">
        <v>0.79665101599999999</v>
      </c>
      <c r="G530" s="185">
        <v>0.79338481999999999</v>
      </c>
      <c r="H530" s="182">
        <f t="shared" si="24"/>
        <v>4.1167866055213942E-3</v>
      </c>
      <c r="I530" s="122">
        <v>0.36249984999999996</v>
      </c>
      <c r="J530" s="122">
        <v>0.79235281999999996</v>
      </c>
      <c r="K530" s="80">
        <f t="shared" si="25"/>
        <v>-0.54250197531953004</v>
      </c>
      <c r="L530" s="40">
        <f t="shared" si="26"/>
        <v>0.45502967136114209</v>
      </c>
      <c r="M530" s="34"/>
      <c r="O530" s="64"/>
    </row>
    <row r="531" spans="1:15" x14ac:dyDescent="0.2">
      <c r="A531" s="158" t="s">
        <v>549</v>
      </c>
      <c r="B531" s="158" t="s">
        <v>905</v>
      </c>
      <c r="C531" s="158" t="s">
        <v>1824</v>
      </c>
      <c r="D531" s="158" t="s">
        <v>450</v>
      </c>
      <c r="E531" s="158" t="s">
        <v>2189</v>
      </c>
      <c r="F531" s="185">
        <v>1.493272522</v>
      </c>
      <c r="G531" s="185">
        <v>2.0115852690000002</v>
      </c>
      <c r="H531" s="182">
        <f t="shared" si="24"/>
        <v>-0.25766382116014597</v>
      </c>
      <c r="I531" s="122">
        <v>0.36238408</v>
      </c>
      <c r="J531" s="122">
        <v>1.0829738100000001</v>
      </c>
      <c r="K531" s="80">
        <f t="shared" si="25"/>
        <v>-0.66538056908319887</v>
      </c>
      <c r="L531" s="40">
        <f t="shared" si="26"/>
        <v>0.24267779300903788</v>
      </c>
      <c r="M531" s="34"/>
      <c r="O531" s="64"/>
    </row>
    <row r="532" spans="1:15" x14ac:dyDescent="0.2">
      <c r="A532" s="158" t="s">
        <v>1846</v>
      </c>
      <c r="B532" s="158" t="s">
        <v>1847</v>
      </c>
      <c r="C532" s="158" t="s">
        <v>1395</v>
      </c>
      <c r="D532" s="158" t="s">
        <v>450</v>
      </c>
      <c r="E532" s="158" t="s">
        <v>2189</v>
      </c>
      <c r="F532" s="185">
        <v>2.5467029999999998E-2</v>
      </c>
      <c r="G532" s="185">
        <v>0.151090005</v>
      </c>
      <c r="H532" s="182">
        <f t="shared" si="24"/>
        <v>-0.83144464122560591</v>
      </c>
      <c r="I532" s="122">
        <v>0.35931648999999999</v>
      </c>
      <c r="J532" s="122">
        <v>0.63326996999999996</v>
      </c>
      <c r="K532" s="80">
        <f t="shared" si="25"/>
        <v>-0.43260140694812987</v>
      </c>
      <c r="L532" s="40">
        <f t="shared" si="26"/>
        <v>14.109084962007742</v>
      </c>
      <c r="M532" s="34"/>
      <c r="O532" s="64"/>
    </row>
    <row r="533" spans="1:15" x14ac:dyDescent="0.2">
      <c r="A533" s="158" t="s">
        <v>56</v>
      </c>
      <c r="B533" s="158" t="s">
        <v>1185</v>
      </c>
      <c r="C533" s="158" t="s">
        <v>1828</v>
      </c>
      <c r="D533" s="158" t="s">
        <v>450</v>
      </c>
      <c r="E533" s="158" t="s">
        <v>2189</v>
      </c>
      <c r="F533" s="185">
        <v>1.078235E-2</v>
      </c>
      <c r="G533" s="185">
        <v>1.2925186E-2</v>
      </c>
      <c r="H533" s="182">
        <f t="shared" si="24"/>
        <v>-0.16578763353966441</v>
      </c>
      <c r="I533" s="122">
        <v>0.35836000000000001</v>
      </c>
      <c r="J533" s="122">
        <v>1.069E-2</v>
      </c>
      <c r="K533" s="80">
        <f t="shared" si="25"/>
        <v>32.522918615528532</v>
      </c>
      <c r="L533" s="40">
        <f t="shared" si="26"/>
        <v>33.235797391106765</v>
      </c>
      <c r="M533" s="34"/>
      <c r="O533" s="64"/>
    </row>
    <row r="534" spans="1:15" x14ac:dyDescent="0.2">
      <c r="A534" s="158" t="s">
        <v>1297</v>
      </c>
      <c r="B534" s="158" t="s">
        <v>1298</v>
      </c>
      <c r="C534" s="158" t="s">
        <v>1830</v>
      </c>
      <c r="D534" s="158" t="s">
        <v>450</v>
      </c>
      <c r="E534" s="158" t="s">
        <v>2189</v>
      </c>
      <c r="F534" s="185">
        <v>0.93993989700000002</v>
      </c>
      <c r="G534" s="185">
        <v>1.2659374129999998</v>
      </c>
      <c r="H534" s="182">
        <f t="shared" si="24"/>
        <v>-0.25751471806766157</v>
      </c>
      <c r="I534" s="122">
        <v>0.35522378033195001</v>
      </c>
      <c r="J534" s="122">
        <v>0.42473850723790652</v>
      </c>
      <c r="K534" s="80">
        <f t="shared" si="25"/>
        <v>-0.16366476248648576</v>
      </c>
      <c r="L534" s="40">
        <f t="shared" si="26"/>
        <v>0.37792180272985049</v>
      </c>
      <c r="M534" s="34"/>
      <c r="O534" s="64"/>
    </row>
    <row r="535" spans="1:15" x14ac:dyDescent="0.2">
      <c r="A535" s="158" t="s">
        <v>156</v>
      </c>
      <c r="B535" s="158" t="s">
        <v>157</v>
      </c>
      <c r="C535" s="158" t="s">
        <v>1823</v>
      </c>
      <c r="D535" s="158" t="s">
        <v>450</v>
      </c>
      <c r="E535" s="158" t="s">
        <v>2189</v>
      </c>
      <c r="F535" s="185">
        <v>0.44310704200000001</v>
      </c>
      <c r="G535" s="185">
        <v>0.1106</v>
      </c>
      <c r="H535" s="182">
        <f t="shared" si="24"/>
        <v>3.0063927848101262</v>
      </c>
      <c r="I535" s="122">
        <v>0.35377010999999997</v>
      </c>
      <c r="J535" s="122">
        <v>0.32967999999999997</v>
      </c>
      <c r="K535" s="80">
        <f t="shared" si="25"/>
        <v>7.3071190245086237E-2</v>
      </c>
      <c r="L535" s="40">
        <f t="shared" si="26"/>
        <v>0.79838521275407748</v>
      </c>
      <c r="M535" s="34"/>
      <c r="O535" s="64"/>
    </row>
    <row r="536" spans="1:15" x14ac:dyDescent="0.2">
      <c r="A536" s="158" t="s">
        <v>1169</v>
      </c>
      <c r="B536" s="158" t="s">
        <v>1170</v>
      </c>
      <c r="C536" s="158" t="s">
        <v>1829</v>
      </c>
      <c r="D536" s="158" t="s">
        <v>451</v>
      </c>
      <c r="E536" s="158" t="s">
        <v>452</v>
      </c>
      <c r="F536" s="185">
        <v>1.033559621</v>
      </c>
      <c r="G536" s="185">
        <v>0.90289041000000003</v>
      </c>
      <c r="H536" s="182">
        <f t="shared" si="24"/>
        <v>0.14472322394032289</v>
      </c>
      <c r="I536" s="122">
        <v>0.33309346999999995</v>
      </c>
      <c r="J536" s="122">
        <v>1.98349113</v>
      </c>
      <c r="K536" s="80">
        <f t="shared" si="25"/>
        <v>-0.83206707357446064</v>
      </c>
      <c r="L536" s="40">
        <f t="shared" si="26"/>
        <v>0.32227794433157325</v>
      </c>
      <c r="M536" s="34"/>
      <c r="O536" s="64"/>
    </row>
    <row r="537" spans="1:15" x14ac:dyDescent="0.2">
      <c r="A537" s="158" t="s">
        <v>282</v>
      </c>
      <c r="B537" s="158" t="s">
        <v>195</v>
      </c>
      <c r="C537" s="158" t="s">
        <v>1843</v>
      </c>
      <c r="D537" s="158" t="s">
        <v>451</v>
      </c>
      <c r="E537" s="158" t="s">
        <v>452</v>
      </c>
      <c r="F537" s="185">
        <v>0.95566256999999999</v>
      </c>
      <c r="G537" s="185">
        <v>1.2902761100000002</v>
      </c>
      <c r="H537" s="182">
        <f t="shared" si="24"/>
        <v>-0.25933483337919061</v>
      </c>
      <c r="I537" s="122">
        <v>0.33112353999999999</v>
      </c>
      <c r="J537" s="122">
        <v>3.8782570499999998</v>
      </c>
      <c r="K537" s="80">
        <f t="shared" si="25"/>
        <v>-0.91462052779611391</v>
      </c>
      <c r="L537" s="40">
        <f t="shared" si="26"/>
        <v>0.34648583129084987</v>
      </c>
      <c r="M537" s="34"/>
      <c r="O537" s="64"/>
    </row>
    <row r="538" spans="1:15" x14ac:dyDescent="0.2">
      <c r="A538" s="158" t="s">
        <v>2128</v>
      </c>
      <c r="B538" s="158" t="s">
        <v>2129</v>
      </c>
      <c r="C538" s="158" t="s">
        <v>1395</v>
      </c>
      <c r="D538" s="158" t="s">
        <v>450</v>
      </c>
      <c r="E538" s="158" t="s">
        <v>2189</v>
      </c>
      <c r="F538" s="185">
        <v>0.328249493</v>
      </c>
      <c r="G538" s="185">
        <v>2.8221402E-2</v>
      </c>
      <c r="H538" s="182">
        <f t="shared" si="24"/>
        <v>10.631225585461701</v>
      </c>
      <c r="I538" s="122">
        <v>0.33078349000000001</v>
      </c>
      <c r="J538" s="122">
        <v>0.1464191</v>
      </c>
      <c r="K538" s="80">
        <f t="shared" si="25"/>
        <v>1.2591553287788275</v>
      </c>
      <c r="L538" s="40">
        <f t="shared" si="26"/>
        <v>1.0077197286029014</v>
      </c>
      <c r="M538" s="34"/>
      <c r="O538" s="64"/>
    </row>
    <row r="539" spans="1:15" x14ac:dyDescent="0.2">
      <c r="A539" s="158" t="s">
        <v>1029</v>
      </c>
      <c r="B539" s="158" t="s">
        <v>2074</v>
      </c>
      <c r="C539" s="158" t="s">
        <v>1823</v>
      </c>
      <c r="D539" s="158" t="s">
        <v>450</v>
      </c>
      <c r="E539" s="158" t="s">
        <v>2189</v>
      </c>
      <c r="F539" s="185">
        <v>0.32417982000000001</v>
      </c>
      <c r="G539" s="185">
        <v>2.6478000000000002E-2</v>
      </c>
      <c r="H539" s="182">
        <f t="shared" si="24"/>
        <v>11.243365057783819</v>
      </c>
      <c r="I539" s="122">
        <v>0.32417982000000001</v>
      </c>
      <c r="J539" s="122">
        <v>2.6478000000000002E-2</v>
      </c>
      <c r="K539" s="80">
        <f t="shared" si="25"/>
        <v>11.243365057783819</v>
      </c>
      <c r="L539" s="40">
        <f t="shared" si="26"/>
        <v>1</v>
      </c>
      <c r="M539" s="34"/>
      <c r="O539" s="64"/>
    </row>
    <row r="540" spans="1:15" x14ac:dyDescent="0.2">
      <c r="A540" s="158" t="s">
        <v>2094</v>
      </c>
      <c r="B540" s="158" t="s">
        <v>2095</v>
      </c>
      <c r="C540" s="158" t="s">
        <v>1823</v>
      </c>
      <c r="D540" s="158" t="s">
        <v>450</v>
      </c>
      <c r="E540" s="158" t="s">
        <v>452</v>
      </c>
      <c r="F540" s="185">
        <v>4.0994999999999996E-4</v>
      </c>
      <c r="G540" s="185">
        <v>0.32348379999999999</v>
      </c>
      <c r="H540" s="182">
        <f t="shared" si="24"/>
        <v>-0.99873270315236806</v>
      </c>
      <c r="I540" s="122">
        <v>0.32215595000000002</v>
      </c>
      <c r="J540" s="122">
        <v>1.7377999999999998E-3</v>
      </c>
      <c r="K540" s="80">
        <f t="shared" si="25"/>
        <v>184.38148808838764</v>
      </c>
      <c r="L540" s="40">
        <f t="shared" si="26"/>
        <v>785.84205390901343</v>
      </c>
      <c r="M540" s="34"/>
      <c r="O540" s="64"/>
    </row>
    <row r="541" spans="1:15" x14ac:dyDescent="0.2">
      <c r="A541" s="158" t="s">
        <v>2159</v>
      </c>
      <c r="B541" s="158" t="s">
        <v>2180</v>
      </c>
      <c r="C541" s="158" t="s">
        <v>1395</v>
      </c>
      <c r="D541" s="158" t="s">
        <v>450</v>
      </c>
      <c r="E541" s="158" t="s">
        <v>2189</v>
      </c>
      <c r="F541" s="185">
        <v>0</v>
      </c>
      <c r="G541" s="185">
        <v>3.8309929999999999E-2</v>
      </c>
      <c r="H541" s="182">
        <f t="shared" si="24"/>
        <v>-1</v>
      </c>
      <c r="I541" s="122">
        <v>0.31859120000000002</v>
      </c>
      <c r="J541" s="122">
        <v>3.7567610000000001E-2</v>
      </c>
      <c r="K541" s="80">
        <f t="shared" si="25"/>
        <v>7.4804756011894291</v>
      </c>
      <c r="L541" s="40" t="str">
        <f t="shared" si="26"/>
        <v/>
      </c>
      <c r="M541" s="34"/>
      <c r="O541" s="64"/>
    </row>
    <row r="542" spans="1:15" x14ac:dyDescent="0.2">
      <c r="A542" s="158" t="s">
        <v>1158</v>
      </c>
      <c r="B542" s="158" t="s">
        <v>1159</v>
      </c>
      <c r="C542" s="158" t="s">
        <v>1829</v>
      </c>
      <c r="D542" s="158" t="s">
        <v>451</v>
      </c>
      <c r="E542" s="158" t="s">
        <v>452</v>
      </c>
      <c r="F542" s="185">
        <v>7.6713079730000002</v>
      </c>
      <c r="G542" s="185">
        <v>1.142831208</v>
      </c>
      <c r="H542" s="182">
        <f t="shared" si="24"/>
        <v>5.7125468041996275</v>
      </c>
      <c r="I542" s="122">
        <v>0.31743824999999998</v>
      </c>
      <c r="J542" s="122">
        <v>1.08202592</v>
      </c>
      <c r="K542" s="80">
        <f t="shared" si="25"/>
        <v>-0.70662602056704893</v>
      </c>
      <c r="L542" s="40">
        <f t="shared" si="26"/>
        <v>4.1379938221390446E-2</v>
      </c>
      <c r="M542" s="34"/>
      <c r="O542" s="64"/>
    </row>
    <row r="543" spans="1:15" x14ac:dyDescent="0.2">
      <c r="A543" s="158" t="s">
        <v>1912</v>
      </c>
      <c r="B543" s="158" t="s">
        <v>1913</v>
      </c>
      <c r="C543" s="158" t="s">
        <v>1829</v>
      </c>
      <c r="D543" s="158" t="s">
        <v>1690</v>
      </c>
      <c r="E543" s="158" t="s">
        <v>452</v>
      </c>
      <c r="F543" s="185">
        <v>0.27656102000000005</v>
      </c>
      <c r="G543" s="185">
        <v>0.60239025000000002</v>
      </c>
      <c r="H543" s="182">
        <f t="shared" si="24"/>
        <v>-0.5408939304711522</v>
      </c>
      <c r="I543" s="122">
        <v>0.31021594000000002</v>
      </c>
      <c r="J543" s="122">
        <v>0.21465754000000001</v>
      </c>
      <c r="K543" s="80">
        <f t="shared" si="25"/>
        <v>0.44516675258646865</v>
      </c>
      <c r="L543" s="40">
        <f t="shared" si="26"/>
        <v>1.1216907574321211</v>
      </c>
      <c r="M543" s="34"/>
      <c r="O543" s="64"/>
    </row>
    <row r="544" spans="1:15" x14ac:dyDescent="0.2">
      <c r="A544" s="158" t="s">
        <v>2124</v>
      </c>
      <c r="B544" s="158" t="s">
        <v>2125</v>
      </c>
      <c r="C544" s="158" t="s">
        <v>1395</v>
      </c>
      <c r="D544" s="158" t="s">
        <v>450</v>
      </c>
      <c r="E544" s="158" t="s">
        <v>2189</v>
      </c>
      <c r="F544" s="185">
        <v>3.4052584999999996E-2</v>
      </c>
      <c r="G544" s="185">
        <v>3.2396740000000001E-3</v>
      </c>
      <c r="H544" s="182">
        <f t="shared" si="24"/>
        <v>9.5111146985776944</v>
      </c>
      <c r="I544" s="122">
        <v>0.31015228</v>
      </c>
      <c r="J544" s="122">
        <v>3.23967E-3</v>
      </c>
      <c r="K544" s="80">
        <f t="shared" si="25"/>
        <v>94.735763210450443</v>
      </c>
      <c r="L544" s="40">
        <f t="shared" si="26"/>
        <v>9.1080392281525775</v>
      </c>
      <c r="M544" s="34"/>
      <c r="O544" s="64"/>
    </row>
    <row r="545" spans="1:15" x14ac:dyDescent="0.2">
      <c r="A545" s="158" t="s">
        <v>665</v>
      </c>
      <c r="B545" s="158" t="s">
        <v>666</v>
      </c>
      <c r="C545" s="158" t="s">
        <v>1843</v>
      </c>
      <c r="D545" s="158" t="s">
        <v>450</v>
      </c>
      <c r="E545" s="158" t="s">
        <v>2189</v>
      </c>
      <c r="F545" s="185">
        <v>2.1589909399999998</v>
      </c>
      <c r="G545" s="185">
        <v>1.7791599199999999</v>
      </c>
      <c r="H545" s="182">
        <f t="shared" si="24"/>
        <v>0.21348897068229822</v>
      </c>
      <c r="I545" s="122">
        <v>0.30953020000000003</v>
      </c>
      <c r="J545" s="122">
        <v>0.66939176</v>
      </c>
      <c r="K545" s="80">
        <f t="shared" si="25"/>
        <v>-0.53759484580449568</v>
      </c>
      <c r="L545" s="40">
        <f t="shared" si="26"/>
        <v>0.14336799393887223</v>
      </c>
      <c r="M545" s="34"/>
      <c r="O545" s="64"/>
    </row>
    <row r="546" spans="1:15" x14ac:dyDescent="0.2">
      <c r="A546" s="158" t="s">
        <v>202</v>
      </c>
      <c r="B546" s="158" t="s">
        <v>203</v>
      </c>
      <c r="C546" s="158" t="s">
        <v>1395</v>
      </c>
      <c r="D546" s="158" t="s">
        <v>450</v>
      </c>
      <c r="E546" s="158" t="s">
        <v>2189</v>
      </c>
      <c r="F546" s="185">
        <v>1.0946100619999999</v>
      </c>
      <c r="G546" s="185">
        <v>1.250487366</v>
      </c>
      <c r="H546" s="182">
        <f t="shared" si="24"/>
        <v>-0.12465324179852622</v>
      </c>
      <c r="I546" s="122">
        <v>0.30034924000000002</v>
      </c>
      <c r="J546" s="122">
        <v>1.8617408100000001</v>
      </c>
      <c r="K546" s="80">
        <f t="shared" si="25"/>
        <v>-0.83867290313091436</v>
      </c>
      <c r="L546" s="40">
        <f t="shared" si="26"/>
        <v>0.27438925552284943</v>
      </c>
      <c r="M546" s="34"/>
      <c r="O546" s="64"/>
    </row>
    <row r="547" spans="1:15" x14ac:dyDescent="0.2">
      <c r="A547" s="158" t="s">
        <v>204</v>
      </c>
      <c r="B547" s="158" t="s">
        <v>205</v>
      </c>
      <c r="C547" s="158" t="s">
        <v>1395</v>
      </c>
      <c r="D547" s="158" t="s">
        <v>450</v>
      </c>
      <c r="E547" s="158" t="s">
        <v>2189</v>
      </c>
      <c r="F547" s="185">
        <v>0.105983776</v>
      </c>
      <c r="G547" s="185">
        <v>8.3849979999999991E-2</v>
      </c>
      <c r="H547" s="182">
        <f t="shared" si="24"/>
        <v>0.26396900750602459</v>
      </c>
      <c r="I547" s="122">
        <v>0.28352010999999999</v>
      </c>
      <c r="J547" s="122">
        <v>0</v>
      </c>
      <c r="K547" s="80" t="str">
        <f t="shared" si="25"/>
        <v/>
      </c>
      <c r="L547" s="40">
        <f t="shared" si="26"/>
        <v>2.6751274647923471</v>
      </c>
      <c r="M547" s="34"/>
      <c r="O547" s="64"/>
    </row>
    <row r="548" spans="1:15" x14ac:dyDescent="0.2">
      <c r="A548" s="158" t="s">
        <v>1655</v>
      </c>
      <c r="B548" s="158" t="s">
        <v>1656</v>
      </c>
      <c r="C548" s="158" t="s">
        <v>1829</v>
      </c>
      <c r="D548" s="158" t="s">
        <v>1690</v>
      </c>
      <c r="E548" s="158" t="s">
        <v>2189</v>
      </c>
      <c r="F548" s="185">
        <v>0.11804112</v>
      </c>
      <c r="G548" s="185">
        <v>9.4171700000000007E-3</v>
      </c>
      <c r="H548" s="182">
        <f t="shared" si="24"/>
        <v>11.534670182230967</v>
      </c>
      <c r="I548" s="122">
        <v>0.28051014000000002</v>
      </c>
      <c r="J548" s="122">
        <v>2.6441799999999999E-3</v>
      </c>
      <c r="K548" s="80">
        <f t="shared" si="25"/>
        <v>105.08587161237134</v>
      </c>
      <c r="L548" s="40">
        <f t="shared" si="26"/>
        <v>2.376376469487921</v>
      </c>
      <c r="M548" s="34"/>
      <c r="O548" s="64"/>
    </row>
    <row r="549" spans="1:15" x14ac:dyDescent="0.2">
      <c r="A549" s="158" t="s">
        <v>1344</v>
      </c>
      <c r="B549" s="158" t="s">
        <v>1339</v>
      </c>
      <c r="C549" s="158" t="s">
        <v>1824</v>
      </c>
      <c r="D549" s="158" t="s">
        <v>450</v>
      </c>
      <c r="E549" s="158" t="s">
        <v>2189</v>
      </c>
      <c r="F549" s="185">
        <v>0.39908423800000004</v>
      </c>
      <c r="G549" s="185">
        <v>2.7238240019999997</v>
      </c>
      <c r="H549" s="182">
        <f t="shared" si="24"/>
        <v>-0.85348383827039931</v>
      </c>
      <c r="I549" s="122">
        <v>0.27959051000000001</v>
      </c>
      <c r="J549" s="122">
        <v>1.3182009099999998</v>
      </c>
      <c r="K549" s="80">
        <f t="shared" si="25"/>
        <v>-0.7878999264232035</v>
      </c>
      <c r="L549" s="40">
        <f t="shared" si="26"/>
        <v>0.70058018678252076</v>
      </c>
      <c r="M549" s="34"/>
      <c r="O549" s="64"/>
    </row>
    <row r="550" spans="1:15" x14ac:dyDescent="0.2">
      <c r="A550" s="158" t="s">
        <v>539</v>
      </c>
      <c r="B550" s="158" t="s">
        <v>907</v>
      </c>
      <c r="C550" s="158" t="s">
        <v>1824</v>
      </c>
      <c r="D550" s="158" t="s">
        <v>450</v>
      </c>
      <c r="E550" s="158" t="s">
        <v>2189</v>
      </c>
      <c r="F550" s="185">
        <v>23.480377027999999</v>
      </c>
      <c r="G550" s="185">
        <v>26.141901019999999</v>
      </c>
      <c r="H550" s="182">
        <f t="shared" si="24"/>
        <v>-0.10181065217727614</v>
      </c>
      <c r="I550" s="122">
        <v>0.27623128999999996</v>
      </c>
      <c r="J550" s="122">
        <v>0.15090929</v>
      </c>
      <c r="K550" s="80">
        <f t="shared" si="25"/>
        <v>0.83044589236355137</v>
      </c>
      <c r="L550" s="40">
        <f t="shared" si="26"/>
        <v>1.1764346444292537E-2</v>
      </c>
      <c r="M550" s="34"/>
      <c r="O550" s="64"/>
    </row>
    <row r="551" spans="1:15" x14ac:dyDescent="0.2">
      <c r="A551" s="158" t="s">
        <v>2090</v>
      </c>
      <c r="B551" s="158" t="s">
        <v>1336</v>
      </c>
      <c r="C551" s="158" t="s">
        <v>1824</v>
      </c>
      <c r="D551" s="158" t="s">
        <v>451</v>
      </c>
      <c r="E551" s="158" t="s">
        <v>452</v>
      </c>
      <c r="F551" s="185">
        <v>55.142890272999999</v>
      </c>
      <c r="G551" s="185">
        <v>22.279630252999997</v>
      </c>
      <c r="H551" s="182">
        <f t="shared" si="24"/>
        <v>1.4750361494699806</v>
      </c>
      <c r="I551" s="122">
        <v>0.27409035999999998</v>
      </c>
      <c r="J551" s="122">
        <v>11.228082259999999</v>
      </c>
      <c r="K551" s="80">
        <f t="shared" si="25"/>
        <v>-0.9755888535857592</v>
      </c>
      <c r="L551" s="40">
        <f t="shared" si="26"/>
        <v>4.9705475836148687E-3</v>
      </c>
      <c r="M551" s="34"/>
      <c r="O551" s="64"/>
    </row>
    <row r="552" spans="1:15" x14ac:dyDescent="0.2">
      <c r="A552" s="158" t="s">
        <v>2151</v>
      </c>
      <c r="B552" s="158" t="s">
        <v>2172</v>
      </c>
      <c r="C552" s="158" t="s">
        <v>1395</v>
      </c>
      <c r="D552" s="158" t="s">
        <v>450</v>
      </c>
      <c r="E552" s="158" t="s">
        <v>2189</v>
      </c>
      <c r="F552" s="185">
        <v>0.29775552700000002</v>
      </c>
      <c r="G552" s="185">
        <v>0.13090404</v>
      </c>
      <c r="H552" s="182">
        <f t="shared" si="24"/>
        <v>1.2746091488085471</v>
      </c>
      <c r="I552" s="122">
        <v>0.27104521999999998</v>
      </c>
      <c r="J552" s="122">
        <v>0.47124081000000001</v>
      </c>
      <c r="K552" s="80">
        <f t="shared" si="25"/>
        <v>-0.4248265127971409</v>
      </c>
      <c r="L552" s="40">
        <f t="shared" si="26"/>
        <v>0.91029450479352469</v>
      </c>
      <c r="M552" s="34"/>
      <c r="O552" s="64"/>
    </row>
    <row r="553" spans="1:15" x14ac:dyDescent="0.2">
      <c r="A553" s="158" t="s">
        <v>2901</v>
      </c>
      <c r="B553" s="158" t="s">
        <v>2902</v>
      </c>
      <c r="C553" s="158" t="s">
        <v>347</v>
      </c>
      <c r="D553" s="158" t="s">
        <v>451</v>
      </c>
      <c r="E553" s="158" t="s">
        <v>452</v>
      </c>
      <c r="F553" s="185">
        <v>1.6736000000000001E-2</v>
      </c>
      <c r="G553" s="185">
        <v>0</v>
      </c>
      <c r="H553" s="182" t="str">
        <f t="shared" si="24"/>
        <v/>
      </c>
      <c r="I553" s="122">
        <v>0.26646700000000001</v>
      </c>
      <c r="J553" s="122">
        <v>0</v>
      </c>
      <c r="K553" s="80" t="str">
        <f t="shared" si="25"/>
        <v/>
      </c>
      <c r="L553" s="40">
        <f t="shared" si="26"/>
        <v>15.921785372848948</v>
      </c>
      <c r="M553" s="34"/>
      <c r="O553" s="64"/>
    </row>
    <row r="554" spans="1:15" x14ac:dyDescent="0.2">
      <c r="A554" s="158" t="s">
        <v>2192</v>
      </c>
      <c r="B554" s="158" t="s">
        <v>1674</v>
      </c>
      <c r="C554" s="158" t="s">
        <v>1827</v>
      </c>
      <c r="D554" s="158" t="s">
        <v>451</v>
      </c>
      <c r="E554" s="158" t="s">
        <v>452</v>
      </c>
      <c r="F554" s="185">
        <v>0.32632800000000001</v>
      </c>
      <c r="G554" s="185">
        <v>8.6077199999999993E-2</v>
      </c>
      <c r="H554" s="182">
        <f t="shared" si="24"/>
        <v>2.7911084468360965</v>
      </c>
      <c r="I554" s="122">
        <v>0.24469647</v>
      </c>
      <c r="J554" s="122">
        <v>0</v>
      </c>
      <c r="K554" s="80" t="str">
        <f t="shared" si="25"/>
        <v/>
      </c>
      <c r="L554" s="40">
        <f t="shared" si="26"/>
        <v>0.74984822019563135</v>
      </c>
      <c r="M554" s="34"/>
      <c r="O554" s="64"/>
    </row>
    <row r="555" spans="1:15" x14ac:dyDescent="0.2">
      <c r="A555" s="158" t="s">
        <v>1039</v>
      </c>
      <c r="B555" s="158" t="s">
        <v>1288</v>
      </c>
      <c r="C555" s="158" t="s">
        <v>1395</v>
      </c>
      <c r="D555" s="158" t="s">
        <v>450</v>
      </c>
      <c r="E555" s="158" t="s">
        <v>2189</v>
      </c>
      <c r="F555" s="185">
        <v>0.72758446999999993</v>
      </c>
      <c r="G555" s="185">
        <v>6.8006079999999997E-2</v>
      </c>
      <c r="H555" s="182">
        <f t="shared" si="24"/>
        <v>9.698815017716063</v>
      </c>
      <c r="I555" s="122">
        <v>0.24364535000000001</v>
      </c>
      <c r="J555" s="122">
        <v>8.2990878299999995</v>
      </c>
      <c r="K555" s="80">
        <f t="shared" si="25"/>
        <v>-0.97064191210035666</v>
      </c>
      <c r="L555" s="40">
        <f t="shared" si="26"/>
        <v>0.33486881598778495</v>
      </c>
      <c r="M555" s="34"/>
      <c r="O555" s="64"/>
    </row>
    <row r="556" spans="1:15" x14ac:dyDescent="0.2">
      <c r="A556" s="158" t="s">
        <v>300</v>
      </c>
      <c r="B556" s="158" t="s">
        <v>301</v>
      </c>
      <c r="C556" s="158" t="s">
        <v>1395</v>
      </c>
      <c r="D556" s="158" t="s">
        <v>450</v>
      </c>
      <c r="E556" s="158" t="s">
        <v>2189</v>
      </c>
      <c r="F556" s="185">
        <v>0.1165875</v>
      </c>
      <c r="G556" s="185">
        <v>0</v>
      </c>
      <c r="H556" s="182" t="str">
        <f t="shared" si="24"/>
        <v/>
      </c>
      <c r="I556" s="122">
        <v>0.23326827</v>
      </c>
      <c r="J556" s="122">
        <v>0</v>
      </c>
      <c r="K556" s="80" t="str">
        <f t="shared" si="25"/>
        <v/>
      </c>
      <c r="L556" s="40">
        <f t="shared" si="26"/>
        <v>2.0007999999999999</v>
      </c>
      <c r="M556" s="34"/>
      <c r="O556" s="64"/>
    </row>
    <row r="557" spans="1:15" x14ac:dyDescent="0.2">
      <c r="A557" s="158" t="s">
        <v>253</v>
      </c>
      <c r="B557" s="158" t="s">
        <v>35</v>
      </c>
      <c r="C557" s="158" t="s">
        <v>1843</v>
      </c>
      <c r="D557" s="158" t="s">
        <v>1690</v>
      </c>
      <c r="E557" s="158" t="s">
        <v>2189</v>
      </c>
      <c r="F557" s="185">
        <v>2.0822799999999999E-2</v>
      </c>
      <c r="G557" s="185">
        <v>2.8802849999999998E-2</v>
      </c>
      <c r="H557" s="182">
        <f t="shared" si="24"/>
        <v>-0.27705765228093748</v>
      </c>
      <c r="I557" s="122">
        <v>0.22899417000000002</v>
      </c>
      <c r="J557" s="122">
        <v>2.8691290000000001E-2</v>
      </c>
      <c r="K557" s="80">
        <f t="shared" si="25"/>
        <v>6.9813131441632637</v>
      </c>
      <c r="L557" s="40">
        <f t="shared" si="26"/>
        <v>10.997280384962639</v>
      </c>
      <c r="M557" s="34"/>
      <c r="O557" s="64"/>
    </row>
    <row r="558" spans="1:15" x14ac:dyDescent="0.2">
      <c r="A558" s="158" t="s">
        <v>1919</v>
      </c>
      <c r="B558" s="158" t="s">
        <v>1324</v>
      </c>
      <c r="C558" s="158" t="s">
        <v>1829</v>
      </c>
      <c r="D558" s="158" t="s">
        <v>451</v>
      </c>
      <c r="E558" s="158" t="s">
        <v>452</v>
      </c>
      <c r="F558" s="185">
        <v>1.2432124099999999</v>
      </c>
      <c r="G558" s="185">
        <v>2.484857812</v>
      </c>
      <c r="H558" s="182">
        <f t="shared" si="24"/>
        <v>-0.49968468859819015</v>
      </c>
      <c r="I558" s="122">
        <v>0.22093360000000001</v>
      </c>
      <c r="J558" s="122">
        <v>0.74469887999999995</v>
      </c>
      <c r="K558" s="80">
        <f t="shared" si="25"/>
        <v>-0.70332491973131472</v>
      </c>
      <c r="L558" s="40">
        <f t="shared" si="26"/>
        <v>0.17771186823979662</v>
      </c>
      <c r="M558" s="34"/>
      <c r="O558" s="64"/>
    </row>
    <row r="559" spans="1:15" x14ac:dyDescent="0.2">
      <c r="A559" s="158" t="s">
        <v>533</v>
      </c>
      <c r="B559" s="158" t="s">
        <v>904</v>
      </c>
      <c r="C559" s="158" t="s">
        <v>1824</v>
      </c>
      <c r="D559" s="158" t="s">
        <v>450</v>
      </c>
      <c r="E559" s="158" t="s">
        <v>2189</v>
      </c>
      <c r="F559" s="185">
        <v>0.88530374699999992</v>
      </c>
      <c r="G559" s="185">
        <v>4.1531856190000003</v>
      </c>
      <c r="H559" s="182">
        <f t="shared" si="24"/>
        <v>-0.78683742355508723</v>
      </c>
      <c r="I559" s="122">
        <v>0.21978698999999999</v>
      </c>
      <c r="J559" s="122">
        <v>0.40190003999999996</v>
      </c>
      <c r="K559" s="80">
        <f t="shared" si="25"/>
        <v>-0.45313021118385555</v>
      </c>
      <c r="L559" s="40">
        <f t="shared" si="26"/>
        <v>0.2482616737416791</v>
      </c>
      <c r="M559" s="34"/>
      <c r="O559" s="64"/>
    </row>
    <row r="560" spans="1:15" x14ac:dyDescent="0.2">
      <c r="A560" s="158" t="s">
        <v>2788</v>
      </c>
      <c r="B560" s="158" t="s">
        <v>2789</v>
      </c>
      <c r="C560" s="158" t="s">
        <v>1395</v>
      </c>
      <c r="D560" s="158" t="s">
        <v>450</v>
      </c>
      <c r="E560" s="158" t="s">
        <v>2189</v>
      </c>
      <c r="F560" s="185">
        <v>0</v>
      </c>
      <c r="G560" s="185">
        <v>0</v>
      </c>
      <c r="H560" s="182" t="str">
        <f t="shared" si="24"/>
        <v/>
      </c>
      <c r="I560" s="122">
        <v>0.20592291000000001</v>
      </c>
      <c r="J560" s="122">
        <v>0</v>
      </c>
      <c r="K560" s="80" t="str">
        <f t="shared" si="25"/>
        <v/>
      </c>
      <c r="L560" s="40" t="str">
        <f t="shared" si="26"/>
        <v/>
      </c>
      <c r="M560" s="34"/>
      <c r="O560" s="64"/>
    </row>
    <row r="561" spans="1:15" x14ac:dyDescent="0.2">
      <c r="A561" s="158" t="s">
        <v>989</v>
      </c>
      <c r="B561" s="158" t="s">
        <v>2055</v>
      </c>
      <c r="C561" s="158" t="s">
        <v>1823</v>
      </c>
      <c r="D561" s="158" t="s">
        <v>450</v>
      </c>
      <c r="E561" s="158" t="s">
        <v>2189</v>
      </c>
      <c r="F561" s="185">
        <v>0.22537741</v>
      </c>
      <c r="G561" s="185">
        <v>0.32150075</v>
      </c>
      <c r="H561" s="182">
        <f t="shared" si="24"/>
        <v>-0.2989832527606856</v>
      </c>
      <c r="I561" s="122">
        <v>0.20178725</v>
      </c>
      <c r="J561" s="122">
        <v>1.7944E-3</v>
      </c>
      <c r="K561" s="80">
        <f t="shared" si="25"/>
        <v>111.45388430673205</v>
      </c>
      <c r="L561" s="40">
        <f t="shared" si="26"/>
        <v>0.89533041488053311</v>
      </c>
      <c r="M561" s="34"/>
      <c r="O561" s="64"/>
    </row>
    <row r="562" spans="1:15" x14ac:dyDescent="0.2">
      <c r="A562" s="158" t="s">
        <v>2791</v>
      </c>
      <c r="B562" s="158" t="s">
        <v>2792</v>
      </c>
      <c r="C562" s="158" t="s">
        <v>1395</v>
      </c>
      <c r="D562" s="158" t="s">
        <v>450</v>
      </c>
      <c r="E562" s="158" t="s">
        <v>2189</v>
      </c>
      <c r="F562" s="185">
        <v>0</v>
      </c>
      <c r="G562" s="185">
        <v>0</v>
      </c>
      <c r="H562" s="182" t="str">
        <f t="shared" si="24"/>
        <v/>
      </c>
      <c r="I562" s="122">
        <v>0.19910951000000002</v>
      </c>
      <c r="J562" s="122">
        <v>0</v>
      </c>
      <c r="K562" s="80" t="str">
        <f t="shared" si="25"/>
        <v/>
      </c>
      <c r="L562" s="40" t="str">
        <f t="shared" si="26"/>
        <v/>
      </c>
      <c r="M562" s="34"/>
      <c r="O562" s="64"/>
    </row>
    <row r="563" spans="1:15" x14ac:dyDescent="0.2">
      <c r="A563" s="158" t="s">
        <v>2265</v>
      </c>
      <c r="B563" s="158" t="s">
        <v>2255</v>
      </c>
      <c r="C563" s="158" t="s">
        <v>2078</v>
      </c>
      <c r="D563" s="158" t="s">
        <v>451</v>
      </c>
      <c r="E563" s="158" t="s">
        <v>452</v>
      </c>
      <c r="F563" s="185">
        <v>0.61108899999999999</v>
      </c>
      <c r="G563" s="185">
        <v>0.181896</v>
      </c>
      <c r="H563" s="182">
        <f t="shared" si="24"/>
        <v>2.3595516119101023</v>
      </c>
      <c r="I563" s="122">
        <v>0.19763900000000001</v>
      </c>
      <c r="J563" s="122">
        <v>0</v>
      </c>
      <c r="K563" s="80" t="str">
        <f t="shared" si="25"/>
        <v/>
      </c>
      <c r="L563" s="40">
        <f t="shared" si="26"/>
        <v>0.32342097468617503</v>
      </c>
      <c r="M563" s="34"/>
      <c r="O563" s="64"/>
    </row>
    <row r="564" spans="1:15" x14ac:dyDescent="0.2">
      <c r="A564" s="158" t="s">
        <v>2056</v>
      </c>
      <c r="B564" s="158" t="s">
        <v>2057</v>
      </c>
      <c r="C564" s="158" t="s">
        <v>1825</v>
      </c>
      <c r="D564" s="158" t="s">
        <v>450</v>
      </c>
      <c r="E564" s="158" t="s">
        <v>2189</v>
      </c>
      <c r="F564" s="185">
        <v>0</v>
      </c>
      <c r="G564" s="185">
        <v>0</v>
      </c>
      <c r="H564" s="182" t="str">
        <f t="shared" si="24"/>
        <v/>
      </c>
      <c r="I564" s="122">
        <v>0.19695510999999999</v>
      </c>
      <c r="J564" s="122">
        <v>0</v>
      </c>
      <c r="K564" s="80" t="str">
        <f t="shared" si="25"/>
        <v/>
      </c>
      <c r="L564" s="40" t="str">
        <f t="shared" si="26"/>
        <v/>
      </c>
      <c r="M564" s="34"/>
      <c r="O564" s="64"/>
    </row>
    <row r="565" spans="1:15" x14ac:dyDescent="0.2">
      <c r="A565" s="158" t="s">
        <v>694</v>
      </c>
      <c r="B565" s="158" t="s">
        <v>695</v>
      </c>
      <c r="C565" s="158" t="s">
        <v>1823</v>
      </c>
      <c r="D565" s="158" t="s">
        <v>450</v>
      </c>
      <c r="E565" s="158" t="s">
        <v>2189</v>
      </c>
      <c r="F565" s="185">
        <v>0.17285066000000002</v>
      </c>
      <c r="G565" s="185">
        <v>0.27189059999999998</v>
      </c>
      <c r="H565" s="182">
        <f t="shared" si="24"/>
        <v>-0.36426393556820269</v>
      </c>
      <c r="I565" s="122">
        <v>0.19219225000000001</v>
      </c>
      <c r="J565" s="122">
        <v>0.28910473999999997</v>
      </c>
      <c r="K565" s="80">
        <f t="shared" si="25"/>
        <v>-0.33521584599408494</v>
      </c>
      <c r="L565" s="40">
        <f t="shared" si="26"/>
        <v>1.1118976924936241</v>
      </c>
      <c r="M565" s="34"/>
      <c r="O565" s="64"/>
    </row>
    <row r="566" spans="1:15" x14ac:dyDescent="0.2">
      <c r="A566" s="158" t="s">
        <v>1657</v>
      </c>
      <c r="B566" s="158" t="s">
        <v>1658</v>
      </c>
      <c r="C566" s="158" t="s">
        <v>1024</v>
      </c>
      <c r="D566" s="158" t="s">
        <v>450</v>
      </c>
      <c r="E566" s="158" t="s">
        <v>2189</v>
      </c>
      <c r="F566" s="185">
        <v>0.58380860999999995</v>
      </c>
      <c r="G566" s="185">
        <v>1.4198261999999999</v>
      </c>
      <c r="H566" s="182">
        <f t="shared" si="24"/>
        <v>-0.58881684955524838</v>
      </c>
      <c r="I566" s="122">
        <v>0.18669813000000002</v>
      </c>
      <c r="J566" s="122">
        <v>0</v>
      </c>
      <c r="K566" s="80" t="str">
        <f t="shared" si="25"/>
        <v/>
      </c>
      <c r="L566" s="40">
        <f t="shared" si="26"/>
        <v>0.31979338228670529</v>
      </c>
      <c r="M566" s="34"/>
      <c r="O566" s="64"/>
    </row>
    <row r="567" spans="1:15" x14ac:dyDescent="0.2">
      <c r="A567" s="158" t="s">
        <v>546</v>
      </c>
      <c r="B567" s="158" t="s">
        <v>947</v>
      </c>
      <c r="C567" s="158" t="s">
        <v>1824</v>
      </c>
      <c r="D567" s="158" t="s">
        <v>450</v>
      </c>
      <c r="E567" s="158" t="s">
        <v>2189</v>
      </c>
      <c r="F567" s="185">
        <v>2.96152288</v>
      </c>
      <c r="G567" s="185">
        <v>2.5001511199999999</v>
      </c>
      <c r="H567" s="182">
        <f t="shared" si="24"/>
        <v>0.18453754907423359</v>
      </c>
      <c r="I567" s="122">
        <v>0.17996818000000001</v>
      </c>
      <c r="J567" s="122">
        <v>0.22851833999999999</v>
      </c>
      <c r="K567" s="80">
        <f t="shared" si="25"/>
        <v>-0.21245629563036372</v>
      </c>
      <c r="L567" s="40">
        <f t="shared" si="26"/>
        <v>6.0768796086424298E-2</v>
      </c>
      <c r="M567" s="34"/>
      <c r="O567" s="64"/>
    </row>
    <row r="568" spans="1:15" x14ac:dyDescent="0.2">
      <c r="A568" s="158" t="s">
        <v>272</v>
      </c>
      <c r="B568" s="158" t="s">
        <v>409</v>
      </c>
      <c r="C568" s="158" t="s">
        <v>1843</v>
      </c>
      <c r="D568" s="158" t="s">
        <v>451</v>
      </c>
      <c r="E568" s="158" t="s">
        <v>2189</v>
      </c>
      <c r="F568" s="185">
        <v>0.12891822</v>
      </c>
      <c r="G568" s="185">
        <v>1.2996272200000001</v>
      </c>
      <c r="H568" s="182">
        <f t="shared" si="24"/>
        <v>-0.90080369353913659</v>
      </c>
      <c r="I568" s="122">
        <v>0.17537254999999999</v>
      </c>
      <c r="J568" s="122">
        <v>2.2150119106923003</v>
      </c>
      <c r="K568" s="80">
        <f t="shared" si="25"/>
        <v>-0.92082545960432893</v>
      </c>
      <c r="L568" s="40">
        <f t="shared" si="26"/>
        <v>1.3603395237694096</v>
      </c>
      <c r="M568" s="34"/>
      <c r="O568" s="64"/>
    </row>
    <row r="569" spans="1:15" x14ac:dyDescent="0.2">
      <c r="A569" s="158" t="s">
        <v>1629</v>
      </c>
      <c r="B569" s="158" t="s">
        <v>1630</v>
      </c>
      <c r="C569" s="158" t="s">
        <v>1843</v>
      </c>
      <c r="D569" s="158" t="s">
        <v>450</v>
      </c>
      <c r="E569" s="158" t="s">
        <v>2189</v>
      </c>
      <c r="F569" s="185">
        <v>1.2827837</v>
      </c>
      <c r="G569" s="185">
        <v>1.36810275</v>
      </c>
      <c r="H569" s="182">
        <f t="shared" si="24"/>
        <v>-6.2363042541943581E-2</v>
      </c>
      <c r="I569" s="122">
        <v>0.17384635000000001</v>
      </c>
      <c r="J569" s="122">
        <v>2.0854214999999998</v>
      </c>
      <c r="K569" s="80">
        <f t="shared" si="25"/>
        <v>-0.91663730809335187</v>
      </c>
      <c r="L569" s="40">
        <f t="shared" si="26"/>
        <v>0.13552273076123436</v>
      </c>
      <c r="M569" s="34"/>
      <c r="O569" s="64"/>
    </row>
    <row r="570" spans="1:15" x14ac:dyDescent="0.2">
      <c r="A570" s="158" t="s">
        <v>2162</v>
      </c>
      <c r="B570" s="158" t="s">
        <v>2183</v>
      </c>
      <c r="C570" s="158" t="s">
        <v>1395</v>
      </c>
      <c r="D570" s="158" t="s">
        <v>450</v>
      </c>
      <c r="E570" s="158" t="s">
        <v>2189</v>
      </c>
      <c r="F570" s="185">
        <v>0.48204277000000001</v>
      </c>
      <c r="G570" s="185">
        <v>0.19152854999999999</v>
      </c>
      <c r="H570" s="182">
        <f t="shared" si="24"/>
        <v>1.5168193984656595</v>
      </c>
      <c r="I570" s="122">
        <v>0.1727215</v>
      </c>
      <c r="J570" s="122">
        <v>0.21783696999999999</v>
      </c>
      <c r="K570" s="80">
        <f t="shared" si="25"/>
        <v>-0.20710658066902043</v>
      </c>
      <c r="L570" s="40">
        <f t="shared" si="26"/>
        <v>0.35831156641971829</v>
      </c>
      <c r="M570" s="34"/>
      <c r="O570" s="64"/>
    </row>
    <row r="571" spans="1:15" x14ac:dyDescent="0.2">
      <c r="A571" s="158" t="s">
        <v>249</v>
      </c>
      <c r="B571" s="158" t="s">
        <v>407</v>
      </c>
      <c r="C571" s="158" t="s">
        <v>1843</v>
      </c>
      <c r="D571" s="158" t="s">
        <v>451</v>
      </c>
      <c r="E571" s="158" t="s">
        <v>2189</v>
      </c>
      <c r="F571" s="185">
        <v>0.42487946999999998</v>
      </c>
      <c r="G571" s="185">
        <v>0.467583784</v>
      </c>
      <c r="H571" s="182">
        <f t="shared" si="24"/>
        <v>-9.1329758347650558E-2</v>
      </c>
      <c r="I571" s="122">
        <v>0.16813549999999999</v>
      </c>
      <c r="J571" s="122">
        <v>0.20356321999999999</v>
      </c>
      <c r="K571" s="80">
        <f t="shared" si="25"/>
        <v>-0.17403792296073917</v>
      </c>
      <c r="L571" s="40">
        <f t="shared" si="26"/>
        <v>0.39572516883435199</v>
      </c>
      <c r="M571" s="34"/>
      <c r="O571" s="64"/>
    </row>
    <row r="572" spans="1:15" x14ac:dyDescent="0.2">
      <c r="A572" s="158" t="s">
        <v>1971</v>
      </c>
      <c r="B572" s="158" t="s">
        <v>645</v>
      </c>
      <c r="C572" s="158" t="s">
        <v>1395</v>
      </c>
      <c r="D572" s="158" t="s">
        <v>450</v>
      </c>
      <c r="E572" s="158" t="s">
        <v>2189</v>
      </c>
      <c r="F572" s="185">
        <v>0.73983168700000002</v>
      </c>
      <c r="G572" s="185">
        <v>0.18634864400000001</v>
      </c>
      <c r="H572" s="182">
        <f t="shared" si="24"/>
        <v>2.9701479502045638</v>
      </c>
      <c r="I572" s="122">
        <v>0.16611210000000001</v>
      </c>
      <c r="J572" s="122">
        <v>3.7742870000000005E-2</v>
      </c>
      <c r="K572" s="80">
        <f t="shared" si="25"/>
        <v>3.401151793703022</v>
      </c>
      <c r="L572" s="40">
        <f t="shared" si="26"/>
        <v>0.22452687944954161</v>
      </c>
      <c r="M572" s="34"/>
      <c r="O572" s="64"/>
    </row>
    <row r="573" spans="1:15" x14ac:dyDescent="0.2">
      <c r="A573" s="158" t="s">
        <v>556</v>
      </c>
      <c r="B573" s="158" t="s">
        <v>955</v>
      </c>
      <c r="C573" s="158" t="s">
        <v>1824</v>
      </c>
      <c r="D573" s="158" t="s">
        <v>450</v>
      </c>
      <c r="E573" s="158" t="s">
        <v>2189</v>
      </c>
      <c r="F573" s="185">
        <v>1.162945506</v>
      </c>
      <c r="G573" s="185">
        <v>0.97208381499999996</v>
      </c>
      <c r="H573" s="182">
        <f t="shared" si="24"/>
        <v>0.19634283387384666</v>
      </c>
      <c r="I573" s="122">
        <v>0.16601439000000001</v>
      </c>
      <c r="J573" s="122">
        <v>7.0502809999999999E-2</v>
      </c>
      <c r="K573" s="80">
        <f t="shared" si="25"/>
        <v>1.3547201877485451</v>
      </c>
      <c r="L573" s="40">
        <f t="shared" si="26"/>
        <v>0.14275336990725687</v>
      </c>
      <c r="M573" s="34"/>
      <c r="O573" s="64"/>
    </row>
    <row r="574" spans="1:15" x14ac:dyDescent="0.2">
      <c r="A574" s="158" t="s">
        <v>512</v>
      </c>
      <c r="B574" s="158" t="s">
        <v>513</v>
      </c>
      <c r="C574" s="158" t="s">
        <v>1395</v>
      </c>
      <c r="D574" s="158" t="s">
        <v>450</v>
      </c>
      <c r="E574" s="158" t="s">
        <v>2189</v>
      </c>
      <c r="F574" s="185">
        <v>0.12233744000000001</v>
      </c>
      <c r="G574" s="185">
        <v>7.7149999999999996E-2</v>
      </c>
      <c r="H574" s="182">
        <f t="shared" si="24"/>
        <v>0.58570887880751799</v>
      </c>
      <c r="I574" s="122">
        <v>0.16425000000000001</v>
      </c>
      <c r="J574" s="122">
        <v>5.0874000000000004E-4</v>
      </c>
      <c r="K574" s="80">
        <f t="shared" si="25"/>
        <v>321.85646892322205</v>
      </c>
      <c r="L574" s="40">
        <f t="shared" si="26"/>
        <v>1.3425979814519577</v>
      </c>
      <c r="M574" s="34"/>
      <c r="O574" s="64"/>
    </row>
    <row r="575" spans="1:15" x14ac:dyDescent="0.2">
      <c r="A575" s="158" t="s">
        <v>1116</v>
      </c>
      <c r="B575" s="158" t="s">
        <v>1262</v>
      </c>
      <c r="C575" s="158" t="s">
        <v>1830</v>
      </c>
      <c r="D575" s="158" t="s">
        <v>450</v>
      </c>
      <c r="E575" s="158" t="s">
        <v>452</v>
      </c>
      <c r="F575" s="185">
        <v>3.4663405260000002</v>
      </c>
      <c r="G575" s="185">
        <v>4.9703098049999994</v>
      </c>
      <c r="H575" s="182">
        <f t="shared" si="24"/>
        <v>-0.30259065088599635</v>
      </c>
      <c r="I575" s="122">
        <v>0.16281041000000002</v>
      </c>
      <c r="J575" s="122">
        <v>9.1758806800000006</v>
      </c>
      <c r="K575" s="80">
        <f t="shared" si="25"/>
        <v>-0.98225669931008741</v>
      </c>
      <c r="L575" s="40">
        <f t="shared" si="26"/>
        <v>4.6968960140761427E-2</v>
      </c>
      <c r="M575" s="34"/>
      <c r="O575" s="64"/>
    </row>
    <row r="576" spans="1:15" x14ac:dyDescent="0.2">
      <c r="A576" s="158" t="s">
        <v>543</v>
      </c>
      <c r="B576" s="158" t="s">
        <v>911</v>
      </c>
      <c r="C576" s="158" t="s">
        <v>1824</v>
      </c>
      <c r="D576" s="158" t="s">
        <v>450</v>
      </c>
      <c r="E576" s="158" t="s">
        <v>2189</v>
      </c>
      <c r="F576" s="185">
        <v>2.3619771600000004</v>
      </c>
      <c r="G576" s="185">
        <v>2.5652104599999999</v>
      </c>
      <c r="H576" s="182">
        <f t="shared" si="24"/>
        <v>-7.9226754751342887E-2</v>
      </c>
      <c r="I576" s="122">
        <v>0.1571245</v>
      </c>
      <c r="J576" s="122">
        <v>0.15453160999999999</v>
      </c>
      <c r="K576" s="80">
        <f t="shared" si="25"/>
        <v>1.6779026634097693E-2</v>
      </c>
      <c r="L576" s="40">
        <f t="shared" si="26"/>
        <v>6.6522446813160538E-2</v>
      </c>
      <c r="M576" s="34"/>
      <c r="O576" s="64"/>
    </row>
    <row r="577" spans="1:15" x14ac:dyDescent="0.2">
      <c r="A577" s="158" t="s">
        <v>1098</v>
      </c>
      <c r="B577" s="158" t="s">
        <v>1325</v>
      </c>
      <c r="C577" s="158" t="s">
        <v>1829</v>
      </c>
      <c r="D577" s="158" t="s">
        <v>451</v>
      </c>
      <c r="E577" s="158" t="s">
        <v>452</v>
      </c>
      <c r="F577" s="185">
        <v>13.575789</v>
      </c>
      <c r="G577" s="185">
        <v>8.8921952260000001</v>
      </c>
      <c r="H577" s="182">
        <f t="shared" si="24"/>
        <v>0.52670838358402006</v>
      </c>
      <c r="I577" s="122">
        <v>0.15150720000000001</v>
      </c>
      <c r="J577" s="122">
        <v>1.3357622099999999</v>
      </c>
      <c r="K577" s="80">
        <f t="shared" si="25"/>
        <v>-0.88657621928082542</v>
      </c>
      <c r="L577" s="40">
        <f t="shared" si="26"/>
        <v>1.1160102738780044E-2</v>
      </c>
      <c r="M577" s="34"/>
      <c r="O577" s="64"/>
    </row>
    <row r="578" spans="1:15" x14ac:dyDescent="0.2">
      <c r="A578" s="158" t="s">
        <v>1734</v>
      </c>
      <c r="B578" s="158" t="s">
        <v>1735</v>
      </c>
      <c r="C578" s="158" t="s">
        <v>1829</v>
      </c>
      <c r="D578" s="158" t="s">
        <v>451</v>
      </c>
      <c r="E578" s="158" t="s">
        <v>2189</v>
      </c>
      <c r="F578" s="185">
        <v>5.1842374099999997</v>
      </c>
      <c r="G578" s="185">
        <v>1.8517416599999998</v>
      </c>
      <c r="H578" s="182">
        <f t="shared" si="24"/>
        <v>1.7996547909388183</v>
      </c>
      <c r="I578" s="122">
        <v>0.15051377999999999</v>
      </c>
      <c r="J578" s="122">
        <v>1.0902951599999999</v>
      </c>
      <c r="K578" s="80">
        <f t="shared" si="25"/>
        <v>-0.8619513453586275</v>
      </c>
      <c r="L578" s="40">
        <f t="shared" si="26"/>
        <v>2.9032964368041932E-2</v>
      </c>
      <c r="M578" s="34"/>
      <c r="O578" s="64"/>
    </row>
    <row r="579" spans="1:15" x14ac:dyDescent="0.2">
      <c r="A579" s="158" t="s">
        <v>554</v>
      </c>
      <c r="B579" s="158" t="s">
        <v>953</v>
      </c>
      <c r="C579" s="158" t="s">
        <v>1824</v>
      </c>
      <c r="D579" s="158" t="s">
        <v>450</v>
      </c>
      <c r="E579" s="158" t="s">
        <v>2189</v>
      </c>
      <c r="F579" s="185">
        <v>1.9326270889999999</v>
      </c>
      <c r="G579" s="185">
        <v>11.153741162000001</v>
      </c>
      <c r="H579" s="182">
        <f t="shared" si="24"/>
        <v>-0.82672835410738044</v>
      </c>
      <c r="I579" s="122">
        <v>0.14798078000000001</v>
      </c>
      <c r="J579" s="122">
        <v>0.19932079</v>
      </c>
      <c r="K579" s="80">
        <f t="shared" si="25"/>
        <v>-0.25757478685489854</v>
      </c>
      <c r="L579" s="40">
        <f t="shared" si="26"/>
        <v>7.6569753597197976E-2</v>
      </c>
      <c r="M579" s="34"/>
      <c r="O579" s="64"/>
    </row>
    <row r="580" spans="1:15" x14ac:dyDescent="0.2">
      <c r="A580" s="158" t="s">
        <v>1963</v>
      </c>
      <c r="B580" s="158" t="s">
        <v>776</v>
      </c>
      <c r="C580" s="158" t="s">
        <v>1827</v>
      </c>
      <c r="D580" s="158" t="s">
        <v>451</v>
      </c>
      <c r="E580" s="158" t="s">
        <v>452</v>
      </c>
      <c r="F580" s="185">
        <v>0.21097187000000001</v>
      </c>
      <c r="G580" s="185">
        <v>0.34029123</v>
      </c>
      <c r="H580" s="182">
        <f t="shared" si="24"/>
        <v>-0.38002554459014415</v>
      </c>
      <c r="I580" s="122">
        <v>0.14621695000000001</v>
      </c>
      <c r="J580" s="122">
        <v>0</v>
      </c>
      <c r="K580" s="80" t="str">
        <f t="shared" si="25"/>
        <v/>
      </c>
      <c r="L580" s="40">
        <f t="shared" si="26"/>
        <v>0.69306372456195231</v>
      </c>
      <c r="M580" s="34"/>
      <c r="O580" s="64"/>
    </row>
    <row r="581" spans="1:15" x14ac:dyDescent="0.2">
      <c r="A581" s="158" t="s">
        <v>1026</v>
      </c>
      <c r="B581" s="158" t="s">
        <v>2072</v>
      </c>
      <c r="C581" s="158" t="s">
        <v>1823</v>
      </c>
      <c r="D581" s="158" t="s">
        <v>450</v>
      </c>
      <c r="E581" s="158" t="s">
        <v>2189</v>
      </c>
      <c r="F581" s="185">
        <v>7.4921729999999992E-2</v>
      </c>
      <c r="G581" s="185">
        <v>0.87787547999999993</v>
      </c>
      <c r="H581" s="182">
        <f t="shared" si="24"/>
        <v>-0.91465562974831005</v>
      </c>
      <c r="I581" s="122">
        <v>0.14531162</v>
      </c>
      <c r="J581" s="122">
        <v>0.89338974999999998</v>
      </c>
      <c r="K581" s="80">
        <f t="shared" si="25"/>
        <v>-0.83734801076461873</v>
      </c>
      <c r="L581" s="40">
        <f t="shared" si="26"/>
        <v>1.9395123417465137</v>
      </c>
      <c r="M581" s="34"/>
      <c r="O581" s="64"/>
    </row>
    <row r="582" spans="1:15" x14ac:dyDescent="0.2">
      <c r="A582" s="158" t="s">
        <v>1199</v>
      </c>
      <c r="B582" s="158" t="s">
        <v>1200</v>
      </c>
      <c r="C582" s="158" t="s">
        <v>1824</v>
      </c>
      <c r="D582" s="158" t="s">
        <v>450</v>
      </c>
      <c r="E582" s="158" t="s">
        <v>2189</v>
      </c>
      <c r="F582" s="185">
        <v>0.6976084520000001</v>
      </c>
      <c r="G582" s="185">
        <v>0.191225601</v>
      </c>
      <c r="H582" s="182">
        <f t="shared" si="24"/>
        <v>2.6480913034233327</v>
      </c>
      <c r="I582" s="122">
        <v>0.14515427</v>
      </c>
      <c r="J582" s="122">
        <v>5.009454E-2</v>
      </c>
      <c r="K582" s="80">
        <f t="shared" si="25"/>
        <v>1.8976066054304521</v>
      </c>
      <c r="L582" s="40">
        <f t="shared" si="26"/>
        <v>0.20807412751931506</v>
      </c>
      <c r="M582" s="34"/>
      <c r="O582" s="64"/>
    </row>
    <row r="583" spans="1:15" x14ac:dyDescent="0.2">
      <c r="A583" s="158" t="s">
        <v>2116</v>
      </c>
      <c r="B583" s="158" t="s">
        <v>2117</v>
      </c>
      <c r="C583" s="158" t="s">
        <v>1395</v>
      </c>
      <c r="D583" s="158" t="s">
        <v>450</v>
      </c>
      <c r="E583" s="158" t="s">
        <v>2189</v>
      </c>
      <c r="F583" s="185">
        <v>0.135431791</v>
      </c>
      <c r="G583" s="185">
        <v>0.24904535</v>
      </c>
      <c r="H583" s="182">
        <f t="shared" ref="H583:H646" si="27">IF(ISERROR(F583/G583-1),"",((F583/G583-1)))</f>
        <v>-0.45619626706541605</v>
      </c>
      <c r="I583" s="122">
        <v>0.14483061</v>
      </c>
      <c r="J583" s="122">
        <v>0.56044453000000005</v>
      </c>
      <c r="K583" s="80">
        <f t="shared" ref="K583:K646" si="28">IF(ISERROR(I583/J583-1),"",((I583/J583-1)))</f>
        <v>-0.74157904619035175</v>
      </c>
      <c r="L583" s="40">
        <f t="shared" ref="L583:L646" si="29">IF(ISERROR(I583/F583),"",(I583/F583))</f>
        <v>1.0693989124015941</v>
      </c>
      <c r="M583" s="34"/>
      <c r="O583" s="64"/>
    </row>
    <row r="584" spans="1:15" x14ac:dyDescent="0.2">
      <c r="A584" s="158" t="s">
        <v>547</v>
      </c>
      <c r="B584" s="158" t="s">
        <v>948</v>
      </c>
      <c r="C584" s="158" t="s">
        <v>1824</v>
      </c>
      <c r="D584" s="158" t="s">
        <v>450</v>
      </c>
      <c r="E584" s="158" t="s">
        <v>2189</v>
      </c>
      <c r="F584" s="185">
        <v>1.8091226869999999</v>
      </c>
      <c r="G584" s="185">
        <v>1.801793344</v>
      </c>
      <c r="H584" s="182">
        <f t="shared" si="27"/>
        <v>4.0678044595994223E-3</v>
      </c>
      <c r="I584" s="122">
        <v>0.13808161999999999</v>
      </c>
      <c r="J584" s="122">
        <v>4.4333999999999998E-2</v>
      </c>
      <c r="K584" s="80">
        <f t="shared" si="28"/>
        <v>2.1145761717868901</v>
      </c>
      <c r="L584" s="40">
        <f t="shared" si="29"/>
        <v>7.6325182914474168E-2</v>
      </c>
      <c r="M584" s="34"/>
      <c r="O584" s="64"/>
    </row>
    <row r="585" spans="1:15" x14ac:dyDescent="0.2">
      <c r="A585" s="158" t="s">
        <v>1917</v>
      </c>
      <c r="B585" s="158" t="s">
        <v>1318</v>
      </c>
      <c r="C585" s="158" t="s">
        <v>1829</v>
      </c>
      <c r="D585" s="158" t="s">
        <v>451</v>
      </c>
      <c r="E585" s="158" t="s">
        <v>452</v>
      </c>
      <c r="F585" s="185">
        <v>0.94883742000000004</v>
      </c>
      <c r="G585" s="185">
        <v>0.76917178200000003</v>
      </c>
      <c r="H585" s="182">
        <f t="shared" si="27"/>
        <v>0.23358324135713038</v>
      </c>
      <c r="I585" s="122">
        <v>0.13222891000000001</v>
      </c>
      <c r="J585" s="122">
        <v>1.20419049</v>
      </c>
      <c r="K585" s="80">
        <f t="shared" si="28"/>
        <v>-0.8901926970042755</v>
      </c>
      <c r="L585" s="40">
        <f t="shared" si="29"/>
        <v>0.13935886929923147</v>
      </c>
      <c r="M585" s="34"/>
      <c r="O585" s="64"/>
    </row>
    <row r="586" spans="1:15" x14ac:dyDescent="0.2">
      <c r="A586" s="158" t="s">
        <v>1280</v>
      </c>
      <c r="B586" s="158" t="s">
        <v>1281</v>
      </c>
      <c r="C586" s="158" t="s">
        <v>1830</v>
      </c>
      <c r="D586" s="158" t="s">
        <v>450</v>
      </c>
      <c r="E586" s="158" t="s">
        <v>2189</v>
      </c>
      <c r="F586" s="185">
        <v>0.61765105900000006</v>
      </c>
      <c r="G586" s="185">
        <v>0.23451334200000001</v>
      </c>
      <c r="H586" s="182">
        <f t="shared" si="27"/>
        <v>1.6337565860112129</v>
      </c>
      <c r="I586" s="122">
        <v>0.13056914999999999</v>
      </c>
      <c r="J586" s="122">
        <v>2.3677321099999999</v>
      </c>
      <c r="K586" s="80">
        <f t="shared" si="28"/>
        <v>-0.94485476230670373</v>
      </c>
      <c r="L586" s="40">
        <f t="shared" si="29"/>
        <v>0.21139630232545265</v>
      </c>
      <c r="M586" s="34"/>
      <c r="O586" s="64"/>
    </row>
    <row r="587" spans="1:15" x14ac:dyDescent="0.2">
      <c r="A587" s="158" t="s">
        <v>305</v>
      </c>
      <c r="B587" s="158" t="s">
        <v>313</v>
      </c>
      <c r="C587" s="158" t="s">
        <v>2078</v>
      </c>
      <c r="D587" s="158" t="s">
        <v>1690</v>
      </c>
      <c r="E587" s="158" t="s">
        <v>452</v>
      </c>
      <c r="F587" s="185">
        <v>0.15539157000000001</v>
      </c>
      <c r="G587" s="185">
        <v>1.613952732</v>
      </c>
      <c r="H587" s="182">
        <f t="shared" si="27"/>
        <v>-0.90371987548393706</v>
      </c>
      <c r="I587" s="122">
        <v>0.12934936050617649</v>
      </c>
      <c r="J587" s="122">
        <v>1.1387878899999999</v>
      </c>
      <c r="K587" s="80">
        <f t="shared" si="28"/>
        <v>-0.88641487880049685</v>
      </c>
      <c r="L587" s="40">
        <f t="shared" si="29"/>
        <v>0.83240912300568481</v>
      </c>
      <c r="M587" s="34"/>
      <c r="O587" s="64"/>
    </row>
    <row r="588" spans="1:15" x14ac:dyDescent="0.2">
      <c r="A588" s="158" t="s">
        <v>1053</v>
      </c>
      <c r="B588" s="158" t="s">
        <v>230</v>
      </c>
      <c r="C588" s="158" t="s">
        <v>1395</v>
      </c>
      <c r="D588" s="158" t="s">
        <v>450</v>
      </c>
      <c r="E588" s="158" t="s">
        <v>2189</v>
      </c>
      <c r="F588" s="185">
        <v>7.2680000000000002E-3</v>
      </c>
      <c r="G588" s="185">
        <v>0.1216</v>
      </c>
      <c r="H588" s="182">
        <f t="shared" si="27"/>
        <v>-0.94023026315789471</v>
      </c>
      <c r="I588" s="122">
        <v>0.1217</v>
      </c>
      <c r="J588" s="122">
        <v>0</v>
      </c>
      <c r="K588" s="80" t="str">
        <f t="shared" si="28"/>
        <v/>
      </c>
      <c r="L588" s="40">
        <f t="shared" si="29"/>
        <v>16.74463401210787</v>
      </c>
      <c r="M588" s="34"/>
      <c r="O588" s="64"/>
    </row>
    <row r="589" spans="1:15" x14ac:dyDescent="0.2">
      <c r="A589" s="158" t="s">
        <v>254</v>
      </c>
      <c r="B589" s="158" t="s">
        <v>1244</v>
      </c>
      <c r="C589" s="158" t="s">
        <v>1828</v>
      </c>
      <c r="D589" s="158" t="s">
        <v>450</v>
      </c>
      <c r="E589" s="158" t="s">
        <v>2189</v>
      </c>
      <c r="F589" s="185">
        <v>1.265535855</v>
      </c>
      <c r="G589" s="185">
        <v>2.2142086150000004</v>
      </c>
      <c r="H589" s="182">
        <f t="shared" si="27"/>
        <v>-0.42844777749182417</v>
      </c>
      <c r="I589" s="122">
        <v>0.1205</v>
      </c>
      <c r="J589" s="122">
        <v>1.89306357</v>
      </c>
      <c r="K589" s="80">
        <f t="shared" si="28"/>
        <v>-0.93634656442097186</v>
      </c>
      <c r="L589" s="40">
        <f t="shared" si="29"/>
        <v>9.5216583176143982E-2</v>
      </c>
      <c r="M589" s="34"/>
      <c r="O589" s="64"/>
    </row>
    <row r="590" spans="1:15" x14ac:dyDescent="0.2">
      <c r="A590" s="158" t="s">
        <v>544</v>
      </c>
      <c r="B590" s="158" t="s">
        <v>945</v>
      </c>
      <c r="C590" s="158" t="s">
        <v>1824</v>
      </c>
      <c r="D590" s="158" t="s">
        <v>450</v>
      </c>
      <c r="E590" s="158" t="s">
        <v>2189</v>
      </c>
      <c r="F590" s="185">
        <v>4.9844015390000003</v>
      </c>
      <c r="G590" s="185">
        <v>15.971843786000001</v>
      </c>
      <c r="H590" s="182">
        <f t="shared" si="27"/>
        <v>-0.68792572693648313</v>
      </c>
      <c r="I590" s="122">
        <v>0.11748494999999999</v>
      </c>
      <c r="J590" s="122">
        <v>0.47915977000000004</v>
      </c>
      <c r="K590" s="80">
        <f t="shared" si="28"/>
        <v>-0.75481048836800302</v>
      </c>
      <c r="L590" s="40">
        <f t="shared" si="29"/>
        <v>2.3570522776054377E-2</v>
      </c>
      <c r="M590" s="34"/>
      <c r="O590" s="64"/>
    </row>
    <row r="591" spans="1:15" x14ac:dyDescent="0.2">
      <c r="A591" s="158" t="s">
        <v>516</v>
      </c>
      <c r="B591" s="158" t="s">
        <v>814</v>
      </c>
      <c r="C591" s="158" t="s">
        <v>1395</v>
      </c>
      <c r="D591" s="158" t="s">
        <v>450</v>
      </c>
      <c r="E591" s="158" t="s">
        <v>2189</v>
      </c>
      <c r="F591" s="185">
        <v>0.48327935499999997</v>
      </c>
      <c r="G591" s="185">
        <v>4.7647331449999992</v>
      </c>
      <c r="H591" s="182">
        <f t="shared" si="27"/>
        <v>-0.89857157992003345</v>
      </c>
      <c r="I591" s="122">
        <v>0.11205838999999999</v>
      </c>
      <c r="J591" s="122">
        <v>2.1390871699999998</v>
      </c>
      <c r="K591" s="80">
        <f t="shared" si="28"/>
        <v>-0.94761392075480499</v>
      </c>
      <c r="L591" s="40">
        <f t="shared" si="29"/>
        <v>0.23187084000308683</v>
      </c>
      <c r="M591" s="34"/>
      <c r="O591" s="64"/>
    </row>
    <row r="592" spans="1:15" x14ac:dyDescent="0.2">
      <c r="A592" s="158" t="s">
        <v>248</v>
      </c>
      <c r="B592" s="158" t="s">
        <v>406</v>
      </c>
      <c r="C592" s="158" t="s">
        <v>1843</v>
      </c>
      <c r="D592" s="158" t="s">
        <v>451</v>
      </c>
      <c r="E592" s="158" t="s">
        <v>2189</v>
      </c>
      <c r="F592" s="185">
        <v>0.70177462999999995</v>
      </c>
      <c r="G592" s="185">
        <v>1.64414802</v>
      </c>
      <c r="H592" s="182">
        <f t="shared" si="27"/>
        <v>-0.5731682175428463</v>
      </c>
      <c r="I592" s="122">
        <v>0.11154713000000001</v>
      </c>
      <c r="J592" s="122">
        <v>0</v>
      </c>
      <c r="K592" s="80" t="str">
        <f t="shared" si="28"/>
        <v/>
      </c>
      <c r="L592" s="40">
        <f t="shared" si="29"/>
        <v>0.15895007489797688</v>
      </c>
      <c r="M592" s="34"/>
      <c r="O592" s="64"/>
    </row>
    <row r="593" spans="1:15" x14ac:dyDescent="0.2">
      <c r="A593" s="158" t="s">
        <v>2061</v>
      </c>
      <c r="B593" s="158" t="s">
        <v>2062</v>
      </c>
      <c r="C593" s="158" t="s">
        <v>1825</v>
      </c>
      <c r="D593" s="158" t="s">
        <v>450</v>
      </c>
      <c r="E593" s="158" t="s">
        <v>2189</v>
      </c>
      <c r="F593" s="185">
        <v>0</v>
      </c>
      <c r="G593" s="185">
        <v>0</v>
      </c>
      <c r="H593" s="182" t="str">
        <f t="shared" si="27"/>
        <v/>
      </c>
      <c r="I593" s="122">
        <v>0.111105</v>
      </c>
      <c r="J593" s="122">
        <v>0</v>
      </c>
      <c r="K593" s="80" t="str">
        <f t="shared" si="28"/>
        <v/>
      </c>
      <c r="L593" s="40" t="str">
        <f t="shared" si="29"/>
        <v/>
      </c>
      <c r="M593" s="34"/>
      <c r="O593" s="64"/>
    </row>
    <row r="594" spans="1:15" x14ac:dyDescent="0.2">
      <c r="A594" s="158" t="s">
        <v>45</v>
      </c>
      <c r="B594" s="158" t="s">
        <v>1248</v>
      </c>
      <c r="C594" s="158" t="s">
        <v>1830</v>
      </c>
      <c r="D594" s="158" t="s">
        <v>450</v>
      </c>
      <c r="E594" s="158" t="s">
        <v>2189</v>
      </c>
      <c r="F594" s="185">
        <v>0.325620562</v>
      </c>
      <c r="G594" s="185">
        <v>0.71178251300000006</v>
      </c>
      <c r="H594" s="182">
        <f t="shared" si="27"/>
        <v>-0.54252801094033065</v>
      </c>
      <c r="I594" s="122">
        <v>0.11090562</v>
      </c>
      <c r="J594" s="122">
        <v>4.9593685000000001</v>
      </c>
      <c r="K594" s="80">
        <f t="shared" si="28"/>
        <v>-0.97763714876198449</v>
      </c>
      <c r="L594" s="40">
        <f t="shared" si="29"/>
        <v>0.34059771692182017</v>
      </c>
      <c r="M594" s="34"/>
      <c r="O594" s="64"/>
    </row>
    <row r="595" spans="1:15" x14ac:dyDescent="0.2">
      <c r="A595" s="158" t="s">
        <v>538</v>
      </c>
      <c r="B595" s="158" t="s">
        <v>906</v>
      </c>
      <c r="C595" s="158" t="s">
        <v>1824</v>
      </c>
      <c r="D595" s="158" t="s">
        <v>450</v>
      </c>
      <c r="E595" s="158" t="s">
        <v>2189</v>
      </c>
      <c r="F595" s="185">
        <v>13.267048794999999</v>
      </c>
      <c r="G595" s="185">
        <v>19.066829289999998</v>
      </c>
      <c r="H595" s="182">
        <f t="shared" si="27"/>
        <v>-0.30418169727054811</v>
      </c>
      <c r="I595" s="122">
        <v>0.10695169</v>
      </c>
      <c r="J595" s="122">
        <v>3.4756998700000001</v>
      </c>
      <c r="K595" s="80">
        <f t="shared" si="28"/>
        <v>-0.96922873262932219</v>
      </c>
      <c r="L595" s="40">
        <f t="shared" si="29"/>
        <v>8.0614529766640554E-3</v>
      </c>
      <c r="M595" s="34"/>
      <c r="O595" s="64"/>
    </row>
    <row r="596" spans="1:15" x14ac:dyDescent="0.2">
      <c r="A596" s="158" t="s">
        <v>2063</v>
      </c>
      <c r="B596" s="158" t="s">
        <v>2064</v>
      </c>
      <c r="C596" s="158" t="s">
        <v>1825</v>
      </c>
      <c r="D596" s="158" t="s">
        <v>450</v>
      </c>
      <c r="E596" s="158" t="s">
        <v>2189</v>
      </c>
      <c r="F596" s="185">
        <v>0.19082731999999999</v>
      </c>
      <c r="G596" s="185">
        <v>0</v>
      </c>
      <c r="H596" s="182" t="str">
        <f t="shared" si="27"/>
        <v/>
      </c>
      <c r="I596" s="122">
        <v>0.1059452</v>
      </c>
      <c r="J596" s="122">
        <v>0</v>
      </c>
      <c r="K596" s="80" t="str">
        <f t="shared" si="28"/>
        <v/>
      </c>
      <c r="L596" s="40">
        <f t="shared" si="29"/>
        <v>0.55518884822152303</v>
      </c>
      <c r="M596" s="34"/>
      <c r="O596" s="64"/>
    </row>
    <row r="597" spans="1:15" x14ac:dyDescent="0.2">
      <c r="A597" s="158" t="s">
        <v>330</v>
      </c>
      <c r="B597" s="158" t="s">
        <v>331</v>
      </c>
      <c r="C597" s="158" t="s">
        <v>347</v>
      </c>
      <c r="D597" s="158" t="s">
        <v>451</v>
      </c>
      <c r="E597" s="158" t="s">
        <v>2189</v>
      </c>
      <c r="F597" s="185">
        <v>0.33775125</v>
      </c>
      <c r="G597" s="185">
        <v>1.4512741599999999</v>
      </c>
      <c r="H597" s="182">
        <f t="shared" si="27"/>
        <v>-0.76727260822999832</v>
      </c>
      <c r="I597" s="122">
        <v>0.10536960000000001</v>
      </c>
      <c r="J597" s="122">
        <v>0.37634432000000001</v>
      </c>
      <c r="K597" s="80">
        <f t="shared" si="28"/>
        <v>-0.72001809406875061</v>
      </c>
      <c r="L597" s="40">
        <f t="shared" si="29"/>
        <v>0.31197397492977452</v>
      </c>
      <c r="M597" s="34"/>
      <c r="O597" s="64"/>
    </row>
    <row r="598" spans="1:15" x14ac:dyDescent="0.2">
      <c r="A598" s="158" t="s">
        <v>2046</v>
      </c>
      <c r="B598" s="158" t="s">
        <v>2047</v>
      </c>
      <c r="C598" s="158" t="s">
        <v>1825</v>
      </c>
      <c r="D598" s="158" t="s">
        <v>450</v>
      </c>
      <c r="E598" s="158" t="s">
        <v>2189</v>
      </c>
      <c r="F598" s="185">
        <v>0.10490585000000001</v>
      </c>
      <c r="G598" s="185">
        <v>2.1782419999999997E-2</v>
      </c>
      <c r="H598" s="182">
        <f t="shared" si="27"/>
        <v>3.8160787460713745</v>
      </c>
      <c r="I598" s="122">
        <v>0.10462881</v>
      </c>
      <c r="J598" s="122">
        <v>1.9906808999999999</v>
      </c>
      <c r="K598" s="80">
        <f t="shared" si="28"/>
        <v>-0.94744069227770256</v>
      </c>
      <c r="L598" s="40">
        <f t="shared" si="29"/>
        <v>0.99735915585260493</v>
      </c>
      <c r="M598" s="34"/>
      <c r="O598" s="64"/>
    </row>
    <row r="599" spans="1:15" x14ac:dyDescent="0.2">
      <c r="A599" s="158" t="s">
        <v>2790</v>
      </c>
      <c r="B599" s="158" t="s">
        <v>2828</v>
      </c>
      <c r="C599" s="158" t="s">
        <v>1395</v>
      </c>
      <c r="D599" s="158" t="s">
        <v>450</v>
      </c>
      <c r="E599" s="158" t="s">
        <v>2189</v>
      </c>
      <c r="F599" s="185">
        <v>0.14773924999999999</v>
      </c>
      <c r="G599" s="185">
        <v>1.7130086499999999</v>
      </c>
      <c r="H599" s="182">
        <f t="shared" si="27"/>
        <v>-0.91375452190507034</v>
      </c>
      <c r="I599" s="122">
        <v>0.10352625</v>
      </c>
      <c r="J599" s="122">
        <v>3.3285037599999998</v>
      </c>
      <c r="K599" s="80">
        <f t="shared" si="28"/>
        <v>-0.96889706082230775</v>
      </c>
      <c r="L599" s="40">
        <f t="shared" si="29"/>
        <v>0.70073626338295347</v>
      </c>
      <c r="M599" s="34"/>
      <c r="O599" s="64"/>
    </row>
    <row r="600" spans="1:15" x14ac:dyDescent="0.2">
      <c r="A600" s="158" t="s">
        <v>1047</v>
      </c>
      <c r="B600" s="158" t="s">
        <v>1291</v>
      </c>
      <c r="C600" s="158" t="s">
        <v>1395</v>
      </c>
      <c r="D600" s="158" t="s">
        <v>450</v>
      </c>
      <c r="E600" s="158" t="s">
        <v>2189</v>
      </c>
      <c r="F600" s="185">
        <v>0.611031404</v>
      </c>
      <c r="G600" s="185">
        <v>0.646586569</v>
      </c>
      <c r="H600" s="182">
        <f t="shared" si="27"/>
        <v>-5.4989024988547186E-2</v>
      </c>
      <c r="I600" s="122">
        <v>0.10348510000000001</v>
      </c>
      <c r="J600" s="122">
        <v>0.58301747999999998</v>
      </c>
      <c r="K600" s="80">
        <f t="shared" si="28"/>
        <v>-0.82250086223829855</v>
      </c>
      <c r="L600" s="40">
        <f t="shared" si="29"/>
        <v>0.16936134431480057</v>
      </c>
      <c r="M600" s="34"/>
      <c r="O600" s="64"/>
    </row>
    <row r="601" spans="1:15" x14ac:dyDescent="0.2">
      <c r="A601" s="158" t="s">
        <v>1969</v>
      </c>
      <c r="B601" s="158" t="s">
        <v>639</v>
      </c>
      <c r="C601" s="158" t="s">
        <v>1827</v>
      </c>
      <c r="D601" s="158" t="s">
        <v>451</v>
      </c>
      <c r="E601" s="158" t="s">
        <v>452</v>
      </c>
      <c r="F601" s="185">
        <v>0.57933790800000007</v>
      </c>
      <c r="G601" s="185">
        <v>0.61099956299999991</v>
      </c>
      <c r="H601" s="182">
        <f t="shared" si="27"/>
        <v>-5.1819439681006552E-2</v>
      </c>
      <c r="I601" s="122">
        <v>0.10276</v>
      </c>
      <c r="J601" s="122">
        <v>0.80307919999999999</v>
      </c>
      <c r="K601" s="80">
        <f t="shared" si="28"/>
        <v>-0.87204250838522523</v>
      </c>
      <c r="L601" s="40">
        <f t="shared" si="29"/>
        <v>0.17737489396257494</v>
      </c>
      <c r="M601" s="34"/>
      <c r="O601" s="64"/>
    </row>
    <row r="602" spans="1:15" x14ac:dyDescent="0.2">
      <c r="A602" s="158" t="s">
        <v>1940</v>
      </c>
      <c r="B602" s="158" t="s">
        <v>1894</v>
      </c>
      <c r="C602" s="158" t="s">
        <v>1829</v>
      </c>
      <c r="D602" s="158" t="s">
        <v>451</v>
      </c>
      <c r="E602" s="158" t="s">
        <v>452</v>
      </c>
      <c r="F602" s="185">
        <v>0.41108073499999997</v>
      </c>
      <c r="G602" s="185">
        <v>1.71443576</v>
      </c>
      <c r="H602" s="182">
        <f t="shared" si="27"/>
        <v>-0.76022389138686652</v>
      </c>
      <c r="I602" s="122">
        <v>0.10073814</v>
      </c>
      <c r="J602" s="122">
        <v>0.37188945000000001</v>
      </c>
      <c r="K602" s="80">
        <f t="shared" si="28"/>
        <v>-0.72911804838776684</v>
      </c>
      <c r="L602" s="40">
        <f t="shared" si="29"/>
        <v>0.24505682563791273</v>
      </c>
      <c r="M602" s="34"/>
      <c r="O602" s="64"/>
    </row>
    <row r="603" spans="1:15" x14ac:dyDescent="0.2">
      <c r="A603" s="158" t="s">
        <v>553</v>
      </c>
      <c r="B603" s="158" t="s">
        <v>952</v>
      </c>
      <c r="C603" s="158" t="s">
        <v>1824</v>
      </c>
      <c r="D603" s="158" t="s">
        <v>450</v>
      </c>
      <c r="E603" s="158" t="s">
        <v>2189</v>
      </c>
      <c r="F603" s="185">
        <v>2.3448279999999998E-2</v>
      </c>
      <c r="G603" s="185">
        <v>7.9375749999999998</v>
      </c>
      <c r="H603" s="182">
        <f t="shared" si="27"/>
        <v>-0.99704591389687658</v>
      </c>
      <c r="I603" s="122">
        <v>9.9342169999999994E-2</v>
      </c>
      <c r="J603" s="122">
        <v>0.55099231000000004</v>
      </c>
      <c r="K603" s="80">
        <f t="shared" si="28"/>
        <v>-0.81970316427828194</v>
      </c>
      <c r="L603" s="40">
        <f t="shared" si="29"/>
        <v>4.2366506200028322</v>
      </c>
      <c r="M603" s="34"/>
      <c r="O603" s="64"/>
    </row>
    <row r="604" spans="1:15" x14ac:dyDescent="0.2">
      <c r="A604" s="158" t="s">
        <v>769</v>
      </c>
      <c r="B604" s="158" t="s">
        <v>770</v>
      </c>
      <c r="C604" s="158" t="s">
        <v>1826</v>
      </c>
      <c r="D604" s="158" t="s">
        <v>450</v>
      </c>
      <c r="E604" s="158" t="s">
        <v>2189</v>
      </c>
      <c r="F604" s="185">
        <v>0.25998327999999998</v>
      </c>
      <c r="G604" s="185">
        <v>0.47641349999999999</v>
      </c>
      <c r="H604" s="182">
        <f t="shared" si="27"/>
        <v>-0.45429069495301877</v>
      </c>
      <c r="I604" s="122">
        <v>9.561196000000001E-2</v>
      </c>
      <c r="J604" s="122">
        <v>14.413939869999998</v>
      </c>
      <c r="K604" s="80">
        <f t="shared" si="28"/>
        <v>-0.99336670189675214</v>
      </c>
      <c r="L604" s="40">
        <f t="shared" si="29"/>
        <v>0.36776195761512054</v>
      </c>
      <c r="M604" s="34"/>
      <c r="O604" s="64"/>
    </row>
    <row r="605" spans="1:15" x14ac:dyDescent="0.2">
      <c r="A605" s="158" t="s">
        <v>1201</v>
      </c>
      <c r="B605" s="158" t="s">
        <v>1202</v>
      </c>
      <c r="C605" s="158" t="s">
        <v>1824</v>
      </c>
      <c r="D605" s="158" t="s">
        <v>450</v>
      </c>
      <c r="E605" s="158" t="s">
        <v>2189</v>
      </c>
      <c r="F605" s="185">
        <v>0.18192619800000001</v>
      </c>
      <c r="G605" s="185">
        <v>0.95764969200000005</v>
      </c>
      <c r="H605" s="182">
        <f t="shared" si="27"/>
        <v>-0.81002844827312903</v>
      </c>
      <c r="I605" s="122">
        <v>9.4393119999999997E-2</v>
      </c>
      <c r="J605" s="122">
        <v>0.33865366999999996</v>
      </c>
      <c r="K605" s="80">
        <f t="shared" si="28"/>
        <v>-0.72126946092153665</v>
      </c>
      <c r="L605" s="40">
        <f t="shared" si="29"/>
        <v>0.51885391459673114</v>
      </c>
      <c r="M605" s="34"/>
      <c r="O605" s="64"/>
    </row>
    <row r="606" spans="1:15" x14ac:dyDescent="0.2">
      <c r="A606" s="158" t="s">
        <v>1023</v>
      </c>
      <c r="B606" s="158" t="s">
        <v>167</v>
      </c>
      <c r="C606" s="158" t="s">
        <v>1024</v>
      </c>
      <c r="D606" s="158" t="s">
        <v>450</v>
      </c>
      <c r="E606" s="158" t="s">
        <v>2189</v>
      </c>
      <c r="F606" s="185">
        <v>9.8919710000000008E-2</v>
      </c>
      <c r="G606" s="185">
        <v>9.909960000000001E-2</v>
      </c>
      <c r="H606" s="182">
        <f t="shared" si="27"/>
        <v>-1.8152444611280183E-3</v>
      </c>
      <c r="I606" s="122">
        <v>9.2051770000000005E-2</v>
      </c>
      <c r="J606" s="122">
        <v>8.6678600000000008E-2</v>
      </c>
      <c r="K606" s="80">
        <f t="shared" si="28"/>
        <v>6.1989579896306601E-2</v>
      </c>
      <c r="L606" s="40">
        <f t="shared" si="29"/>
        <v>0.9305705607102972</v>
      </c>
      <c r="M606" s="34"/>
      <c r="O606" s="64"/>
    </row>
    <row r="607" spans="1:15" x14ac:dyDescent="0.2">
      <c r="A607" s="158" t="s">
        <v>820</v>
      </c>
      <c r="B607" s="158" t="s">
        <v>821</v>
      </c>
      <c r="C607" s="158" t="s">
        <v>1829</v>
      </c>
      <c r="D607" s="158" t="s">
        <v>1690</v>
      </c>
      <c r="E607" s="158" t="s">
        <v>2189</v>
      </c>
      <c r="F607" s="185">
        <v>0.72489497999999997</v>
      </c>
      <c r="G607" s="185">
        <v>0.25300557000000001</v>
      </c>
      <c r="H607" s="182">
        <f t="shared" si="27"/>
        <v>1.8651344711501805</v>
      </c>
      <c r="I607" s="122">
        <v>9.0445869999999998E-2</v>
      </c>
      <c r="J607" s="122">
        <v>0</v>
      </c>
      <c r="K607" s="80" t="str">
        <f t="shared" si="28"/>
        <v/>
      </c>
      <c r="L607" s="40">
        <f t="shared" si="29"/>
        <v>0.12477099786233863</v>
      </c>
      <c r="M607" s="34"/>
      <c r="O607" s="64"/>
    </row>
    <row r="608" spans="1:15" x14ac:dyDescent="0.2">
      <c r="A608" s="158" t="s">
        <v>2156</v>
      </c>
      <c r="B608" s="158" t="s">
        <v>2177</v>
      </c>
      <c r="C608" s="158" t="s">
        <v>1395</v>
      </c>
      <c r="D608" s="158" t="s">
        <v>450</v>
      </c>
      <c r="E608" s="158" t="s">
        <v>2189</v>
      </c>
      <c r="F608" s="185">
        <v>0.10060369999999999</v>
      </c>
      <c r="G608" s="185">
        <v>0</v>
      </c>
      <c r="H608" s="182" t="str">
        <f t="shared" si="27"/>
        <v/>
      </c>
      <c r="I608" s="122">
        <v>8.8813699999999995E-2</v>
      </c>
      <c r="J608" s="122">
        <v>2.82359E-3</v>
      </c>
      <c r="K608" s="80">
        <f t="shared" si="28"/>
        <v>30.45417712911577</v>
      </c>
      <c r="L608" s="40">
        <f t="shared" si="29"/>
        <v>0.88280749117577195</v>
      </c>
      <c r="M608" s="34"/>
      <c r="O608" s="64"/>
    </row>
    <row r="609" spans="1:15" x14ac:dyDescent="0.2">
      <c r="A609" s="158" t="s">
        <v>280</v>
      </c>
      <c r="B609" s="158" t="s">
        <v>408</v>
      </c>
      <c r="C609" s="158" t="s">
        <v>1843</v>
      </c>
      <c r="D609" s="158" t="s">
        <v>451</v>
      </c>
      <c r="E609" s="158" t="s">
        <v>2189</v>
      </c>
      <c r="F609" s="185">
        <v>0.74071109999999996</v>
      </c>
      <c r="G609" s="185">
        <v>2.9725198799999997</v>
      </c>
      <c r="H609" s="182">
        <f t="shared" si="27"/>
        <v>-0.75081374392692035</v>
      </c>
      <c r="I609" s="122">
        <v>8.6771639999999997E-2</v>
      </c>
      <c r="J609" s="122">
        <v>9.9056530000000004E-2</v>
      </c>
      <c r="K609" s="80">
        <f t="shared" si="28"/>
        <v>-0.12401898188842275</v>
      </c>
      <c r="L609" s="40">
        <f t="shared" si="29"/>
        <v>0.11714640161326056</v>
      </c>
      <c r="M609" s="34"/>
      <c r="O609" s="64"/>
    </row>
    <row r="610" spans="1:15" x14ac:dyDescent="0.2">
      <c r="A610" s="158" t="s">
        <v>170</v>
      </c>
      <c r="B610" s="158" t="s">
        <v>171</v>
      </c>
      <c r="C610" s="158" t="s">
        <v>1831</v>
      </c>
      <c r="D610" s="158" t="s">
        <v>451</v>
      </c>
      <c r="E610" s="158" t="s">
        <v>452</v>
      </c>
      <c r="F610" s="185">
        <v>0</v>
      </c>
      <c r="G610" s="185">
        <v>4.8529999999999997E-2</v>
      </c>
      <c r="H610" s="182">
        <f t="shared" si="27"/>
        <v>-1</v>
      </c>
      <c r="I610" s="122">
        <v>8.3809039999999987E-2</v>
      </c>
      <c r="J610" s="122">
        <v>0</v>
      </c>
      <c r="K610" s="80" t="str">
        <f t="shared" si="28"/>
        <v/>
      </c>
      <c r="L610" s="40" t="str">
        <f t="shared" si="29"/>
        <v/>
      </c>
      <c r="M610" s="34"/>
      <c r="O610" s="64"/>
    </row>
    <row r="611" spans="1:15" x14ac:dyDescent="0.2">
      <c r="A611" s="158" t="s">
        <v>1877</v>
      </c>
      <c r="B611" s="158" t="s">
        <v>870</v>
      </c>
      <c r="C611" s="158" t="s">
        <v>1826</v>
      </c>
      <c r="D611" s="158" t="s">
        <v>450</v>
      </c>
      <c r="E611" s="158" t="s">
        <v>2189</v>
      </c>
      <c r="F611" s="185">
        <v>1.09159363</v>
      </c>
      <c r="G611" s="185">
        <v>0.87998109000000002</v>
      </c>
      <c r="H611" s="182">
        <f t="shared" si="27"/>
        <v>0.24047396291208933</v>
      </c>
      <c r="I611" s="122">
        <v>8.0761920000000001E-2</v>
      </c>
      <c r="J611" s="122">
        <v>0.12443155</v>
      </c>
      <c r="K611" s="80">
        <f t="shared" si="28"/>
        <v>-0.350953034017498</v>
      </c>
      <c r="L611" s="40">
        <f t="shared" si="29"/>
        <v>7.3985334634098218E-2</v>
      </c>
      <c r="M611" s="34"/>
      <c r="O611" s="64"/>
    </row>
    <row r="612" spans="1:15" x14ac:dyDescent="0.2">
      <c r="A612" s="158" t="s">
        <v>2521</v>
      </c>
      <c r="B612" s="158" t="s">
        <v>2520</v>
      </c>
      <c r="C612" s="158" t="s">
        <v>2078</v>
      </c>
      <c r="D612" s="158" t="s">
        <v>451</v>
      </c>
      <c r="E612" s="158" t="s">
        <v>452</v>
      </c>
      <c r="F612" s="185">
        <v>0.32714015000000002</v>
      </c>
      <c r="G612" s="185">
        <v>0.43818490999999998</v>
      </c>
      <c r="H612" s="182">
        <f t="shared" si="27"/>
        <v>-0.25341986331752042</v>
      </c>
      <c r="I612" s="122">
        <v>8.059464999999999E-2</v>
      </c>
      <c r="J612" s="122">
        <v>5.3367970000000001E-2</v>
      </c>
      <c r="K612" s="80">
        <f t="shared" si="28"/>
        <v>0.51016892716736262</v>
      </c>
      <c r="L612" s="40">
        <f t="shared" si="29"/>
        <v>0.2463612308058182</v>
      </c>
      <c r="M612" s="34"/>
      <c r="O612" s="64"/>
    </row>
    <row r="613" spans="1:15" x14ac:dyDescent="0.2">
      <c r="A613" s="158" t="s">
        <v>552</v>
      </c>
      <c r="B613" s="158" t="s">
        <v>867</v>
      </c>
      <c r="C613" s="158" t="s">
        <v>1824</v>
      </c>
      <c r="D613" s="158" t="s">
        <v>450</v>
      </c>
      <c r="E613" s="158" t="s">
        <v>2189</v>
      </c>
      <c r="F613" s="185">
        <v>2.1042470150000003</v>
      </c>
      <c r="G613" s="185">
        <v>0.383136321</v>
      </c>
      <c r="H613" s="182">
        <f t="shared" si="27"/>
        <v>4.4921627098883175</v>
      </c>
      <c r="I613" s="122">
        <v>7.722764E-2</v>
      </c>
      <c r="J613" s="122">
        <v>1.01645E-2</v>
      </c>
      <c r="K613" s="80">
        <f t="shared" si="28"/>
        <v>6.5977805106006198</v>
      </c>
      <c r="L613" s="40">
        <f t="shared" si="29"/>
        <v>3.6700843318055031E-2</v>
      </c>
      <c r="M613" s="34"/>
      <c r="O613" s="64"/>
    </row>
    <row r="614" spans="1:15" x14ac:dyDescent="0.2">
      <c r="A614" s="158" t="s">
        <v>684</v>
      </c>
      <c r="B614" s="158" t="s">
        <v>685</v>
      </c>
      <c r="C614" s="158" t="s">
        <v>1829</v>
      </c>
      <c r="D614" s="158" t="s">
        <v>451</v>
      </c>
      <c r="E614" s="158" t="s">
        <v>2189</v>
      </c>
      <c r="F614" s="185">
        <v>0.1708722</v>
      </c>
      <c r="G614" s="185">
        <v>0.68549455000000004</v>
      </c>
      <c r="H614" s="182">
        <f t="shared" si="27"/>
        <v>-0.7507314974276601</v>
      </c>
      <c r="I614" s="122">
        <v>7.4304080000000008E-2</v>
      </c>
      <c r="J614" s="122">
        <v>2.6281503390135899</v>
      </c>
      <c r="K614" s="80">
        <f t="shared" si="28"/>
        <v>-0.9717276143236584</v>
      </c>
      <c r="L614" s="40">
        <f t="shared" si="29"/>
        <v>0.43485177811253095</v>
      </c>
      <c r="M614" s="34"/>
      <c r="O614" s="64"/>
    </row>
    <row r="615" spans="1:15" x14ac:dyDescent="0.2">
      <c r="A615" s="158" t="s">
        <v>1724</v>
      </c>
      <c r="B615" s="158" t="s">
        <v>1725</v>
      </c>
      <c r="C615" s="158" t="s">
        <v>347</v>
      </c>
      <c r="D615" s="158" t="s">
        <v>451</v>
      </c>
      <c r="E615" s="158" t="s">
        <v>452</v>
      </c>
      <c r="F615" s="185">
        <v>1.7474713500000001</v>
      </c>
      <c r="G615" s="185">
        <v>0.25017293000000002</v>
      </c>
      <c r="H615" s="182">
        <f t="shared" si="27"/>
        <v>5.985053698655566</v>
      </c>
      <c r="I615" s="122">
        <v>7.3385869999999992E-2</v>
      </c>
      <c r="J615" s="122">
        <v>2.3851459757492597</v>
      </c>
      <c r="K615" s="80">
        <f t="shared" si="28"/>
        <v>-0.96923212635782308</v>
      </c>
      <c r="L615" s="40">
        <f t="shared" si="29"/>
        <v>4.1995463902741517E-2</v>
      </c>
      <c r="M615" s="34"/>
      <c r="O615" s="64"/>
    </row>
    <row r="616" spans="1:15" x14ac:dyDescent="0.2">
      <c r="A616" s="158" t="s">
        <v>714</v>
      </c>
      <c r="B616" s="158" t="s">
        <v>727</v>
      </c>
      <c r="C616" s="158" t="s">
        <v>1830</v>
      </c>
      <c r="D616" s="158" t="s">
        <v>450</v>
      </c>
      <c r="E616" s="158" t="s">
        <v>2189</v>
      </c>
      <c r="F616" s="185">
        <v>0.16832250000000001</v>
      </c>
      <c r="G616" s="185">
        <v>6.8332359999999995E-2</v>
      </c>
      <c r="H616" s="182">
        <f t="shared" si="27"/>
        <v>1.4632911844402861</v>
      </c>
      <c r="I616" s="122">
        <v>7.1041309999999996E-2</v>
      </c>
      <c r="J616" s="122">
        <v>6.2871919999999998E-2</v>
      </c>
      <c r="K616" s="80">
        <f t="shared" si="28"/>
        <v>0.12993702116938688</v>
      </c>
      <c r="L616" s="40">
        <f t="shared" si="29"/>
        <v>0.42205474609752108</v>
      </c>
      <c r="M616" s="34"/>
      <c r="O616" s="64"/>
    </row>
    <row r="617" spans="1:15" x14ac:dyDescent="0.2">
      <c r="A617" s="158" t="s">
        <v>1702</v>
      </c>
      <c r="B617" s="158" t="s">
        <v>1703</v>
      </c>
      <c r="C617" s="158" t="s">
        <v>347</v>
      </c>
      <c r="D617" s="158" t="s">
        <v>451</v>
      </c>
      <c r="E617" s="158" t="s">
        <v>452</v>
      </c>
      <c r="F617" s="185">
        <v>1.31980483</v>
      </c>
      <c r="G617" s="185">
        <v>0.15403539999999999</v>
      </c>
      <c r="H617" s="182">
        <f t="shared" si="27"/>
        <v>7.568191662436039</v>
      </c>
      <c r="I617" s="122">
        <v>6.6850000000000007E-2</v>
      </c>
      <c r="J617" s="122">
        <v>0</v>
      </c>
      <c r="K617" s="80" t="str">
        <f t="shared" si="28"/>
        <v/>
      </c>
      <c r="L617" s="40">
        <f t="shared" si="29"/>
        <v>5.0651428514623641E-2</v>
      </c>
      <c r="M617" s="34"/>
      <c r="O617" s="64"/>
    </row>
    <row r="618" spans="1:15" x14ac:dyDescent="0.2">
      <c r="A618" s="158" t="s">
        <v>271</v>
      </c>
      <c r="B618" s="158" t="s">
        <v>26</v>
      </c>
      <c r="C618" s="158" t="s">
        <v>1843</v>
      </c>
      <c r="D618" s="158" t="s">
        <v>1690</v>
      </c>
      <c r="E618" s="158" t="s">
        <v>2189</v>
      </c>
      <c r="F618" s="185">
        <v>0.12718534000000001</v>
      </c>
      <c r="G618" s="185">
        <v>5.158948E-2</v>
      </c>
      <c r="H618" s="182">
        <f t="shared" si="27"/>
        <v>1.4653347930624618</v>
      </c>
      <c r="I618" s="122">
        <v>6.5179189999999998E-2</v>
      </c>
      <c r="J618" s="122">
        <v>2.4191349999999997E-2</v>
      </c>
      <c r="K618" s="80">
        <f t="shared" si="28"/>
        <v>1.6943180103632085</v>
      </c>
      <c r="L618" s="40">
        <f t="shared" si="29"/>
        <v>0.5124740791666712</v>
      </c>
      <c r="M618" s="34"/>
      <c r="O618" s="64"/>
    </row>
    <row r="619" spans="1:15" x14ac:dyDescent="0.2">
      <c r="A619" s="158" t="s">
        <v>122</v>
      </c>
      <c r="B619" s="158" t="s">
        <v>123</v>
      </c>
      <c r="C619" s="158" t="s">
        <v>1830</v>
      </c>
      <c r="D619" s="158" t="s">
        <v>450</v>
      </c>
      <c r="E619" s="158" t="s">
        <v>452</v>
      </c>
      <c r="F619" s="185">
        <v>0.53606169499999989</v>
      </c>
      <c r="G619" s="185">
        <v>0.32911595700000001</v>
      </c>
      <c r="H619" s="182">
        <f t="shared" si="27"/>
        <v>0.62879278138434302</v>
      </c>
      <c r="I619" s="122">
        <v>6.0426260000000002E-2</v>
      </c>
      <c r="J619" s="122">
        <v>5.0290980000000006E-2</v>
      </c>
      <c r="K619" s="80">
        <f t="shared" si="28"/>
        <v>0.20153275995019371</v>
      </c>
      <c r="L619" s="40">
        <f t="shared" si="29"/>
        <v>0.11272258503753008</v>
      </c>
      <c r="M619" s="34"/>
      <c r="O619" s="64"/>
    </row>
    <row r="620" spans="1:15" x14ac:dyDescent="0.2">
      <c r="A620" s="158" t="s">
        <v>106</v>
      </c>
      <c r="B620" s="158" t="s">
        <v>107</v>
      </c>
      <c r="C620" s="158" t="s">
        <v>1827</v>
      </c>
      <c r="D620" s="158" t="s">
        <v>451</v>
      </c>
      <c r="E620" s="158" t="s">
        <v>452</v>
      </c>
      <c r="F620" s="185">
        <v>0.68970674199999993</v>
      </c>
      <c r="G620" s="185">
        <v>0.72461262999999998</v>
      </c>
      <c r="H620" s="182">
        <f t="shared" si="27"/>
        <v>-4.8171790767709943E-2</v>
      </c>
      <c r="I620" s="122">
        <v>5.8061410000000001E-2</v>
      </c>
      <c r="J620" s="122">
        <v>0</v>
      </c>
      <c r="K620" s="80" t="str">
        <f t="shared" si="28"/>
        <v/>
      </c>
      <c r="L620" s="40">
        <f t="shared" si="29"/>
        <v>8.418274965912978E-2</v>
      </c>
      <c r="M620" s="34"/>
      <c r="O620" s="64"/>
    </row>
    <row r="621" spans="1:15" x14ac:dyDescent="0.2">
      <c r="A621" s="158" t="s">
        <v>2793</v>
      </c>
      <c r="B621" s="158" t="s">
        <v>2794</v>
      </c>
      <c r="C621" s="158" t="s">
        <v>1395</v>
      </c>
      <c r="D621" s="158" t="s">
        <v>450</v>
      </c>
      <c r="E621" s="158" t="s">
        <v>452</v>
      </c>
      <c r="F621" s="185">
        <v>5.6078760000000005E-2</v>
      </c>
      <c r="G621" s="185">
        <v>0.17912977999999999</v>
      </c>
      <c r="H621" s="182">
        <f t="shared" si="27"/>
        <v>-0.68693781681638866</v>
      </c>
      <c r="I621" s="122">
        <v>5.4637449999999997E-2</v>
      </c>
      <c r="J621" s="122">
        <v>0.40024458000000002</v>
      </c>
      <c r="K621" s="80">
        <f t="shared" si="28"/>
        <v>-0.86348984413480379</v>
      </c>
      <c r="L621" s="40">
        <f t="shared" si="29"/>
        <v>0.97429846879638549</v>
      </c>
      <c r="M621" s="34"/>
      <c r="O621" s="64"/>
    </row>
    <row r="622" spans="1:15" x14ac:dyDescent="0.2">
      <c r="A622" s="158" t="s">
        <v>453</v>
      </c>
      <c r="B622" s="158" t="s">
        <v>454</v>
      </c>
      <c r="C622" s="158" t="s">
        <v>1824</v>
      </c>
      <c r="D622" s="158" t="s">
        <v>450</v>
      </c>
      <c r="E622" s="158" t="s">
        <v>2189</v>
      </c>
      <c r="F622" s="185">
        <v>8.6490499999999998E-2</v>
      </c>
      <c r="G622" s="185">
        <v>2.0896077399999999</v>
      </c>
      <c r="H622" s="182">
        <f t="shared" si="27"/>
        <v>-0.95860921724954939</v>
      </c>
      <c r="I622" s="122">
        <v>5.365085E-2</v>
      </c>
      <c r="J622" s="122">
        <v>0</v>
      </c>
      <c r="K622" s="80" t="str">
        <f t="shared" si="28"/>
        <v/>
      </c>
      <c r="L622" s="40">
        <f t="shared" si="29"/>
        <v>0.62030916690272342</v>
      </c>
      <c r="M622" s="34"/>
      <c r="O622" s="64"/>
    </row>
    <row r="623" spans="1:15" x14ac:dyDescent="0.2">
      <c r="A623" s="158" t="s">
        <v>2120</v>
      </c>
      <c r="B623" s="158" t="s">
        <v>2121</v>
      </c>
      <c r="C623" s="158" t="s">
        <v>1395</v>
      </c>
      <c r="D623" s="158" t="s">
        <v>450</v>
      </c>
      <c r="E623" s="158" t="s">
        <v>2189</v>
      </c>
      <c r="F623" s="185">
        <v>5.4759714999999994E-2</v>
      </c>
      <c r="G623" s="185">
        <v>1.7083650000000002E-2</v>
      </c>
      <c r="H623" s="182">
        <f t="shared" si="27"/>
        <v>2.2053873147717256</v>
      </c>
      <c r="I623" s="122">
        <v>5.3027570000000003E-2</v>
      </c>
      <c r="J623" s="122">
        <v>0.63585921999999995</v>
      </c>
      <c r="K623" s="80">
        <f t="shared" si="28"/>
        <v>-0.91660485791178747</v>
      </c>
      <c r="L623" s="40">
        <f t="shared" si="29"/>
        <v>0.96836826122999375</v>
      </c>
      <c r="M623" s="34"/>
      <c r="O623" s="64"/>
    </row>
    <row r="624" spans="1:15" x14ac:dyDescent="0.2">
      <c r="A624" s="158" t="s">
        <v>977</v>
      </c>
      <c r="B624" s="158" t="s">
        <v>978</v>
      </c>
      <c r="C624" s="158" t="s">
        <v>1395</v>
      </c>
      <c r="D624" s="158" t="s">
        <v>451</v>
      </c>
      <c r="E624" s="158" t="s">
        <v>452</v>
      </c>
      <c r="F624" s="185">
        <v>4.7850300000000005E-2</v>
      </c>
      <c r="G624" s="185">
        <v>2.93526E-2</v>
      </c>
      <c r="H624" s="182">
        <f t="shared" si="27"/>
        <v>0.63018948917642748</v>
      </c>
      <c r="I624" s="122">
        <v>5.3001300000000001E-2</v>
      </c>
      <c r="J624" s="122">
        <v>2.4230999999999999E-2</v>
      </c>
      <c r="K624" s="80">
        <f t="shared" si="28"/>
        <v>1.1873344063389872</v>
      </c>
      <c r="L624" s="40">
        <f t="shared" si="29"/>
        <v>1.1076482279107966</v>
      </c>
      <c r="M624" s="34"/>
      <c r="O624" s="64"/>
    </row>
    <row r="625" spans="1:15" x14ac:dyDescent="0.2">
      <c r="A625" s="158" t="s">
        <v>267</v>
      </c>
      <c r="B625" s="158" t="s">
        <v>27</v>
      </c>
      <c r="C625" s="158" t="s">
        <v>1843</v>
      </c>
      <c r="D625" s="158" t="s">
        <v>1690</v>
      </c>
      <c r="E625" s="158" t="s">
        <v>2189</v>
      </c>
      <c r="F625" s="185">
        <v>5.4395449999999998E-2</v>
      </c>
      <c r="G625" s="185">
        <v>0.45864465000000004</v>
      </c>
      <c r="H625" s="182">
        <f t="shared" si="27"/>
        <v>-0.88139957590260787</v>
      </c>
      <c r="I625" s="122">
        <v>5.2907550000000005E-2</v>
      </c>
      <c r="J625" s="122">
        <v>0.51968112</v>
      </c>
      <c r="K625" s="80">
        <f t="shared" si="28"/>
        <v>-0.89819227991195827</v>
      </c>
      <c r="L625" s="40">
        <f t="shared" si="29"/>
        <v>0.97264660922926471</v>
      </c>
      <c r="M625" s="34"/>
      <c r="O625" s="64"/>
    </row>
    <row r="626" spans="1:15" x14ac:dyDescent="0.2">
      <c r="A626" s="158" t="s">
        <v>713</v>
      </c>
      <c r="B626" s="158" t="s">
        <v>726</v>
      </c>
      <c r="C626" s="158" t="s">
        <v>1830</v>
      </c>
      <c r="D626" s="158" t="s">
        <v>450</v>
      </c>
      <c r="E626" s="158" t="s">
        <v>2189</v>
      </c>
      <c r="F626" s="185">
        <v>0.45379869</v>
      </c>
      <c r="G626" s="185">
        <v>0.79202956000000002</v>
      </c>
      <c r="H626" s="182">
        <f t="shared" si="27"/>
        <v>-0.42704324065884613</v>
      </c>
      <c r="I626" s="122">
        <v>5.2360759999999999E-2</v>
      </c>
      <c r="J626" s="122">
        <v>1.608948E-2</v>
      </c>
      <c r="K626" s="80">
        <f t="shared" si="28"/>
        <v>2.254347561263633</v>
      </c>
      <c r="L626" s="40">
        <f t="shared" si="29"/>
        <v>0.11538323303665773</v>
      </c>
      <c r="M626" s="34"/>
      <c r="O626" s="64"/>
    </row>
    <row r="627" spans="1:15" x14ac:dyDescent="0.2">
      <c r="A627" s="158" t="s">
        <v>77</v>
      </c>
      <c r="B627" s="158" t="s">
        <v>89</v>
      </c>
      <c r="C627" s="158" t="s">
        <v>1827</v>
      </c>
      <c r="D627" s="158" t="s">
        <v>451</v>
      </c>
      <c r="E627" s="158" t="s">
        <v>452</v>
      </c>
      <c r="F627" s="185">
        <v>0.54849555100000003</v>
      </c>
      <c r="G627" s="185">
        <v>1.3317742299999999</v>
      </c>
      <c r="H627" s="182">
        <f t="shared" si="27"/>
        <v>-0.58814674541344747</v>
      </c>
      <c r="I627" s="122">
        <v>5.228E-2</v>
      </c>
      <c r="J627" s="122">
        <v>0</v>
      </c>
      <c r="K627" s="80" t="str">
        <f t="shared" si="28"/>
        <v/>
      </c>
      <c r="L627" s="40">
        <f t="shared" si="29"/>
        <v>9.5315267197126269E-2</v>
      </c>
      <c r="M627" s="34"/>
      <c r="O627" s="64"/>
    </row>
    <row r="628" spans="1:15" x14ac:dyDescent="0.2">
      <c r="A628" s="158" t="s">
        <v>2082</v>
      </c>
      <c r="B628" s="158" t="s">
        <v>1179</v>
      </c>
      <c r="C628" s="158" t="s">
        <v>1830</v>
      </c>
      <c r="D628" s="158" t="s">
        <v>450</v>
      </c>
      <c r="E628" s="158" t="s">
        <v>2189</v>
      </c>
      <c r="F628" s="185">
        <v>1.2415716350000001</v>
      </c>
      <c r="G628" s="185">
        <v>2.4567526039999996</v>
      </c>
      <c r="H628" s="182">
        <f t="shared" si="27"/>
        <v>-0.49462895328633572</v>
      </c>
      <c r="I628" s="122">
        <v>5.2254490000000001E-2</v>
      </c>
      <c r="J628" s="122">
        <v>0.7554497</v>
      </c>
      <c r="K628" s="80">
        <f t="shared" si="28"/>
        <v>-0.93082995466144203</v>
      </c>
      <c r="L628" s="40">
        <f t="shared" si="29"/>
        <v>4.2087374201328298E-2</v>
      </c>
      <c r="M628" s="34"/>
      <c r="O628" s="64"/>
    </row>
    <row r="629" spans="1:15" x14ac:dyDescent="0.2">
      <c r="A629" s="158" t="s">
        <v>2659</v>
      </c>
      <c r="B629" s="158" t="s">
        <v>2660</v>
      </c>
      <c r="C629" s="158" t="s">
        <v>1823</v>
      </c>
      <c r="D629" s="158" t="s">
        <v>450</v>
      </c>
      <c r="E629" s="158" t="s">
        <v>452</v>
      </c>
      <c r="F629" s="185">
        <v>5.3474180000000003E-2</v>
      </c>
      <c r="G629" s="185">
        <v>2.6475790000000003E-2</v>
      </c>
      <c r="H629" s="182">
        <f t="shared" si="27"/>
        <v>1.019738787775549</v>
      </c>
      <c r="I629" s="122">
        <v>5.0978780000000001E-2</v>
      </c>
      <c r="J629" s="122">
        <v>2.6475790000000003E-2</v>
      </c>
      <c r="K629" s="80">
        <f t="shared" si="28"/>
        <v>0.92548664270263492</v>
      </c>
      <c r="L629" s="40">
        <f t="shared" si="29"/>
        <v>0.95333448778457186</v>
      </c>
      <c r="M629" s="34"/>
      <c r="O629" s="64"/>
    </row>
    <row r="630" spans="1:15" x14ac:dyDescent="0.2">
      <c r="A630" s="158" t="s">
        <v>2134</v>
      </c>
      <c r="B630" s="158" t="s">
        <v>2135</v>
      </c>
      <c r="C630" s="158" t="s">
        <v>1395</v>
      </c>
      <c r="D630" s="158" t="s">
        <v>450</v>
      </c>
      <c r="E630" s="158" t="s">
        <v>2189</v>
      </c>
      <c r="F630" s="185">
        <v>3.3458149999999999E-2</v>
      </c>
      <c r="G630" s="185">
        <v>0.41085789</v>
      </c>
      <c r="H630" s="182">
        <f t="shared" si="27"/>
        <v>-0.91856515156615348</v>
      </c>
      <c r="I630" s="122">
        <v>5.007379E-2</v>
      </c>
      <c r="J630" s="122">
        <v>0.57103274000000004</v>
      </c>
      <c r="K630" s="80">
        <f t="shared" si="28"/>
        <v>-0.91231012428464264</v>
      </c>
      <c r="L630" s="40">
        <f t="shared" si="29"/>
        <v>1.4966096451836099</v>
      </c>
      <c r="M630" s="34"/>
      <c r="O630" s="64"/>
    </row>
    <row r="631" spans="1:15" x14ac:dyDescent="0.2">
      <c r="A631" s="158" t="s">
        <v>1712</v>
      </c>
      <c r="B631" s="158" t="s">
        <v>1713</v>
      </c>
      <c r="C631" s="158" t="s">
        <v>1824</v>
      </c>
      <c r="D631" s="158" t="s">
        <v>450</v>
      </c>
      <c r="E631" s="158" t="s">
        <v>2189</v>
      </c>
      <c r="F631" s="185">
        <v>13.720140961999999</v>
      </c>
      <c r="G631" s="185">
        <v>0.83814426399999997</v>
      </c>
      <c r="H631" s="182">
        <f t="shared" si="27"/>
        <v>15.369665165423118</v>
      </c>
      <c r="I631" s="122">
        <v>4.9972000000000003E-2</v>
      </c>
      <c r="J631" s="122">
        <v>0.31082909999999997</v>
      </c>
      <c r="K631" s="80">
        <f t="shared" si="28"/>
        <v>-0.83922998200618926</v>
      </c>
      <c r="L631" s="40">
        <f t="shared" si="29"/>
        <v>3.6422366314169076E-3</v>
      </c>
      <c r="M631" s="34"/>
      <c r="O631" s="64"/>
    </row>
    <row r="632" spans="1:15" x14ac:dyDescent="0.2">
      <c r="A632" s="158" t="s">
        <v>10</v>
      </c>
      <c r="B632" s="158" t="s">
        <v>11</v>
      </c>
      <c r="C632" s="158" t="s">
        <v>2078</v>
      </c>
      <c r="D632" s="158" t="s">
        <v>451</v>
      </c>
      <c r="E632" s="158" t="s">
        <v>452</v>
      </c>
      <c r="F632" s="185">
        <v>1.4113248170000001</v>
      </c>
      <c r="G632" s="185">
        <v>0.53829373999999997</v>
      </c>
      <c r="H632" s="182">
        <f t="shared" si="27"/>
        <v>1.6218488385170526</v>
      </c>
      <c r="I632" s="122">
        <v>4.8248289999999999E-2</v>
      </c>
      <c r="J632" s="122">
        <v>1.3071606746463</v>
      </c>
      <c r="K632" s="80">
        <f t="shared" si="28"/>
        <v>-0.96308924301669696</v>
      </c>
      <c r="L632" s="40">
        <f t="shared" si="29"/>
        <v>3.4186524192609015E-2</v>
      </c>
      <c r="M632" s="34"/>
      <c r="O632" s="64"/>
    </row>
    <row r="633" spans="1:15" x14ac:dyDescent="0.2">
      <c r="A633" s="158" t="s">
        <v>270</v>
      </c>
      <c r="B633" s="158" t="s">
        <v>25</v>
      </c>
      <c r="C633" s="158" t="s">
        <v>1843</v>
      </c>
      <c r="D633" s="158" t="s">
        <v>451</v>
      </c>
      <c r="E633" s="158" t="s">
        <v>2189</v>
      </c>
      <c r="F633" s="185">
        <v>0.28827449999999999</v>
      </c>
      <c r="G633" s="185">
        <v>0.17131729999999998</v>
      </c>
      <c r="H633" s="182">
        <f t="shared" si="27"/>
        <v>0.68269345827887795</v>
      </c>
      <c r="I633" s="122">
        <v>4.8179199999999998E-2</v>
      </c>
      <c r="J633" s="122">
        <v>0</v>
      </c>
      <c r="K633" s="80" t="str">
        <f t="shared" si="28"/>
        <v/>
      </c>
      <c r="L633" s="40">
        <f t="shared" si="29"/>
        <v>0.16712959349508888</v>
      </c>
      <c r="M633" s="34"/>
      <c r="O633" s="64"/>
    </row>
    <row r="634" spans="1:15" x14ac:dyDescent="0.2">
      <c r="A634" s="158" t="s">
        <v>2007</v>
      </c>
      <c r="B634" s="158" t="s">
        <v>2010</v>
      </c>
      <c r="C634" s="158" t="s">
        <v>1829</v>
      </c>
      <c r="D634" s="158" t="s">
        <v>451</v>
      </c>
      <c r="E634" s="158" t="s">
        <v>452</v>
      </c>
      <c r="F634" s="185">
        <v>0.25658955300000003</v>
      </c>
      <c r="G634" s="185">
        <v>0.28294629199999999</v>
      </c>
      <c r="H634" s="182">
        <f t="shared" si="27"/>
        <v>-9.3151031645256399E-2</v>
      </c>
      <c r="I634" s="122">
        <v>4.765026E-2</v>
      </c>
      <c r="J634" s="122">
        <v>9.1373339999999997E-2</v>
      </c>
      <c r="K634" s="80">
        <f t="shared" si="28"/>
        <v>-0.47851025255287816</v>
      </c>
      <c r="L634" s="40">
        <f t="shared" si="29"/>
        <v>0.18570615772497953</v>
      </c>
      <c r="M634" s="34"/>
      <c r="O634" s="64"/>
    </row>
    <row r="635" spans="1:15" x14ac:dyDescent="0.2">
      <c r="A635" s="158" t="s">
        <v>2370</v>
      </c>
      <c r="B635" s="158" t="s">
        <v>2667</v>
      </c>
      <c r="C635" s="158" t="s">
        <v>1024</v>
      </c>
      <c r="D635" s="158" t="s">
        <v>450</v>
      </c>
      <c r="E635" s="158" t="s">
        <v>2189</v>
      </c>
      <c r="F635" s="185">
        <v>4.9565370000000004E-2</v>
      </c>
      <c r="G635" s="185">
        <v>0.72491863000000001</v>
      </c>
      <c r="H635" s="182">
        <f t="shared" si="27"/>
        <v>-0.93162629852677392</v>
      </c>
      <c r="I635" s="122">
        <v>4.7588370000000005E-2</v>
      </c>
      <c r="J635" s="122">
        <v>0.2307188</v>
      </c>
      <c r="K635" s="80">
        <f t="shared" si="28"/>
        <v>-0.79373865502074381</v>
      </c>
      <c r="L635" s="40">
        <f t="shared" si="29"/>
        <v>0.96011328070384627</v>
      </c>
      <c r="M635" s="34"/>
      <c r="O635" s="64"/>
    </row>
    <row r="636" spans="1:15" x14ac:dyDescent="0.2">
      <c r="A636" s="158" t="s">
        <v>1991</v>
      </c>
      <c r="B636" s="158" t="s">
        <v>416</v>
      </c>
      <c r="C636" s="158" t="s">
        <v>1823</v>
      </c>
      <c r="D636" s="158" t="s">
        <v>450</v>
      </c>
      <c r="E636" s="158" t="s">
        <v>2189</v>
      </c>
      <c r="F636" s="185">
        <v>3.8809800000000005E-2</v>
      </c>
      <c r="G636" s="185">
        <v>0.92132180000000008</v>
      </c>
      <c r="H636" s="182">
        <f t="shared" si="27"/>
        <v>-0.95787595604489117</v>
      </c>
      <c r="I636" s="122">
        <v>4.7156830000000004E-2</v>
      </c>
      <c r="J636" s="122">
        <v>0</v>
      </c>
      <c r="K636" s="80" t="str">
        <f t="shared" si="28"/>
        <v/>
      </c>
      <c r="L636" s="40">
        <f t="shared" si="29"/>
        <v>1.2150753160284258</v>
      </c>
      <c r="M636" s="34"/>
      <c r="O636" s="64"/>
    </row>
    <row r="637" spans="1:15" x14ac:dyDescent="0.2">
      <c r="A637" s="158" t="s">
        <v>1213</v>
      </c>
      <c r="B637" s="158" t="s">
        <v>795</v>
      </c>
      <c r="C637" s="158" t="s">
        <v>1395</v>
      </c>
      <c r="D637" s="158" t="s">
        <v>450</v>
      </c>
      <c r="E637" s="158" t="s">
        <v>2189</v>
      </c>
      <c r="F637" s="185">
        <v>0.43202080999999998</v>
      </c>
      <c r="G637" s="185">
        <v>10.14397355</v>
      </c>
      <c r="H637" s="182">
        <f t="shared" si="27"/>
        <v>-0.95741108670378972</v>
      </c>
      <c r="I637" s="122">
        <v>4.6879499999999998E-2</v>
      </c>
      <c r="J637" s="122">
        <v>6.6152760400000004</v>
      </c>
      <c r="K637" s="80">
        <f t="shared" si="28"/>
        <v>-0.99291344764503586</v>
      </c>
      <c r="L637" s="40">
        <f t="shared" si="29"/>
        <v>0.1085121339409553</v>
      </c>
      <c r="M637" s="34"/>
      <c r="O637" s="64"/>
    </row>
    <row r="638" spans="1:15" x14ac:dyDescent="0.2">
      <c r="A638" s="158" t="s">
        <v>2130</v>
      </c>
      <c r="B638" s="158" t="s">
        <v>2131</v>
      </c>
      <c r="C638" s="158" t="s">
        <v>1395</v>
      </c>
      <c r="D638" s="158" t="s">
        <v>450</v>
      </c>
      <c r="E638" s="158" t="s">
        <v>2189</v>
      </c>
      <c r="F638" s="185">
        <v>4.5016E-2</v>
      </c>
      <c r="G638" s="185">
        <v>1.4344839999999999E-2</v>
      </c>
      <c r="H638" s="182">
        <f t="shared" si="27"/>
        <v>2.1381318996935486</v>
      </c>
      <c r="I638" s="122">
        <v>4.5016E-2</v>
      </c>
      <c r="J638" s="122">
        <v>1.6365790000000002E-2</v>
      </c>
      <c r="K638" s="80">
        <f t="shared" si="28"/>
        <v>1.7506157661805508</v>
      </c>
      <c r="L638" s="40">
        <f t="shared" si="29"/>
        <v>1</v>
      </c>
      <c r="M638" s="34"/>
      <c r="O638" s="64"/>
    </row>
    <row r="639" spans="1:15" x14ac:dyDescent="0.2">
      <c r="A639" s="158" t="s">
        <v>2155</v>
      </c>
      <c r="B639" s="158" t="s">
        <v>2176</v>
      </c>
      <c r="C639" s="158" t="s">
        <v>1395</v>
      </c>
      <c r="D639" s="158" t="s">
        <v>450</v>
      </c>
      <c r="E639" s="158" t="s">
        <v>2189</v>
      </c>
      <c r="F639" s="185">
        <v>6.0249999999999995E-4</v>
      </c>
      <c r="G639" s="185">
        <v>7.0798910000000007E-2</v>
      </c>
      <c r="H639" s="182">
        <f t="shared" si="27"/>
        <v>-0.99148998197853611</v>
      </c>
      <c r="I639" s="122">
        <v>4.388251E-2</v>
      </c>
      <c r="J639" s="122">
        <v>0.15627819000000001</v>
      </c>
      <c r="K639" s="80">
        <f t="shared" si="28"/>
        <v>-0.719202596344378</v>
      </c>
      <c r="L639" s="40">
        <f t="shared" si="29"/>
        <v>72.834041493775942</v>
      </c>
      <c r="M639" s="34"/>
      <c r="O639" s="64"/>
    </row>
    <row r="640" spans="1:15" x14ac:dyDescent="0.2">
      <c r="A640" s="158" t="s">
        <v>1007</v>
      </c>
      <c r="B640" s="158" t="s">
        <v>432</v>
      </c>
      <c r="C640" s="158" t="s">
        <v>1823</v>
      </c>
      <c r="D640" s="158" t="s">
        <v>450</v>
      </c>
      <c r="E640" s="158" t="s">
        <v>2189</v>
      </c>
      <c r="F640" s="185">
        <v>0</v>
      </c>
      <c r="G640" s="185">
        <v>6.5111559999999999E-2</v>
      </c>
      <c r="H640" s="182">
        <f t="shared" si="27"/>
        <v>-1</v>
      </c>
      <c r="I640" s="122">
        <v>4.0556559999999998E-2</v>
      </c>
      <c r="J640" s="122">
        <v>2.4555E-2</v>
      </c>
      <c r="K640" s="80">
        <f t="shared" si="28"/>
        <v>0.65166198330278946</v>
      </c>
      <c r="L640" s="40" t="str">
        <f t="shared" si="29"/>
        <v/>
      </c>
      <c r="M640" s="34"/>
      <c r="O640" s="64"/>
    </row>
    <row r="641" spans="1:15" x14ac:dyDescent="0.2">
      <c r="A641" s="158" t="s">
        <v>2003</v>
      </c>
      <c r="B641" s="158" t="s">
        <v>2004</v>
      </c>
      <c r="C641" s="158" t="s">
        <v>1829</v>
      </c>
      <c r="D641" s="158" t="s">
        <v>451</v>
      </c>
      <c r="E641" s="158" t="s">
        <v>452</v>
      </c>
      <c r="F641" s="185">
        <v>1.5423265400000001</v>
      </c>
      <c r="G641" s="185">
        <v>1.12646073</v>
      </c>
      <c r="H641" s="182">
        <f t="shared" si="27"/>
        <v>0.36917914573018451</v>
      </c>
      <c r="I641" s="122">
        <v>4.0209660000000001E-2</v>
      </c>
      <c r="J641" s="122">
        <v>1.7915E-2</v>
      </c>
      <c r="K641" s="80">
        <f t="shared" si="28"/>
        <v>1.2444688808261235</v>
      </c>
      <c r="L641" s="40">
        <f t="shared" si="29"/>
        <v>2.6070782650216211E-2</v>
      </c>
      <c r="M641" s="34"/>
      <c r="O641" s="64"/>
    </row>
    <row r="642" spans="1:15" x14ac:dyDescent="0.2">
      <c r="A642" s="158" t="s">
        <v>661</v>
      </c>
      <c r="B642" s="158" t="s">
        <v>662</v>
      </c>
      <c r="C642" s="158" t="s">
        <v>1823</v>
      </c>
      <c r="D642" s="158" t="s">
        <v>450</v>
      </c>
      <c r="E642" s="158" t="s">
        <v>2189</v>
      </c>
      <c r="F642" s="185">
        <v>7.2123892000000009E-2</v>
      </c>
      <c r="G642" s="185">
        <v>2.203664E-2</v>
      </c>
      <c r="H642" s="182">
        <f t="shared" si="27"/>
        <v>2.2729078480203881</v>
      </c>
      <c r="I642" s="122">
        <v>4.0108110000000002E-2</v>
      </c>
      <c r="J642" s="122">
        <v>2.420448E-2</v>
      </c>
      <c r="K642" s="80">
        <f t="shared" si="28"/>
        <v>0.65705315710149526</v>
      </c>
      <c r="L642" s="40">
        <f t="shared" si="29"/>
        <v>0.55610018937968564</v>
      </c>
      <c r="M642" s="34"/>
      <c r="O642" s="64"/>
    </row>
    <row r="643" spans="1:15" x14ac:dyDescent="0.2">
      <c r="A643" s="158" t="s">
        <v>1231</v>
      </c>
      <c r="B643" s="158" t="s">
        <v>1232</v>
      </c>
      <c r="C643" s="158" t="s">
        <v>1824</v>
      </c>
      <c r="D643" s="158" t="s">
        <v>450</v>
      </c>
      <c r="E643" s="158" t="s">
        <v>2189</v>
      </c>
      <c r="F643" s="185">
        <v>8.833135630000001</v>
      </c>
      <c r="G643" s="185">
        <v>3.4219639559999999</v>
      </c>
      <c r="H643" s="182">
        <f t="shared" si="27"/>
        <v>1.5813058651632392</v>
      </c>
      <c r="I643" s="122">
        <v>3.8526680000000001E-2</v>
      </c>
      <c r="J643" s="122">
        <v>2.5791203300000003</v>
      </c>
      <c r="K643" s="80">
        <f t="shared" si="28"/>
        <v>-0.98506208510248139</v>
      </c>
      <c r="L643" s="40">
        <f t="shared" si="29"/>
        <v>4.3616085627794215E-3</v>
      </c>
      <c r="M643" s="34"/>
      <c r="O643" s="64"/>
    </row>
    <row r="644" spans="1:15" x14ac:dyDescent="0.2">
      <c r="A644" s="158" t="s">
        <v>975</v>
      </c>
      <c r="B644" s="158" t="s">
        <v>976</v>
      </c>
      <c r="C644" s="158" t="s">
        <v>1395</v>
      </c>
      <c r="D644" s="158" t="s">
        <v>451</v>
      </c>
      <c r="E644" s="158" t="s">
        <v>452</v>
      </c>
      <c r="F644" s="185">
        <v>3.8343849999999999E-2</v>
      </c>
      <c r="G644" s="185">
        <v>2.7505499999999999E-2</v>
      </c>
      <c r="H644" s="182">
        <f t="shared" si="27"/>
        <v>0.39404300957990213</v>
      </c>
      <c r="I644" s="122">
        <v>3.8343849999999999E-2</v>
      </c>
      <c r="J644" s="122">
        <v>2.0929E-2</v>
      </c>
      <c r="K644" s="80">
        <f t="shared" si="28"/>
        <v>0.83209183429690858</v>
      </c>
      <c r="L644" s="40">
        <f t="shared" si="29"/>
        <v>1</v>
      </c>
      <c r="M644" s="34"/>
      <c r="O644" s="64"/>
    </row>
    <row r="645" spans="1:15" x14ac:dyDescent="0.2">
      <c r="A645" s="158" t="s">
        <v>555</v>
      </c>
      <c r="B645" s="158" t="s">
        <v>954</v>
      </c>
      <c r="C645" s="158" t="s">
        <v>1824</v>
      </c>
      <c r="D645" s="158" t="s">
        <v>450</v>
      </c>
      <c r="E645" s="158" t="s">
        <v>2189</v>
      </c>
      <c r="F645" s="185">
        <v>2.24882041</v>
      </c>
      <c r="G645" s="185">
        <v>1.12624591</v>
      </c>
      <c r="H645" s="182">
        <f t="shared" si="27"/>
        <v>0.99674013466561684</v>
      </c>
      <c r="I645" s="122">
        <v>3.75179E-2</v>
      </c>
      <c r="J645" s="122">
        <v>4.8279999999999998E-3</v>
      </c>
      <c r="K645" s="80">
        <f t="shared" si="28"/>
        <v>6.7708989229494616</v>
      </c>
      <c r="L645" s="40">
        <f t="shared" si="29"/>
        <v>1.6683368682161685E-2</v>
      </c>
      <c r="M645" s="34"/>
      <c r="O645" s="64"/>
    </row>
    <row r="646" spans="1:15" x14ac:dyDescent="0.2">
      <c r="A646" s="158" t="s">
        <v>999</v>
      </c>
      <c r="B646" s="158" t="s">
        <v>425</v>
      </c>
      <c r="C646" s="158" t="s">
        <v>1823</v>
      </c>
      <c r="D646" s="158" t="s">
        <v>450</v>
      </c>
      <c r="E646" s="158" t="s">
        <v>2189</v>
      </c>
      <c r="F646" s="185">
        <v>3.4943720000000004E-2</v>
      </c>
      <c r="G646" s="185">
        <v>0</v>
      </c>
      <c r="H646" s="182" t="str">
        <f t="shared" si="27"/>
        <v/>
      </c>
      <c r="I646" s="122">
        <v>3.4943720000000004E-2</v>
      </c>
      <c r="J646" s="122">
        <v>0</v>
      </c>
      <c r="K646" s="80" t="str">
        <f t="shared" si="28"/>
        <v/>
      </c>
      <c r="L646" s="40">
        <f t="shared" si="29"/>
        <v>1</v>
      </c>
      <c r="M646" s="34"/>
      <c r="O646" s="64"/>
    </row>
    <row r="647" spans="1:15" x14ac:dyDescent="0.2">
      <c r="A647" s="158" t="s">
        <v>1193</v>
      </c>
      <c r="B647" s="158" t="s">
        <v>1194</v>
      </c>
      <c r="C647" s="158" t="s">
        <v>1824</v>
      </c>
      <c r="D647" s="158" t="s">
        <v>450</v>
      </c>
      <c r="E647" s="158" t="s">
        <v>2189</v>
      </c>
      <c r="F647" s="185">
        <v>0.8478258689999999</v>
      </c>
      <c r="G647" s="185">
        <v>0.31390021000000001</v>
      </c>
      <c r="H647" s="182">
        <f t="shared" ref="H647:H710" si="30">IF(ISERROR(F647/G647-1),"",((F647/G647-1)))</f>
        <v>1.7009407512024279</v>
      </c>
      <c r="I647" s="122">
        <v>3.4095E-2</v>
      </c>
      <c r="J647" s="122">
        <v>0</v>
      </c>
      <c r="K647" s="80" t="str">
        <f t="shared" ref="K647:K710" si="31">IF(ISERROR(I647/J647-1),"",((I647/J647-1)))</f>
        <v/>
      </c>
      <c r="L647" s="40">
        <f t="shared" ref="L647:L710" si="32">IF(ISERROR(I647/F647),"",(I647/F647))</f>
        <v>4.0214625722867631E-2</v>
      </c>
      <c r="M647" s="34"/>
      <c r="O647" s="64"/>
    </row>
    <row r="648" spans="1:15" x14ac:dyDescent="0.2">
      <c r="A648" s="158" t="s">
        <v>1861</v>
      </c>
      <c r="B648" s="158" t="s">
        <v>1862</v>
      </c>
      <c r="C648" s="158" t="s">
        <v>1828</v>
      </c>
      <c r="D648" s="158" t="s">
        <v>450</v>
      </c>
      <c r="E648" s="158" t="s">
        <v>452</v>
      </c>
      <c r="F648" s="185">
        <v>3.7736390000000002E-2</v>
      </c>
      <c r="G648" s="185">
        <v>2.1671100000000003E-3</v>
      </c>
      <c r="H648" s="182">
        <f t="shared" si="30"/>
        <v>16.413232369376725</v>
      </c>
      <c r="I648" s="122">
        <v>3.2519409999999999E-2</v>
      </c>
      <c r="J648" s="122">
        <v>0</v>
      </c>
      <c r="K648" s="80" t="str">
        <f t="shared" si="31"/>
        <v/>
      </c>
      <c r="L648" s="40">
        <f t="shared" si="32"/>
        <v>0.86175201178491101</v>
      </c>
      <c r="M648" s="34"/>
      <c r="O648" s="64"/>
    </row>
    <row r="649" spans="1:15" x14ac:dyDescent="0.2">
      <c r="A649" s="158" t="s">
        <v>440</v>
      </c>
      <c r="B649" s="158" t="s">
        <v>441</v>
      </c>
      <c r="C649" s="158" t="s">
        <v>1830</v>
      </c>
      <c r="D649" s="158" t="s">
        <v>450</v>
      </c>
      <c r="E649" s="158" t="s">
        <v>452</v>
      </c>
      <c r="F649" s="185">
        <v>9.9595586E-2</v>
      </c>
      <c r="G649" s="185">
        <v>0.122907848</v>
      </c>
      <c r="H649" s="182">
        <f t="shared" si="30"/>
        <v>-0.18967268876109522</v>
      </c>
      <c r="I649" s="122">
        <v>3.125257E-2</v>
      </c>
      <c r="J649" s="122">
        <v>6.9644700000000004E-3</v>
      </c>
      <c r="K649" s="80">
        <f t="shared" si="31"/>
        <v>3.4874297685250992</v>
      </c>
      <c r="L649" s="40">
        <f t="shared" si="32"/>
        <v>0.31379472981864881</v>
      </c>
      <c r="M649" s="34"/>
      <c r="O649" s="64"/>
    </row>
    <row r="650" spans="1:15" x14ac:dyDescent="0.2">
      <c r="A650" s="158" t="s">
        <v>1006</v>
      </c>
      <c r="B650" s="158" t="s">
        <v>431</v>
      </c>
      <c r="C650" s="158" t="s">
        <v>1823</v>
      </c>
      <c r="D650" s="158" t="s">
        <v>450</v>
      </c>
      <c r="E650" s="158" t="s">
        <v>2189</v>
      </c>
      <c r="F650" s="185">
        <v>2.9973569999999998E-2</v>
      </c>
      <c r="G650" s="185">
        <v>0</v>
      </c>
      <c r="H650" s="182" t="str">
        <f t="shared" si="30"/>
        <v/>
      </c>
      <c r="I650" s="122">
        <v>2.9973569999999998E-2</v>
      </c>
      <c r="J650" s="122">
        <v>0</v>
      </c>
      <c r="K650" s="80" t="str">
        <f t="shared" si="31"/>
        <v/>
      </c>
      <c r="L650" s="40">
        <f t="shared" si="32"/>
        <v>1</v>
      </c>
      <c r="M650" s="34"/>
      <c r="O650" s="64"/>
    </row>
    <row r="651" spans="1:15" x14ac:dyDescent="0.2">
      <c r="A651" s="158" t="s">
        <v>326</v>
      </c>
      <c r="B651" s="158" t="s">
        <v>327</v>
      </c>
      <c r="C651" s="158" t="s">
        <v>347</v>
      </c>
      <c r="D651" s="158" t="s">
        <v>451</v>
      </c>
      <c r="E651" s="158" t="s">
        <v>2189</v>
      </c>
      <c r="F651" s="185">
        <v>7.042474E-2</v>
      </c>
      <c r="G651" s="185">
        <v>4.8405388000000001E-2</v>
      </c>
      <c r="H651" s="182">
        <f t="shared" si="30"/>
        <v>0.45489464933118606</v>
      </c>
      <c r="I651" s="122">
        <v>2.993094E-2</v>
      </c>
      <c r="J651" s="122">
        <v>3.6054299999999997E-3</v>
      </c>
      <c r="K651" s="80">
        <f t="shared" si="31"/>
        <v>7.3016283771977264</v>
      </c>
      <c r="L651" s="40">
        <f t="shared" si="32"/>
        <v>0.42500604191083985</v>
      </c>
      <c r="M651" s="34"/>
      <c r="O651" s="64"/>
    </row>
    <row r="652" spans="1:15" x14ac:dyDescent="0.2">
      <c r="A652" s="158" t="s">
        <v>1229</v>
      </c>
      <c r="B652" s="158" t="s">
        <v>1230</v>
      </c>
      <c r="C652" s="158" t="s">
        <v>1824</v>
      </c>
      <c r="D652" s="158" t="s">
        <v>450</v>
      </c>
      <c r="E652" s="158" t="s">
        <v>2189</v>
      </c>
      <c r="F652" s="185">
        <v>0.16982910099999998</v>
      </c>
      <c r="G652" s="185">
        <v>6.9187252929999996</v>
      </c>
      <c r="H652" s="182">
        <f t="shared" si="30"/>
        <v>-0.97545370081800697</v>
      </c>
      <c r="I652" s="122">
        <v>2.932268E-2</v>
      </c>
      <c r="J652" s="122">
        <v>0.16115594</v>
      </c>
      <c r="K652" s="80">
        <f t="shared" si="31"/>
        <v>-0.81804778651038246</v>
      </c>
      <c r="L652" s="40">
        <f t="shared" si="32"/>
        <v>0.17265992593342411</v>
      </c>
      <c r="M652" s="34"/>
      <c r="O652" s="64"/>
    </row>
    <row r="653" spans="1:15" x14ac:dyDescent="0.2">
      <c r="A653" s="158" t="s">
        <v>1102</v>
      </c>
      <c r="B653" s="158" t="s">
        <v>1153</v>
      </c>
      <c r="C653" s="158" t="s">
        <v>1829</v>
      </c>
      <c r="D653" s="158" t="s">
        <v>1690</v>
      </c>
      <c r="E653" s="158" t="s">
        <v>452</v>
      </c>
      <c r="F653" s="185">
        <v>5.0899660000000006E-2</v>
      </c>
      <c r="G653" s="185">
        <v>3.7217559999999997E-2</v>
      </c>
      <c r="H653" s="182">
        <f t="shared" si="30"/>
        <v>0.36762485235464148</v>
      </c>
      <c r="I653" s="122">
        <v>2.68796813969518E-2</v>
      </c>
      <c r="J653" s="122">
        <v>3.4146876418091103E-2</v>
      </c>
      <c r="K653" s="80">
        <f t="shared" si="31"/>
        <v>-0.21282166287072524</v>
      </c>
      <c r="L653" s="40">
        <f t="shared" si="32"/>
        <v>0.52809157068930901</v>
      </c>
      <c r="M653" s="34"/>
      <c r="O653" s="64"/>
    </row>
    <row r="654" spans="1:15" x14ac:dyDescent="0.2">
      <c r="A654" s="158" t="s">
        <v>138</v>
      </c>
      <c r="B654" s="158" t="s">
        <v>139</v>
      </c>
      <c r="C654" s="158" t="s">
        <v>1823</v>
      </c>
      <c r="D654" s="158" t="s">
        <v>450</v>
      </c>
      <c r="E654" s="158" t="s">
        <v>2189</v>
      </c>
      <c r="F654" s="185">
        <v>3.2709040000000002E-2</v>
      </c>
      <c r="G654" s="185">
        <v>0.79983279000000007</v>
      </c>
      <c r="H654" s="182">
        <f t="shared" si="30"/>
        <v>-0.95910515246567973</v>
      </c>
      <c r="I654" s="122">
        <v>2.678326E-2</v>
      </c>
      <c r="J654" s="122">
        <v>0.79983279000000007</v>
      </c>
      <c r="K654" s="80">
        <f t="shared" si="31"/>
        <v>-0.9665139259919564</v>
      </c>
      <c r="L654" s="40">
        <f t="shared" si="32"/>
        <v>0.81883357016898073</v>
      </c>
      <c r="M654" s="34"/>
      <c r="O654" s="64"/>
    </row>
    <row r="655" spans="1:15" x14ac:dyDescent="0.2">
      <c r="A655" s="158" t="s">
        <v>18</v>
      </c>
      <c r="B655" s="158" t="s">
        <v>19</v>
      </c>
      <c r="C655" s="158" t="s">
        <v>2078</v>
      </c>
      <c r="D655" s="158" t="s">
        <v>451</v>
      </c>
      <c r="E655" s="158" t="s">
        <v>452</v>
      </c>
      <c r="F655" s="185">
        <v>0.23313479000000001</v>
      </c>
      <c r="G655" s="185">
        <v>0.14782613</v>
      </c>
      <c r="H655" s="182">
        <f t="shared" si="30"/>
        <v>0.5770878260832506</v>
      </c>
      <c r="I655" s="122">
        <v>2.6729860000000001E-2</v>
      </c>
      <c r="J655" s="122">
        <v>1.6391470000000002E-2</v>
      </c>
      <c r="K655" s="80">
        <f t="shared" si="31"/>
        <v>0.63071768425894681</v>
      </c>
      <c r="L655" s="40">
        <f t="shared" si="32"/>
        <v>0.11465410203256236</v>
      </c>
      <c r="M655" s="34"/>
      <c r="O655" s="64"/>
    </row>
    <row r="656" spans="1:15" x14ac:dyDescent="0.2">
      <c r="A656" s="158" t="s">
        <v>2654</v>
      </c>
      <c r="B656" s="158" t="s">
        <v>2655</v>
      </c>
      <c r="C656" s="158" t="s">
        <v>1395</v>
      </c>
      <c r="D656" s="158" t="s">
        <v>450</v>
      </c>
      <c r="E656" s="158" t="s">
        <v>2189</v>
      </c>
      <c r="F656" s="185">
        <v>4.0146669999999995E-2</v>
      </c>
      <c r="G656" s="185">
        <v>0</v>
      </c>
      <c r="H656" s="182" t="str">
        <f t="shared" si="30"/>
        <v/>
      </c>
      <c r="I656" s="122">
        <v>2.64193E-2</v>
      </c>
      <c r="J656" s="122">
        <v>0</v>
      </c>
      <c r="K656" s="80" t="str">
        <f t="shared" si="31"/>
        <v/>
      </c>
      <c r="L656" s="40">
        <f t="shared" si="32"/>
        <v>0.65806952357443349</v>
      </c>
      <c r="M656" s="34"/>
      <c r="O656" s="64"/>
    </row>
    <row r="657" spans="1:15" x14ac:dyDescent="0.2">
      <c r="A657" s="158" t="s">
        <v>712</v>
      </c>
      <c r="B657" s="158" t="s">
        <v>725</v>
      </c>
      <c r="C657" s="158" t="s">
        <v>1830</v>
      </c>
      <c r="D657" s="158" t="s">
        <v>450</v>
      </c>
      <c r="E657" s="158" t="s">
        <v>2189</v>
      </c>
      <c r="F657" s="185">
        <v>3.823588E-2</v>
      </c>
      <c r="G657" s="185">
        <v>0.12388149599999999</v>
      </c>
      <c r="H657" s="182">
        <f t="shared" si="30"/>
        <v>-0.69135116030565213</v>
      </c>
      <c r="I657" s="122">
        <v>2.5119099999999998E-2</v>
      </c>
      <c r="J657" s="122">
        <v>9.3399499999999996E-2</v>
      </c>
      <c r="K657" s="80">
        <f t="shared" si="31"/>
        <v>-0.73105744677434026</v>
      </c>
      <c r="L657" s="40">
        <f t="shared" si="32"/>
        <v>0.6569510104122096</v>
      </c>
      <c r="M657" s="34"/>
      <c r="O657" s="64"/>
    </row>
    <row r="658" spans="1:15" x14ac:dyDescent="0.2">
      <c r="A658" s="158" t="s">
        <v>268</v>
      </c>
      <c r="B658" s="158" t="s">
        <v>414</v>
      </c>
      <c r="C658" s="158" t="s">
        <v>1843</v>
      </c>
      <c r="D658" s="158" t="s">
        <v>451</v>
      </c>
      <c r="E658" s="158" t="s">
        <v>2189</v>
      </c>
      <c r="F658" s="185">
        <v>1.3109626799999998</v>
      </c>
      <c r="G658" s="185">
        <v>5.3668848300000001</v>
      </c>
      <c r="H658" s="182">
        <f t="shared" si="30"/>
        <v>-0.7557311696588056</v>
      </c>
      <c r="I658" s="122">
        <v>2.3536120000000001E-2</v>
      </c>
      <c r="J658" s="122">
        <v>1.1061548999999999</v>
      </c>
      <c r="K658" s="80">
        <f t="shared" si="31"/>
        <v>-0.97872258216276942</v>
      </c>
      <c r="L658" s="40">
        <f t="shared" si="32"/>
        <v>1.7953310463422197E-2</v>
      </c>
      <c r="M658" s="34"/>
      <c r="O658" s="64"/>
    </row>
    <row r="659" spans="1:15" x14ac:dyDescent="0.2">
      <c r="A659" s="158" t="s">
        <v>379</v>
      </c>
      <c r="B659" s="158" t="s">
        <v>169</v>
      </c>
      <c r="C659" s="158" t="s">
        <v>1831</v>
      </c>
      <c r="D659" s="158" t="s">
        <v>451</v>
      </c>
      <c r="E659" s="158" t="s">
        <v>452</v>
      </c>
      <c r="F659" s="185">
        <v>2.4142935000000001E-2</v>
      </c>
      <c r="G659" s="185">
        <v>3.5839999999999999E-3</v>
      </c>
      <c r="H659" s="182">
        <f t="shared" si="30"/>
        <v>5.7363099888392863</v>
      </c>
      <c r="I659" s="122">
        <v>2.3518959999999998E-2</v>
      </c>
      <c r="J659" s="122">
        <v>0</v>
      </c>
      <c r="K659" s="80" t="str">
        <f t="shared" si="31"/>
        <v/>
      </c>
      <c r="L659" s="40">
        <f t="shared" si="32"/>
        <v>0.9741549650032193</v>
      </c>
      <c r="M659" s="34"/>
      <c r="O659" s="64"/>
    </row>
    <row r="660" spans="1:15" x14ac:dyDescent="0.2">
      <c r="A660" s="158" t="s">
        <v>1025</v>
      </c>
      <c r="B660" s="158" t="s">
        <v>2054</v>
      </c>
      <c r="C660" s="158" t="s">
        <v>1823</v>
      </c>
      <c r="D660" s="158" t="s">
        <v>450</v>
      </c>
      <c r="E660" s="158" t="s">
        <v>2189</v>
      </c>
      <c r="F660" s="185">
        <v>1.7680400000000002E-2</v>
      </c>
      <c r="G660" s="185">
        <v>0.24772403000000001</v>
      </c>
      <c r="H660" s="182">
        <f t="shared" si="30"/>
        <v>-0.92862864373714571</v>
      </c>
      <c r="I660" s="122">
        <v>2.250831E-2</v>
      </c>
      <c r="J660" s="122">
        <v>0.49320934999999999</v>
      </c>
      <c r="K660" s="80">
        <f t="shared" si="31"/>
        <v>-0.95436357806274352</v>
      </c>
      <c r="L660" s="40">
        <f t="shared" si="32"/>
        <v>1.2730656546231984</v>
      </c>
      <c r="M660" s="34"/>
      <c r="O660" s="64"/>
    </row>
    <row r="661" spans="1:15" x14ac:dyDescent="0.2">
      <c r="A661" s="158" t="s">
        <v>788</v>
      </c>
      <c r="B661" s="158" t="s">
        <v>192</v>
      </c>
      <c r="C661" s="158" t="s">
        <v>2078</v>
      </c>
      <c r="D661" s="158" t="s">
        <v>451</v>
      </c>
      <c r="E661" s="158" t="s">
        <v>452</v>
      </c>
      <c r="F661" s="185">
        <v>6.1524123580000003</v>
      </c>
      <c r="G661" s="185">
        <v>2.5825706500000001</v>
      </c>
      <c r="H661" s="182">
        <f t="shared" si="30"/>
        <v>1.3822823038742427</v>
      </c>
      <c r="I661" s="122">
        <v>2.212948E-2</v>
      </c>
      <c r="J661" s="122">
        <v>0.24451898999999999</v>
      </c>
      <c r="K661" s="80">
        <f t="shared" si="31"/>
        <v>-0.90949790852645029</v>
      </c>
      <c r="L661" s="40">
        <f t="shared" si="32"/>
        <v>3.5968785432961056E-3</v>
      </c>
      <c r="M661" s="34"/>
      <c r="O661" s="64"/>
    </row>
    <row r="662" spans="1:15" x14ac:dyDescent="0.2">
      <c r="A662" s="158" t="s">
        <v>508</v>
      </c>
      <c r="B662" s="158" t="s">
        <v>509</v>
      </c>
      <c r="C662" s="158" t="s">
        <v>1395</v>
      </c>
      <c r="D662" s="158" t="s">
        <v>450</v>
      </c>
      <c r="E662" s="158" t="s">
        <v>2189</v>
      </c>
      <c r="F662" s="185">
        <v>0.42307568000000001</v>
      </c>
      <c r="G662" s="185">
        <v>0.29285423999999999</v>
      </c>
      <c r="H662" s="182">
        <f t="shared" si="30"/>
        <v>0.44466298319600916</v>
      </c>
      <c r="I662" s="122">
        <v>2.170768E-2</v>
      </c>
      <c r="J662" s="122">
        <v>2.1183908599999999</v>
      </c>
      <c r="K662" s="80">
        <f t="shared" si="31"/>
        <v>-0.98975275034938548</v>
      </c>
      <c r="L662" s="40">
        <f t="shared" si="32"/>
        <v>5.130921257397731E-2</v>
      </c>
      <c r="M662" s="34"/>
      <c r="O662" s="64"/>
    </row>
    <row r="663" spans="1:15" x14ac:dyDescent="0.2">
      <c r="A663" s="158" t="s">
        <v>2122</v>
      </c>
      <c r="B663" s="158" t="s">
        <v>2123</v>
      </c>
      <c r="C663" s="158" t="s">
        <v>1395</v>
      </c>
      <c r="D663" s="158" t="s">
        <v>450</v>
      </c>
      <c r="E663" s="158" t="s">
        <v>2189</v>
      </c>
      <c r="F663" s="185">
        <v>1.5555000000000001E-4</v>
      </c>
      <c r="G663" s="185">
        <v>5.0034889999999999E-2</v>
      </c>
      <c r="H663" s="182">
        <f t="shared" si="30"/>
        <v>-0.99689116934203315</v>
      </c>
      <c r="I663" s="122">
        <v>2.1080479999999999E-2</v>
      </c>
      <c r="J663" s="122">
        <v>6.494316E-2</v>
      </c>
      <c r="K663" s="80">
        <f t="shared" si="31"/>
        <v>-0.67540107380053582</v>
      </c>
      <c r="L663" s="40">
        <f t="shared" si="32"/>
        <v>135.52221150755383</v>
      </c>
      <c r="M663" s="34"/>
      <c r="O663" s="64"/>
    </row>
    <row r="664" spans="1:15" x14ac:dyDescent="0.2">
      <c r="A664" s="158" t="s">
        <v>834</v>
      </c>
      <c r="B664" s="158" t="s">
        <v>835</v>
      </c>
      <c r="C664" s="158" t="s">
        <v>1824</v>
      </c>
      <c r="D664" s="158" t="s">
        <v>450</v>
      </c>
      <c r="E664" s="158" t="s">
        <v>2189</v>
      </c>
      <c r="F664" s="185">
        <v>2.9109388999999999E-2</v>
      </c>
      <c r="G664" s="185">
        <v>3.9434709999999998E-2</v>
      </c>
      <c r="H664" s="182">
        <f t="shared" si="30"/>
        <v>-0.26183331892132589</v>
      </c>
      <c r="I664" s="122">
        <v>2.0925040000000002E-2</v>
      </c>
      <c r="J664" s="122">
        <v>7.2068500000000008E-3</v>
      </c>
      <c r="K664" s="80">
        <f t="shared" si="31"/>
        <v>1.9034932043819421</v>
      </c>
      <c r="L664" s="40">
        <f t="shared" si="32"/>
        <v>0.71884160811482523</v>
      </c>
      <c r="M664" s="34"/>
      <c r="O664" s="64"/>
    </row>
    <row r="665" spans="1:15" x14ac:dyDescent="0.2">
      <c r="A665" s="158" t="s">
        <v>1635</v>
      </c>
      <c r="B665" s="158" t="s">
        <v>1636</v>
      </c>
      <c r="C665" s="158" t="s">
        <v>1024</v>
      </c>
      <c r="D665" s="158" t="s">
        <v>450</v>
      </c>
      <c r="E665" s="158" t="s">
        <v>2189</v>
      </c>
      <c r="F665" s="185">
        <v>0.21680970999999999</v>
      </c>
      <c r="G665" s="185">
        <v>0.55016041000000004</v>
      </c>
      <c r="H665" s="182">
        <f t="shared" si="30"/>
        <v>-0.60591546381899786</v>
      </c>
      <c r="I665" s="122">
        <v>2.0405700000000002E-2</v>
      </c>
      <c r="J665" s="122">
        <v>5.0204750000000002</v>
      </c>
      <c r="K665" s="80">
        <f t="shared" si="31"/>
        <v>-0.99593550411066678</v>
      </c>
      <c r="L665" s="40">
        <f t="shared" si="32"/>
        <v>9.411801713124382E-2</v>
      </c>
      <c r="M665" s="34"/>
      <c r="O665" s="64"/>
    </row>
    <row r="666" spans="1:15" x14ac:dyDescent="0.2">
      <c r="A666" s="158" t="s">
        <v>308</v>
      </c>
      <c r="B666" s="158" t="s">
        <v>316</v>
      </c>
      <c r="C666" s="158" t="s">
        <v>1824</v>
      </c>
      <c r="D666" s="158" t="s">
        <v>450</v>
      </c>
      <c r="E666" s="158" t="s">
        <v>2189</v>
      </c>
      <c r="F666" s="185">
        <v>5.7570964999999995E-2</v>
      </c>
      <c r="G666" s="185">
        <v>3.1244939999999999E-2</v>
      </c>
      <c r="H666" s="182">
        <f t="shared" si="30"/>
        <v>0.84256922880952878</v>
      </c>
      <c r="I666" s="122">
        <v>2.0283799999999998E-2</v>
      </c>
      <c r="J666" s="122">
        <v>2.9877310499999998</v>
      </c>
      <c r="K666" s="80">
        <f t="shared" si="31"/>
        <v>-0.99321096857094948</v>
      </c>
      <c r="L666" s="40">
        <f t="shared" si="32"/>
        <v>0.35232690645362641</v>
      </c>
      <c r="M666" s="34"/>
      <c r="O666" s="64"/>
    </row>
    <row r="667" spans="1:15" x14ac:dyDescent="0.2">
      <c r="A667" s="158" t="s">
        <v>457</v>
      </c>
      <c r="B667" s="158" t="s">
        <v>458</v>
      </c>
      <c r="C667" s="158" t="s">
        <v>1824</v>
      </c>
      <c r="D667" s="158" t="s">
        <v>450</v>
      </c>
      <c r="E667" s="158" t="s">
        <v>2189</v>
      </c>
      <c r="F667" s="185">
        <v>3.5680112930000001</v>
      </c>
      <c r="G667" s="185">
        <v>4.9920088899999993</v>
      </c>
      <c r="H667" s="182">
        <f t="shared" si="30"/>
        <v>-0.28525542088928435</v>
      </c>
      <c r="I667" s="122">
        <v>2.0049900000000002E-2</v>
      </c>
      <c r="J667" s="122">
        <v>6.3555798000000001</v>
      </c>
      <c r="K667" s="80">
        <f t="shared" si="31"/>
        <v>-0.9968453074887047</v>
      </c>
      <c r="L667" s="40">
        <f t="shared" si="32"/>
        <v>5.6193488062482996E-3</v>
      </c>
      <c r="M667" s="34"/>
      <c r="O667" s="64"/>
    </row>
    <row r="668" spans="1:15" x14ac:dyDescent="0.2">
      <c r="A668" s="158" t="s">
        <v>467</v>
      </c>
      <c r="B668" s="158" t="s">
        <v>468</v>
      </c>
      <c r="C668" s="158" t="s">
        <v>1830</v>
      </c>
      <c r="D668" s="158" t="s">
        <v>450</v>
      </c>
      <c r="E668" s="158" t="s">
        <v>452</v>
      </c>
      <c r="F668" s="185">
        <v>1.1698751890000001</v>
      </c>
      <c r="G668" s="185">
        <v>0.51635545299999996</v>
      </c>
      <c r="H668" s="182">
        <f t="shared" si="30"/>
        <v>1.2656392649735415</v>
      </c>
      <c r="I668" s="122">
        <v>1.7983349999999999E-2</v>
      </c>
      <c r="J668" s="122">
        <v>9.712295E-2</v>
      </c>
      <c r="K668" s="80">
        <f t="shared" si="31"/>
        <v>-0.814839335090213</v>
      </c>
      <c r="L668" s="40">
        <f t="shared" si="32"/>
        <v>1.5372024442515122E-2</v>
      </c>
      <c r="M668" s="34"/>
      <c r="O668" s="64"/>
    </row>
    <row r="669" spans="1:15" x14ac:dyDescent="0.2">
      <c r="A669" s="158" t="s">
        <v>463</v>
      </c>
      <c r="B669" s="158" t="s">
        <v>464</v>
      </c>
      <c r="C669" s="158" t="s">
        <v>1830</v>
      </c>
      <c r="D669" s="158" t="s">
        <v>450</v>
      </c>
      <c r="E669" s="158" t="s">
        <v>452</v>
      </c>
      <c r="F669" s="185">
        <v>0.31256908</v>
      </c>
      <c r="G669" s="185">
        <v>0.33134017500000001</v>
      </c>
      <c r="H669" s="182">
        <f t="shared" si="30"/>
        <v>-5.6652034423534725E-2</v>
      </c>
      <c r="I669" s="122">
        <v>1.7136619999999998E-2</v>
      </c>
      <c r="J669" s="122">
        <v>2.8938999999999999E-4</v>
      </c>
      <c r="K669" s="80">
        <f t="shared" si="31"/>
        <v>58.21635163620028</v>
      </c>
      <c r="L669" s="40">
        <f t="shared" si="32"/>
        <v>5.4825064590521874E-2</v>
      </c>
      <c r="M669" s="34"/>
      <c r="O669" s="64"/>
    </row>
    <row r="670" spans="1:15" x14ac:dyDescent="0.2">
      <c r="A670" s="158" t="s">
        <v>180</v>
      </c>
      <c r="B670" s="158" t="s">
        <v>181</v>
      </c>
      <c r="C670" s="158" t="s">
        <v>1831</v>
      </c>
      <c r="D670" s="158" t="s">
        <v>451</v>
      </c>
      <c r="E670" s="158" t="s">
        <v>452</v>
      </c>
      <c r="F670" s="185">
        <v>7.0338079999999997E-2</v>
      </c>
      <c r="G670" s="185">
        <v>7.3690399999999989E-2</v>
      </c>
      <c r="H670" s="182">
        <f t="shared" si="30"/>
        <v>-4.549195010476248E-2</v>
      </c>
      <c r="I670" s="122">
        <v>1.6607689999999998E-2</v>
      </c>
      <c r="J670" s="122">
        <v>8.7104000000000001E-3</v>
      </c>
      <c r="K670" s="80">
        <f t="shared" si="31"/>
        <v>0.90665067046289471</v>
      </c>
      <c r="L670" s="40">
        <f t="shared" si="32"/>
        <v>0.23611235905216632</v>
      </c>
      <c r="M670" s="34"/>
      <c r="O670" s="64"/>
    </row>
    <row r="671" spans="1:15" x14ac:dyDescent="0.2">
      <c r="A671" s="158" t="s">
        <v>1295</v>
      </c>
      <c r="B671" s="158" t="s">
        <v>1296</v>
      </c>
      <c r="C671" s="158" t="s">
        <v>1830</v>
      </c>
      <c r="D671" s="158" t="s">
        <v>450</v>
      </c>
      <c r="E671" s="158" t="s">
        <v>2189</v>
      </c>
      <c r="F671" s="185">
        <v>0.78669965399999997</v>
      </c>
      <c r="G671" s="185">
        <v>0.350563764</v>
      </c>
      <c r="H671" s="182">
        <f t="shared" si="30"/>
        <v>1.2440986056961667</v>
      </c>
      <c r="I671" s="122">
        <v>1.520524E-2</v>
      </c>
      <c r="J671" s="122">
        <v>2.3962770000000001E-2</v>
      </c>
      <c r="K671" s="80">
        <f t="shared" si="31"/>
        <v>-0.36546400937788082</v>
      </c>
      <c r="L671" s="40">
        <f t="shared" si="32"/>
        <v>1.9327884438093322E-2</v>
      </c>
      <c r="M671" s="34"/>
      <c r="O671" s="64"/>
    </row>
    <row r="672" spans="1:15" x14ac:dyDescent="0.2">
      <c r="A672" s="158" t="s">
        <v>1191</v>
      </c>
      <c r="B672" s="158" t="s">
        <v>1192</v>
      </c>
      <c r="C672" s="158" t="s">
        <v>1824</v>
      </c>
      <c r="D672" s="158" t="s">
        <v>450</v>
      </c>
      <c r="E672" s="158" t="s">
        <v>2189</v>
      </c>
      <c r="F672" s="185">
        <v>2.2720327429999996</v>
      </c>
      <c r="G672" s="185">
        <v>5.7054057369999995</v>
      </c>
      <c r="H672" s="182">
        <f t="shared" si="30"/>
        <v>-0.60177543057705951</v>
      </c>
      <c r="I672" s="122">
        <v>1.4334E-2</v>
      </c>
      <c r="J672" s="122">
        <v>0</v>
      </c>
      <c r="K672" s="80" t="str">
        <f t="shared" si="31"/>
        <v/>
      </c>
      <c r="L672" s="40">
        <f t="shared" si="32"/>
        <v>6.3088879525007805E-3</v>
      </c>
      <c r="M672" s="34"/>
      <c r="O672" s="64"/>
    </row>
    <row r="673" spans="1:15" x14ac:dyDescent="0.2">
      <c r="A673" s="158" t="s">
        <v>2893</v>
      </c>
      <c r="B673" s="158" t="s">
        <v>2894</v>
      </c>
      <c r="C673" s="158" t="s">
        <v>2078</v>
      </c>
      <c r="D673" s="158" t="s">
        <v>450</v>
      </c>
      <c r="E673" s="158" t="s">
        <v>2189</v>
      </c>
      <c r="F673" s="185">
        <v>6.35371247885156</v>
      </c>
      <c r="G673" s="185">
        <v>1.2846320459047</v>
      </c>
      <c r="H673" s="182">
        <f t="shared" si="30"/>
        <v>3.9459395778788693</v>
      </c>
      <c r="I673" s="122">
        <v>1.3952240853658501E-2</v>
      </c>
      <c r="J673" s="122">
        <v>0</v>
      </c>
      <c r="K673" s="80" t="str">
        <f t="shared" si="31"/>
        <v/>
      </c>
      <c r="L673" s="40">
        <f t="shared" si="32"/>
        <v>2.1959194565537507E-3</v>
      </c>
      <c r="M673" s="34"/>
      <c r="O673" s="64"/>
    </row>
    <row r="674" spans="1:15" x14ac:dyDescent="0.2">
      <c r="A674" s="158" t="s">
        <v>702</v>
      </c>
      <c r="B674" s="158" t="s">
        <v>703</v>
      </c>
      <c r="C674" s="158" t="s">
        <v>1830</v>
      </c>
      <c r="D674" s="158" t="s">
        <v>450</v>
      </c>
      <c r="E674" s="158" t="s">
        <v>2189</v>
      </c>
      <c r="F674" s="185">
        <v>1.280826794</v>
      </c>
      <c r="G674" s="185">
        <v>3.7677339999999997E-2</v>
      </c>
      <c r="H674" s="182">
        <f t="shared" si="30"/>
        <v>32.994618356816062</v>
      </c>
      <c r="I674" s="122">
        <v>1.357682E-2</v>
      </c>
      <c r="J674" s="122">
        <v>4.3791190000000001E-2</v>
      </c>
      <c r="K674" s="80">
        <f t="shared" si="31"/>
        <v>-0.68996457963348334</v>
      </c>
      <c r="L674" s="40">
        <f t="shared" si="32"/>
        <v>1.0600043708954452E-2</v>
      </c>
      <c r="M674" s="34"/>
      <c r="O674" s="64"/>
    </row>
    <row r="675" spans="1:15" x14ac:dyDescent="0.2">
      <c r="A675" s="158" t="s">
        <v>2821</v>
      </c>
      <c r="B675" s="158" t="s">
        <v>2822</v>
      </c>
      <c r="C675" s="158" t="s">
        <v>1395</v>
      </c>
      <c r="D675" s="158" t="s">
        <v>450</v>
      </c>
      <c r="E675" s="158" t="s">
        <v>2189</v>
      </c>
      <c r="F675" s="185">
        <v>1.340015E-2</v>
      </c>
      <c r="G675" s="185">
        <v>9.1832240000000009E-2</v>
      </c>
      <c r="H675" s="182">
        <f t="shared" si="30"/>
        <v>-0.85408011391206395</v>
      </c>
      <c r="I675" s="122">
        <v>1.340015E-2</v>
      </c>
      <c r="J675" s="122">
        <v>0.21981826000000002</v>
      </c>
      <c r="K675" s="80">
        <f t="shared" si="31"/>
        <v>-0.93903986866241229</v>
      </c>
      <c r="L675" s="40">
        <f t="shared" si="32"/>
        <v>1</v>
      </c>
      <c r="M675" s="34"/>
      <c r="O675" s="64"/>
    </row>
    <row r="676" spans="1:15" x14ac:dyDescent="0.2">
      <c r="A676" s="158" t="s">
        <v>69</v>
      </c>
      <c r="B676" s="158" t="s">
        <v>70</v>
      </c>
      <c r="C676" s="158" t="s">
        <v>1829</v>
      </c>
      <c r="D676" s="158" t="s">
        <v>1690</v>
      </c>
      <c r="E676" s="158" t="s">
        <v>452</v>
      </c>
      <c r="F676" s="185">
        <v>0.22353249</v>
      </c>
      <c r="G676" s="185">
        <v>1.118688286</v>
      </c>
      <c r="H676" s="182">
        <f t="shared" si="30"/>
        <v>-0.80018339979292497</v>
      </c>
      <c r="I676" s="122">
        <v>1.2619999999999999E-2</v>
      </c>
      <c r="J676" s="122">
        <v>1.0009235300000001</v>
      </c>
      <c r="K676" s="80">
        <f t="shared" si="31"/>
        <v>-0.98739164419483672</v>
      </c>
      <c r="L676" s="40">
        <f t="shared" si="32"/>
        <v>5.6457117262908849E-2</v>
      </c>
      <c r="M676" s="34"/>
      <c r="O676" s="64"/>
    </row>
    <row r="677" spans="1:15" x14ac:dyDescent="0.2">
      <c r="A677" s="158" t="s">
        <v>278</v>
      </c>
      <c r="B677" s="158" t="s">
        <v>24</v>
      </c>
      <c r="C677" s="158" t="s">
        <v>1843</v>
      </c>
      <c r="D677" s="158" t="s">
        <v>1690</v>
      </c>
      <c r="E677" s="158" t="s">
        <v>2189</v>
      </c>
      <c r="F677" s="185">
        <v>3.6339414059999999</v>
      </c>
      <c r="G677" s="185">
        <v>2.8470427950000001</v>
      </c>
      <c r="H677" s="182">
        <f t="shared" si="30"/>
        <v>0.27639156404039933</v>
      </c>
      <c r="I677" s="122">
        <v>1.211694E-2</v>
      </c>
      <c r="J677" s="122">
        <v>35.146131447647605</v>
      </c>
      <c r="K677" s="80">
        <f t="shared" si="31"/>
        <v>-0.99965524114601212</v>
      </c>
      <c r="L677" s="40">
        <f t="shared" si="32"/>
        <v>3.3343795747487076E-3</v>
      </c>
      <c r="M677" s="34"/>
      <c r="O677" s="64"/>
    </row>
    <row r="678" spans="1:15" x14ac:dyDescent="0.2">
      <c r="A678" s="158" t="s">
        <v>1647</v>
      </c>
      <c r="B678" s="158" t="s">
        <v>1648</v>
      </c>
      <c r="C678" s="158" t="s">
        <v>1843</v>
      </c>
      <c r="D678" s="158" t="s">
        <v>451</v>
      </c>
      <c r="E678" s="158" t="s">
        <v>2189</v>
      </c>
      <c r="F678" s="185">
        <v>0.26741289000000001</v>
      </c>
      <c r="G678" s="185">
        <v>5.6729576999999996E-2</v>
      </c>
      <c r="H678" s="182">
        <f t="shared" si="30"/>
        <v>3.7138178026605067</v>
      </c>
      <c r="I678" s="122">
        <v>1.2046350000000001E-2</v>
      </c>
      <c r="J678" s="122">
        <v>5.2167400000000003E-2</v>
      </c>
      <c r="K678" s="80">
        <f t="shared" si="31"/>
        <v>-0.76908279883605468</v>
      </c>
      <c r="L678" s="40">
        <f t="shared" si="32"/>
        <v>4.5047753681582064E-2</v>
      </c>
      <c r="M678" s="34"/>
      <c r="O678" s="64"/>
    </row>
    <row r="679" spans="1:15" x14ac:dyDescent="0.2">
      <c r="A679" s="158" t="s">
        <v>1051</v>
      </c>
      <c r="B679" s="158" t="s">
        <v>228</v>
      </c>
      <c r="C679" s="158" t="s">
        <v>1395</v>
      </c>
      <c r="D679" s="158" t="s">
        <v>450</v>
      </c>
      <c r="E679" s="158" t="s">
        <v>2189</v>
      </c>
      <c r="F679" s="185">
        <v>0.27456469999999999</v>
      </c>
      <c r="G679" s="185">
        <v>1.166731E-2</v>
      </c>
      <c r="H679" s="182">
        <f t="shared" si="30"/>
        <v>22.532819475954611</v>
      </c>
      <c r="I679" s="122">
        <v>1.079573E-2</v>
      </c>
      <c r="J679" s="122">
        <v>1.0291120000000001E-2</v>
      </c>
      <c r="K679" s="80">
        <f t="shared" si="31"/>
        <v>4.9033535708455256E-2</v>
      </c>
      <c r="L679" s="40">
        <f t="shared" si="32"/>
        <v>3.9319439097597032E-2</v>
      </c>
      <c r="M679" s="34"/>
      <c r="O679" s="64"/>
    </row>
    <row r="680" spans="1:15" x14ac:dyDescent="0.2">
      <c r="A680" s="158" t="s">
        <v>579</v>
      </c>
      <c r="B680" s="158" t="s">
        <v>580</v>
      </c>
      <c r="C680" s="158" t="s">
        <v>615</v>
      </c>
      <c r="D680" s="158" t="s">
        <v>451</v>
      </c>
      <c r="E680" s="158" t="s">
        <v>452</v>
      </c>
      <c r="F680" s="185">
        <v>1.1998621899999999</v>
      </c>
      <c r="G680" s="185">
        <v>2.66683804</v>
      </c>
      <c r="H680" s="182">
        <f t="shared" si="30"/>
        <v>-0.55008059282070243</v>
      </c>
      <c r="I680" s="122">
        <v>1.0578569999999999E-2</v>
      </c>
      <c r="J680" s="122">
        <v>7.4708780000000002E-2</v>
      </c>
      <c r="K680" s="80">
        <f t="shared" si="31"/>
        <v>-0.85840258668392122</v>
      </c>
      <c r="L680" s="40">
        <f t="shared" si="32"/>
        <v>8.8164875001186596E-3</v>
      </c>
      <c r="M680" s="34"/>
      <c r="O680" s="64"/>
    </row>
    <row r="681" spans="1:15" x14ac:dyDescent="0.2">
      <c r="A681" s="158" t="s">
        <v>1008</v>
      </c>
      <c r="B681" s="158" t="s">
        <v>433</v>
      </c>
      <c r="C681" s="158" t="s">
        <v>1823</v>
      </c>
      <c r="D681" s="158" t="s">
        <v>450</v>
      </c>
      <c r="E681" s="158" t="s">
        <v>2189</v>
      </c>
      <c r="F681" s="185">
        <v>1.0128E-2</v>
      </c>
      <c r="G681" s="185">
        <v>0</v>
      </c>
      <c r="H681" s="182" t="str">
        <f t="shared" si="30"/>
        <v/>
      </c>
      <c r="I681" s="122">
        <v>1.0128E-2</v>
      </c>
      <c r="J681" s="122">
        <v>0</v>
      </c>
      <c r="K681" s="80" t="str">
        <f t="shared" si="31"/>
        <v/>
      </c>
      <c r="L681" s="40">
        <f t="shared" si="32"/>
        <v>1</v>
      </c>
      <c r="M681" s="34"/>
      <c r="O681" s="64"/>
    </row>
    <row r="682" spans="1:15" x14ac:dyDescent="0.2">
      <c r="A682" s="158" t="s">
        <v>583</v>
      </c>
      <c r="B682" s="158" t="s">
        <v>584</v>
      </c>
      <c r="C682" s="158" t="s">
        <v>615</v>
      </c>
      <c r="D682" s="158" t="s">
        <v>1690</v>
      </c>
      <c r="E682" s="158" t="s">
        <v>452</v>
      </c>
      <c r="F682" s="185">
        <v>1.8228844799999999</v>
      </c>
      <c r="G682" s="185">
        <v>1.20174424</v>
      </c>
      <c r="H682" s="182">
        <f t="shared" si="30"/>
        <v>0.51686558530956628</v>
      </c>
      <c r="I682" s="122">
        <v>1.0049549999999999E-2</v>
      </c>
      <c r="J682" s="122">
        <v>0</v>
      </c>
      <c r="K682" s="80" t="str">
        <f t="shared" si="31"/>
        <v/>
      </c>
      <c r="L682" s="40">
        <f t="shared" si="32"/>
        <v>5.51299334119077E-3</v>
      </c>
      <c r="M682" s="34"/>
      <c r="O682" s="64"/>
    </row>
    <row r="683" spans="1:15" x14ac:dyDescent="0.2">
      <c r="A683" s="158" t="s">
        <v>12</v>
      </c>
      <c r="B683" s="158" t="s">
        <v>13</v>
      </c>
      <c r="C683" s="158" t="s">
        <v>2078</v>
      </c>
      <c r="D683" s="158" t="s">
        <v>451</v>
      </c>
      <c r="E683" s="158" t="s">
        <v>452</v>
      </c>
      <c r="F683" s="185">
        <v>0.47304469999999998</v>
      </c>
      <c r="G683" s="185">
        <v>0.69571313000000001</v>
      </c>
      <c r="H683" s="182">
        <f t="shared" si="30"/>
        <v>-0.32005782325827314</v>
      </c>
      <c r="I683" s="122">
        <v>9.9410999999999996E-3</v>
      </c>
      <c r="J683" s="122">
        <v>0</v>
      </c>
      <c r="K683" s="80" t="str">
        <f t="shared" si="31"/>
        <v/>
      </c>
      <c r="L683" s="40">
        <f t="shared" si="32"/>
        <v>2.1015138738474399E-2</v>
      </c>
      <c r="M683" s="34"/>
      <c r="O683" s="64"/>
    </row>
    <row r="684" spans="1:15" x14ac:dyDescent="0.2">
      <c r="A684" s="158" t="s">
        <v>442</v>
      </c>
      <c r="B684" s="158" t="s">
        <v>443</v>
      </c>
      <c r="C684" s="158" t="s">
        <v>1830</v>
      </c>
      <c r="D684" s="158" t="s">
        <v>450</v>
      </c>
      <c r="E684" s="158" t="s">
        <v>452</v>
      </c>
      <c r="F684" s="185">
        <v>2.8499880000000002E-2</v>
      </c>
      <c r="G684" s="185">
        <v>5.9326709999999998E-2</v>
      </c>
      <c r="H684" s="182">
        <f t="shared" si="30"/>
        <v>-0.51961131840953256</v>
      </c>
      <c r="I684" s="122">
        <v>9.8246600000000007E-3</v>
      </c>
      <c r="J684" s="122">
        <v>0</v>
      </c>
      <c r="K684" s="80" t="str">
        <f t="shared" si="31"/>
        <v/>
      </c>
      <c r="L684" s="40">
        <f t="shared" si="32"/>
        <v>0.34472636376012811</v>
      </c>
      <c r="M684" s="34"/>
      <c r="O684" s="64"/>
    </row>
    <row r="685" spans="1:15" x14ac:dyDescent="0.2">
      <c r="A685" s="158" t="s">
        <v>2126</v>
      </c>
      <c r="B685" s="158" t="s">
        <v>2127</v>
      </c>
      <c r="C685" s="158" t="s">
        <v>1395</v>
      </c>
      <c r="D685" s="158" t="s">
        <v>450</v>
      </c>
      <c r="E685" s="158" t="s">
        <v>2189</v>
      </c>
      <c r="F685" s="185">
        <v>9.7657119999999993E-3</v>
      </c>
      <c r="G685" s="185">
        <v>0</v>
      </c>
      <c r="H685" s="182" t="str">
        <f t="shared" si="30"/>
        <v/>
      </c>
      <c r="I685" s="122">
        <v>9.7657099999999986E-3</v>
      </c>
      <c r="J685" s="122">
        <v>5.8199999999999997E-3</v>
      </c>
      <c r="K685" s="80">
        <f t="shared" si="31"/>
        <v>0.67795704467353946</v>
      </c>
      <c r="L685" s="40">
        <f t="shared" si="32"/>
        <v>0.99999979520182447</v>
      </c>
      <c r="M685" s="34"/>
      <c r="O685" s="64"/>
    </row>
    <row r="686" spans="1:15" x14ac:dyDescent="0.2">
      <c r="A686" s="158" t="s">
        <v>174</v>
      </c>
      <c r="B686" s="158" t="s">
        <v>175</v>
      </c>
      <c r="C686" s="158" t="s">
        <v>1831</v>
      </c>
      <c r="D686" s="158" t="s">
        <v>451</v>
      </c>
      <c r="E686" s="158" t="s">
        <v>452</v>
      </c>
      <c r="F686" s="185">
        <v>1.1659899999999999E-2</v>
      </c>
      <c r="G686" s="185">
        <v>1.145446E-2</v>
      </c>
      <c r="H686" s="182">
        <f t="shared" si="30"/>
        <v>1.7935371898806229E-2</v>
      </c>
      <c r="I686" s="122">
        <v>9.0500000000000008E-3</v>
      </c>
      <c r="J686" s="122">
        <v>0</v>
      </c>
      <c r="K686" s="80" t="str">
        <f t="shared" si="31"/>
        <v/>
      </c>
      <c r="L686" s="40">
        <f t="shared" si="32"/>
        <v>0.77616446110172488</v>
      </c>
      <c r="M686" s="34"/>
      <c r="O686" s="64"/>
    </row>
    <row r="687" spans="1:15" x14ac:dyDescent="0.2">
      <c r="A687" s="158" t="s">
        <v>455</v>
      </c>
      <c r="B687" s="158" t="s">
        <v>456</v>
      </c>
      <c r="C687" s="158" t="s">
        <v>1824</v>
      </c>
      <c r="D687" s="158" t="s">
        <v>450</v>
      </c>
      <c r="E687" s="158" t="s">
        <v>2189</v>
      </c>
      <c r="F687" s="185">
        <v>5.6238449999999995E-2</v>
      </c>
      <c r="G687" s="185">
        <v>0.22162927900000001</v>
      </c>
      <c r="H687" s="182">
        <f t="shared" si="30"/>
        <v>-0.74624990771187782</v>
      </c>
      <c r="I687" s="122">
        <v>9.04428E-3</v>
      </c>
      <c r="J687" s="122">
        <v>0</v>
      </c>
      <c r="K687" s="80" t="str">
        <f t="shared" si="31"/>
        <v/>
      </c>
      <c r="L687" s="40">
        <f t="shared" si="32"/>
        <v>0.16082022175219979</v>
      </c>
      <c r="M687" s="34"/>
      <c r="O687" s="64"/>
    </row>
    <row r="688" spans="1:15" x14ac:dyDescent="0.2">
      <c r="A688" s="158" t="s">
        <v>2008</v>
      </c>
      <c r="B688" s="158" t="s">
        <v>2009</v>
      </c>
      <c r="C688" s="158" t="s">
        <v>1830</v>
      </c>
      <c r="D688" s="158" t="s">
        <v>450</v>
      </c>
      <c r="E688" s="158" t="s">
        <v>452</v>
      </c>
      <c r="F688" s="185">
        <v>1.67189342</v>
      </c>
      <c r="G688" s="185">
        <v>0.52991482999999995</v>
      </c>
      <c r="H688" s="182">
        <f t="shared" si="30"/>
        <v>2.1550228930184878</v>
      </c>
      <c r="I688" s="122">
        <v>8.9802400000000004E-3</v>
      </c>
      <c r="J688" s="122">
        <v>3.6922299999999999E-3</v>
      </c>
      <c r="K688" s="80">
        <f t="shared" si="31"/>
        <v>1.4321995108647081</v>
      </c>
      <c r="L688" s="40">
        <f t="shared" si="32"/>
        <v>5.3712993260060802E-3</v>
      </c>
      <c r="M688" s="34"/>
      <c r="O688" s="64"/>
    </row>
    <row r="689" spans="1:15" x14ac:dyDescent="0.2">
      <c r="A689" s="158" t="s">
        <v>2141</v>
      </c>
      <c r="B689" s="158" t="s">
        <v>2142</v>
      </c>
      <c r="C689" s="158" t="s">
        <v>2078</v>
      </c>
      <c r="D689" s="158" t="s">
        <v>450</v>
      </c>
      <c r="E689" s="158" t="s">
        <v>2189</v>
      </c>
      <c r="F689" s="185">
        <v>8.3146599999999998E-3</v>
      </c>
      <c r="G689" s="185">
        <v>0</v>
      </c>
      <c r="H689" s="182" t="str">
        <f t="shared" si="30"/>
        <v/>
      </c>
      <c r="I689" s="122">
        <v>8.3184399999999999E-3</v>
      </c>
      <c r="J689" s="122">
        <v>0</v>
      </c>
      <c r="K689" s="80" t="str">
        <f t="shared" si="31"/>
        <v/>
      </c>
      <c r="L689" s="40">
        <f t="shared" si="32"/>
        <v>1.0004546187096044</v>
      </c>
      <c r="M689" s="34"/>
      <c r="O689" s="64"/>
    </row>
    <row r="690" spans="1:15" x14ac:dyDescent="0.2">
      <c r="A690" s="158" t="s">
        <v>591</v>
      </c>
      <c r="B690" s="158" t="s">
        <v>592</v>
      </c>
      <c r="C690" s="158" t="s">
        <v>615</v>
      </c>
      <c r="D690" s="158" t="s">
        <v>451</v>
      </c>
      <c r="E690" s="158" t="s">
        <v>452</v>
      </c>
      <c r="F690" s="185">
        <v>1.207251225</v>
      </c>
      <c r="G690" s="185">
        <v>4.1212972799999994</v>
      </c>
      <c r="H690" s="182">
        <f t="shared" si="30"/>
        <v>-0.70707009395837606</v>
      </c>
      <c r="I690" s="122">
        <v>8.2445999999999995E-3</v>
      </c>
      <c r="J690" s="122">
        <v>2.7276275000000001</v>
      </c>
      <c r="K690" s="80">
        <f t="shared" si="31"/>
        <v>-0.99697737319337043</v>
      </c>
      <c r="L690" s="40">
        <f t="shared" si="32"/>
        <v>6.829233078641108E-3</v>
      </c>
      <c r="M690" s="34"/>
      <c r="O690" s="64"/>
    </row>
    <row r="691" spans="1:15" x14ac:dyDescent="0.2">
      <c r="A691" s="158" t="s">
        <v>2153</v>
      </c>
      <c r="B691" s="158" t="s">
        <v>2174</v>
      </c>
      <c r="C691" s="158" t="s">
        <v>1395</v>
      </c>
      <c r="D691" s="158" t="s">
        <v>450</v>
      </c>
      <c r="E691" s="158" t="s">
        <v>2189</v>
      </c>
      <c r="F691" s="185">
        <v>1.095982E-2</v>
      </c>
      <c r="G691" s="185">
        <v>3.5579670000000001E-2</v>
      </c>
      <c r="H691" s="182">
        <f t="shared" si="30"/>
        <v>-0.69196397830558853</v>
      </c>
      <c r="I691" s="122">
        <v>7.6183000000000006E-3</v>
      </c>
      <c r="J691" s="122">
        <v>1.5926316999999999</v>
      </c>
      <c r="K691" s="80">
        <f t="shared" si="31"/>
        <v>-0.99521653374097729</v>
      </c>
      <c r="L691" s="40">
        <f t="shared" si="32"/>
        <v>0.69511178103290017</v>
      </c>
      <c r="M691" s="34"/>
      <c r="O691" s="64"/>
    </row>
    <row r="692" spans="1:15" x14ac:dyDescent="0.2">
      <c r="A692" s="158" t="s">
        <v>1888</v>
      </c>
      <c r="B692" s="158" t="s">
        <v>1889</v>
      </c>
      <c r="C692" s="158" t="s">
        <v>1830</v>
      </c>
      <c r="D692" s="158" t="s">
        <v>450</v>
      </c>
      <c r="E692" s="158" t="s">
        <v>452</v>
      </c>
      <c r="F692" s="185">
        <v>0.22691056000000001</v>
      </c>
      <c r="G692" s="185">
        <v>0.49894628000000002</v>
      </c>
      <c r="H692" s="182">
        <f t="shared" si="30"/>
        <v>-0.54522045940496833</v>
      </c>
      <c r="I692" s="122">
        <v>7.2855000000000003E-3</v>
      </c>
      <c r="J692" s="122">
        <v>0.56378618000000003</v>
      </c>
      <c r="K692" s="80">
        <f t="shared" si="31"/>
        <v>-0.98707754773272383</v>
      </c>
      <c r="L692" s="40">
        <f t="shared" si="32"/>
        <v>3.2107364240782803E-2</v>
      </c>
      <c r="M692" s="34"/>
      <c r="O692" s="64"/>
    </row>
    <row r="693" spans="1:15" x14ac:dyDescent="0.2">
      <c r="A693" s="158" t="s">
        <v>2797</v>
      </c>
      <c r="B693" s="158" t="s">
        <v>2798</v>
      </c>
      <c r="C693" s="158" t="s">
        <v>1395</v>
      </c>
      <c r="D693" s="158" t="s">
        <v>450</v>
      </c>
      <c r="E693" s="158" t="s">
        <v>452</v>
      </c>
      <c r="F693" s="185">
        <v>7.0229200000000002E-3</v>
      </c>
      <c r="G693" s="185">
        <v>0</v>
      </c>
      <c r="H693" s="182" t="str">
        <f t="shared" si="30"/>
        <v/>
      </c>
      <c r="I693" s="122">
        <v>7.0229200000000002E-3</v>
      </c>
      <c r="J693" s="122">
        <v>0</v>
      </c>
      <c r="K693" s="80" t="str">
        <f t="shared" si="31"/>
        <v/>
      </c>
      <c r="L693" s="40">
        <f t="shared" si="32"/>
        <v>1</v>
      </c>
      <c r="M693" s="34"/>
      <c r="O693" s="64"/>
    </row>
    <row r="694" spans="1:15" x14ac:dyDescent="0.2">
      <c r="A694" s="158" t="s">
        <v>822</v>
      </c>
      <c r="B694" s="158" t="s">
        <v>823</v>
      </c>
      <c r="C694" s="158" t="s">
        <v>1829</v>
      </c>
      <c r="D694" s="158" t="s">
        <v>451</v>
      </c>
      <c r="E694" s="158" t="s">
        <v>2189</v>
      </c>
      <c r="F694" s="185">
        <v>3.1800021800000002</v>
      </c>
      <c r="G694" s="185">
        <v>1.1453356450000001</v>
      </c>
      <c r="H694" s="182">
        <f t="shared" si="30"/>
        <v>1.7764805835585427</v>
      </c>
      <c r="I694" s="122">
        <v>6.9719099999999996E-3</v>
      </c>
      <c r="J694" s="122">
        <v>0.47239730699924404</v>
      </c>
      <c r="K694" s="80">
        <f t="shared" si="31"/>
        <v>-0.98524142729710529</v>
      </c>
      <c r="L694" s="40">
        <f t="shared" si="32"/>
        <v>2.192423025320064E-3</v>
      </c>
      <c r="M694" s="34"/>
      <c r="O694" s="64"/>
    </row>
    <row r="695" spans="1:15" x14ac:dyDescent="0.2">
      <c r="A695" s="158" t="s">
        <v>438</v>
      </c>
      <c r="B695" s="158" t="s">
        <v>439</v>
      </c>
      <c r="C695" s="158" t="s">
        <v>1830</v>
      </c>
      <c r="D695" s="158" t="s">
        <v>450</v>
      </c>
      <c r="E695" s="158" t="s">
        <v>452</v>
      </c>
      <c r="F695" s="185">
        <v>2.1047818500000002</v>
      </c>
      <c r="G695" s="185">
        <v>0.33517626</v>
      </c>
      <c r="H695" s="182">
        <f t="shared" si="30"/>
        <v>5.2796268745286437</v>
      </c>
      <c r="I695" s="122">
        <v>5.1571099999999995E-3</v>
      </c>
      <c r="J695" s="122">
        <v>0</v>
      </c>
      <c r="K695" s="80" t="str">
        <f t="shared" si="31"/>
        <v/>
      </c>
      <c r="L695" s="40">
        <f t="shared" si="32"/>
        <v>2.4501874149095303E-3</v>
      </c>
      <c r="M695" s="34"/>
      <c r="O695" s="64"/>
    </row>
    <row r="696" spans="1:15" x14ac:dyDescent="0.2">
      <c r="A696" s="158" t="s">
        <v>979</v>
      </c>
      <c r="B696" s="158" t="s">
        <v>980</v>
      </c>
      <c r="C696" s="158" t="s">
        <v>1823</v>
      </c>
      <c r="D696" s="158" t="s">
        <v>450</v>
      </c>
      <c r="E696" s="158" t="s">
        <v>2189</v>
      </c>
      <c r="F696" s="185">
        <v>0.33709431300000003</v>
      </c>
      <c r="G696" s="185">
        <v>1.8383564399999999</v>
      </c>
      <c r="H696" s="182">
        <f t="shared" si="30"/>
        <v>-0.81663277824402758</v>
      </c>
      <c r="I696" s="122">
        <v>5.0816799999999999E-3</v>
      </c>
      <c r="J696" s="122">
        <v>0.51949411000000001</v>
      </c>
      <c r="K696" s="80">
        <f t="shared" si="31"/>
        <v>-0.99021802191366515</v>
      </c>
      <c r="L696" s="40">
        <f t="shared" si="32"/>
        <v>1.5074950255835374E-2</v>
      </c>
      <c r="M696" s="34"/>
      <c r="O696" s="64"/>
    </row>
    <row r="697" spans="1:15" x14ac:dyDescent="0.2">
      <c r="A697" s="158" t="s">
        <v>1207</v>
      </c>
      <c r="B697" s="158" t="s">
        <v>1208</v>
      </c>
      <c r="C697" s="158" t="s">
        <v>1824</v>
      </c>
      <c r="D697" s="158" t="s">
        <v>450</v>
      </c>
      <c r="E697" s="158" t="s">
        <v>2189</v>
      </c>
      <c r="F697" s="185">
        <v>3.1730573900000003</v>
      </c>
      <c r="G697" s="185">
        <v>3.9013493999999996E-2</v>
      </c>
      <c r="H697" s="182">
        <f t="shared" si="30"/>
        <v>80.33230491993362</v>
      </c>
      <c r="I697" s="122">
        <v>4.6564199999999997E-3</v>
      </c>
      <c r="J697" s="122">
        <v>0.41595109999999996</v>
      </c>
      <c r="K697" s="80">
        <f t="shared" si="31"/>
        <v>-0.98880536678470132</v>
      </c>
      <c r="L697" s="40">
        <f t="shared" si="32"/>
        <v>1.4674868518530007E-3</v>
      </c>
      <c r="M697" s="34"/>
      <c r="O697" s="64"/>
    </row>
    <row r="698" spans="1:15" x14ac:dyDescent="0.2">
      <c r="A698" s="158" t="s">
        <v>475</v>
      </c>
      <c r="B698" s="158" t="s">
        <v>478</v>
      </c>
      <c r="C698" s="158" t="s">
        <v>1395</v>
      </c>
      <c r="D698" s="158" t="s">
        <v>450</v>
      </c>
      <c r="E698" s="158" t="s">
        <v>2189</v>
      </c>
      <c r="F698" s="185">
        <v>5.5961000000000006E-3</v>
      </c>
      <c r="G698" s="185">
        <v>0.40198015000000004</v>
      </c>
      <c r="H698" s="182">
        <f t="shared" si="30"/>
        <v>-0.98607866582466819</v>
      </c>
      <c r="I698" s="122">
        <v>4.58728E-3</v>
      </c>
      <c r="J698" s="122">
        <v>0.70187268000000003</v>
      </c>
      <c r="K698" s="80">
        <f t="shared" si="31"/>
        <v>-0.99346422772859599</v>
      </c>
      <c r="L698" s="40">
        <f t="shared" si="32"/>
        <v>0.81972802487446605</v>
      </c>
      <c r="M698" s="34"/>
      <c r="O698" s="64"/>
    </row>
    <row r="699" spans="1:15" x14ac:dyDescent="0.2">
      <c r="A699" s="158" t="s">
        <v>158</v>
      </c>
      <c r="B699" s="158" t="s">
        <v>159</v>
      </c>
      <c r="C699" s="158" t="s">
        <v>1823</v>
      </c>
      <c r="D699" s="158" t="s">
        <v>450</v>
      </c>
      <c r="E699" s="158" t="s">
        <v>2189</v>
      </c>
      <c r="F699" s="185">
        <v>4.0958800000000005E-3</v>
      </c>
      <c r="G699" s="185">
        <v>2.11918E-3</v>
      </c>
      <c r="H699" s="182">
        <f t="shared" si="30"/>
        <v>0.93276644739946613</v>
      </c>
      <c r="I699" s="122">
        <v>4.0958800000000005E-3</v>
      </c>
      <c r="J699" s="122">
        <v>0.76110005000000003</v>
      </c>
      <c r="K699" s="80">
        <f t="shared" si="31"/>
        <v>-0.99461847361591949</v>
      </c>
      <c r="L699" s="40">
        <f t="shared" si="32"/>
        <v>1</v>
      </c>
      <c r="M699" s="34"/>
      <c r="O699" s="64"/>
    </row>
    <row r="700" spans="1:15" x14ac:dyDescent="0.2">
      <c r="A700" s="158" t="s">
        <v>1017</v>
      </c>
      <c r="B700" s="158" t="s">
        <v>128</v>
      </c>
      <c r="C700" s="158" t="s">
        <v>1024</v>
      </c>
      <c r="D700" s="158" t="s">
        <v>450</v>
      </c>
      <c r="E700" s="158" t="s">
        <v>2189</v>
      </c>
      <c r="F700" s="185">
        <v>0.55766110300000005</v>
      </c>
      <c r="G700" s="185">
        <v>0.23588166200000002</v>
      </c>
      <c r="H700" s="182">
        <f t="shared" si="30"/>
        <v>1.3641562394960571</v>
      </c>
      <c r="I700" s="122">
        <v>4.0715999999999999E-3</v>
      </c>
      <c r="J700" s="122">
        <v>7.0204708</v>
      </c>
      <c r="K700" s="80">
        <f t="shared" si="31"/>
        <v>-0.99942003889539721</v>
      </c>
      <c r="L700" s="40">
        <f t="shared" si="32"/>
        <v>7.301208526283031E-3</v>
      </c>
      <c r="M700" s="34"/>
      <c r="O700" s="64"/>
    </row>
    <row r="701" spans="1:15" x14ac:dyDescent="0.2">
      <c r="A701" s="158" t="s">
        <v>2813</v>
      </c>
      <c r="B701" s="158" t="s">
        <v>2814</v>
      </c>
      <c r="C701" s="158" t="s">
        <v>1830</v>
      </c>
      <c r="D701" s="158" t="s">
        <v>450</v>
      </c>
      <c r="E701" s="158" t="s">
        <v>2189</v>
      </c>
      <c r="F701" s="185">
        <v>2.4105999999999997E-3</v>
      </c>
      <c r="G701" s="185">
        <v>0</v>
      </c>
      <c r="H701" s="182" t="str">
        <f t="shared" si="30"/>
        <v/>
      </c>
      <c r="I701" s="122">
        <v>2.4105999999999997E-3</v>
      </c>
      <c r="J701" s="122">
        <v>2.2324000000000003E-3</v>
      </c>
      <c r="K701" s="80">
        <f t="shared" si="31"/>
        <v>7.9824404228632684E-2</v>
      </c>
      <c r="L701" s="40">
        <f t="shared" si="32"/>
        <v>1</v>
      </c>
      <c r="M701" s="34"/>
      <c r="O701" s="64"/>
    </row>
    <row r="702" spans="1:15" x14ac:dyDescent="0.2">
      <c r="A702" s="158" t="s">
        <v>265</v>
      </c>
      <c r="B702" s="158" t="s">
        <v>410</v>
      </c>
      <c r="C702" s="158" t="s">
        <v>1843</v>
      </c>
      <c r="D702" s="158" t="s">
        <v>451</v>
      </c>
      <c r="E702" s="158" t="s">
        <v>2189</v>
      </c>
      <c r="F702" s="185">
        <v>0.68232598</v>
      </c>
      <c r="G702" s="185">
        <v>1.6647013100000001</v>
      </c>
      <c r="H702" s="182">
        <f t="shared" si="30"/>
        <v>-0.59012107703573569</v>
      </c>
      <c r="I702" s="122">
        <v>2.3291700000000002E-3</v>
      </c>
      <c r="J702" s="122">
        <v>25.6682342579197</v>
      </c>
      <c r="K702" s="80">
        <f t="shared" si="31"/>
        <v>-0.99990925865890912</v>
      </c>
      <c r="L702" s="40">
        <f t="shared" si="32"/>
        <v>3.4135736704617348E-3</v>
      </c>
      <c r="M702" s="34"/>
      <c r="O702" s="64"/>
    </row>
    <row r="703" spans="1:15" x14ac:dyDescent="0.2">
      <c r="A703" s="158" t="s">
        <v>597</v>
      </c>
      <c r="B703" s="158" t="s">
        <v>598</v>
      </c>
      <c r="C703" s="158" t="s">
        <v>1830</v>
      </c>
      <c r="D703" s="158" t="s">
        <v>450</v>
      </c>
      <c r="E703" s="158" t="s">
        <v>2189</v>
      </c>
      <c r="F703" s="185">
        <v>0.25688299999999997</v>
      </c>
      <c r="G703" s="185">
        <v>1.0353979999999999E-2</v>
      </c>
      <c r="H703" s="182">
        <f t="shared" si="30"/>
        <v>23.810073034717085</v>
      </c>
      <c r="I703" s="122">
        <v>1.23847E-3</v>
      </c>
      <c r="J703" s="122">
        <v>0</v>
      </c>
      <c r="K703" s="80" t="str">
        <f t="shared" si="31"/>
        <v/>
      </c>
      <c r="L703" s="40">
        <f t="shared" si="32"/>
        <v>4.8211442563345962E-3</v>
      </c>
      <c r="M703" s="34"/>
      <c r="O703" s="64"/>
    </row>
    <row r="704" spans="1:15" x14ac:dyDescent="0.2">
      <c r="A704" s="158" t="s">
        <v>1373</v>
      </c>
      <c r="B704" s="163" t="s">
        <v>1380</v>
      </c>
      <c r="C704" s="158" t="s">
        <v>1830</v>
      </c>
      <c r="D704" s="158" t="s">
        <v>450</v>
      </c>
      <c r="E704" s="158" t="s">
        <v>452</v>
      </c>
      <c r="F704" s="185">
        <v>6.6047468949999999</v>
      </c>
      <c r="G704" s="185">
        <v>3.88713263</v>
      </c>
      <c r="H704" s="182">
        <f t="shared" si="30"/>
        <v>0.69913083078927518</v>
      </c>
      <c r="I704" s="122">
        <v>5.6901E-4</v>
      </c>
      <c r="J704" s="122">
        <v>0.30188759999999998</v>
      </c>
      <c r="K704" s="80">
        <f t="shared" si="31"/>
        <v>-0.99811515941694851</v>
      </c>
      <c r="L704" s="40">
        <f t="shared" si="32"/>
        <v>8.6151673795517938E-5</v>
      </c>
      <c r="M704" s="34"/>
      <c r="O704" s="64"/>
    </row>
    <row r="705" spans="1:15" x14ac:dyDescent="0.2">
      <c r="A705" s="158" t="s">
        <v>2220</v>
      </c>
      <c r="B705" s="158" t="s">
        <v>2221</v>
      </c>
      <c r="C705" s="158" t="s">
        <v>1830</v>
      </c>
      <c r="D705" s="158" t="s">
        <v>450</v>
      </c>
      <c r="E705" s="158" t="s">
        <v>2189</v>
      </c>
      <c r="F705" s="185">
        <v>0.11957145</v>
      </c>
      <c r="G705" s="185">
        <v>7.0705649999999995E-2</v>
      </c>
      <c r="H705" s="182">
        <f t="shared" si="30"/>
        <v>0.69111591506477921</v>
      </c>
      <c r="I705" s="122">
        <v>4.9850999999999997E-4</v>
      </c>
      <c r="J705" s="122">
        <v>0</v>
      </c>
      <c r="K705" s="80" t="str">
        <f t="shared" si="31"/>
        <v/>
      </c>
      <c r="L705" s="40">
        <f t="shared" si="32"/>
        <v>4.1691390377887024E-3</v>
      </c>
      <c r="M705" s="34"/>
      <c r="O705" s="64"/>
    </row>
    <row r="706" spans="1:15" x14ac:dyDescent="0.2">
      <c r="A706" s="158" t="s">
        <v>160</v>
      </c>
      <c r="B706" s="158" t="s">
        <v>161</v>
      </c>
      <c r="C706" s="158" t="s">
        <v>1823</v>
      </c>
      <c r="D706" s="158" t="s">
        <v>450</v>
      </c>
      <c r="E706" s="158" t="s">
        <v>2189</v>
      </c>
      <c r="F706" s="185">
        <v>2.0339920999999997E-2</v>
      </c>
      <c r="G706" s="185">
        <v>8.4930999999999993E-4</v>
      </c>
      <c r="H706" s="182">
        <f t="shared" si="30"/>
        <v>22.948759581307176</v>
      </c>
      <c r="I706" s="122">
        <v>4.9140000000000002E-4</v>
      </c>
      <c r="J706" s="122">
        <v>7.6842616599999998</v>
      </c>
      <c r="K706" s="80">
        <f t="shared" si="31"/>
        <v>-0.9999360511104719</v>
      </c>
      <c r="L706" s="40">
        <f t="shared" si="32"/>
        <v>2.4159385869787799E-2</v>
      </c>
      <c r="M706" s="34"/>
      <c r="O706" s="64"/>
    </row>
    <row r="707" spans="1:15" x14ac:dyDescent="0.2">
      <c r="A707" s="158" t="s">
        <v>1562</v>
      </c>
      <c r="B707" s="158" t="s">
        <v>1566</v>
      </c>
      <c r="C707" s="158" t="s">
        <v>1830</v>
      </c>
      <c r="D707" s="158" t="s">
        <v>450</v>
      </c>
      <c r="E707" s="158" t="s">
        <v>452</v>
      </c>
      <c r="F707" s="185">
        <v>2.4198000000000001E-2</v>
      </c>
      <c r="G707" s="185">
        <v>0.12741330000000001</v>
      </c>
      <c r="H707" s="182">
        <f t="shared" si="30"/>
        <v>-0.81008262088808625</v>
      </c>
      <c r="I707" s="122">
        <v>4.0318999999999999E-4</v>
      </c>
      <c r="J707" s="122">
        <v>1.7878976000000002</v>
      </c>
      <c r="K707" s="80">
        <f t="shared" si="31"/>
        <v>-0.99977448932198354</v>
      </c>
      <c r="L707" s="40">
        <f t="shared" si="32"/>
        <v>1.6662120836432762E-2</v>
      </c>
      <c r="M707" s="34"/>
      <c r="O707" s="64"/>
    </row>
    <row r="708" spans="1:15" x14ac:dyDescent="0.2">
      <c r="A708" s="158" t="s">
        <v>365</v>
      </c>
      <c r="B708" s="158" t="s">
        <v>366</v>
      </c>
      <c r="C708" s="158" t="s">
        <v>1830</v>
      </c>
      <c r="D708" s="158" t="s">
        <v>450</v>
      </c>
      <c r="E708" s="158" t="s">
        <v>452</v>
      </c>
      <c r="F708" s="185">
        <v>0.17399957000000002</v>
      </c>
      <c r="G708" s="185">
        <v>0.96891868999999997</v>
      </c>
      <c r="H708" s="182">
        <f t="shared" si="30"/>
        <v>-0.82041881140717798</v>
      </c>
      <c r="I708" s="122">
        <v>3.7831000000000003E-4</v>
      </c>
      <c r="J708" s="122">
        <v>1.2471785099999999</v>
      </c>
      <c r="K708" s="80">
        <f t="shared" si="31"/>
        <v>-0.99969666731990114</v>
      </c>
      <c r="L708" s="40">
        <f t="shared" si="32"/>
        <v>2.1742007753237551E-3</v>
      </c>
      <c r="M708" s="34"/>
      <c r="O708" s="64"/>
    </row>
    <row r="709" spans="1:15" x14ac:dyDescent="0.2">
      <c r="A709" s="158" t="s">
        <v>570</v>
      </c>
      <c r="B709" s="158" t="s">
        <v>800</v>
      </c>
      <c r="C709" s="158" t="s">
        <v>1830</v>
      </c>
      <c r="D709" s="158" t="s">
        <v>450</v>
      </c>
      <c r="E709" s="158" t="s">
        <v>452</v>
      </c>
      <c r="F709" s="185">
        <v>2.3286900000000003E-2</v>
      </c>
      <c r="G709" s="185">
        <v>5.4809209999999997E-2</v>
      </c>
      <c r="H709" s="182">
        <f t="shared" si="30"/>
        <v>-0.57512797575443975</v>
      </c>
      <c r="I709" s="122">
        <v>2.7468000000000002E-4</v>
      </c>
      <c r="J709" s="122">
        <v>7.1286800000000001E-3</v>
      </c>
      <c r="K709" s="80">
        <f t="shared" si="31"/>
        <v>-0.96146832232615298</v>
      </c>
      <c r="L709" s="40">
        <f t="shared" si="32"/>
        <v>1.1795472991252592E-2</v>
      </c>
      <c r="M709" s="34"/>
      <c r="O709" s="64"/>
    </row>
    <row r="710" spans="1:15" x14ac:dyDescent="0.2">
      <c r="A710" s="158" t="s">
        <v>1278</v>
      </c>
      <c r="B710" s="158" t="s">
        <v>1279</v>
      </c>
      <c r="C710" s="158" t="s">
        <v>1830</v>
      </c>
      <c r="D710" s="158" t="s">
        <v>450</v>
      </c>
      <c r="E710" s="158" t="s">
        <v>2189</v>
      </c>
      <c r="F710" s="185">
        <v>2.1353342299999998</v>
      </c>
      <c r="G710" s="185">
        <v>1.3221999999999999E-2</v>
      </c>
      <c r="H710" s="182">
        <f t="shared" si="30"/>
        <v>160.49858039630917</v>
      </c>
      <c r="I710" s="122">
        <v>2.6505000000000002E-4</v>
      </c>
      <c r="J710" s="122">
        <v>1.2941E-4</v>
      </c>
      <c r="K710" s="80">
        <f t="shared" si="31"/>
        <v>1.0481415655668034</v>
      </c>
      <c r="L710" s="40">
        <f t="shared" si="32"/>
        <v>1.2412576742143081E-4</v>
      </c>
      <c r="M710" s="34"/>
      <c r="O710" s="64"/>
    </row>
    <row r="711" spans="1:15" x14ac:dyDescent="0.2">
      <c r="A711" s="158" t="s">
        <v>679</v>
      </c>
      <c r="B711" s="158" t="s">
        <v>681</v>
      </c>
      <c r="C711" s="158" t="s">
        <v>1823</v>
      </c>
      <c r="D711" s="158" t="s">
        <v>450</v>
      </c>
      <c r="E711" s="158" t="s">
        <v>2189</v>
      </c>
      <c r="F711" s="185">
        <v>2.5519999999999997E-4</v>
      </c>
      <c r="G711" s="185">
        <v>0</v>
      </c>
      <c r="H711" s="182" t="str">
        <f t="shared" ref="H711:H774" si="33">IF(ISERROR(F711/G711-1),"",((F711/G711-1)))</f>
        <v/>
      </c>
      <c r="I711" s="122">
        <v>2.5519999999999997E-4</v>
      </c>
      <c r="J711" s="122">
        <v>0</v>
      </c>
      <c r="K711" s="80" t="str">
        <f t="shared" ref="K711:K774" si="34">IF(ISERROR(I711/J711-1),"",((I711/J711-1)))</f>
        <v/>
      </c>
      <c r="L711" s="40">
        <f t="shared" ref="L711:L774" si="35">IF(ISERROR(I711/F711),"",(I711/F711))</f>
        <v>1</v>
      </c>
      <c r="M711" s="34"/>
      <c r="O711" s="64"/>
    </row>
    <row r="712" spans="1:15" x14ac:dyDescent="0.2">
      <c r="A712" s="158" t="s">
        <v>531</v>
      </c>
      <c r="B712" s="158" t="s">
        <v>1235</v>
      </c>
      <c r="C712" s="158" t="s">
        <v>1824</v>
      </c>
      <c r="D712" s="158" t="s">
        <v>450</v>
      </c>
      <c r="E712" s="158" t="s">
        <v>2189</v>
      </c>
      <c r="F712" s="185">
        <v>2.1673646800000004</v>
      </c>
      <c r="G712" s="185">
        <v>3.8571949700000001</v>
      </c>
      <c r="H712" s="182">
        <f t="shared" si="33"/>
        <v>-0.4380982302276516</v>
      </c>
      <c r="I712" s="122">
        <v>2.2375999999999999E-4</v>
      </c>
      <c r="J712" s="122">
        <v>0.58082160999999999</v>
      </c>
      <c r="K712" s="80">
        <f t="shared" si="34"/>
        <v>-0.99961475262602573</v>
      </c>
      <c r="L712" s="40">
        <f t="shared" si="35"/>
        <v>1.0324058616660669E-4</v>
      </c>
      <c r="M712" s="34"/>
      <c r="O712" s="64"/>
    </row>
    <row r="713" spans="1:15" x14ac:dyDescent="0.2">
      <c r="A713" s="158" t="s">
        <v>811</v>
      </c>
      <c r="B713" s="158" t="s">
        <v>620</v>
      </c>
      <c r="C713" s="158" t="s">
        <v>1830</v>
      </c>
      <c r="D713" s="158" t="s">
        <v>450</v>
      </c>
      <c r="E713" s="158" t="s">
        <v>452</v>
      </c>
      <c r="F713" s="185">
        <v>5.7489350000000002E-2</v>
      </c>
      <c r="G713" s="185">
        <v>8.5166130000000007E-2</v>
      </c>
      <c r="H713" s="182">
        <f t="shared" si="33"/>
        <v>-0.32497402429815703</v>
      </c>
      <c r="I713" s="122">
        <v>1.4914999999999999E-4</v>
      </c>
      <c r="J713" s="122">
        <v>5.2237599999999995E-2</v>
      </c>
      <c r="K713" s="80">
        <f t="shared" si="34"/>
        <v>-0.9971447769422791</v>
      </c>
      <c r="L713" s="40">
        <f t="shared" si="35"/>
        <v>2.5943935702873659E-3</v>
      </c>
      <c r="M713" s="34"/>
      <c r="O713" s="64"/>
    </row>
    <row r="714" spans="1:15" x14ac:dyDescent="0.2">
      <c r="A714" s="158" t="s">
        <v>1114</v>
      </c>
      <c r="B714" s="158" t="s">
        <v>1260</v>
      </c>
      <c r="C714" s="158" t="s">
        <v>1830</v>
      </c>
      <c r="D714" s="158" t="s">
        <v>450</v>
      </c>
      <c r="E714" s="158" t="s">
        <v>452</v>
      </c>
      <c r="F714" s="185">
        <v>4.84087114</v>
      </c>
      <c r="G714" s="185">
        <v>1.4294057450000002</v>
      </c>
      <c r="H714" s="182">
        <f t="shared" si="33"/>
        <v>2.3866319321390437</v>
      </c>
      <c r="I714" s="122">
        <v>1.0936E-4</v>
      </c>
      <c r="J714" s="122">
        <v>4.2693982100000003</v>
      </c>
      <c r="K714" s="80">
        <f t="shared" si="34"/>
        <v>-0.9999743851487678</v>
      </c>
      <c r="L714" s="40">
        <f t="shared" si="35"/>
        <v>2.2590975226826634E-5</v>
      </c>
      <c r="M714" s="34"/>
      <c r="O714" s="64"/>
    </row>
    <row r="715" spans="1:15" x14ac:dyDescent="0.2">
      <c r="A715" s="158" t="s">
        <v>1299</v>
      </c>
      <c r="B715" s="158" t="s">
        <v>1300</v>
      </c>
      <c r="C715" s="158" t="s">
        <v>1830</v>
      </c>
      <c r="D715" s="158" t="s">
        <v>450</v>
      </c>
      <c r="E715" s="158" t="s">
        <v>452</v>
      </c>
      <c r="F715" s="185">
        <v>0.13841330999999998</v>
      </c>
      <c r="G715" s="185">
        <v>0.28920513400000003</v>
      </c>
      <c r="H715" s="182">
        <f t="shared" si="33"/>
        <v>-0.52140092367793178</v>
      </c>
      <c r="I715" s="122">
        <v>8.3109999999999995E-5</v>
      </c>
      <c r="J715" s="122">
        <v>4.9053000000000005E-3</v>
      </c>
      <c r="K715" s="80">
        <f t="shared" si="34"/>
        <v>-0.98305710150245651</v>
      </c>
      <c r="L715" s="40">
        <f t="shared" si="35"/>
        <v>6.0044803494692823E-4</v>
      </c>
      <c r="M715" s="34"/>
      <c r="O715" s="64"/>
    </row>
    <row r="716" spans="1:15" x14ac:dyDescent="0.2">
      <c r="A716" s="158" t="s">
        <v>517</v>
      </c>
      <c r="B716" s="158" t="s">
        <v>518</v>
      </c>
      <c r="C716" s="158" t="s">
        <v>1827</v>
      </c>
      <c r="D716" s="158" t="s">
        <v>451</v>
      </c>
      <c r="E716" s="158" t="s">
        <v>452</v>
      </c>
      <c r="F716" s="185">
        <v>10.0766825</v>
      </c>
      <c r="G716" s="185">
        <v>10.286980160000001</v>
      </c>
      <c r="H716" s="182">
        <f t="shared" si="33"/>
        <v>-2.0443089879547349E-2</v>
      </c>
      <c r="I716" s="122"/>
      <c r="J716" s="122">
        <v>0</v>
      </c>
      <c r="K716" s="80" t="str">
        <f t="shared" si="34"/>
        <v/>
      </c>
      <c r="L716" s="40">
        <f t="shared" si="35"/>
        <v>0</v>
      </c>
      <c r="M716" s="34"/>
      <c r="O716" s="64"/>
    </row>
    <row r="717" spans="1:15" x14ac:dyDescent="0.2">
      <c r="A717" s="158" t="s">
        <v>1639</v>
      </c>
      <c r="B717" s="158" t="s">
        <v>1640</v>
      </c>
      <c r="C717" s="158" t="s">
        <v>2078</v>
      </c>
      <c r="D717" s="158" t="s">
        <v>450</v>
      </c>
      <c r="E717" s="158" t="s">
        <v>2189</v>
      </c>
      <c r="F717" s="185">
        <v>1.3312204934160701</v>
      </c>
      <c r="G717" s="185">
        <v>9.1538175736961502</v>
      </c>
      <c r="H717" s="182">
        <f t="shared" si="33"/>
        <v>-0.85457209708423909</v>
      </c>
      <c r="I717" s="122"/>
      <c r="J717" s="122">
        <v>6.9816348595213498</v>
      </c>
      <c r="K717" s="80">
        <f t="shared" si="34"/>
        <v>-1</v>
      </c>
      <c r="L717" s="40">
        <f t="shared" si="35"/>
        <v>0</v>
      </c>
      <c r="M717" s="34"/>
      <c r="O717" s="64"/>
    </row>
    <row r="718" spans="1:15" x14ac:dyDescent="0.2">
      <c r="A718" s="158" t="s">
        <v>2106</v>
      </c>
      <c r="B718" s="158" t="s">
        <v>2107</v>
      </c>
      <c r="C718" s="158" t="s">
        <v>2089</v>
      </c>
      <c r="D718" s="158" t="s">
        <v>450</v>
      </c>
      <c r="E718" s="158" t="s">
        <v>2189</v>
      </c>
      <c r="F718" s="185">
        <v>0</v>
      </c>
      <c r="G718" s="185">
        <v>6.9645526428592301</v>
      </c>
      <c r="H718" s="182">
        <f t="shared" si="33"/>
        <v>-1</v>
      </c>
      <c r="I718" s="122"/>
      <c r="J718" s="122">
        <v>5.4877608708754</v>
      </c>
      <c r="K718" s="80">
        <f t="shared" si="34"/>
        <v>-1</v>
      </c>
      <c r="L718" s="40" t="str">
        <f t="shared" si="35"/>
        <v/>
      </c>
      <c r="M718" s="34"/>
      <c r="O718" s="64"/>
    </row>
    <row r="719" spans="1:15" x14ac:dyDescent="0.2">
      <c r="A719" s="158" t="s">
        <v>1951</v>
      </c>
      <c r="B719" s="158" t="s">
        <v>2017</v>
      </c>
      <c r="C719" s="158" t="s">
        <v>1829</v>
      </c>
      <c r="D719" s="158" t="s">
        <v>451</v>
      </c>
      <c r="E719" s="158" t="s">
        <v>452</v>
      </c>
      <c r="F719" s="185">
        <v>0.17114167000000002</v>
      </c>
      <c r="G719" s="185">
        <v>5.0035214400000001</v>
      </c>
      <c r="H719" s="182">
        <f t="shared" si="33"/>
        <v>-0.96579575563885267</v>
      </c>
      <c r="I719" s="122"/>
      <c r="J719" s="122">
        <v>5.8025804900000004</v>
      </c>
      <c r="K719" s="80">
        <f t="shared" si="34"/>
        <v>-1</v>
      </c>
      <c r="L719" s="40">
        <f t="shared" si="35"/>
        <v>0</v>
      </c>
      <c r="M719" s="34"/>
      <c r="O719" s="64"/>
    </row>
    <row r="720" spans="1:15" x14ac:dyDescent="0.2">
      <c r="A720" s="158" t="s">
        <v>1957</v>
      </c>
      <c r="B720" s="158" t="s">
        <v>784</v>
      </c>
      <c r="C720" s="158" t="s">
        <v>1829</v>
      </c>
      <c r="D720" s="158" t="s">
        <v>451</v>
      </c>
      <c r="E720" s="158" t="s">
        <v>452</v>
      </c>
      <c r="F720" s="185">
        <v>1.08937566</v>
      </c>
      <c r="G720" s="185">
        <v>4.9161390199999992</v>
      </c>
      <c r="H720" s="182">
        <f t="shared" si="33"/>
        <v>-0.77840828838074638</v>
      </c>
      <c r="I720" s="122"/>
      <c r="J720" s="122">
        <v>0.19053418999999999</v>
      </c>
      <c r="K720" s="80">
        <f t="shared" si="34"/>
        <v>-1</v>
      </c>
      <c r="L720" s="40">
        <f t="shared" si="35"/>
        <v>0</v>
      </c>
      <c r="M720" s="34"/>
      <c r="O720" s="64"/>
    </row>
    <row r="721" spans="1:15" x14ac:dyDescent="0.2">
      <c r="A721" s="158" t="s">
        <v>1718</v>
      </c>
      <c r="B721" s="158" t="s">
        <v>1719</v>
      </c>
      <c r="C721" s="158" t="s">
        <v>1824</v>
      </c>
      <c r="D721" s="158" t="s">
        <v>450</v>
      </c>
      <c r="E721" s="158" t="s">
        <v>2189</v>
      </c>
      <c r="F721" s="185">
        <v>1.736249119</v>
      </c>
      <c r="G721" s="185">
        <v>4.7919346819999999</v>
      </c>
      <c r="H721" s="182">
        <f t="shared" si="33"/>
        <v>-0.63767262406103054</v>
      </c>
      <c r="I721" s="122"/>
      <c r="J721" s="122">
        <v>0.29881247999999999</v>
      </c>
      <c r="K721" s="80">
        <f t="shared" si="34"/>
        <v>-1</v>
      </c>
      <c r="L721" s="40">
        <f t="shared" si="35"/>
        <v>0</v>
      </c>
      <c r="M721" s="34"/>
      <c r="O721" s="64"/>
    </row>
    <row r="722" spans="1:15" x14ac:dyDescent="0.2">
      <c r="A722" s="158" t="s">
        <v>1341</v>
      </c>
      <c r="B722" s="158" t="s">
        <v>1333</v>
      </c>
      <c r="C722" s="158" t="s">
        <v>1827</v>
      </c>
      <c r="D722" s="158" t="s">
        <v>450</v>
      </c>
      <c r="E722" s="158" t="s">
        <v>2189</v>
      </c>
      <c r="F722" s="185">
        <v>3.6553440019999996</v>
      </c>
      <c r="G722" s="185">
        <v>4.5875418420000003</v>
      </c>
      <c r="H722" s="182">
        <f t="shared" si="33"/>
        <v>-0.20320203544859583</v>
      </c>
      <c r="I722" s="122"/>
      <c r="J722" s="122">
        <v>4.5378700000000003E-3</v>
      </c>
      <c r="K722" s="80">
        <f t="shared" si="34"/>
        <v>-1</v>
      </c>
      <c r="L722" s="40">
        <f t="shared" si="35"/>
        <v>0</v>
      </c>
      <c r="M722" s="34"/>
      <c r="O722" s="64"/>
    </row>
    <row r="723" spans="1:15" x14ac:dyDescent="0.2">
      <c r="A723" s="158" t="s">
        <v>1205</v>
      </c>
      <c r="B723" s="158" t="s">
        <v>1206</v>
      </c>
      <c r="C723" s="158" t="s">
        <v>1824</v>
      </c>
      <c r="D723" s="158" t="s">
        <v>450</v>
      </c>
      <c r="E723" s="158" t="s">
        <v>2189</v>
      </c>
      <c r="F723" s="185">
        <v>3.2737152859999998</v>
      </c>
      <c r="G723" s="185">
        <v>4.2305655</v>
      </c>
      <c r="H723" s="182">
        <f t="shared" si="33"/>
        <v>-0.22617548741415305</v>
      </c>
      <c r="I723" s="122"/>
      <c r="J723" s="122">
        <v>0.14130138</v>
      </c>
      <c r="K723" s="80">
        <f t="shared" si="34"/>
        <v>-1</v>
      </c>
      <c r="L723" s="40">
        <f t="shared" si="35"/>
        <v>0</v>
      </c>
      <c r="M723" s="34"/>
      <c r="O723" s="64"/>
    </row>
    <row r="724" spans="1:15" x14ac:dyDescent="0.2">
      <c r="A724" s="158" t="s">
        <v>309</v>
      </c>
      <c r="B724" s="158" t="s">
        <v>317</v>
      </c>
      <c r="C724" s="158" t="s">
        <v>2078</v>
      </c>
      <c r="D724" s="158" t="s">
        <v>1690</v>
      </c>
      <c r="E724" s="158" t="s">
        <v>452</v>
      </c>
      <c r="F724" s="185">
        <v>8.1681829999999997E-2</v>
      </c>
      <c r="G724" s="185">
        <v>3.7948900000000001</v>
      </c>
      <c r="H724" s="182">
        <f t="shared" si="33"/>
        <v>-0.97847583724429432</v>
      </c>
      <c r="I724" s="122"/>
      <c r="J724" s="122">
        <v>2.3759670000000002</v>
      </c>
      <c r="K724" s="80">
        <f t="shared" si="34"/>
        <v>-1</v>
      </c>
      <c r="L724" s="40">
        <f t="shared" si="35"/>
        <v>0</v>
      </c>
      <c r="M724" s="34"/>
      <c r="O724" s="64"/>
    </row>
    <row r="725" spans="1:15" x14ac:dyDescent="0.2">
      <c r="A725" s="158" t="s">
        <v>401</v>
      </c>
      <c r="B725" s="158" t="s">
        <v>402</v>
      </c>
      <c r="C725" s="158" t="s">
        <v>1827</v>
      </c>
      <c r="D725" s="158" t="s">
        <v>451</v>
      </c>
      <c r="E725" s="158" t="s">
        <v>452</v>
      </c>
      <c r="F725" s="185">
        <v>0.226083326</v>
      </c>
      <c r="G725" s="185">
        <v>3.6184146690000003</v>
      </c>
      <c r="H725" s="182">
        <f t="shared" si="33"/>
        <v>-0.93751867967568203</v>
      </c>
      <c r="I725" s="122"/>
      <c r="J725" s="122">
        <v>2.8087241499999998</v>
      </c>
      <c r="K725" s="80">
        <f t="shared" si="34"/>
        <v>-1</v>
      </c>
      <c r="L725" s="40">
        <f t="shared" si="35"/>
        <v>0</v>
      </c>
      <c r="M725" s="34"/>
      <c r="O725" s="64"/>
    </row>
    <row r="726" spans="1:15" x14ac:dyDescent="0.2">
      <c r="A726" s="158" t="s">
        <v>1663</v>
      </c>
      <c r="B726" s="158" t="s">
        <v>1664</v>
      </c>
      <c r="C726" s="158" t="s">
        <v>1024</v>
      </c>
      <c r="D726" s="158" t="s">
        <v>450</v>
      </c>
      <c r="E726" s="158" t="s">
        <v>2189</v>
      </c>
      <c r="F726" s="185">
        <v>1.52499254</v>
      </c>
      <c r="G726" s="185">
        <v>3.5574394599999999</v>
      </c>
      <c r="H726" s="182">
        <f t="shared" si="33"/>
        <v>-0.57132298183930308</v>
      </c>
      <c r="I726" s="122"/>
      <c r="J726" s="122">
        <v>0</v>
      </c>
      <c r="K726" s="80" t="str">
        <f t="shared" si="34"/>
        <v/>
      </c>
      <c r="L726" s="40">
        <f t="shared" si="35"/>
        <v>0</v>
      </c>
      <c r="M726" s="34"/>
      <c r="O726" s="64"/>
    </row>
    <row r="727" spans="1:15" x14ac:dyDescent="0.2">
      <c r="A727" s="158" t="s">
        <v>1985</v>
      </c>
      <c r="B727" s="158" t="s">
        <v>803</v>
      </c>
      <c r="C727" s="158" t="s">
        <v>1827</v>
      </c>
      <c r="D727" s="158" t="s">
        <v>450</v>
      </c>
      <c r="E727" s="158" t="s">
        <v>2189</v>
      </c>
      <c r="F727" s="185">
        <v>0.69128109999999998</v>
      </c>
      <c r="G727" s="185">
        <v>3.4651991500000001</v>
      </c>
      <c r="H727" s="182">
        <f t="shared" si="33"/>
        <v>-0.80050754081478981</v>
      </c>
      <c r="I727" s="122"/>
      <c r="J727" s="122">
        <v>0</v>
      </c>
      <c r="K727" s="80" t="str">
        <f t="shared" si="34"/>
        <v/>
      </c>
      <c r="L727" s="40">
        <f t="shared" si="35"/>
        <v>0</v>
      </c>
      <c r="M727" s="34"/>
      <c r="O727" s="64"/>
    </row>
    <row r="728" spans="1:15" x14ac:dyDescent="0.2">
      <c r="A728" s="158" t="s">
        <v>530</v>
      </c>
      <c r="B728" s="158" t="s">
        <v>1236</v>
      </c>
      <c r="C728" s="158" t="s">
        <v>1824</v>
      </c>
      <c r="D728" s="158" t="s">
        <v>450</v>
      </c>
      <c r="E728" s="158" t="s">
        <v>2189</v>
      </c>
      <c r="F728" s="185">
        <v>17.776108659999998</v>
      </c>
      <c r="G728" s="185">
        <v>3.2844964330000002</v>
      </c>
      <c r="H728" s="182">
        <f t="shared" si="33"/>
        <v>4.41212603594263</v>
      </c>
      <c r="I728" s="122"/>
      <c r="J728" s="122">
        <v>2.8415300000000001E-3</v>
      </c>
      <c r="K728" s="80">
        <f t="shared" si="34"/>
        <v>-1</v>
      </c>
      <c r="L728" s="40">
        <f t="shared" si="35"/>
        <v>0</v>
      </c>
      <c r="M728" s="34"/>
      <c r="O728" s="64"/>
    </row>
    <row r="729" spans="1:15" x14ac:dyDescent="0.2">
      <c r="A729" s="158" t="s">
        <v>2091</v>
      </c>
      <c r="B729" s="158" t="s">
        <v>1338</v>
      </c>
      <c r="C729" s="158" t="s">
        <v>1824</v>
      </c>
      <c r="D729" s="158" t="s">
        <v>451</v>
      </c>
      <c r="E729" s="158" t="s">
        <v>452</v>
      </c>
      <c r="F729" s="185">
        <v>6.5954069899999999</v>
      </c>
      <c r="G729" s="185">
        <v>2.9271051090000002</v>
      </c>
      <c r="H729" s="182">
        <f t="shared" si="33"/>
        <v>1.2532183657228551</v>
      </c>
      <c r="I729" s="122"/>
      <c r="J729" s="122">
        <v>4.9525E-2</v>
      </c>
      <c r="K729" s="80">
        <f t="shared" si="34"/>
        <v>-1</v>
      </c>
      <c r="L729" s="40">
        <f t="shared" si="35"/>
        <v>0</v>
      </c>
      <c r="M729" s="34"/>
      <c r="O729" s="64"/>
    </row>
    <row r="730" spans="1:15" x14ac:dyDescent="0.2">
      <c r="A730" s="158" t="s">
        <v>322</v>
      </c>
      <c r="B730" s="158" t="s">
        <v>323</v>
      </c>
      <c r="C730" s="158" t="s">
        <v>347</v>
      </c>
      <c r="D730" s="158" t="s">
        <v>451</v>
      </c>
      <c r="E730" s="158" t="s">
        <v>2189</v>
      </c>
      <c r="F730" s="185">
        <v>0</v>
      </c>
      <c r="G730" s="185">
        <v>2.8537935499999998</v>
      </c>
      <c r="H730" s="182">
        <f t="shared" si="33"/>
        <v>-1</v>
      </c>
      <c r="I730" s="122"/>
      <c r="J730" s="122">
        <v>1.4481474999999999</v>
      </c>
      <c r="K730" s="80">
        <f t="shared" si="34"/>
        <v>-1</v>
      </c>
      <c r="L730" s="40" t="str">
        <f t="shared" si="35"/>
        <v/>
      </c>
      <c r="M730" s="34"/>
      <c r="O730" s="64"/>
    </row>
    <row r="731" spans="1:15" x14ac:dyDescent="0.2">
      <c r="A731" s="158" t="s">
        <v>1665</v>
      </c>
      <c r="B731" s="158" t="s">
        <v>1666</v>
      </c>
      <c r="C731" s="158" t="s">
        <v>1024</v>
      </c>
      <c r="D731" s="158" t="s">
        <v>450</v>
      </c>
      <c r="E731" s="158" t="s">
        <v>2189</v>
      </c>
      <c r="F731" s="185">
        <v>0.68435391000000001</v>
      </c>
      <c r="G731" s="185">
        <v>2.7371038599999999</v>
      </c>
      <c r="H731" s="182">
        <f t="shared" si="33"/>
        <v>-0.74997152281974422</v>
      </c>
      <c r="I731" s="122"/>
      <c r="J731" s="122">
        <v>4.9833569899999999</v>
      </c>
      <c r="K731" s="80">
        <f t="shared" si="34"/>
        <v>-1</v>
      </c>
      <c r="L731" s="40">
        <f t="shared" si="35"/>
        <v>0</v>
      </c>
      <c r="M731" s="34"/>
      <c r="O731" s="64"/>
    </row>
    <row r="732" spans="1:15" x14ac:dyDescent="0.2">
      <c r="A732" s="158" t="s">
        <v>1832</v>
      </c>
      <c r="B732" s="158" t="s">
        <v>1833</v>
      </c>
      <c r="C732" s="158" t="s">
        <v>1824</v>
      </c>
      <c r="D732" s="158" t="s">
        <v>450</v>
      </c>
      <c r="E732" s="158" t="s">
        <v>2189</v>
      </c>
      <c r="F732" s="185">
        <v>0.15093920000000002</v>
      </c>
      <c r="G732" s="185">
        <v>2.69883454</v>
      </c>
      <c r="H732" s="182">
        <f t="shared" si="33"/>
        <v>-0.94407245136265372</v>
      </c>
      <c r="I732" s="122"/>
      <c r="J732" s="122">
        <v>1.9572976899999999</v>
      </c>
      <c r="K732" s="80">
        <f t="shared" si="34"/>
        <v>-1</v>
      </c>
      <c r="L732" s="40">
        <f t="shared" si="35"/>
        <v>0</v>
      </c>
      <c r="M732" s="34"/>
      <c r="O732" s="64"/>
    </row>
    <row r="733" spans="1:15" x14ac:dyDescent="0.2">
      <c r="A733" s="158" t="s">
        <v>1119</v>
      </c>
      <c r="B733" s="158" t="s">
        <v>1265</v>
      </c>
      <c r="C733" s="158" t="s">
        <v>1830</v>
      </c>
      <c r="D733" s="158" t="s">
        <v>450</v>
      </c>
      <c r="E733" s="158" t="s">
        <v>452</v>
      </c>
      <c r="F733" s="185">
        <v>0.97066836999999995</v>
      </c>
      <c r="G733" s="185">
        <v>2.6128875550000004</v>
      </c>
      <c r="H733" s="182">
        <f t="shared" si="33"/>
        <v>-0.62850740815748585</v>
      </c>
      <c r="I733" s="122"/>
      <c r="J733" s="122">
        <v>0.40996391999999998</v>
      </c>
      <c r="K733" s="80">
        <f t="shared" si="34"/>
        <v>-1</v>
      </c>
      <c r="L733" s="40">
        <f t="shared" si="35"/>
        <v>0</v>
      </c>
      <c r="M733" s="34"/>
      <c r="O733" s="64"/>
    </row>
    <row r="734" spans="1:15" x14ac:dyDescent="0.2">
      <c r="A734" s="158" t="s">
        <v>100</v>
      </c>
      <c r="B734" s="158" t="s">
        <v>101</v>
      </c>
      <c r="C734" s="158" t="s">
        <v>1827</v>
      </c>
      <c r="D734" s="158" t="s">
        <v>451</v>
      </c>
      <c r="E734" s="158" t="s">
        <v>452</v>
      </c>
      <c r="F734" s="185">
        <v>1.229159208</v>
      </c>
      <c r="G734" s="185">
        <v>2.308836264</v>
      </c>
      <c r="H734" s="182">
        <f t="shared" si="33"/>
        <v>-0.4676282475438458</v>
      </c>
      <c r="I734" s="122"/>
      <c r="J734" s="122">
        <v>0</v>
      </c>
      <c r="K734" s="80" t="str">
        <f t="shared" si="34"/>
        <v/>
      </c>
      <c r="L734" s="40">
        <f t="shared" si="35"/>
        <v>0</v>
      </c>
      <c r="M734" s="34"/>
      <c r="O734" s="64"/>
    </row>
    <row r="735" spans="1:15" x14ac:dyDescent="0.2">
      <c r="A735" s="158" t="s">
        <v>812</v>
      </c>
      <c r="B735" s="158" t="s">
        <v>813</v>
      </c>
      <c r="C735" s="158" t="s">
        <v>2078</v>
      </c>
      <c r="D735" s="158" t="s">
        <v>451</v>
      </c>
      <c r="E735" s="158" t="s">
        <v>452</v>
      </c>
      <c r="F735" s="185">
        <v>0.28170984000000004</v>
      </c>
      <c r="G735" s="185">
        <v>2.1869367799999999</v>
      </c>
      <c r="H735" s="182">
        <f t="shared" si="33"/>
        <v>-0.87118519265106509</v>
      </c>
      <c r="I735" s="122"/>
      <c r="J735" s="122">
        <v>2.3179759999999997E-2</v>
      </c>
      <c r="K735" s="80">
        <f t="shared" si="34"/>
        <v>-1</v>
      </c>
      <c r="L735" s="40">
        <f t="shared" si="35"/>
        <v>0</v>
      </c>
      <c r="M735" s="34"/>
      <c r="O735" s="64"/>
    </row>
    <row r="736" spans="1:15" x14ac:dyDescent="0.2">
      <c r="A736" s="158" t="s">
        <v>674</v>
      </c>
      <c r="B736" s="158" t="s">
        <v>675</v>
      </c>
      <c r="C736" s="164" t="s">
        <v>1843</v>
      </c>
      <c r="D736" s="158" t="s">
        <v>450</v>
      </c>
      <c r="E736" s="158" t="s">
        <v>2189</v>
      </c>
      <c r="F736" s="185">
        <v>1.5842021510000002</v>
      </c>
      <c r="G736" s="185">
        <v>2.0723825200000001</v>
      </c>
      <c r="H736" s="182">
        <f t="shared" si="33"/>
        <v>-0.23556479766100324</v>
      </c>
      <c r="I736" s="122"/>
      <c r="J736" s="122">
        <v>7.2449999999999997E-3</v>
      </c>
      <c r="K736" s="80">
        <f t="shared" si="34"/>
        <v>-1</v>
      </c>
      <c r="L736" s="40">
        <f t="shared" si="35"/>
        <v>0</v>
      </c>
      <c r="M736" s="34"/>
      <c r="O736" s="64"/>
    </row>
    <row r="737" spans="1:15" x14ac:dyDescent="0.2">
      <c r="A737" s="158" t="s">
        <v>1345</v>
      </c>
      <c r="B737" s="158" t="s">
        <v>1340</v>
      </c>
      <c r="C737" s="158" t="s">
        <v>1824</v>
      </c>
      <c r="D737" s="158" t="s">
        <v>450</v>
      </c>
      <c r="E737" s="158" t="s">
        <v>2189</v>
      </c>
      <c r="F737" s="185">
        <v>3.7886516490000002</v>
      </c>
      <c r="G737" s="185">
        <v>1.8959810260000001</v>
      </c>
      <c r="H737" s="182">
        <f t="shared" si="33"/>
        <v>0.99825398938354137</v>
      </c>
      <c r="I737" s="122"/>
      <c r="J737" s="122">
        <v>0</v>
      </c>
      <c r="K737" s="80" t="str">
        <f t="shared" si="34"/>
        <v/>
      </c>
      <c r="L737" s="40">
        <f t="shared" si="35"/>
        <v>0</v>
      </c>
      <c r="M737" s="34"/>
      <c r="O737" s="64"/>
    </row>
    <row r="738" spans="1:15" x14ac:dyDescent="0.2">
      <c r="A738" s="158" t="s">
        <v>275</v>
      </c>
      <c r="B738" s="158" t="s">
        <v>22</v>
      </c>
      <c r="C738" s="158" t="s">
        <v>1843</v>
      </c>
      <c r="D738" s="158" t="s">
        <v>1690</v>
      </c>
      <c r="E738" s="158" t="s">
        <v>2189</v>
      </c>
      <c r="F738" s="185">
        <v>1.9211199999999999E-3</v>
      </c>
      <c r="G738" s="185">
        <v>1.8186723999999999</v>
      </c>
      <c r="H738" s="182">
        <f t="shared" si="33"/>
        <v>-0.99894366901922527</v>
      </c>
      <c r="I738" s="122"/>
      <c r="J738" s="122">
        <v>0</v>
      </c>
      <c r="K738" s="80" t="str">
        <f t="shared" si="34"/>
        <v/>
      </c>
      <c r="L738" s="40">
        <f t="shared" si="35"/>
        <v>0</v>
      </c>
      <c r="M738" s="34"/>
      <c r="O738" s="64"/>
    </row>
    <row r="739" spans="1:15" x14ac:dyDescent="0.2">
      <c r="A739" s="158" t="s">
        <v>1292</v>
      </c>
      <c r="B739" s="158" t="s">
        <v>793</v>
      </c>
      <c r="C739" s="158" t="s">
        <v>1826</v>
      </c>
      <c r="D739" s="158" t="s">
        <v>450</v>
      </c>
      <c r="E739" s="158" t="s">
        <v>2189</v>
      </c>
      <c r="F739" s="185">
        <v>1.8311999999999999</v>
      </c>
      <c r="G739" s="185">
        <v>1.77915</v>
      </c>
      <c r="H739" s="182">
        <f t="shared" si="33"/>
        <v>2.9255543377455506E-2</v>
      </c>
      <c r="I739" s="122"/>
      <c r="J739" s="122">
        <v>0</v>
      </c>
      <c r="K739" s="80" t="str">
        <f t="shared" si="34"/>
        <v/>
      </c>
      <c r="L739" s="40">
        <f t="shared" si="35"/>
        <v>0</v>
      </c>
      <c r="M739" s="34"/>
      <c r="O739" s="64"/>
    </row>
    <row r="740" spans="1:15" x14ac:dyDescent="0.2">
      <c r="A740" s="158" t="s">
        <v>523</v>
      </c>
      <c r="B740" s="158" t="s">
        <v>524</v>
      </c>
      <c r="C740" s="158" t="s">
        <v>615</v>
      </c>
      <c r="D740" s="158" t="s">
        <v>451</v>
      </c>
      <c r="E740" s="158" t="s">
        <v>452</v>
      </c>
      <c r="F740" s="185">
        <v>1.742405</v>
      </c>
      <c r="G740" s="185">
        <v>1.7337964800000001</v>
      </c>
      <c r="H740" s="182">
        <f t="shared" si="33"/>
        <v>4.9651271641755201E-3</v>
      </c>
      <c r="I740" s="122"/>
      <c r="J740" s="122">
        <v>0</v>
      </c>
      <c r="K740" s="80" t="str">
        <f t="shared" si="34"/>
        <v/>
      </c>
      <c r="L740" s="40">
        <f t="shared" si="35"/>
        <v>0</v>
      </c>
      <c r="M740" s="34"/>
      <c r="O740" s="64"/>
    </row>
    <row r="741" spans="1:15" x14ac:dyDescent="0.2">
      <c r="A741" s="158" t="s">
        <v>2487</v>
      </c>
      <c r="B741" s="158" t="s">
        <v>2486</v>
      </c>
      <c r="C741" s="158" t="s">
        <v>1824</v>
      </c>
      <c r="D741" s="158" t="s">
        <v>450</v>
      </c>
      <c r="E741" s="158" t="s">
        <v>2189</v>
      </c>
      <c r="F741" s="185">
        <v>2.3755432700000001</v>
      </c>
      <c r="G741" s="185">
        <v>1.72489778</v>
      </c>
      <c r="H741" s="182">
        <f t="shared" si="33"/>
        <v>0.37720814389360502</v>
      </c>
      <c r="I741" s="122"/>
      <c r="J741" s="122">
        <v>0</v>
      </c>
      <c r="K741" s="80" t="str">
        <f t="shared" si="34"/>
        <v/>
      </c>
      <c r="L741" s="40">
        <f t="shared" si="35"/>
        <v>0</v>
      </c>
      <c r="M741" s="34"/>
      <c r="O741" s="64"/>
    </row>
    <row r="742" spans="1:15" x14ac:dyDescent="0.2">
      <c r="A742" s="158" t="s">
        <v>1058</v>
      </c>
      <c r="B742" s="158" t="s">
        <v>633</v>
      </c>
      <c r="C742" s="158" t="s">
        <v>1825</v>
      </c>
      <c r="D742" s="158" t="s">
        <v>450</v>
      </c>
      <c r="E742" s="158" t="s">
        <v>2189</v>
      </c>
      <c r="F742" s="185">
        <v>1.6290907699999999</v>
      </c>
      <c r="G742" s="185">
        <v>1.64269211</v>
      </c>
      <c r="H742" s="182">
        <f t="shared" si="33"/>
        <v>-8.2799082781253031E-3</v>
      </c>
      <c r="I742" s="122"/>
      <c r="J742" s="122">
        <v>0.94874780000000003</v>
      </c>
      <c r="K742" s="80">
        <f t="shared" si="34"/>
        <v>-1</v>
      </c>
      <c r="L742" s="40">
        <f t="shared" si="35"/>
        <v>0</v>
      </c>
      <c r="M742" s="34"/>
      <c r="O742" s="64"/>
    </row>
    <row r="743" spans="1:15" x14ac:dyDescent="0.2">
      <c r="A743" s="158" t="s">
        <v>1686</v>
      </c>
      <c r="B743" s="158" t="s">
        <v>1687</v>
      </c>
      <c r="C743" s="158" t="s">
        <v>1829</v>
      </c>
      <c r="D743" s="158" t="s">
        <v>450</v>
      </c>
      <c r="E743" s="158" t="s">
        <v>2189</v>
      </c>
      <c r="F743" s="185">
        <v>3.69234968</v>
      </c>
      <c r="G743" s="185">
        <v>1.5412967</v>
      </c>
      <c r="H743" s="182">
        <f t="shared" si="33"/>
        <v>1.3956125254793577</v>
      </c>
      <c r="I743" s="122"/>
      <c r="J743" s="122">
        <v>0</v>
      </c>
      <c r="K743" s="80" t="str">
        <f t="shared" si="34"/>
        <v/>
      </c>
      <c r="L743" s="40">
        <f t="shared" si="35"/>
        <v>0</v>
      </c>
      <c r="M743" s="34"/>
      <c r="O743" s="64"/>
    </row>
    <row r="744" spans="1:15" x14ac:dyDescent="0.2">
      <c r="A744" s="158" t="s">
        <v>274</v>
      </c>
      <c r="B744" s="158" t="s">
        <v>21</v>
      </c>
      <c r="C744" s="158" t="s">
        <v>1843</v>
      </c>
      <c r="D744" s="158" t="s">
        <v>451</v>
      </c>
      <c r="E744" s="158" t="s">
        <v>2189</v>
      </c>
      <c r="F744" s="185">
        <v>2.4100799999999998E-3</v>
      </c>
      <c r="G744" s="185">
        <v>1.48450021</v>
      </c>
      <c r="H744" s="182">
        <f t="shared" si="33"/>
        <v>-0.99837650410302059</v>
      </c>
      <c r="I744" s="122"/>
      <c r="J744" s="122">
        <v>5.0070308416857996</v>
      </c>
      <c r="K744" s="80">
        <f t="shared" si="34"/>
        <v>-1</v>
      </c>
      <c r="L744" s="40">
        <f t="shared" si="35"/>
        <v>0</v>
      </c>
      <c r="M744" s="34"/>
      <c r="O744" s="64"/>
    </row>
    <row r="745" spans="1:15" x14ac:dyDescent="0.2">
      <c r="A745" s="158" t="s">
        <v>1678</v>
      </c>
      <c r="B745" s="158" t="s">
        <v>1679</v>
      </c>
      <c r="C745" s="158" t="s">
        <v>1024</v>
      </c>
      <c r="D745" s="158" t="s">
        <v>450</v>
      </c>
      <c r="E745" s="158" t="s">
        <v>2189</v>
      </c>
      <c r="F745" s="185">
        <v>0.17550403000000001</v>
      </c>
      <c r="G745" s="185">
        <v>1.3813500000000001</v>
      </c>
      <c r="H745" s="182">
        <f t="shared" si="33"/>
        <v>-0.87294745719766897</v>
      </c>
      <c r="I745" s="122"/>
      <c r="J745" s="122">
        <v>0</v>
      </c>
      <c r="K745" s="80" t="str">
        <f t="shared" si="34"/>
        <v/>
      </c>
      <c r="L745" s="40">
        <f t="shared" si="35"/>
        <v>0</v>
      </c>
      <c r="M745" s="34"/>
      <c r="O745" s="64"/>
    </row>
    <row r="746" spans="1:15" x14ac:dyDescent="0.2">
      <c r="A746" s="158" t="s">
        <v>2149</v>
      </c>
      <c r="B746" s="158" t="s">
        <v>2170</v>
      </c>
      <c r="C746" s="158" t="s">
        <v>1829</v>
      </c>
      <c r="D746" s="158" t="s">
        <v>451</v>
      </c>
      <c r="E746" s="158" t="s">
        <v>2189</v>
      </c>
      <c r="F746" s="185">
        <v>0.1309806</v>
      </c>
      <c r="G746" s="185">
        <v>1.36938564</v>
      </c>
      <c r="H746" s="182">
        <f t="shared" si="33"/>
        <v>-0.9043508299093892</v>
      </c>
      <c r="I746" s="122"/>
      <c r="J746" s="122">
        <v>0</v>
      </c>
      <c r="K746" s="80" t="str">
        <f t="shared" si="34"/>
        <v/>
      </c>
      <c r="L746" s="40">
        <f t="shared" si="35"/>
        <v>0</v>
      </c>
      <c r="M746" s="34"/>
      <c r="O746" s="64"/>
    </row>
    <row r="747" spans="1:15" x14ac:dyDescent="0.2">
      <c r="A747" s="158" t="s">
        <v>585</v>
      </c>
      <c r="B747" s="158" t="s">
        <v>586</v>
      </c>
      <c r="C747" s="158" t="s">
        <v>615</v>
      </c>
      <c r="D747" s="158" t="s">
        <v>451</v>
      </c>
      <c r="E747" s="158" t="s">
        <v>452</v>
      </c>
      <c r="F747" s="185">
        <v>0.457306135</v>
      </c>
      <c r="G747" s="185">
        <v>1.2947715399999999</v>
      </c>
      <c r="H747" s="182">
        <f t="shared" si="33"/>
        <v>-0.64680553991787615</v>
      </c>
      <c r="I747" s="122"/>
      <c r="J747" s="122">
        <v>0</v>
      </c>
      <c r="K747" s="80" t="str">
        <f t="shared" si="34"/>
        <v/>
      </c>
      <c r="L747" s="40">
        <f t="shared" si="35"/>
        <v>0</v>
      </c>
      <c r="M747" s="34"/>
      <c r="O747" s="64"/>
    </row>
    <row r="748" spans="1:15" x14ac:dyDescent="0.2">
      <c r="A748" s="158" t="s">
        <v>1637</v>
      </c>
      <c r="B748" s="158" t="s">
        <v>1638</v>
      </c>
      <c r="C748" s="158" t="s">
        <v>2078</v>
      </c>
      <c r="D748" s="158" t="s">
        <v>450</v>
      </c>
      <c r="E748" s="158" t="s">
        <v>2189</v>
      </c>
      <c r="F748" s="185">
        <v>0.10988850226928901</v>
      </c>
      <c r="G748" s="185">
        <v>1.1458969460459201</v>
      </c>
      <c r="H748" s="182">
        <f t="shared" si="33"/>
        <v>-0.90410263100143962</v>
      </c>
      <c r="I748" s="122"/>
      <c r="J748" s="122">
        <v>0</v>
      </c>
      <c r="K748" s="80" t="str">
        <f t="shared" si="34"/>
        <v/>
      </c>
      <c r="L748" s="40">
        <f t="shared" si="35"/>
        <v>0</v>
      </c>
      <c r="M748" s="34"/>
      <c r="O748" s="64"/>
    </row>
    <row r="749" spans="1:15" x14ac:dyDescent="0.2">
      <c r="A749" s="158" t="s">
        <v>601</v>
      </c>
      <c r="B749" s="158" t="s">
        <v>602</v>
      </c>
      <c r="C749" s="158" t="s">
        <v>615</v>
      </c>
      <c r="D749" s="158" t="s">
        <v>1690</v>
      </c>
      <c r="E749" s="158" t="s">
        <v>452</v>
      </c>
      <c r="F749" s="185">
        <v>0.62700228000000002</v>
      </c>
      <c r="G749" s="185">
        <v>1.13072328</v>
      </c>
      <c r="H749" s="182">
        <f t="shared" si="33"/>
        <v>-0.44548565410274388</v>
      </c>
      <c r="I749" s="122"/>
      <c r="J749" s="122">
        <v>0</v>
      </c>
      <c r="K749" s="80" t="str">
        <f t="shared" si="34"/>
        <v/>
      </c>
      <c r="L749" s="40">
        <f t="shared" si="35"/>
        <v>0</v>
      </c>
      <c r="M749" s="34"/>
      <c r="O749" s="64"/>
    </row>
    <row r="750" spans="1:15" x14ac:dyDescent="0.2">
      <c r="A750" s="158" t="s">
        <v>1962</v>
      </c>
      <c r="B750" s="158" t="s">
        <v>775</v>
      </c>
      <c r="C750" s="158" t="s">
        <v>1827</v>
      </c>
      <c r="D750" s="158" t="s">
        <v>451</v>
      </c>
      <c r="E750" s="158" t="s">
        <v>452</v>
      </c>
      <c r="F750" s="185">
        <v>2.5417599999999999E-2</v>
      </c>
      <c r="G750" s="185">
        <v>1.1076918999999998</v>
      </c>
      <c r="H750" s="182">
        <f t="shared" si="33"/>
        <v>-0.97705354710998604</v>
      </c>
      <c r="I750" s="122"/>
      <c r="J750" s="122">
        <v>0</v>
      </c>
      <c r="K750" s="80" t="str">
        <f t="shared" si="34"/>
        <v/>
      </c>
      <c r="L750" s="40">
        <f t="shared" si="35"/>
        <v>0</v>
      </c>
      <c r="M750" s="34"/>
      <c r="O750" s="64"/>
    </row>
    <row r="751" spans="1:15" x14ac:dyDescent="0.2">
      <c r="A751" s="158" t="s">
        <v>842</v>
      </c>
      <c r="B751" s="158" t="s">
        <v>843</v>
      </c>
      <c r="C751" s="158" t="s">
        <v>1824</v>
      </c>
      <c r="D751" s="158" t="s">
        <v>450</v>
      </c>
      <c r="E751" s="158" t="s">
        <v>2189</v>
      </c>
      <c r="F751" s="185">
        <v>0</v>
      </c>
      <c r="G751" s="185">
        <v>0.98731950000000002</v>
      </c>
      <c r="H751" s="182">
        <f t="shared" si="33"/>
        <v>-1</v>
      </c>
      <c r="I751" s="122"/>
      <c r="J751" s="122">
        <v>0</v>
      </c>
      <c r="K751" s="80" t="str">
        <f t="shared" si="34"/>
        <v/>
      </c>
      <c r="L751" s="40" t="str">
        <f t="shared" si="35"/>
        <v/>
      </c>
      <c r="M751" s="34"/>
      <c r="O751" s="64"/>
    </row>
    <row r="752" spans="1:15" x14ac:dyDescent="0.2">
      <c r="A752" s="158" t="s">
        <v>332</v>
      </c>
      <c r="B752" s="158" t="s">
        <v>333</v>
      </c>
      <c r="C752" s="158" t="s">
        <v>347</v>
      </c>
      <c r="D752" s="158" t="s">
        <v>451</v>
      </c>
      <c r="E752" s="158" t="s">
        <v>2189</v>
      </c>
      <c r="F752" s="185">
        <v>2.2976596000000002</v>
      </c>
      <c r="G752" s="185">
        <v>0.97725606999999992</v>
      </c>
      <c r="H752" s="182">
        <f t="shared" si="33"/>
        <v>1.3511336184384102</v>
      </c>
      <c r="I752" s="122"/>
      <c r="J752" s="122">
        <v>0</v>
      </c>
      <c r="K752" s="80" t="str">
        <f t="shared" si="34"/>
        <v/>
      </c>
      <c r="L752" s="40">
        <f t="shared" si="35"/>
        <v>0</v>
      </c>
      <c r="M752" s="34"/>
      <c r="O752" s="64"/>
    </row>
    <row r="753" spans="1:15" x14ac:dyDescent="0.2">
      <c r="A753" s="158" t="s">
        <v>53</v>
      </c>
      <c r="B753" s="158" t="s">
        <v>1187</v>
      </c>
      <c r="C753" s="158" t="s">
        <v>1828</v>
      </c>
      <c r="D753" s="158" t="s">
        <v>450</v>
      </c>
      <c r="E753" s="158" t="s">
        <v>2189</v>
      </c>
      <c r="F753" s="185">
        <v>0.59157786099999998</v>
      </c>
      <c r="G753" s="185">
        <v>0.97117695700000006</v>
      </c>
      <c r="H753" s="182">
        <f t="shared" si="33"/>
        <v>-0.39086501513853367</v>
      </c>
      <c r="I753" s="122"/>
      <c r="J753" s="122">
        <v>0.10117117</v>
      </c>
      <c r="K753" s="80">
        <f t="shared" si="34"/>
        <v>-1</v>
      </c>
      <c r="L753" s="40">
        <f t="shared" si="35"/>
        <v>0</v>
      </c>
      <c r="M753" s="34"/>
      <c r="O753" s="64"/>
    </row>
    <row r="754" spans="1:15" x14ac:dyDescent="0.2">
      <c r="A754" s="158" t="s">
        <v>2083</v>
      </c>
      <c r="B754" s="158" t="s">
        <v>1836</v>
      </c>
      <c r="C754" s="158" t="s">
        <v>1824</v>
      </c>
      <c r="D754" s="158" t="s">
        <v>450</v>
      </c>
      <c r="E754" s="158" t="s">
        <v>2189</v>
      </c>
      <c r="F754" s="185">
        <v>1.06478E-3</v>
      </c>
      <c r="G754" s="185">
        <v>0.93098870999999994</v>
      </c>
      <c r="H754" s="182">
        <f t="shared" si="33"/>
        <v>-0.99885629117886943</v>
      </c>
      <c r="I754" s="122"/>
      <c r="J754" s="122">
        <v>0</v>
      </c>
      <c r="K754" s="80" t="str">
        <f t="shared" si="34"/>
        <v/>
      </c>
      <c r="L754" s="40">
        <f t="shared" si="35"/>
        <v>0</v>
      </c>
      <c r="M754" s="34"/>
      <c r="O754" s="64"/>
    </row>
    <row r="755" spans="1:15" x14ac:dyDescent="0.2">
      <c r="A755" s="158" t="s">
        <v>692</v>
      </c>
      <c r="B755" s="158" t="s">
        <v>693</v>
      </c>
      <c r="C755" s="158" t="s">
        <v>1843</v>
      </c>
      <c r="D755" s="158" t="s">
        <v>450</v>
      </c>
      <c r="E755" s="158" t="s">
        <v>2189</v>
      </c>
      <c r="F755" s="185">
        <v>0.18748035999999998</v>
      </c>
      <c r="G755" s="185">
        <v>0.87362039000000002</v>
      </c>
      <c r="H755" s="182">
        <f t="shared" si="33"/>
        <v>-0.78539836965114795</v>
      </c>
      <c r="I755" s="122"/>
      <c r="J755" s="122">
        <v>0</v>
      </c>
      <c r="K755" s="80" t="str">
        <f t="shared" si="34"/>
        <v/>
      </c>
      <c r="L755" s="40">
        <f t="shared" si="35"/>
        <v>0</v>
      </c>
      <c r="M755" s="34"/>
      <c r="O755" s="64"/>
    </row>
    <row r="756" spans="1:15" x14ac:dyDescent="0.2">
      <c r="A756" s="158" t="s">
        <v>1045</v>
      </c>
      <c r="B756" s="158" t="s">
        <v>1290</v>
      </c>
      <c r="C756" s="158" t="s">
        <v>1395</v>
      </c>
      <c r="D756" s="158" t="s">
        <v>450</v>
      </c>
      <c r="E756" s="158" t="s">
        <v>2189</v>
      </c>
      <c r="F756" s="185">
        <v>6.6110700000000001E-3</v>
      </c>
      <c r="G756" s="185">
        <v>0.87273825000000005</v>
      </c>
      <c r="H756" s="182">
        <f t="shared" si="33"/>
        <v>-0.99242491090541751</v>
      </c>
      <c r="I756" s="122"/>
      <c r="J756" s="122">
        <v>4.7501302699999997</v>
      </c>
      <c r="K756" s="80">
        <f t="shared" si="34"/>
        <v>-1</v>
      </c>
      <c r="L756" s="40">
        <f t="shared" si="35"/>
        <v>0</v>
      </c>
      <c r="M756" s="34"/>
      <c r="O756" s="64"/>
    </row>
    <row r="757" spans="1:15" x14ac:dyDescent="0.2">
      <c r="A757" s="158" t="s">
        <v>1005</v>
      </c>
      <c r="B757" s="158" t="s">
        <v>430</v>
      </c>
      <c r="C757" s="158" t="s">
        <v>1823</v>
      </c>
      <c r="D757" s="158" t="s">
        <v>450</v>
      </c>
      <c r="E757" s="158" t="s">
        <v>2189</v>
      </c>
      <c r="F757" s="185">
        <v>0</v>
      </c>
      <c r="G757" s="185">
        <v>0.84345300000000001</v>
      </c>
      <c r="H757" s="182">
        <f t="shared" si="33"/>
        <v>-1</v>
      </c>
      <c r="I757" s="122"/>
      <c r="J757" s="122">
        <v>1.6710124099999999</v>
      </c>
      <c r="K757" s="80">
        <f t="shared" si="34"/>
        <v>-1</v>
      </c>
      <c r="L757" s="40" t="str">
        <f t="shared" si="35"/>
        <v/>
      </c>
      <c r="M757" s="34"/>
      <c r="O757" s="64"/>
    </row>
    <row r="758" spans="1:15" x14ac:dyDescent="0.2">
      <c r="A758" s="158" t="s">
        <v>252</v>
      </c>
      <c r="B758" s="158" t="s">
        <v>33</v>
      </c>
      <c r="C758" s="158" t="s">
        <v>1843</v>
      </c>
      <c r="D758" s="158" t="s">
        <v>1690</v>
      </c>
      <c r="E758" s="158" t="s">
        <v>2189</v>
      </c>
      <c r="F758" s="185">
        <v>1.7100000000000001E-2</v>
      </c>
      <c r="G758" s="185">
        <v>0.79188000000000003</v>
      </c>
      <c r="H758" s="182">
        <f t="shared" si="33"/>
        <v>-0.97840581906349444</v>
      </c>
      <c r="I758" s="122"/>
      <c r="J758" s="122">
        <v>3.348865</v>
      </c>
      <c r="K758" s="80">
        <f t="shared" si="34"/>
        <v>-1</v>
      </c>
      <c r="L758" s="40">
        <f t="shared" si="35"/>
        <v>0</v>
      </c>
      <c r="M758" s="34"/>
      <c r="O758" s="64"/>
    </row>
    <row r="759" spans="1:15" x14ac:dyDescent="0.2">
      <c r="A759" s="158" t="s">
        <v>1722</v>
      </c>
      <c r="B759" s="158" t="s">
        <v>1723</v>
      </c>
      <c r="C759" s="158" t="s">
        <v>347</v>
      </c>
      <c r="D759" s="158" t="s">
        <v>451</v>
      </c>
      <c r="E759" s="158" t="s">
        <v>452</v>
      </c>
      <c r="F759" s="185">
        <v>1.9491765700000001</v>
      </c>
      <c r="G759" s="185">
        <v>0.74088900000000002</v>
      </c>
      <c r="H759" s="182">
        <f t="shared" si="33"/>
        <v>1.6308618025102275</v>
      </c>
      <c r="I759" s="122"/>
      <c r="J759" s="122">
        <v>2.34523459</v>
      </c>
      <c r="K759" s="80">
        <f t="shared" si="34"/>
        <v>-1</v>
      </c>
      <c r="L759" s="40">
        <f t="shared" si="35"/>
        <v>0</v>
      </c>
      <c r="M759" s="34"/>
      <c r="O759" s="64"/>
    </row>
    <row r="760" spans="1:15" x14ac:dyDescent="0.2">
      <c r="A760" s="158" t="s">
        <v>1219</v>
      </c>
      <c r="B760" s="158" t="s">
        <v>1220</v>
      </c>
      <c r="C760" s="158" t="s">
        <v>1824</v>
      </c>
      <c r="D760" s="158" t="s">
        <v>450</v>
      </c>
      <c r="E760" s="158" t="s">
        <v>2189</v>
      </c>
      <c r="F760" s="185">
        <v>4.4649770669999995</v>
      </c>
      <c r="G760" s="185">
        <v>0.73630928000000007</v>
      </c>
      <c r="H760" s="182">
        <f t="shared" si="33"/>
        <v>5.0639967311019074</v>
      </c>
      <c r="I760" s="122"/>
      <c r="J760" s="122">
        <v>0</v>
      </c>
      <c r="K760" s="80" t="str">
        <f t="shared" si="34"/>
        <v/>
      </c>
      <c r="L760" s="40">
        <f t="shared" si="35"/>
        <v>0</v>
      </c>
      <c r="M760" s="34"/>
      <c r="O760" s="64"/>
    </row>
    <row r="761" spans="1:15" x14ac:dyDescent="0.2">
      <c r="A761" s="158" t="s">
        <v>1282</v>
      </c>
      <c r="B761" s="158" t="s">
        <v>1283</v>
      </c>
      <c r="C761" s="158" t="s">
        <v>1830</v>
      </c>
      <c r="D761" s="158" t="s">
        <v>450</v>
      </c>
      <c r="E761" s="158" t="s">
        <v>2189</v>
      </c>
      <c r="F761" s="185">
        <v>0.52598146000000001</v>
      </c>
      <c r="G761" s="185">
        <v>0.73018597699999999</v>
      </c>
      <c r="H761" s="182">
        <f t="shared" si="33"/>
        <v>-0.27966096779752314</v>
      </c>
      <c r="I761" s="122"/>
      <c r="J761" s="122">
        <v>0</v>
      </c>
      <c r="K761" s="80" t="str">
        <f t="shared" si="34"/>
        <v/>
      </c>
      <c r="L761" s="40">
        <f t="shared" si="35"/>
        <v>0</v>
      </c>
      <c r="M761" s="34"/>
      <c r="O761" s="64"/>
    </row>
    <row r="762" spans="1:15" x14ac:dyDescent="0.2">
      <c r="A762" s="158" t="s">
        <v>545</v>
      </c>
      <c r="B762" s="158" t="s">
        <v>946</v>
      </c>
      <c r="C762" s="158" t="s">
        <v>1824</v>
      </c>
      <c r="D762" s="158" t="s">
        <v>450</v>
      </c>
      <c r="E762" s="158" t="s">
        <v>2189</v>
      </c>
      <c r="F762" s="185">
        <v>0.48360387399999999</v>
      </c>
      <c r="G762" s="185">
        <v>0.65169785400000002</v>
      </c>
      <c r="H762" s="182">
        <f t="shared" si="33"/>
        <v>-0.25793238226621507</v>
      </c>
      <c r="I762" s="122"/>
      <c r="J762" s="122">
        <v>0.21564876000000002</v>
      </c>
      <c r="K762" s="80">
        <f t="shared" si="34"/>
        <v>-1</v>
      </c>
      <c r="L762" s="40">
        <f t="shared" si="35"/>
        <v>0</v>
      </c>
      <c r="M762" s="34"/>
      <c r="O762" s="64"/>
    </row>
    <row r="763" spans="1:15" x14ac:dyDescent="0.2">
      <c r="A763" s="158" t="s">
        <v>256</v>
      </c>
      <c r="B763" s="158" t="s">
        <v>1186</v>
      </c>
      <c r="C763" s="158" t="s">
        <v>1828</v>
      </c>
      <c r="D763" s="158" t="s">
        <v>450</v>
      </c>
      <c r="E763" s="158" t="s">
        <v>2189</v>
      </c>
      <c r="F763" s="185">
        <v>3.9129999999999998E-3</v>
      </c>
      <c r="G763" s="185">
        <v>0.63706050000000003</v>
      </c>
      <c r="H763" s="182">
        <f t="shared" si="33"/>
        <v>-0.99385772622851365</v>
      </c>
      <c r="I763" s="122"/>
      <c r="J763" s="122">
        <v>0.57374691</v>
      </c>
      <c r="K763" s="80">
        <f t="shared" si="34"/>
        <v>-1</v>
      </c>
      <c r="L763" s="40">
        <f t="shared" si="35"/>
        <v>0</v>
      </c>
      <c r="M763" s="34"/>
      <c r="O763" s="64"/>
    </row>
    <row r="764" spans="1:15" x14ac:dyDescent="0.2">
      <c r="A764" s="158" t="s">
        <v>616</v>
      </c>
      <c r="B764" s="158" t="s">
        <v>617</v>
      </c>
      <c r="C764" s="158" t="s">
        <v>1827</v>
      </c>
      <c r="D764" s="158" t="s">
        <v>451</v>
      </c>
      <c r="E764" s="158" t="s">
        <v>452</v>
      </c>
      <c r="F764" s="185">
        <v>1.0899389900000001</v>
      </c>
      <c r="G764" s="185">
        <v>0.60861503000000006</v>
      </c>
      <c r="H764" s="182">
        <f t="shared" si="33"/>
        <v>0.79085125452784166</v>
      </c>
      <c r="I764" s="122"/>
      <c r="J764" s="122">
        <v>0</v>
      </c>
      <c r="K764" s="80" t="str">
        <f t="shared" si="34"/>
        <v/>
      </c>
      <c r="L764" s="40">
        <f t="shared" si="35"/>
        <v>0</v>
      </c>
      <c r="M764" s="34"/>
      <c r="O764" s="64"/>
    </row>
    <row r="765" spans="1:15" x14ac:dyDescent="0.2">
      <c r="A765" s="158" t="s">
        <v>1980</v>
      </c>
      <c r="B765" s="158" t="s">
        <v>871</v>
      </c>
      <c r="C765" s="158" t="s">
        <v>1826</v>
      </c>
      <c r="D765" s="158" t="s">
        <v>450</v>
      </c>
      <c r="E765" s="158" t="s">
        <v>2189</v>
      </c>
      <c r="F765" s="185">
        <v>2.6488749399999998</v>
      </c>
      <c r="G765" s="185">
        <v>0.60365955000000004</v>
      </c>
      <c r="H765" s="182">
        <f t="shared" si="33"/>
        <v>3.3880278875733838</v>
      </c>
      <c r="I765" s="122"/>
      <c r="J765" s="122">
        <v>0</v>
      </c>
      <c r="K765" s="80" t="str">
        <f t="shared" si="34"/>
        <v/>
      </c>
      <c r="L765" s="40">
        <f t="shared" si="35"/>
        <v>0</v>
      </c>
      <c r="M765" s="34"/>
      <c r="O765" s="64"/>
    </row>
    <row r="766" spans="1:15" x14ac:dyDescent="0.2">
      <c r="A766" s="158" t="s">
        <v>2891</v>
      </c>
      <c r="B766" s="158" t="s">
        <v>2892</v>
      </c>
      <c r="C766" s="158" t="s">
        <v>2078</v>
      </c>
      <c r="D766" s="158" t="s">
        <v>450</v>
      </c>
      <c r="E766" s="158" t="s">
        <v>2189</v>
      </c>
      <c r="F766" s="185">
        <v>2.3226584014467599</v>
      </c>
      <c r="G766" s="185">
        <v>0.60333373546635194</v>
      </c>
      <c r="H766" s="182">
        <f t="shared" si="33"/>
        <v>2.8497074917440863</v>
      </c>
      <c r="I766" s="122"/>
      <c r="J766" s="122">
        <v>0</v>
      </c>
      <c r="K766" s="80" t="str">
        <f t="shared" si="34"/>
        <v/>
      </c>
      <c r="L766" s="40">
        <f t="shared" si="35"/>
        <v>0</v>
      </c>
      <c r="M766" s="34"/>
      <c r="O766" s="64"/>
    </row>
    <row r="767" spans="1:15" x14ac:dyDescent="0.2">
      <c r="A767" s="158" t="s">
        <v>2871</v>
      </c>
      <c r="B767" s="158" t="s">
        <v>2872</v>
      </c>
      <c r="C767" s="158" t="s">
        <v>1824</v>
      </c>
      <c r="D767" s="158" t="s">
        <v>450</v>
      </c>
      <c r="E767" s="158" t="s">
        <v>2189</v>
      </c>
      <c r="F767" s="185">
        <v>0.21384548</v>
      </c>
      <c r="G767" s="185">
        <v>0.59128953000000006</v>
      </c>
      <c r="H767" s="182">
        <f t="shared" si="33"/>
        <v>-0.63834049285465966</v>
      </c>
      <c r="I767" s="122"/>
      <c r="J767" s="122">
        <v>10.939475783577699</v>
      </c>
      <c r="K767" s="80">
        <f t="shared" si="34"/>
        <v>-1</v>
      </c>
      <c r="L767" s="40">
        <f t="shared" si="35"/>
        <v>0</v>
      </c>
      <c r="M767" s="34"/>
      <c r="O767" s="64"/>
    </row>
    <row r="768" spans="1:15" x14ac:dyDescent="0.2">
      <c r="A768" s="158" t="s">
        <v>1209</v>
      </c>
      <c r="B768" s="158" t="s">
        <v>1210</v>
      </c>
      <c r="C768" s="158" t="s">
        <v>1824</v>
      </c>
      <c r="D768" s="158" t="s">
        <v>450</v>
      </c>
      <c r="E768" s="158" t="s">
        <v>2189</v>
      </c>
      <c r="F768" s="185">
        <v>5.4586675000000001E-2</v>
      </c>
      <c r="G768" s="185">
        <v>0.56227673999999994</v>
      </c>
      <c r="H768" s="182">
        <f t="shared" si="33"/>
        <v>-0.90291848992366286</v>
      </c>
      <c r="I768" s="122"/>
      <c r="J768" s="122">
        <v>0.67493242000000009</v>
      </c>
      <c r="K768" s="80">
        <f t="shared" si="34"/>
        <v>-1</v>
      </c>
      <c r="L768" s="40">
        <f t="shared" si="35"/>
        <v>0</v>
      </c>
      <c r="M768" s="34"/>
      <c r="O768" s="64"/>
    </row>
    <row r="769" spans="1:15" x14ac:dyDescent="0.2">
      <c r="A769" s="158" t="s">
        <v>686</v>
      </c>
      <c r="B769" s="158" t="s">
        <v>687</v>
      </c>
      <c r="C769" s="158" t="s">
        <v>1843</v>
      </c>
      <c r="D769" s="158" t="s">
        <v>450</v>
      </c>
      <c r="E769" s="158" t="s">
        <v>2189</v>
      </c>
      <c r="F769" s="185">
        <v>0.23074728</v>
      </c>
      <c r="G769" s="185">
        <v>0.54747699999999999</v>
      </c>
      <c r="H769" s="182">
        <f t="shared" si="33"/>
        <v>-0.57852607506799369</v>
      </c>
      <c r="I769" s="122"/>
      <c r="J769" s="122">
        <v>6.7079415733783003</v>
      </c>
      <c r="K769" s="80">
        <f t="shared" si="34"/>
        <v>-1</v>
      </c>
      <c r="L769" s="40">
        <f t="shared" si="35"/>
        <v>0</v>
      </c>
      <c r="M769" s="34"/>
      <c r="O769" s="64"/>
    </row>
    <row r="770" spans="1:15" x14ac:dyDescent="0.2">
      <c r="A770" s="158" t="s">
        <v>1284</v>
      </c>
      <c r="B770" s="158" t="s">
        <v>1285</v>
      </c>
      <c r="C770" s="158" t="s">
        <v>1830</v>
      </c>
      <c r="D770" s="158" t="s">
        <v>450</v>
      </c>
      <c r="E770" s="158" t="s">
        <v>2189</v>
      </c>
      <c r="F770" s="185">
        <v>0</v>
      </c>
      <c r="G770" s="185">
        <v>0.54004262000000003</v>
      </c>
      <c r="H770" s="182">
        <f t="shared" si="33"/>
        <v>-1</v>
      </c>
      <c r="I770" s="122"/>
      <c r="J770" s="122">
        <v>1.231845E-2</v>
      </c>
      <c r="K770" s="80">
        <f t="shared" si="34"/>
        <v>-1</v>
      </c>
      <c r="L770" s="40" t="str">
        <f t="shared" si="35"/>
        <v/>
      </c>
      <c r="M770" s="34"/>
      <c r="O770" s="64"/>
    </row>
    <row r="771" spans="1:15" x14ac:dyDescent="0.2">
      <c r="A771" s="158" t="s">
        <v>2895</v>
      </c>
      <c r="B771" s="158" t="s">
        <v>2896</v>
      </c>
      <c r="C771" s="158" t="s">
        <v>2078</v>
      </c>
      <c r="D771" s="158" t="s">
        <v>450</v>
      </c>
      <c r="E771" s="158" t="s">
        <v>2189</v>
      </c>
      <c r="F771" s="185">
        <v>2.5207652599999997</v>
      </c>
      <c r="G771" s="185">
        <v>0.50346208999999997</v>
      </c>
      <c r="H771" s="182">
        <f t="shared" si="33"/>
        <v>4.0068621055460198</v>
      </c>
      <c r="I771" s="122"/>
      <c r="J771" s="122">
        <v>4.8611069999999999E-2</v>
      </c>
      <c r="K771" s="80">
        <f t="shared" si="34"/>
        <v>-1</v>
      </c>
      <c r="L771" s="40">
        <f t="shared" si="35"/>
        <v>0</v>
      </c>
      <c r="M771" s="34"/>
      <c r="O771" s="64"/>
    </row>
    <row r="772" spans="1:15" x14ac:dyDescent="0.2">
      <c r="A772" s="158" t="s">
        <v>676</v>
      </c>
      <c r="B772" s="158" t="s">
        <v>677</v>
      </c>
      <c r="C772" s="158" t="s">
        <v>1843</v>
      </c>
      <c r="D772" s="158" t="s">
        <v>450</v>
      </c>
      <c r="E772" s="158" t="s">
        <v>2189</v>
      </c>
      <c r="F772" s="185">
        <v>8.4159986999999992E-2</v>
      </c>
      <c r="G772" s="185">
        <v>0.48954226000000001</v>
      </c>
      <c r="H772" s="182">
        <f t="shared" si="33"/>
        <v>-0.82808432718352043</v>
      </c>
      <c r="I772" s="122"/>
      <c r="J772" s="122">
        <v>0</v>
      </c>
      <c r="K772" s="80" t="str">
        <f t="shared" si="34"/>
        <v/>
      </c>
      <c r="L772" s="40">
        <f t="shared" si="35"/>
        <v>0</v>
      </c>
      <c r="M772" s="34"/>
      <c r="O772" s="64"/>
    </row>
    <row r="773" spans="1:15" x14ac:dyDescent="0.2">
      <c r="A773" s="158" t="s">
        <v>1049</v>
      </c>
      <c r="B773" s="158" t="s">
        <v>225</v>
      </c>
      <c r="C773" s="158" t="s">
        <v>1395</v>
      </c>
      <c r="D773" s="158" t="s">
        <v>450</v>
      </c>
      <c r="E773" s="158" t="s">
        <v>2189</v>
      </c>
      <c r="F773" s="185">
        <v>0.36628546000000001</v>
      </c>
      <c r="G773" s="185">
        <v>0.48123259999999995</v>
      </c>
      <c r="H773" s="182">
        <f t="shared" si="33"/>
        <v>-0.23885983617901185</v>
      </c>
      <c r="I773" s="122"/>
      <c r="J773" s="122">
        <v>3.0757082900000001</v>
      </c>
      <c r="K773" s="80">
        <f t="shared" si="34"/>
        <v>-1</v>
      </c>
      <c r="L773" s="40">
        <f t="shared" si="35"/>
        <v>0</v>
      </c>
      <c r="M773" s="34"/>
      <c r="O773" s="64"/>
    </row>
    <row r="774" spans="1:15" x14ac:dyDescent="0.2">
      <c r="A774" s="158" t="s">
        <v>2012</v>
      </c>
      <c r="B774" s="158" t="s">
        <v>2013</v>
      </c>
      <c r="C774" s="158" t="s">
        <v>1829</v>
      </c>
      <c r="D774" s="158" t="s">
        <v>451</v>
      </c>
      <c r="E774" s="158" t="s">
        <v>452</v>
      </c>
      <c r="F774" s="185">
        <v>0.61662543000000003</v>
      </c>
      <c r="G774" s="185">
        <v>0.45706339000000001</v>
      </c>
      <c r="H774" s="182">
        <f t="shared" si="33"/>
        <v>0.34910264854072004</v>
      </c>
      <c r="I774" s="122"/>
      <c r="J774" s="122">
        <v>0</v>
      </c>
      <c r="K774" s="80" t="str">
        <f t="shared" si="34"/>
        <v/>
      </c>
      <c r="L774" s="40">
        <f t="shared" si="35"/>
        <v>0</v>
      </c>
      <c r="M774" s="34"/>
      <c r="O774" s="64"/>
    </row>
    <row r="775" spans="1:15" x14ac:dyDescent="0.2">
      <c r="A775" s="158" t="s">
        <v>184</v>
      </c>
      <c r="B775" s="158" t="s">
        <v>185</v>
      </c>
      <c r="C775" s="158" t="s">
        <v>1831</v>
      </c>
      <c r="D775" s="158" t="s">
        <v>451</v>
      </c>
      <c r="E775" s="158" t="s">
        <v>452</v>
      </c>
      <c r="F775" s="185">
        <v>1.3668989999999999E-2</v>
      </c>
      <c r="G775" s="185">
        <v>0.43509999999999999</v>
      </c>
      <c r="H775" s="182">
        <f t="shared" ref="H775:H838" si="36">IF(ISERROR(F775/G775-1),"",((F775/G775-1)))</f>
        <v>-0.96858425649276025</v>
      </c>
      <c r="I775" s="122"/>
      <c r="J775" s="122">
        <v>0</v>
      </c>
      <c r="K775" s="80" t="str">
        <f t="shared" ref="K775:K838" si="37">IF(ISERROR(I775/J775-1),"",((I775/J775-1)))</f>
        <v/>
      </c>
      <c r="L775" s="40">
        <f t="shared" ref="L775:L838" si="38">IF(ISERROR(I775/F775),"",(I775/F775))</f>
        <v>0</v>
      </c>
      <c r="M775" s="34"/>
      <c r="O775" s="64"/>
    </row>
    <row r="776" spans="1:15" x14ac:dyDescent="0.2">
      <c r="A776" s="158" t="s">
        <v>1009</v>
      </c>
      <c r="B776" s="158" t="s">
        <v>434</v>
      </c>
      <c r="C776" s="158" t="s">
        <v>1823</v>
      </c>
      <c r="D776" s="158" t="s">
        <v>450</v>
      </c>
      <c r="E776" s="158" t="s">
        <v>2189</v>
      </c>
      <c r="F776" s="185">
        <v>0</v>
      </c>
      <c r="G776" s="185">
        <v>0.38093140000000003</v>
      </c>
      <c r="H776" s="182">
        <f t="shared" si="36"/>
        <v>-1</v>
      </c>
      <c r="I776" s="122"/>
      <c r="J776" s="122">
        <v>0.38093140000000003</v>
      </c>
      <c r="K776" s="80">
        <f t="shared" si="37"/>
        <v>-1</v>
      </c>
      <c r="L776" s="40" t="str">
        <f t="shared" si="38"/>
        <v/>
      </c>
      <c r="M776" s="34"/>
      <c r="O776" s="64"/>
    </row>
    <row r="777" spans="1:15" x14ac:dyDescent="0.2">
      <c r="A777" s="158" t="s">
        <v>273</v>
      </c>
      <c r="B777" s="158" t="s">
        <v>411</v>
      </c>
      <c r="C777" s="158" t="s">
        <v>1843</v>
      </c>
      <c r="D777" s="158" t="s">
        <v>451</v>
      </c>
      <c r="E777" s="158" t="s">
        <v>2189</v>
      </c>
      <c r="F777" s="185">
        <v>0.11724857000000001</v>
      </c>
      <c r="G777" s="185">
        <v>0.37948850000000001</v>
      </c>
      <c r="H777" s="182">
        <f t="shared" si="36"/>
        <v>-0.6910352487624789</v>
      </c>
      <c r="I777" s="122"/>
      <c r="J777" s="122">
        <v>10.210028956388099</v>
      </c>
      <c r="K777" s="80">
        <f t="shared" si="37"/>
        <v>-1</v>
      </c>
      <c r="L777" s="40">
        <f t="shared" si="38"/>
        <v>0</v>
      </c>
      <c r="M777" s="34"/>
      <c r="O777" s="64"/>
    </row>
    <row r="778" spans="1:15" x14ac:dyDescent="0.2">
      <c r="A778" s="158" t="s">
        <v>1010</v>
      </c>
      <c r="B778" s="158" t="s">
        <v>435</v>
      </c>
      <c r="C778" s="158" t="s">
        <v>1823</v>
      </c>
      <c r="D778" s="158" t="s">
        <v>450</v>
      </c>
      <c r="E778" s="158" t="s">
        <v>2189</v>
      </c>
      <c r="F778" s="185">
        <v>0</v>
      </c>
      <c r="G778" s="185">
        <v>0.37703740000000002</v>
      </c>
      <c r="H778" s="182">
        <f t="shared" si="36"/>
        <v>-1</v>
      </c>
      <c r="I778" s="122"/>
      <c r="J778" s="122">
        <v>0.37703740000000002</v>
      </c>
      <c r="K778" s="80">
        <f t="shared" si="37"/>
        <v>-1</v>
      </c>
      <c r="L778" s="40" t="str">
        <f t="shared" si="38"/>
        <v/>
      </c>
      <c r="M778" s="34"/>
      <c r="O778" s="64"/>
    </row>
    <row r="779" spans="1:15" x14ac:dyDescent="0.2">
      <c r="A779" s="158" t="s">
        <v>1645</v>
      </c>
      <c r="B779" s="158" t="s">
        <v>1646</v>
      </c>
      <c r="C779" s="158" t="s">
        <v>2078</v>
      </c>
      <c r="D779" s="158" t="s">
        <v>450</v>
      </c>
      <c r="E779" s="158" t="s">
        <v>2189</v>
      </c>
      <c r="F779" s="185">
        <v>0.76863918775572104</v>
      </c>
      <c r="G779" s="185">
        <v>0.36847777612605903</v>
      </c>
      <c r="H779" s="182">
        <f t="shared" si="36"/>
        <v>1.0859852006183508</v>
      </c>
      <c r="I779" s="122"/>
      <c r="J779" s="122">
        <v>0</v>
      </c>
      <c r="K779" s="80" t="str">
        <f t="shared" si="37"/>
        <v/>
      </c>
      <c r="L779" s="40">
        <f t="shared" si="38"/>
        <v>0</v>
      </c>
      <c r="M779" s="34"/>
      <c r="O779" s="64"/>
    </row>
    <row r="780" spans="1:15" x14ac:dyDescent="0.2">
      <c r="A780" s="158" t="s">
        <v>1653</v>
      </c>
      <c r="B780" s="158" t="s">
        <v>1654</v>
      </c>
      <c r="C780" s="158" t="s">
        <v>1024</v>
      </c>
      <c r="D780" s="158" t="s">
        <v>450</v>
      </c>
      <c r="E780" s="158" t="s">
        <v>2189</v>
      </c>
      <c r="F780" s="185">
        <v>0.46446029999999999</v>
      </c>
      <c r="G780" s="185">
        <v>0.36357623999999999</v>
      </c>
      <c r="H780" s="182">
        <f t="shared" si="36"/>
        <v>0.27747704305429854</v>
      </c>
      <c r="I780" s="122"/>
      <c r="J780" s="122">
        <v>18</v>
      </c>
      <c r="K780" s="80">
        <f t="shared" si="37"/>
        <v>-1</v>
      </c>
      <c r="L780" s="40">
        <f t="shared" si="38"/>
        <v>0</v>
      </c>
      <c r="M780" s="34"/>
      <c r="O780" s="64"/>
    </row>
    <row r="781" spans="1:15" x14ac:dyDescent="0.2">
      <c r="A781" s="158" t="s">
        <v>711</v>
      </c>
      <c r="B781" s="158" t="s">
        <v>724</v>
      </c>
      <c r="C781" s="158" t="s">
        <v>1830</v>
      </c>
      <c r="D781" s="158" t="s">
        <v>450</v>
      </c>
      <c r="E781" s="158" t="s">
        <v>2189</v>
      </c>
      <c r="F781" s="185">
        <v>1.3729999999999999E-2</v>
      </c>
      <c r="G781" s="185">
        <v>0.33626412</v>
      </c>
      <c r="H781" s="182">
        <f t="shared" si="36"/>
        <v>-0.95916900084374157</v>
      </c>
      <c r="I781" s="122"/>
      <c r="J781" s="122">
        <v>0</v>
      </c>
      <c r="K781" s="80" t="str">
        <f t="shared" si="37"/>
        <v/>
      </c>
      <c r="L781" s="40">
        <f t="shared" si="38"/>
        <v>0</v>
      </c>
      <c r="M781" s="34"/>
      <c r="O781" s="64"/>
    </row>
    <row r="782" spans="1:15" x14ac:dyDescent="0.2">
      <c r="A782" s="158" t="s">
        <v>2484</v>
      </c>
      <c r="B782" s="158" t="s">
        <v>2483</v>
      </c>
      <c r="C782" s="158" t="s">
        <v>1824</v>
      </c>
      <c r="D782" s="158" t="s">
        <v>450</v>
      </c>
      <c r="E782" s="158" t="s">
        <v>2189</v>
      </c>
      <c r="F782" s="185">
        <v>0.50926896999999993</v>
      </c>
      <c r="G782" s="185">
        <v>0.33501560999999996</v>
      </c>
      <c r="H782" s="182">
        <f t="shared" si="36"/>
        <v>0.52013504684154865</v>
      </c>
      <c r="I782" s="122"/>
      <c r="J782" s="122">
        <v>0</v>
      </c>
      <c r="K782" s="80" t="str">
        <f t="shared" si="37"/>
        <v/>
      </c>
      <c r="L782" s="40">
        <f t="shared" si="38"/>
        <v>0</v>
      </c>
      <c r="M782" s="34"/>
      <c r="O782" s="64"/>
    </row>
    <row r="783" spans="1:15" x14ac:dyDescent="0.2">
      <c r="A783" s="158" t="s">
        <v>1118</v>
      </c>
      <c r="B783" s="158" t="s">
        <v>1264</v>
      </c>
      <c r="C783" s="158" t="s">
        <v>1830</v>
      </c>
      <c r="D783" s="158" t="s">
        <v>450</v>
      </c>
      <c r="E783" s="158" t="s">
        <v>452</v>
      </c>
      <c r="F783" s="185">
        <v>7.8731250000000003E-2</v>
      </c>
      <c r="G783" s="185">
        <v>0.33362475000000003</v>
      </c>
      <c r="H783" s="182">
        <f t="shared" si="36"/>
        <v>-0.7640125620176561</v>
      </c>
      <c r="I783" s="122"/>
      <c r="J783" s="122">
        <v>2.4825999999999997E-3</v>
      </c>
      <c r="K783" s="80">
        <f t="shared" si="37"/>
        <v>-1</v>
      </c>
      <c r="L783" s="40">
        <f t="shared" si="38"/>
        <v>0</v>
      </c>
      <c r="M783" s="34"/>
      <c r="O783" s="64"/>
    </row>
    <row r="784" spans="1:15" x14ac:dyDescent="0.2">
      <c r="A784" s="158" t="s">
        <v>375</v>
      </c>
      <c r="B784" s="158" t="s">
        <v>376</v>
      </c>
      <c r="C784" s="158" t="s">
        <v>2078</v>
      </c>
      <c r="D784" s="158" t="s">
        <v>451</v>
      </c>
      <c r="E784" s="158" t="s">
        <v>452</v>
      </c>
      <c r="F784" s="185">
        <v>7.901538000000001E-2</v>
      </c>
      <c r="G784" s="185">
        <v>0.32112123999999997</v>
      </c>
      <c r="H784" s="182">
        <f t="shared" si="36"/>
        <v>-0.75393910412154608</v>
      </c>
      <c r="I784" s="122"/>
      <c r="J784" s="122">
        <v>0</v>
      </c>
      <c r="K784" s="80" t="str">
        <f t="shared" si="37"/>
        <v/>
      </c>
      <c r="L784" s="40">
        <f t="shared" si="38"/>
        <v>0</v>
      </c>
      <c r="M784" s="34"/>
      <c r="O784" s="64"/>
    </row>
    <row r="785" spans="1:15" x14ac:dyDescent="0.2">
      <c r="A785" s="158" t="s">
        <v>1677</v>
      </c>
      <c r="B785" s="158" t="s">
        <v>1691</v>
      </c>
      <c r="C785" s="158" t="s">
        <v>1024</v>
      </c>
      <c r="D785" s="158" t="s">
        <v>450</v>
      </c>
      <c r="E785" s="158" t="s">
        <v>2189</v>
      </c>
      <c r="F785" s="185">
        <v>0.61695</v>
      </c>
      <c r="G785" s="185">
        <v>0.3043631</v>
      </c>
      <c r="H785" s="182">
        <f t="shared" si="36"/>
        <v>1.0270197011398556</v>
      </c>
      <c r="I785" s="122"/>
      <c r="J785" s="122">
        <v>0</v>
      </c>
      <c r="K785" s="80" t="str">
        <f t="shared" si="37"/>
        <v/>
      </c>
      <c r="L785" s="40">
        <f t="shared" si="38"/>
        <v>0</v>
      </c>
      <c r="M785" s="34"/>
      <c r="O785" s="64"/>
    </row>
    <row r="786" spans="1:15" x14ac:dyDescent="0.2">
      <c r="A786" s="158" t="s">
        <v>324</v>
      </c>
      <c r="B786" s="158" t="s">
        <v>325</v>
      </c>
      <c r="C786" s="158" t="s">
        <v>347</v>
      </c>
      <c r="D786" s="158" t="s">
        <v>451</v>
      </c>
      <c r="E786" s="158" t="s">
        <v>2189</v>
      </c>
      <c r="F786" s="185">
        <v>0</v>
      </c>
      <c r="G786" s="185">
        <v>0.29020000000000001</v>
      </c>
      <c r="H786" s="182">
        <f t="shared" si="36"/>
        <v>-1</v>
      </c>
      <c r="I786" s="122"/>
      <c r="J786" s="122">
        <v>0</v>
      </c>
      <c r="K786" s="80" t="str">
        <f t="shared" si="37"/>
        <v/>
      </c>
      <c r="L786" s="40" t="str">
        <f t="shared" si="38"/>
        <v/>
      </c>
      <c r="M786" s="34"/>
      <c r="O786" s="64"/>
    </row>
    <row r="787" spans="1:15" x14ac:dyDescent="0.2">
      <c r="A787" s="158" t="s">
        <v>54</v>
      </c>
      <c r="B787" s="158" t="s">
        <v>1189</v>
      </c>
      <c r="C787" s="158" t="s">
        <v>1828</v>
      </c>
      <c r="D787" s="158" t="s">
        <v>450</v>
      </c>
      <c r="E787" s="158" t="s">
        <v>2189</v>
      </c>
      <c r="F787" s="185">
        <v>9.8326000000000004E-3</v>
      </c>
      <c r="G787" s="185">
        <v>0.27413149999999997</v>
      </c>
      <c r="H787" s="182">
        <f t="shared" si="36"/>
        <v>-0.96413181265195713</v>
      </c>
      <c r="I787" s="122"/>
      <c r="J787" s="122">
        <v>3.7626640000000003E-2</v>
      </c>
      <c r="K787" s="80">
        <f t="shared" si="37"/>
        <v>-1</v>
      </c>
      <c r="L787" s="40">
        <f t="shared" si="38"/>
        <v>0</v>
      </c>
      <c r="M787" s="34"/>
      <c r="O787" s="64"/>
    </row>
    <row r="788" spans="1:15" x14ac:dyDescent="0.2">
      <c r="A788" s="158" t="s">
        <v>2799</v>
      </c>
      <c r="B788" s="158" t="s">
        <v>2800</v>
      </c>
      <c r="C788" s="158" t="s">
        <v>1829</v>
      </c>
      <c r="D788" s="158" t="s">
        <v>1690</v>
      </c>
      <c r="E788" s="158" t="s">
        <v>452</v>
      </c>
      <c r="F788" s="185">
        <v>0.168796</v>
      </c>
      <c r="G788" s="185">
        <v>0.27341559999999998</v>
      </c>
      <c r="H788" s="182">
        <f t="shared" si="36"/>
        <v>-0.38263946899884271</v>
      </c>
      <c r="I788" s="122"/>
      <c r="J788" s="122">
        <v>0</v>
      </c>
      <c r="K788" s="80" t="str">
        <f t="shared" si="37"/>
        <v/>
      </c>
      <c r="L788" s="40">
        <f t="shared" si="38"/>
        <v>0</v>
      </c>
      <c r="M788" s="34"/>
      <c r="O788" s="64"/>
    </row>
    <row r="789" spans="1:15" x14ac:dyDescent="0.2">
      <c r="A789" s="158" t="s">
        <v>1233</v>
      </c>
      <c r="B789" s="158" t="s">
        <v>1234</v>
      </c>
      <c r="C789" s="158" t="s">
        <v>1824</v>
      </c>
      <c r="D789" s="158" t="s">
        <v>450</v>
      </c>
      <c r="E789" s="158" t="s">
        <v>2189</v>
      </c>
      <c r="F789" s="185">
        <v>2.2428650000000001E-2</v>
      </c>
      <c r="G789" s="185">
        <v>0.26375567499999997</v>
      </c>
      <c r="H789" s="182">
        <f t="shared" si="36"/>
        <v>-0.91496429413319735</v>
      </c>
      <c r="I789" s="122"/>
      <c r="J789" s="122">
        <v>0.49261555000000001</v>
      </c>
      <c r="K789" s="80">
        <f t="shared" si="37"/>
        <v>-1</v>
      </c>
      <c r="L789" s="40">
        <f t="shared" si="38"/>
        <v>0</v>
      </c>
      <c r="M789" s="34"/>
      <c r="O789" s="64"/>
    </row>
    <row r="790" spans="1:15" x14ac:dyDescent="0.2">
      <c r="A790" s="158" t="s">
        <v>110</v>
      </c>
      <c r="B790" s="158" t="s">
        <v>111</v>
      </c>
      <c r="C790" s="158" t="s">
        <v>1827</v>
      </c>
      <c r="D790" s="158" t="s">
        <v>451</v>
      </c>
      <c r="E790" s="158" t="s">
        <v>452</v>
      </c>
      <c r="F790" s="185">
        <v>0.114287605</v>
      </c>
      <c r="G790" s="185">
        <v>0.22670307999999997</v>
      </c>
      <c r="H790" s="182">
        <f t="shared" si="36"/>
        <v>-0.49587096478795079</v>
      </c>
      <c r="I790" s="122"/>
      <c r="J790" s="122">
        <v>0</v>
      </c>
      <c r="K790" s="80" t="str">
        <f t="shared" si="37"/>
        <v/>
      </c>
      <c r="L790" s="40">
        <f t="shared" si="38"/>
        <v>0</v>
      </c>
      <c r="M790" s="34"/>
      <c r="O790" s="64"/>
    </row>
    <row r="791" spans="1:15" x14ac:dyDescent="0.2">
      <c r="A791" s="158" t="s">
        <v>697</v>
      </c>
      <c r="B791" s="158" t="s">
        <v>698</v>
      </c>
      <c r="C791" s="158" t="s">
        <v>1830</v>
      </c>
      <c r="D791" s="158" t="s">
        <v>450</v>
      </c>
      <c r="E791" s="158" t="s">
        <v>2189</v>
      </c>
      <c r="F791" s="185">
        <v>3.66702E-3</v>
      </c>
      <c r="G791" s="185">
        <v>0.22029499999999999</v>
      </c>
      <c r="H791" s="182">
        <f t="shared" si="36"/>
        <v>-0.98335404798111625</v>
      </c>
      <c r="I791" s="122"/>
      <c r="J791" s="122">
        <v>2.4508519999999999E-2</v>
      </c>
      <c r="K791" s="80">
        <f t="shared" si="37"/>
        <v>-1</v>
      </c>
      <c r="L791" s="40">
        <f t="shared" si="38"/>
        <v>0</v>
      </c>
      <c r="M791" s="34"/>
      <c r="O791" s="64"/>
    </row>
    <row r="792" spans="1:15" x14ac:dyDescent="0.2">
      <c r="A792" s="158" t="s">
        <v>716</v>
      </c>
      <c r="B792" s="158" t="s">
        <v>729</v>
      </c>
      <c r="C792" s="158" t="s">
        <v>1830</v>
      </c>
      <c r="D792" s="158" t="s">
        <v>450</v>
      </c>
      <c r="E792" s="158" t="s">
        <v>2189</v>
      </c>
      <c r="F792" s="185">
        <v>1.7097289000000002E-2</v>
      </c>
      <c r="G792" s="185">
        <v>0.22024801999999999</v>
      </c>
      <c r="H792" s="182">
        <f t="shared" si="36"/>
        <v>-0.92237256434813808</v>
      </c>
      <c r="I792" s="122"/>
      <c r="J792" s="122">
        <v>0</v>
      </c>
      <c r="K792" s="80" t="str">
        <f t="shared" si="37"/>
        <v/>
      </c>
      <c r="L792" s="40">
        <f t="shared" si="38"/>
        <v>0</v>
      </c>
      <c r="M792" s="34"/>
      <c r="O792" s="64"/>
    </row>
    <row r="793" spans="1:15" x14ac:dyDescent="0.2">
      <c r="A793" s="158" t="s">
        <v>2809</v>
      </c>
      <c r="B793" s="158" t="s">
        <v>2810</v>
      </c>
      <c r="C793" s="158" t="s">
        <v>1830</v>
      </c>
      <c r="D793" s="158" t="s">
        <v>450</v>
      </c>
      <c r="E793" s="158" t="s">
        <v>2189</v>
      </c>
      <c r="F793" s="185">
        <v>3.2856999999999997E-2</v>
      </c>
      <c r="G793" s="185">
        <v>0.21917314999999998</v>
      </c>
      <c r="H793" s="182">
        <f t="shared" si="36"/>
        <v>-0.85008656397921001</v>
      </c>
      <c r="I793" s="122"/>
      <c r="J793" s="122">
        <v>0.2192279</v>
      </c>
      <c r="K793" s="80">
        <f t="shared" si="37"/>
        <v>-1</v>
      </c>
      <c r="L793" s="40">
        <f t="shared" si="38"/>
        <v>0</v>
      </c>
      <c r="M793" s="34"/>
      <c r="O793" s="64"/>
    </row>
    <row r="794" spans="1:15" x14ac:dyDescent="0.2">
      <c r="A794" s="158" t="s">
        <v>104</v>
      </c>
      <c r="B794" s="158" t="s">
        <v>105</v>
      </c>
      <c r="C794" s="158" t="s">
        <v>1827</v>
      </c>
      <c r="D794" s="158" t="s">
        <v>451</v>
      </c>
      <c r="E794" s="158" t="s">
        <v>452</v>
      </c>
      <c r="F794" s="185">
        <v>1.4021156510000001</v>
      </c>
      <c r="G794" s="185">
        <v>0.21791405900000002</v>
      </c>
      <c r="H794" s="182">
        <f t="shared" si="36"/>
        <v>5.4342597142848872</v>
      </c>
      <c r="I794" s="122"/>
      <c r="J794" s="122">
        <v>1.0062750000000001E-2</v>
      </c>
      <c r="K794" s="80">
        <f t="shared" si="37"/>
        <v>-1</v>
      </c>
      <c r="L794" s="40">
        <f t="shared" si="38"/>
        <v>0</v>
      </c>
      <c r="M794" s="34"/>
      <c r="O794" s="64"/>
    </row>
    <row r="795" spans="1:15" x14ac:dyDescent="0.2">
      <c r="A795" s="158" t="s">
        <v>2815</v>
      </c>
      <c r="B795" s="158" t="s">
        <v>2816</v>
      </c>
      <c r="C795" s="158" t="s">
        <v>1830</v>
      </c>
      <c r="D795" s="158" t="s">
        <v>450</v>
      </c>
      <c r="E795" s="158" t="s">
        <v>2189</v>
      </c>
      <c r="F795" s="185">
        <v>1.1938000000000001E-2</v>
      </c>
      <c r="G795" s="185">
        <v>0.21718171999999999</v>
      </c>
      <c r="H795" s="182">
        <f t="shared" si="36"/>
        <v>-0.94503220620962025</v>
      </c>
      <c r="I795" s="122"/>
      <c r="J795" s="122">
        <v>0</v>
      </c>
      <c r="K795" s="80" t="str">
        <f t="shared" si="37"/>
        <v/>
      </c>
      <c r="L795" s="40">
        <f t="shared" si="38"/>
        <v>0</v>
      </c>
      <c r="M795" s="34"/>
      <c r="O795" s="64"/>
    </row>
    <row r="796" spans="1:15" x14ac:dyDescent="0.2">
      <c r="A796" s="158" t="s">
        <v>1964</v>
      </c>
      <c r="B796" s="158" t="s">
        <v>774</v>
      </c>
      <c r="C796" s="158" t="s">
        <v>1827</v>
      </c>
      <c r="D796" s="158" t="s">
        <v>451</v>
      </c>
      <c r="E796" s="158" t="s">
        <v>452</v>
      </c>
      <c r="F796" s="185">
        <v>2.5824000000000002E-4</v>
      </c>
      <c r="G796" s="185">
        <v>0.21334402999999999</v>
      </c>
      <c r="H796" s="182">
        <f t="shared" si="36"/>
        <v>-0.99878956069218339</v>
      </c>
      <c r="I796" s="122"/>
      <c r="J796" s="122">
        <v>0</v>
      </c>
      <c r="K796" s="80" t="str">
        <f t="shared" si="37"/>
        <v/>
      </c>
      <c r="L796" s="40">
        <f t="shared" si="38"/>
        <v>0</v>
      </c>
      <c r="M796" s="34"/>
      <c r="O796" s="64"/>
    </row>
    <row r="797" spans="1:15" x14ac:dyDescent="0.2">
      <c r="A797" s="158" t="s">
        <v>1121</v>
      </c>
      <c r="B797" s="158" t="s">
        <v>1267</v>
      </c>
      <c r="C797" s="158" t="s">
        <v>1830</v>
      </c>
      <c r="D797" s="158" t="s">
        <v>450</v>
      </c>
      <c r="E797" s="158" t="s">
        <v>452</v>
      </c>
      <c r="F797" s="185">
        <v>1.0725208500000001</v>
      </c>
      <c r="G797" s="185">
        <v>0.20621</v>
      </c>
      <c r="H797" s="182">
        <f t="shared" si="36"/>
        <v>4.2011097909897677</v>
      </c>
      <c r="I797" s="122"/>
      <c r="J797" s="122">
        <v>9.2415273199999994</v>
      </c>
      <c r="K797" s="80">
        <f t="shared" si="37"/>
        <v>-1</v>
      </c>
      <c r="L797" s="40">
        <f t="shared" si="38"/>
        <v>0</v>
      </c>
      <c r="M797" s="34"/>
      <c r="O797" s="64"/>
    </row>
    <row r="798" spans="1:15" x14ac:dyDescent="0.2">
      <c r="A798" s="158" t="s">
        <v>599</v>
      </c>
      <c r="B798" s="158" t="s">
        <v>600</v>
      </c>
      <c r="C798" s="158" t="s">
        <v>1830</v>
      </c>
      <c r="D798" s="158" t="s">
        <v>450</v>
      </c>
      <c r="E798" s="158" t="s">
        <v>2189</v>
      </c>
      <c r="F798" s="185">
        <v>2.3844E-4</v>
      </c>
      <c r="G798" s="185">
        <v>0.19963824999999999</v>
      </c>
      <c r="H798" s="182">
        <f t="shared" si="36"/>
        <v>-0.99880563970080882</v>
      </c>
      <c r="I798" s="122"/>
      <c r="J798" s="122">
        <v>3.0200409500000003</v>
      </c>
      <c r="K798" s="80">
        <f t="shared" si="37"/>
        <v>-1</v>
      </c>
      <c r="L798" s="40">
        <f t="shared" si="38"/>
        <v>0</v>
      </c>
      <c r="M798" s="34"/>
      <c r="O798" s="64"/>
    </row>
    <row r="799" spans="1:15" x14ac:dyDescent="0.2">
      <c r="A799" s="158" t="s">
        <v>1034</v>
      </c>
      <c r="B799" s="158" t="s">
        <v>2076</v>
      </c>
      <c r="C799" s="158" t="s">
        <v>1823</v>
      </c>
      <c r="D799" s="158" t="s">
        <v>450</v>
      </c>
      <c r="E799" s="158" t="s">
        <v>2189</v>
      </c>
      <c r="F799" s="185">
        <v>2.4539200000000001E-2</v>
      </c>
      <c r="G799" s="185">
        <v>0.16058149999999999</v>
      </c>
      <c r="H799" s="182">
        <f t="shared" si="36"/>
        <v>-0.84718538561415846</v>
      </c>
      <c r="I799" s="122"/>
      <c r="J799" s="122">
        <v>0</v>
      </c>
      <c r="K799" s="80" t="str">
        <f t="shared" si="37"/>
        <v/>
      </c>
      <c r="L799" s="40">
        <f t="shared" si="38"/>
        <v>0</v>
      </c>
      <c r="M799" s="34"/>
      <c r="O799" s="64"/>
    </row>
    <row r="800" spans="1:15" x14ac:dyDescent="0.2">
      <c r="A800" s="158" t="s">
        <v>102</v>
      </c>
      <c r="B800" s="158" t="s">
        <v>103</v>
      </c>
      <c r="C800" s="158" t="s">
        <v>1827</v>
      </c>
      <c r="D800" s="158" t="s">
        <v>451</v>
      </c>
      <c r="E800" s="158" t="s">
        <v>452</v>
      </c>
      <c r="F800" s="185">
        <v>9.8949999999999993E-3</v>
      </c>
      <c r="G800" s="185">
        <v>0.15440336999999998</v>
      </c>
      <c r="H800" s="182">
        <f t="shared" si="36"/>
        <v>-0.93591461119015729</v>
      </c>
      <c r="I800" s="122"/>
      <c r="J800" s="122">
        <v>0</v>
      </c>
      <c r="K800" s="80" t="str">
        <f t="shared" si="37"/>
        <v/>
      </c>
      <c r="L800" s="40">
        <f t="shared" si="38"/>
        <v>0</v>
      </c>
      <c r="M800" s="34"/>
      <c r="O800" s="64"/>
    </row>
    <row r="801" spans="1:15" x14ac:dyDescent="0.2">
      <c r="A801" s="158" t="s">
        <v>108</v>
      </c>
      <c r="B801" s="158" t="s">
        <v>109</v>
      </c>
      <c r="C801" s="158" t="s">
        <v>1827</v>
      </c>
      <c r="D801" s="158" t="s">
        <v>451</v>
      </c>
      <c r="E801" s="158" t="s">
        <v>452</v>
      </c>
      <c r="F801" s="185">
        <v>1.0927941960000001</v>
      </c>
      <c r="G801" s="185">
        <v>0.15040553200000001</v>
      </c>
      <c r="H801" s="182">
        <f t="shared" si="36"/>
        <v>6.2656516118037464</v>
      </c>
      <c r="I801" s="122"/>
      <c r="J801" s="122">
        <v>0</v>
      </c>
      <c r="K801" s="80" t="str">
        <f t="shared" si="37"/>
        <v/>
      </c>
      <c r="L801" s="40">
        <f t="shared" si="38"/>
        <v>0</v>
      </c>
      <c r="M801" s="34"/>
      <c r="O801" s="64"/>
    </row>
    <row r="802" spans="1:15" x14ac:dyDescent="0.2">
      <c r="A802" s="158" t="s">
        <v>1274</v>
      </c>
      <c r="B802" s="158" t="s">
        <v>1275</v>
      </c>
      <c r="C802" s="158" t="s">
        <v>1830</v>
      </c>
      <c r="D802" s="158" t="s">
        <v>450</v>
      </c>
      <c r="E802" s="158" t="s">
        <v>2189</v>
      </c>
      <c r="F802" s="185">
        <v>0.41455579999999997</v>
      </c>
      <c r="G802" s="185">
        <v>0.13888992</v>
      </c>
      <c r="H802" s="182">
        <f t="shared" si="36"/>
        <v>1.9847796009962422</v>
      </c>
      <c r="I802" s="122"/>
      <c r="J802" s="122">
        <v>0.93428</v>
      </c>
      <c r="K802" s="80">
        <f t="shared" si="37"/>
        <v>-1</v>
      </c>
      <c r="L802" s="40">
        <f t="shared" si="38"/>
        <v>0</v>
      </c>
      <c r="M802" s="34"/>
      <c r="O802" s="64"/>
    </row>
    <row r="803" spans="1:15" x14ac:dyDescent="0.2">
      <c r="A803" s="158" t="s">
        <v>1667</v>
      </c>
      <c r="B803" s="158" t="s">
        <v>1668</v>
      </c>
      <c r="C803" s="158" t="s">
        <v>1024</v>
      </c>
      <c r="D803" s="158" t="s">
        <v>450</v>
      </c>
      <c r="E803" s="158" t="s">
        <v>2189</v>
      </c>
      <c r="F803" s="185">
        <v>0.48939903999999995</v>
      </c>
      <c r="G803" s="185">
        <v>0.13575120000000002</v>
      </c>
      <c r="H803" s="182">
        <f t="shared" si="36"/>
        <v>2.6051175974871668</v>
      </c>
      <c r="I803" s="122"/>
      <c r="J803" s="122">
        <v>9.1200000000000008E-5</v>
      </c>
      <c r="K803" s="80">
        <f t="shared" si="37"/>
        <v>-1</v>
      </c>
      <c r="L803" s="40">
        <f t="shared" si="38"/>
        <v>0</v>
      </c>
      <c r="M803" s="34"/>
      <c r="O803" s="64"/>
    </row>
    <row r="804" spans="1:15" x14ac:dyDescent="0.2">
      <c r="A804" s="158" t="s">
        <v>990</v>
      </c>
      <c r="B804" s="158" t="s">
        <v>424</v>
      </c>
      <c r="C804" s="158" t="s">
        <v>1823</v>
      </c>
      <c r="D804" s="158" t="s">
        <v>450</v>
      </c>
      <c r="E804" s="158" t="s">
        <v>2189</v>
      </c>
      <c r="F804" s="185">
        <v>1.21441E-2</v>
      </c>
      <c r="G804" s="185">
        <v>0.12689478000000001</v>
      </c>
      <c r="H804" s="182">
        <f t="shared" si="36"/>
        <v>-0.90429787576762422</v>
      </c>
      <c r="I804" s="122"/>
      <c r="J804" s="122">
        <v>0</v>
      </c>
      <c r="K804" s="80" t="str">
        <f t="shared" si="37"/>
        <v/>
      </c>
      <c r="L804" s="40">
        <f t="shared" si="38"/>
        <v>0</v>
      </c>
      <c r="M804" s="34"/>
      <c r="O804" s="64"/>
    </row>
    <row r="805" spans="1:15" x14ac:dyDescent="0.2">
      <c r="A805" s="158" t="s">
        <v>1857</v>
      </c>
      <c r="B805" s="158" t="s">
        <v>1858</v>
      </c>
      <c r="C805" s="158" t="s">
        <v>1828</v>
      </c>
      <c r="D805" s="158" t="s">
        <v>450</v>
      </c>
      <c r="E805" s="158" t="s">
        <v>452</v>
      </c>
      <c r="F805" s="185">
        <v>0.12344100999999999</v>
      </c>
      <c r="G805" s="185">
        <v>0.12659883</v>
      </c>
      <c r="H805" s="182">
        <f t="shared" si="36"/>
        <v>-2.4943516460618209E-2</v>
      </c>
      <c r="I805" s="122"/>
      <c r="J805" s="122">
        <v>0</v>
      </c>
      <c r="K805" s="80" t="str">
        <f t="shared" si="37"/>
        <v/>
      </c>
      <c r="L805" s="40">
        <f t="shared" si="38"/>
        <v>0</v>
      </c>
      <c r="M805" s="34"/>
      <c r="O805" s="64"/>
    </row>
    <row r="806" spans="1:15" x14ac:dyDescent="0.2">
      <c r="A806" s="158" t="s">
        <v>1149</v>
      </c>
      <c r="B806" s="158" t="s">
        <v>1150</v>
      </c>
      <c r="C806" s="158" t="s">
        <v>1829</v>
      </c>
      <c r="D806" s="158" t="s">
        <v>451</v>
      </c>
      <c r="E806" s="158" t="s">
        <v>452</v>
      </c>
      <c r="F806" s="185">
        <v>3.6131999999999997E-2</v>
      </c>
      <c r="G806" s="185">
        <v>0.11899414999999999</v>
      </c>
      <c r="H806" s="182">
        <f t="shared" si="36"/>
        <v>-0.69635482080421607</v>
      </c>
      <c r="I806" s="122"/>
      <c r="J806" s="122">
        <v>0</v>
      </c>
      <c r="K806" s="80" t="str">
        <f t="shared" si="37"/>
        <v/>
      </c>
      <c r="L806" s="40">
        <f t="shared" si="38"/>
        <v>0</v>
      </c>
      <c r="M806" s="34"/>
      <c r="O806" s="64"/>
    </row>
    <row r="807" spans="1:15" x14ac:dyDescent="0.2">
      <c r="A807" s="158" t="s">
        <v>2014</v>
      </c>
      <c r="B807" s="158" t="s">
        <v>2015</v>
      </c>
      <c r="C807" s="158" t="s">
        <v>1829</v>
      </c>
      <c r="D807" s="158" t="s">
        <v>451</v>
      </c>
      <c r="E807" s="158" t="s">
        <v>452</v>
      </c>
      <c r="F807" s="185">
        <v>4.2889690000000001E-2</v>
      </c>
      <c r="G807" s="185">
        <v>9.6983125000000003E-2</v>
      </c>
      <c r="H807" s="182">
        <f t="shared" si="36"/>
        <v>-0.5577613115683786</v>
      </c>
      <c r="I807" s="122"/>
      <c r="J807" s="122">
        <v>0</v>
      </c>
      <c r="K807" s="80" t="str">
        <f t="shared" si="37"/>
        <v/>
      </c>
      <c r="L807" s="40">
        <f t="shared" si="38"/>
        <v>0</v>
      </c>
      <c r="M807" s="34"/>
      <c r="O807" s="64"/>
    </row>
    <row r="808" spans="1:15" x14ac:dyDescent="0.2">
      <c r="A808" s="158" t="s">
        <v>377</v>
      </c>
      <c r="B808" s="158" t="s">
        <v>378</v>
      </c>
      <c r="C808" s="158" t="s">
        <v>2078</v>
      </c>
      <c r="D808" s="158" t="s">
        <v>451</v>
      </c>
      <c r="E808" s="158" t="s">
        <v>452</v>
      </c>
      <c r="F808" s="185">
        <v>0.2382</v>
      </c>
      <c r="G808" s="185">
        <v>9.6474000000000004E-2</v>
      </c>
      <c r="H808" s="182">
        <f t="shared" si="36"/>
        <v>1.4690590210834005</v>
      </c>
      <c r="I808" s="122"/>
      <c r="J808" s="122">
        <v>6.8724628899999995</v>
      </c>
      <c r="K808" s="80">
        <f t="shared" si="37"/>
        <v>-1</v>
      </c>
      <c r="L808" s="40">
        <f t="shared" si="38"/>
        <v>0</v>
      </c>
      <c r="M808" s="34"/>
      <c r="O808" s="64"/>
    </row>
    <row r="809" spans="1:15" x14ac:dyDescent="0.2">
      <c r="A809" s="158" t="s">
        <v>717</v>
      </c>
      <c r="B809" s="158" t="s">
        <v>730</v>
      </c>
      <c r="C809" s="158" t="s">
        <v>1830</v>
      </c>
      <c r="D809" s="158" t="s">
        <v>450</v>
      </c>
      <c r="E809" s="158" t="s">
        <v>2189</v>
      </c>
      <c r="F809" s="185">
        <v>0.25885569800000002</v>
      </c>
      <c r="G809" s="185">
        <v>9.2505480000000001E-2</v>
      </c>
      <c r="H809" s="182">
        <f t="shared" si="36"/>
        <v>1.7982741995393141</v>
      </c>
      <c r="I809" s="122"/>
      <c r="J809" s="122">
        <v>3.74245E-3</v>
      </c>
      <c r="K809" s="80">
        <f t="shared" si="37"/>
        <v>-1</v>
      </c>
      <c r="L809" s="40">
        <f t="shared" si="38"/>
        <v>0</v>
      </c>
      <c r="M809" s="34"/>
      <c r="O809" s="64"/>
    </row>
    <row r="810" spans="1:15" x14ac:dyDescent="0.2">
      <c r="A810" s="158" t="s">
        <v>1682</v>
      </c>
      <c r="B810" s="158" t="s">
        <v>1683</v>
      </c>
      <c r="C810" s="158" t="s">
        <v>1024</v>
      </c>
      <c r="D810" s="158" t="s">
        <v>450</v>
      </c>
      <c r="E810" s="158" t="s">
        <v>2189</v>
      </c>
      <c r="F810" s="185">
        <v>1.4377600000000001E-2</v>
      </c>
      <c r="G810" s="185">
        <v>9.0018539999999994E-2</v>
      </c>
      <c r="H810" s="182">
        <f t="shared" si="36"/>
        <v>-0.84028179083997578</v>
      </c>
      <c r="I810" s="122"/>
      <c r="J810" s="122">
        <v>4.9624060150375895</v>
      </c>
      <c r="K810" s="80">
        <f t="shared" si="37"/>
        <v>-1</v>
      </c>
      <c r="L810" s="40">
        <f t="shared" si="38"/>
        <v>0</v>
      </c>
      <c r="M810" s="34"/>
      <c r="O810" s="64"/>
    </row>
    <row r="811" spans="1:15" x14ac:dyDescent="0.2">
      <c r="A811" s="158" t="s">
        <v>2132</v>
      </c>
      <c r="B811" s="158" t="s">
        <v>2133</v>
      </c>
      <c r="C811" s="158" t="s">
        <v>1395</v>
      </c>
      <c r="D811" s="158" t="s">
        <v>450</v>
      </c>
      <c r="E811" s="158" t="s">
        <v>2189</v>
      </c>
      <c r="F811" s="185">
        <v>0</v>
      </c>
      <c r="G811" s="185">
        <v>8.3946809999999997E-2</v>
      </c>
      <c r="H811" s="182">
        <f t="shared" si="36"/>
        <v>-1</v>
      </c>
      <c r="I811" s="122"/>
      <c r="J811" s="122">
        <v>5.3286809999999997E-2</v>
      </c>
      <c r="K811" s="80">
        <f t="shared" si="37"/>
        <v>-1</v>
      </c>
      <c r="L811" s="40" t="str">
        <f t="shared" si="38"/>
        <v/>
      </c>
      <c r="M811" s="34"/>
      <c r="O811" s="64"/>
    </row>
    <row r="812" spans="1:15" x14ac:dyDescent="0.2">
      <c r="A812" s="158" t="s">
        <v>1973</v>
      </c>
      <c r="B812" s="158" t="s">
        <v>65</v>
      </c>
      <c r="C812" s="158" t="s">
        <v>1829</v>
      </c>
      <c r="D812" s="158" t="s">
        <v>1690</v>
      </c>
      <c r="E812" s="158" t="s">
        <v>452</v>
      </c>
      <c r="F812" s="185">
        <v>0</v>
      </c>
      <c r="G812" s="185">
        <v>7.6524399999999992E-2</v>
      </c>
      <c r="H812" s="182">
        <f t="shared" si="36"/>
        <v>-1</v>
      </c>
      <c r="I812" s="122"/>
      <c r="J812" s="122">
        <v>0</v>
      </c>
      <c r="K812" s="80" t="str">
        <f t="shared" si="37"/>
        <v/>
      </c>
      <c r="L812" s="40" t="str">
        <f t="shared" si="38"/>
        <v/>
      </c>
      <c r="M812" s="34"/>
      <c r="O812" s="64"/>
    </row>
    <row r="813" spans="1:15" x14ac:dyDescent="0.2">
      <c r="A813" s="158" t="s">
        <v>589</v>
      </c>
      <c r="B813" s="158" t="s">
        <v>590</v>
      </c>
      <c r="C813" s="158" t="s">
        <v>1824</v>
      </c>
      <c r="D813" s="158" t="s">
        <v>450</v>
      </c>
      <c r="E813" s="158" t="s">
        <v>2189</v>
      </c>
      <c r="F813" s="185">
        <v>7.5221559999999993E-2</v>
      </c>
      <c r="G813" s="185">
        <v>7.3279559999999994E-2</v>
      </c>
      <c r="H813" s="182">
        <f t="shared" si="36"/>
        <v>2.6501250826287626E-2</v>
      </c>
      <c r="I813" s="122"/>
      <c r="J813" s="122">
        <v>20.2659913</v>
      </c>
      <c r="K813" s="80">
        <f t="shared" si="37"/>
        <v>-1</v>
      </c>
      <c r="L813" s="40">
        <f t="shared" si="38"/>
        <v>0</v>
      </c>
      <c r="M813" s="34"/>
      <c r="O813" s="64"/>
    </row>
    <row r="814" spans="1:15" x14ac:dyDescent="0.2">
      <c r="A814" s="158" t="s">
        <v>2819</v>
      </c>
      <c r="B814" s="158" t="s">
        <v>2820</v>
      </c>
      <c r="C814" s="158" t="s">
        <v>1830</v>
      </c>
      <c r="D814" s="158" t="s">
        <v>450</v>
      </c>
      <c r="E814" s="158" t="s">
        <v>2189</v>
      </c>
      <c r="F814" s="185">
        <v>0.76941521999999996</v>
      </c>
      <c r="G814" s="185">
        <v>7.1244639999999998E-2</v>
      </c>
      <c r="H814" s="182">
        <f t="shared" si="36"/>
        <v>9.7996225400254673</v>
      </c>
      <c r="I814" s="122"/>
      <c r="J814" s="122">
        <v>1.5615799999999999E-2</v>
      </c>
      <c r="K814" s="80">
        <f t="shared" si="37"/>
        <v>-1</v>
      </c>
      <c r="L814" s="40">
        <f t="shared" si="38"/>
        <v>0</v>
      </c>
      <c r="M814" s="34"/>
      <c r="O814" s="64"/>
    </row>
    <row r="815" spans="1:15" x14ac:dyDescent="0.2">
      <c r="A815" s="158" t="s">
        <v>186</v>
      </c>
      <c r="B815" s="158" t="s">
        <v>187</v>
      </c>
      <c r="C815" s="158" t="s">
        <v>1831</v>
      </c>
      <c r="D815" s="158" t="s">
        <v>451</v>
      </c>
      <c r="E815" s="158" t="s">
        <v>452</v>
      </c>
      <c r="F815" s="185">
        <v>2.6263661000000001E-2</v>
      </c>
      <c r="G815" s="185">
        <v>7.0667130000000009E-2</v>
      </c>
      <c r="H815" s="182">
        <f t="shared" si="36"/>
        <v>-0.62834685659372336</v>
      </c>
      <c r="I815" s="122"/>
      <c r="J815" s="122">
        <v>0</v>
      </c>
      <c r="K815" s="80" t="str">
        <f t="shared" si="37"/>
        <v/>
      </c>
      <c r="L815" s="40">
        <f t="shared" si="38"/>
        <v>0</v>
      </c>
      <c r="M815" s="34"/>
      <c r="O815" s="64"/>
    </row>
    <row r="816" spans="1:15" x14ac:dyDescent="0.2">
      <c r="A816" s="158" t="s">
        <v>1113</v>
      </c>
      <c r="B816" s="158" t="s">
        <v>1259</v>
      </c>
      <c r="C816" s="158" t="s">
        <v>1830</v>
      </c>
      <c r="D816" s="158" t="s">
        <v>450</v>
      </c>
      <c r="E816" s="158" t="s">
        <v>452</v>
      </c>
      <c r="F816" s="185">
        <v>0.69423679000000005</v>
      </c>
      <c r="G816" s="185">
        <v>6.8223439999999996E-2</v>
      </c>
      <c r="H816" s="182">
        <f t="shared" si="36"/>
        <v>9.1759276577082609</v>
      </c>
      <c r="I816" s="122"/>
      <c r="J816" s="122">
        <v>0.44455299999999998</v>
      </c>
      <c r="K816" s="80">
        <f t="shared" si="37"/>
        <v>-1</v>
      </c>
      <c r="L816" s="40">
        <f t="shared" si="38"/>
        <v>0</v>
      </c>
      <c r="M816" s="34"/>
      <c r="O816" s="64"/>
    </row>
    <row r="817" spans="1:15" x14ac:dyDescent="0.2">
      <c r="A817" s="158" t="s">
        <v>840</v>
      </c>
      <c r="B817" s="158" t="s">
        <v>841</v>
      </c>
      <c r="C817" s="158" t="s">
        <v>1824</v>
      </c>
      <c r="D817" s="158" t="s">
        <v>450</v>
      </c>
      <c r="E817" s="158" t="s">
        <v>2189</v>
      </c>
      <c r="F817" s="185">
        <v>1.40736079</v>
      </c>
      <c r="G817" s="185">
        <v>6.600375E-2</v>
      </c>
      <c r="H817" s="182">
        <f t="shared" si="36"/>
        <v>20.322436831240651</v>
      </c>
      <c r="I817" s="122"/>
      <c r="J817" s="122">
        <v>3.0801400000000003E-2</v>
      </c>
      <c r="K817" s="80">
        <f t="shared" si="37"/>
        <v>-1</v>
      </c>
      <c r="L817" s="40">
        <f t="shared" si="38"/>
        <v>0</v>
      </c>
      <c r="M817" s="34"/>
      <c r="O817" s="64"/>
    </row>
    <row r="818" spans="1:15" x14ac:dyDescent="0.2">
      <c r="A818" s="158" t="s">
        <v>338</v>
      </c>
      <c r="B818" s="158" t="s">
        <v>339</v>
      </c>
      <c r="C818" s="158" t="s">
        <v>347</v>
      </c>
      <c r="D818" s="158" t="s">
        <v>451</v>
      </c>
      <c r="E818" s="158" t="s">
        <v>2189</v>
      </c>
      <c r="F818" s="185">
        <v>1.3910000000000001E-3</v>
      </c>
      <c r="G818" s="185">
        <v>6.4725809999999995E-2</v>
      </c>
      <c r="H818" s="182">
        <f t="shared" si="36"/>
        <v>-0.97850934580810967</v>
      </c>
      <c r="I818" s="122"/>
      <c r="J818" s="122">
        <v>4.1373589999999995E-2</v>
      </c>
      <c r="K818" s="80">
        <f t="shared" si="37"/>
        <v>-1</v>
      </c>
      <c r="L818" s="40">
        <f t="shared" si="38"/>
        <v>0</v>
      </c>
      <c r="M818" s="34"/>
      <c r="O818" s="64"/>
    </row>
    <row r="819" spans="1:15" x14ac:dyDescent="0.2">
      <c r="A819" s="158" t="s">
        <v>2523</v>
      </c>
      <c r="B819" s="158" t="s">
        <v>2522</v>
      </c>
      <c r="C819" s="158" t="s">
        <v>2078</v>
      </c>
      <c r="D819" s="158" t="s">
        <v>451</v>
      </c>
      <c r="E819" s="158" t="s">
        <v>452</v>
      </c>
      <c r="F819" s="185">
        <v>1.88462E-2</v>
      </c>
      <c r="G819" s="185">
        <v>6.2212969999999999E-2</v>
      </c>
      <c r="H819" s="182">
        <f t="shared" si="36"/>
        <v>-0.69706959818828773</v>
      </c>
      <c r="I819" s="122"/>
      <c r="J819" s="122">
        <v>0</v>
      </c>
      <c r="K819" s="80" t="str">
        <f t="shared" si="37"/>
        <v/>
      </c>
      <c r="L819" s="40">
        <f t="shared" si="38"/>
        <v>0</v>
      </c>
      <c r="M819" s="34"/>
      <c r="O819" s="64"/>
    </row>
    <row r="820" spans="1:15" x14ac:dyDescent="0.2">
      <c r="A820" s="158" t="s">
        <v>310</v>
      </c>
      <c r="B820" s="158" t="s">
        <v>318</v>
      </c>
      <c r="C820" s="158" t="s">
        <v>1824</v>
      </c>
      <c r="D820" s="158" t="s">
        <v>450</v>
      </c>
      <c r="E820" s="158" t="s">
        <v>2189</v>
      </c>
      <c r="F820" s="185">
        <v>0</v>
      </c>
      <c r="G820" s="185">
        <v>5.9167249999999998E-2</v>
      </c>
      <c r="H820" s="182">
        <f t="shared" si="36"/>
        <v>-1</v>
      </c>
      <c r="I820" s="122"/>
      <c r="J820" s="122">
        <v>0</v>
      </c>
      <c r="K820" s="80" t="str">
        <f t="shared" si="37"/>
        <v/>
      </c>
      <c r="L820" s="40" t="str">
        <f t="shared" si="38"/>
        <v/>
      </c>
      <c r="M820" s="34"/>
      <c r="O820" s="64"/>
    </row>
    <row r="821" spans="1:15" x14ac:dyDescent="0.2">
      <c r="A821" s="158" t="s">
        <v>1030</v>
      </c>
      <c r="B821" s="158" t="s">
        <v>2065</v>
      </c>
      <c r="C821" s="158" t="s">
        <v>1823</v>
      </c>
      <c r="D821" s="158" t="s">
        <v>450</v>
      </c>
      <c r="E821" s="158" t="s">
        <v>2189</v>
      </c>
      <c r="F821" s="185">
        <v>0</v>
      </c>
      <c r="G821" s="185">
        <v>5.3809999999999997E-2</v>
      </c>
      <c r="H821" s="182">
        <f t="shared" si="36"/>
        <v>-1</v>
      </c>
      <c r="I821" s="122"/>
      <c r="J821" s="122">
        <v>0</v>
      </c>
      <c r="K821" s="80" t="str">
        <f t="shared" si="37"/>
        <v/>
      </c>
      <c r="L821" s="40" t="str">
        <f t="shared" si="38"/>
        <v/>
      </c>
      <c r="M821" s="34"/>
      <c r="O821" s="64"/>
    </row>
    <row r="822" spans="1:15" x14ac:dyDescent="0.2">
      <c r="A822" s="158" t="s">
        <v>2817</v>
      </c>
      <c r="B822" s="158" t="s">
        <v>2818</v>
      </c>
      <c r="C822" s="158" t="s">
        <v>1830</v>
      </c>
      <c r="D822" s="158" t="s">
        <v>450</v>
      </c>
      <c r="E822" s="158" t="s">
        <v>2189</v>
      </c>
      <c r="F822" s="185">
        <v>2.6230380000000001E-2</v>
      </c>
      <c r="G822" s="185">
        <v>5.1250589999999999E-2</v>
      </c>
      <c r="H822" s="182">
        <f t="shared" si="36"/>
        <v>-0.48819359933222228</v>
      </c>
      <c r="I822" s="122"/>
      <c r="J822" s="122">
        <v>2.2578479999999998E-2</v>
      </c>
      <c r="K822" s="80">
        <f t="shared" si="37"/>
        <v>-1</v>
      </c>
      <c r="L822" s="40">
        <f t="shared" si="38"/>
        <v>0</v>
      </c>
      <c r="M822" s="34"/>
      <c r="O822" s="64"/>
    </row>
    <row r="823" spans="1:15" x14ac:dyDescent="0.2">
      <c r="A823" s="158" t="s">
        <v>2112</v>
      </c>
      <c r="B823" s="158" t="s">
        <v>2113</v>
      </c>
      <c r="C823" s="158" t="s">
        <v>1395</v>
      </c>
      <c r="D823" s="158" t="s">
        <v>450</v>
      </c>
      <c r="E823" s="158" t="s">
        <v>2189</v>
      </c>
      <c r="F823" s="185">
        <v>0</v>
      </c>
      <c r="G823" s="185">
        <v>4.9010999999999999E-2</v>
      </c>
      <c r="H823" s="182">
        <f t="shared" si="36"/>
        <v>-1</v>
      </c>
      <c r="I823" s="122"/>
      <c r="J823" s="122">
        <v>0.14707751000000002</v>
      </c>
      <c r="K823" s="80">
        <f t="shared" si="37"/>
        <v>-1</v>
      </c>
      <c r="L823" s="40" t="str">
        <f t="shared" si="38"/>
        <v/>
      </c>
      <c r="M823" s="34"/>
      <c r="O823" s="64"/>
    </row>
    <row r="824" spans="1:15" x14ac:dyDescent="0.2">
      <c r="A824" s="158" t="s">
        <v>182</v>
      </c>
      <c r="B824" s="158" t="s">
        <v>183</v>
      </c>
      <c r="C824" s="158" t="s">
        <v>1831</v>
      </c>
      <c r="D824" s="158" t="s">
        <v>451</v>
      </c>
      <c r="E824" s="158" t="s">
        <v>452</v>
      </c>
      <c r="F824" s="185">
        <v>3.6240402000000005E-2</v>
      </c>
      <c r="G824" s="185">
        <v>4.5050713000000006E-2</v>
      </c>
      <c r="H824" s="182">
        <f t="shared" si="36"/>
        <v>-0.19556429661834651</v>
      </c>
      <c r="I824" s="122"/>
      <c r="J824" s="122">
        <v>0</v>
      </c>
      <c r="K824" s="80" t="str">
        <f t="shared" si="37"/>
        <v/>
      </c>
      <c r="L824" s="40">
        <f t="shared" si="38"/>
        <v>0</v>
      </c>
      <c r="M824" s="34"/>
      <c r="O824" s="64"/>
    </row>
    <row r="825" spans="1:15" x14ac:dyDescent="0.2">
      <c r="A825" s="158" t="s">
        <v>1104</v>
      </c>
      <c r="B825" s="158" t="s">
        <v>1250</v>
      </c>
      <c r="C825" s="158" t="s">
        <v>1830</v>
      </c>
      <c r="D825" s="158" t="s">
        <v>450</v>
      </c>
      <c r="E825" s="158" t="s">
        <v>2189</v>
      </c>
      <c r="F825" s="185">
        <v>0.11051956</v>
      </c>
      <c r="G825" s="185">
        <v>4.4464429999999999E-2</v>
      </c>
      <c r="H825" s="182">
        <f t="shared" si="36"/>
        <v>1.4855724002309261</v>
      </c>
      <c r="I825" s="122"/>
      <c r="J825" s="122">
        <v>2.6809999999999999E-5</v>
      </c>
      <c r="K825" s="80">
        <f t="shared" si="37"/>
        <v>-1</v>
      </c>
      <c r="L825" s="40">
        <f t="shared" si="38"/>
        <v>0</v>
      </c>
      <c r="M825" s="34"/>
      <c r="O825" s="64"/>
    </row>
    <row r="826" spans="1:15" x14ac:dyDescent="0.2">
      <c r="A826" s="158" t="s">
        <v>395</v>
      </c>
      <c r="B826" s="158" t="s">
        <v>2658</v>
      </c>
      <c r="C826" s="158" t="s">
        <v>1395</v>
      </c>
      <c r="D826" s="158" t="s">
        <v>450</v>
      </c>
      <c r="E826" s="158" t="s">
        <v>452</v>
      </c>
      <c r="F826" s="185">
        <v>0</v>
      </c>
      <c r="G826" s="185">
        <v>4.2876820000000003E-2</v>
      </c>
      <c r="H826" s="182">
        <f t="shared" si="36"/>
        <v>-1</v>
      </c>
      <c r="I826" s="122"/>
      <c r="J826" s="122">
        <v>4.2876820000000003E-2</v>
      </c>
      <c r="K826" s="80">
        <f t="shared" si="37"/>
        <v>-1</v>
      </c>
      <c r="L826" s="40" t="str">
        <f t="shared" si="38"/>
        <v/>
      </c>
      <c r="M826" s="34"/>
      <c r="O826" s="64"/>
    </row>
    <row r="827" spans="1:15" x14ac:dyDescent="0.2">
      <c r="A827" s="158" t="s">
        <v>1055</v>
      </c>
      <c r="B827" s="158" t="s">
        <v>1289</v>
      </c>
      <c r="C827" s="158" t="s">
        <v>1395</v>
      </c>
      <c r="D827" s="158" t="s">
        <v>450</v>
      </c>
      <c r="E827" s="158" t="s">
        <v>2189</v>
      </c>
      <c r="F827" s="185">
        <v>2.5200000000000001E-3</v>
      </c>
      <c r="G827" s="185">
        <v>3.5585760000000001E-2</v>
      </c>
      <c r="H827" s="182">
        <f t="shared" si="36"/>
        <v>-0.92918515720895101</v>
      </c>
      <c r="I827" s="122"/>
      <c r="J827" s="122">
        <v>0</v>
      </c>
      <c r="K827" s="80" t="str">
        <f t="shared" si="37"/>
        <v/>
      </c>
      <c r="L827" s="40">
        <f t="shared" si="38"/>
        <v>0</v>
      </c>
      <c r="M827" s="34"/>
      <c r="O827" s="64"/>
    </row>
    <row r="828" spans="1:15" x14ac:dyDescent="0.2">
      <c r="A828" s="158" t="s">
        <v>659</v>
      </c>
      <c r="B828" s="158" t="s">
        <v>660</v>
      </c>
      <c r="C828" s="158" t="s">
        <v>1824</v>
      </c>
      <c r="D828" s="158" t="s">
        <v>450</v>
      </c>
      <c r="E828" s="158" t="s">
        <v>2189</v>
      </c>
      <c r="F828" s="185">
        <v>6.4266142999999998</v>
      </c>
      <c r="G828" s="185">
        <v>3.2938349999999998E-2</v>
      </c>
      <c r="H828" s="182">
        <f t="shared" si="36"/>
        <v>194.11038956110431</v>
      </c>
      <c r="I828" s="122"/>
      <c r="J828" s="122">
        <v>0</v>
      </c>
      <c r="K828" s="80" t="str">
        <f t="shared" si="37"/>
        <v/>
      </c>
      <c r="L828" s="40">
        <f t="shared" si="38"/>
        <v>0</v>
      </c>
      <c r="M828" s="34"/>
      <c r="O828" s="64"/>
    </row>
    <row r="829" spans="1:15" x14ac:dyDescent="0.2">
      <c r="A829" s="158" t="s">
        <v>2264</v>
      </c>
      <c r="B829" s="158" t="s">
        <v>2254</v>
      </c>
      <c r="C829" s="158" t="s">
        <v>2078</v>
      </c>
      <c r="D829" s="158" t="s">
        <v>451</v>
      </c>
      <c r="E829" s="158" t="s">
        <v>452</v>
      </c>
      <c r="F829" s="185">
        <v>3.984174E-2</v>
      </c>
      <c r="G829" s="185">
        <v>3.2103569999999998E-2</v>
      </c>
      <c r="H829" s="182">
        <f t="shared" si="36"/>
        <v>0.24103767898710338</v>
      </c>
      <c r="I829" s="122"/>
      <c r="J829" s="122">
        <v>0</v>
      </c>
      <c r="K829" s="80" t="str">
        <f t="shared" si="37"/>
        <v/>
      </c>
      <c r="L829" s="40">
        <f t="shared" si="38"/>
        <v>0</v>
      </c>
      <c r="M829" s="34"/>
      <c r="O829" s="64"/>
    </row>
    <row r="830" spans="1:15" x14ac:dyDescent="0.2">
      <c r="A830" s="158" t="s">
        <v>1834</v>
      </c>
      <c r="B830" s="158" t="s">
        <v>1835</v>
      </c>
      <c r="C830" s="158" t="s">
        <v>1824</v>
      </c>
      <c r="D830" s="158" t="s">
        <v>450</v>
      </c>
      <c r="E830" s="158" t="s">
        <v>2189</v>
      </c>
      <c r="F830" s="185">
        <v>0.29907099999999998</v>
      </c>
      <c r="G830" s="185">
        <v>3.0411400000000002E-2</v>
      </c>
      <c r="H830" s="182">
        <f t="shared" si="36"/>
        <v>8.8341740268451954</v>
      </c>
      <c r="I830" s="122"/>
      <c r="J830" s="122">
        <v>0</v>
      </c>
      <c r="K830" s="80" t="str">
        <f t="shared" si="37"/>
        <v/>
      </c>
      <c r="L830" s="40">
        <f t="shared" si="38"/>
        <v>0</v>
      </c>
      <c r="M830" s="34"/>
      <c r="O830" s="64"/>
    </row>
    <row r="831" spans="1:15" x14ac:dyDescent="0.2">
      <c r="A831" s="158" t="s">
        <v>1033</v>
      </c>
      <c r="B831" s="158" t="s">
        <v>2058</v>
      </c>
      <c r="C831" s="158" t="s">
        <v>1823</v>
      </c>
      <c r="D831" s="158" t="s">
        <v>450</v>
      </c>
      <c r="E831" s="158" t="s">
        <v>2189</v>
      </c>
      <c r="F831" s="185">
        <v>0</v>
      </c>
      <c r="G831" s="185">
        <v>2.9864700000000001E-2</v>
      </c>
      <c r="H831" s="182">
        <f t="shared" si="36"/>
        <v>-1</v>
      </c>
      <c r="I831" s="122"/>
      <c r="J831" s="122">
        <v>0</v>
      </c>
      <c r="K831" s="80" t="str">
        <f t="shared" si="37"/>
        <v/>
      </c>
      <c r="L831" s="40" t="str">
        <f t="shared" si="38"/>
        <v/>
      </c>
      <c r="M831" s="34"/>
      <c r="O831" s="64"/>
    </row>
    <row r="832" spans="1:15" x14ac:dyDescent="0.2">
      <c r="A832" s="158" t="s">
        <v>52</v>
      </c>
      <c r="B832" s="158" t="s">
        <v>1188</v>
      </c>
      <c r="C832" s="158" t="s">
        <v>1828</v>
      </c>
      <c r="D832" s="158" t="s">
        <v>450</v>
      </c>
      <c r="E832" s="158" t="s">
        <v>2189</v>
      </c>
      <c r="F832" s="185">
        <v>0.23873450500000001</v>
      </c>
      <c r="G832" s="185">
        <v>2.885455E-2</v>
      </c>
      <c r="H832" s="182">
        <f t="shared" si="36"/>
        <v>7.2737213021863116</v>
      </c>
      <c r="I832" s="122"/>
      <c r="J832" s="122">
        <v>0</v>
      </c>
      <c r="K832" s="80" t="str">
        <f t="shared" si="37"/>
        <v/>
      </c>
      <c r="L832" s="40">
        <f t="shared" si="38"/>
        <v>0</v>
      </c>
      <c r="M832" s="34"/>
      <c r="O832" s="64"/>
    </row>
    <row r="833" spans="1:15" x14ac:dyDescent="0.2">
      <c r="A833" s="158" t="s">
        <v>715</v>
      </c>
      <c r="B833" s="158" t="s">
        <v>728</v>
      </c>
      <c r="C833" s="158" t="s">
        <v>1830</v>
      </c>
      <c r="D833" s="158" t="s">
        <v>450</v>
      </c>
      <c r="E833" s="158" t="s">
        <v>2189</v>
      </c>
      <c r="F833" s="185">
        <v>3.5991574999999998E-2</v>
      </c>
      <c r="G833" s="185">
        <v>2.7992939999999997E-2</v>
      </c>
      <c r="H833" s="182">
        <f t="shared" si="36"/>
        <v>0.28573758240470637</v>
      </c>
      <c r="I833" s="122"/>
      <c r="J833" s="122">
        <v>0</v>
      </c>
      <c r="K833" s="80" t="str">
        <f t="shared" si="37"/>
        <v/>
      </c>
      <c r="L833" s="40">
        <f t="shared" si="38"/>
        <v>0</v>
      </c>
      <c r="M833" s="34"/>
      <c r="O833" s="64"/>
    </row>
    <row r="834" spans="1:15" x14ac:dyDescent="0.2">
      <c r="A834" s="158" t="s">
        <v>334</v>
      </c>
      <c r="B834" s="158" t="s">
        <v>335</v>
      </c>
      <c r="C834" s="158" t="s">
        <v>347</v>
      </c>
      <c r="D834" s="158" t="s">
        <v>451</v>
      </c>
      <c r="E834" s="158" t="s">
        <v>2189</v>
      </c>
      <c r="F834" s="185">
        <v>2.3640650000000003E-2</v>
      </c>
      <c r="G834" s="185">
        <v>2.6447999999999999E-2</v>
      </c>
      <c r="H834" s="182">
        <f t="shared" si="36"/>
        <v>-0.10614602238354498</v>
      </c>
      <c r="I834" s="122"/>
      <c r="J834" s="122">
        <v>0</v>
      </c>
      <c r="K834" s="80" t="str">
        <f t="shared" si="37"/>
        <v/>
      </c>
      <c r="L834" s="40">
        <f t="shared" si="38"/>
        <v>0</v>
      </c>
      <c r="M834" s="34"/>
      <c r="O834" s="64"/>
    </row>
    <row r="835" spans="1:15" x14ac:dyDescent="0.2">
      <c r="A835" s="158" t="s">
        <v>1031</v>
      </c>
      <c r="B835" s="158" t="s">
        <v>2051</v>
      </c>
      <c r="C835" s="158" t="s">
        <v>1823</v>
      </c>
      <c r="D835" s="158" t="s">
        <v>450</v>
      </c>
      <c r="E835" s="158" t="s">
        <v>2189</v>
      </c>
      <c r="F835" s="185">
        <v>2.4277449999999999E-2</v>
      </c>
      <c r="G835" s="185">
        <v>2.5902209999999998E-2</v>
      </c>
      <c r="H835" s="182">
        <f t="shared" si="36"/>
        <v>-6.2726693977077641E-2</v>
      </c>
      <c r="I835" s="122"/>
      <c r="J835" s="122">
        <v>0</v>
      </c>
      <c r="K835" s="80" t="str">
        <f t="shared" si="37"/>
        <v/>
      </c>
      <c r="L835" s="40">
        <f t="shared" si="38"/>
        <v>0</v>
      </c>
      <c r="M835" s="34"/>
      <c r="O835" s="64"/>
    </row>
    <row r="836" spans="1:15" x14ac:dyDescent="0.2">
      <c r="A836" s="158" t="s">
        <v>2661</v>
      </c>
      <c r="B836" s="158" t="s">
        <v>2662</v>
      </c>
      <c r="C836" s="158" t="s">
        <v>1823</v>
      </c>
      <c r="D836" s="158" t="s">
        <v>450</v>
      </c>
      <c r="E836" s="158" t="s">
        <v>452</v>
      </c>
      <c r="F836" s="185">
        <v>1.6424500000000002E-2</v>
      </c>
      <c r="G836" s="185">
        <v>2.5135299999999999E-2</v>
      </c>
      <c r="H836" s="182">
        <f t="shared" si="36"/>
        <v>-0.34655643656530843</v>
      </c>
      <c r="I836" s="122"/>
      <c r="J836" s="122">
        <v>0</v>
      </c>
      <c r="K836" s="80" t="str">
        <f t="shared" si="37"/>
        <v/>
      </c>
      <c r="L836" s="40">
        <f t="shared" si="38"/>
        <v>0</v>
      </c>
      <c r="M836" s="34"/>
      <c r="O836" s="64"/>
    </row>
    <row r="837" spans="1:15" x14ac:dyDescent="0.2">
      <c r="A837" s="158" t="s">
        <v>1394</v>
      </c>
      <c r="B837" s="158" t="s">
        <v>696</v>
      </c>
      <c r="C837" s="158" t="s">
        <v>1825</v>
      </c>
      <c r="D837" s="158" t="s">
        <v>450</v>
      </c>
      <c r="E837" s="158" t="s">
        <v>2189</v>
      </c>
      <c r="F837" s="185">
        <v>4.8582809999999997E-2</v>
      </c>
      <c r="G837" s="185">
        <v>2.463972E-2</v>
      </c>
      <c r="H837" s="182">
        <f t="shared" si="36"/>
        <v>0.97172735729139759</v>
      </c>
      <c r="I837" s="122"/>
      <c r="J837" s="122">
        <v>0</v>
      </c>
      <c r="K837" s="80" t="str">
        <f t="shared" si="37"/>
        <v/>
      </c>
      <c r="L837" s="40">
        <f t="shared" si="38"/>
        <v>0</v>
      </c>
      <c r="M837" s="34"/>
      <c r="O837" s="64"/>
    </row>
    <row r="838" spans="1:15" x14ac:dyDescent="0.2">
      <c r="A838" s="158" t="s">
        <v>2137</v>
      </c>
      <c r="B838" s="158" t="s">
        <v>2138</v>
      </c>
      <c r="C838" s="158" t="s">
        <v>2078</v>
      </c>
      <c r="D838" s="158" t="s">
        <v>450</v>
      </c>
      <c r="E838" s="158" t="s">
        <v>2189</v>
      </c>
      <c r="F838" s="185">
        <v>0</v>
      </c>
      <c r="G838" s="185">
        <v>2.2726821192053E-2</v>
      </c>
      <c r="H838" s="182">
        <f t="shared" si="36"/>
        <v>-1</v>
      </c>
      <c r="I838" s="122"/>
      <c r="J838" s="122">
        <v>0</v>
      </c>
      <c r="K838" s="80" t="str">
        <f t="shared" si="37"/>
        <v/>
      </c>
      <c r="L838" s="40" t="str">
        <f t="shared" si="38"/>
        <v/>
      </c>
      <c r="M838" s="34"/>
      <c r="O838" s="64"/>
    </row>
    <row r="839" spans="1:15" x14ac:dyDescent="0.2">
      <c r="A839" s="158" t="s">
        <v>2268</v>
      </c>
      <c r="B839" s="158" t="s">
        <v>2258</v>
      </c>
      <c r="C839" s="158" t="s">
        <v>2078</v>
      </c>
      <c r="D839" s="158" t="s">
        <v>451</v>
      </c>
      <c r="E839" s="158" t="s">
        <v>452</v>
      </c>
      <c r="F839" s="185">
        <v>4.3804500000000001E-3</v>
      </c>
      <c r="G839" s="185">
        <v>2.0214849999999999E-2</v>
      </c>
      <c r="H839" s="182">
        <f t="shared" ref="H839:H902" si="39">IF(ISERROR(F839/G839-1),"",((F839/G839-1)))</f>
        <v>-0.78330534235970095</v>
      </c>
      <c r="I839" s="122"/>
      <c r="J839" s="122">
        <v>0</v>
      </c>
      <c r="K839" s="80" t="str">
        <f t="shared" ref="K839:K902" si="40">IF(ISERROR(I839/J839-1),"",((I839/J839-1)))</f>
        <v/>
      </c>
      <c r="L839" s="40">
        <f t="shared" ref="L839:L902" si="41">IF(ISERROR(I839/F839),"",(I839/F839))</f>
        <v>0</v>
      </c>
      <c r="M839" s="34"/>
      <c r="O839" s="64"/>
    </row>
    <row r="840" spans="1:15" x14ac:dyDescent="0.2">
      <c r="A840" s="158" t="s">
        <v>1221</v>
      </c>
      <c r="B840" s="158" t="s">
        <v>1222</v>
      </c>
      <c r="C840" s="158" t="s">
        <v>1824</v>
      </c>
      <c r="D840" s="158" t="s">
        <v>450</v>
      </c>
      <c r="E840" s="158" t="s">
        <v>2189</v>
      </c>
      <c r="F840" s="185">
        <v>3.5397539999999998E-2</v>
      </c>
      <c r="G840" s="185">
        <v>1.9770471000000001E-2</v>
      </c>
      <c r="H840" s="182">
        <f t="shared" si="39"/>
        <v>0.79042471977526474</v>
      </c>
      <c r="I840" s="122"/>
      <c r="J840" s="122">
        <v>0</v>
      </c>
      <c r="K840" s="80" t="str">
        <f t="shared" si="40"/>
        <v/>
      </c>
      <c r="L840" s="40">
        <f t="shared" si="41"/>
        <v>0</v>
      </c>
      <c r="M840" s="34"/>
      <c r="O840" s="64"/>
    </row>
    <row r="841" spans="1:15" x14ac:dyDescent="0.2">
      <c r="A841" s="158" t="s">
        <v>2266</v>
      </c>
      <c r="B841" s="158" t="s">
        <v>2256</v>
      </c>
      <c r="C841" s="158" t="s">
        <v>2078</v>
      </c>
      <c r="D841" s="158" t="s">
        <v>451</v>
      </c>
      <c r="E841" s="158" t="s">
        <v>452</v>
      </c>
      <c r="F841" s="185">
        <v>0.10738300000000001</v>
      </c>
      <c r="G841" s="185">
        <v>1.88288E-2</v>
      </c>
      <c r="H841" s="182">
        <f t="shared" si="39"/>
        <v>4.703125</v>
      </c>
      <c r="I841" s="122"/>
      <c r="J841" s="122">
        <v>0</v>
      </c>
      <c r="K841" s="80" t="str">
        <f t="shared" si="40"/>
        <v/>
      </c>
      <c r="L841" s="40">
        <f t="shared" si="41"/>
        <v>0</v>
      </c>
      <c r="M841" s="34"/>
      <c r="O841" s="64"/>
    </row>
    <row r="842" spans="1:15" x14ac:dyDescent="0.2">
      <c r="A842" s="158" t="s">
        <v>342</v>
      </c>
      <c r="B842" s="158" t="s">
        <v>343</v>
      </c>
      <c r="C842" s="158" t="s">
        <v>347</v>
      </c>
      <c r="D842" s="158" t="s">
        <v>451</v>
      </c>
      <c r="E842" s="158" t="s">
        <v>2189</v>
      </c>
      <c r="F842" s="185">
        <v>7.4594300000000004E-3</v>
      </c>
      <c r="G842" s="185">
        <v>1.8779669999999998E-2</v>
      </c>
      <c r="H842" s="182">
        <f t="shared" si="39"/>
        <v>-0.6027922748376302</v>
      </c>
      <c r="I842" s="122"/>
      <c r="J842" s="122">
        <v>0</v>
      </c>
      <c r="K842" s="80" t="str">
        <f t="shared" si="40"/>
        <v/>
      </c>
      <c r="L842" s="40">
        <f t="shared" si="41"/>
        <v>0</v>
      </c>
      <c r="M842" s="34"/>
      <c r="O842" s="64"/>
    </row>
    <row r="843" spans="1:15" x14ac:dyDescent="0.2">
      <c r="A843" s="158" t="s">
        <v>374</v>
      </c>
      <c r="B843" s="158" t="s">
        <v>20</v>
      </c>
      <c r="C843" s="158" t="s">
        <v>2078</v>
      </c>
      <c r="D843" s="158" t="s">
        <v>451</v>
      </c>
      <c r="E843" s="158" t="s">
        <v>452</v>
      </c>
      <c r="F843" s="185">
        <v>8.4899219999999997E-2</v>
      </c>
      <c r="G843" s="185">
        <v>1.8309240000000001E-2</v>
      </c>
      <c r="H843" s="182">
        <f t="shared" si="39"/>
        <v>3.6369603544439855</v>
      </c>
      <c r="I843" s="122"/>
      <c r="J843" s="122">
        <v>0</v>
      </c>
      <c r="K843" s="80" t="str">
        <f t="shared" si="40"/>
        <v/>
      </c>
      <c r="L843" s="40">
        <f t="shared" si="41"/>
        <v>0</v>
      </c>
      <c r="M843" s="34"/>
      <c r="O843" s="64"/>
    </row>
    <row r="844" spans="1:15" x14ac:dyDescent="0.2">
      <c r="A844" s="158" t="s">
        <v>2096</v>
      </c>
      <c r="B844" s="158" t="s">
        <v>2097</v>
      </c>
      <c r="C844" s="158" t="s">
        <v>347</v>
      </c>
      <c r="D844" s="158" t="s">
        <v>451</v>
      </c>
      <c r="E844" s="158" t="s">
        <v>452</v>
      </c>
      <c r="F844" s="185">
        <v>0</v>
      </c>
      <c r="G844" s="185">
        <v>1.6045E-2</v>
      </c>
      <c r="H844" s="182">
        <f t="shared" si="39"/>
        <v>-1</v>
      </c>
      <c r="I844" s="122"/>
      <c r="J844" s="122">
        <v>0</v>
      </c>
      <c r="K844" s="80" t="str">
        <f t="shared" si="40"/>
        <v/>
      </c>
      <c r="L844" s="40" t="str">
        <f t="shared" si="41"/>
        <v/>
      </c>
      <c r="M844" s="34"/>
      <c r="O844" s="64"/>
    </row>
    <row r="845" spans="1:15" x14ac:dyDescent="0.2">
      <c r="A845" s="158" t="s">
        <v>176</v>
      </c>
      <c r="B845" s="158" t="s">
        <v>177</v>
      </c>
      <c r="C845" s="158" t="s">
        <v>1831</v>
      </c>
      <c r="D845" s="158" t="s">
        <v>451</v>
      </c>
      <c r="E845" s="158" t="s">
        <v>452</v>
      </c>
      <c r="F845" s="185">
        <v>6.3173900000000005E-2</v>
      </c>
      <c r="G845" s="185">
        <v>1.5878485000000001E-2</v>
      </c>
      <c r="H845" s="182">
        <f t="shared" si="39"/>
        <v>2.9785848586940129</v>
      </c>
      <c r="I845" s="122"/>
      <c r="J845" s="122">
        <v>0</v>
      </c>
      <c r="K845" s="80" t="str">
        <f t="shared" si="40"/>
        <v/>
      </c>
      <c r="L845" s="40">
        <f t="shared" si="41"/>
        <v>0</v>
      </c>
      <c r="M845" s="34"/>
      <c r="O845" s="64"/>
    </row>
    <row r="846" spans="1:15" x14ac:dyDescent="0.2">
      <c r="A846" s="158" t="s">
        <v>1227</v>
      </c>
      <c r="B846" s="158" t="s">
        <v>1228</v>
      </c>
      <c r="C846" s="158" t="s">
        <v>1824</v>
      </c>
      <c r="D846" s="158" t="s">
        <v>450</v>
      </c>
      <c r="E846" s="158" t="s">
        <v>2189</v>
      </c>
      <c r="F846" s="185">
        <v>6.620624E-2</v>
      </c>
      <c r="G846" s="185">
        <v>1.4238489999999999E-2</v>
      </c>
      <c r="H846" s="182">
        <f t="shared" si="39"/>
        <v>3.6498076692121142</v>
      </c>
      <c r="I846" s="122"/>
      <c r="J846" s="122">
        <v>0</v>
      </c>
      <c r="K846" s="80" t="str">
        <f t="shared" si="40"/>
        <v/>
      </c>
      <c r="L846" s="40">
        <f t="shared" si="41"/>
        <v>0</v>
      </c>
      <c r="M846" s="34"/>
      <c r="O846" s="64"/>
    </row>
    <row r="847" spans="1:15" x14ac:dyDescent="0.2">
      <c r="A847" s="158" t="s">
        <v>2877</v>
      </c>
      <c r="B847" s="158" t="s">
        <v>2878</v>
      </c>
      <c r="C847" s="158" t="s">
        <v>2078</v>
      </c>
      <c r="D847" s="158" t="s">
        <v>451</v>
      </c>
      <c r="E847" s="158" t="s">
        <v>452</v>
      </c>
      <c r="F847" s="185">
        <v>0</v>
      </c>
      <c r="G847" s="185">
        <v>1.406E-2</v>
      </c>
      <c r="H847" s="182">
        <f t="shared" si="39"/>
        <v>-1</v>
      </c>
      <c r="I847" s="122"/>
      <c r="J847" s="122">
        <v>0</v>
      </c>
      <c r="K847" s="80" t="str">
        <f t="shared" si="40"/>
        <v/>
      </c>
      <c r="L847" s="40" t="str">
        <f t="shared" si="41"/>
        <v/>
      </c>
      <c r="M847" s="34"/>
      <c r="O847" s="64"/>
    </row>
    <row r="848" spans="1:15" x14ac:dyDescent="0.2">
      <c r="A848" s="158" t="s">
        <v>854</v>
      </c>
      <c r="B848" s="158" t="s">
        <v>855</v>
      </c>
      <c r="C848" s="158" t="s">
        <v>1824</v>
      </c>
      <c r="D848" s="158" t="s">
        <v>450</v>
      </c>
      <c r="E848" s="158" t="s">
        <v>2189</v>
      </c>
      <c r="F848" s="185">
        <v>0.84364990000000006</v>
      </c>
      <c r="G848" s="185">
        <v>1.376251E-2</v>
      </c>
      <c r="H848" s="182">
        <f t="shared" si="39"/>
        <v>60.300583977777315</v>
      </c>
      <c r="I848" s="122"/>
      <c r="J848" s="122">
        <v>0</v>
      </c>
      <c r="K848" s="80" t="str">
        <f t="shared" si="40"/>
        <v/>
      </c>
      <c r="L848" s="40">
        <f t="shared" si="41"/>
        <v>0</v>
      </c>
      <c r="M848" s="34"/>
      <c r="O848" s="64"/>
    </row>
    <row r="849" spans="1:15" x14ac:dyDescent="0.2">
      <c r="A849" s="158" t="s">
        <v>2873</v>
      </c>
      <c r="B849" s="158" t="s">
        <v>2874</v>
      </c>
      <c r="C849" s="158" t="s">
        <v>2078</v>
      </c>
      <c r="D849" s="158" t="s">
        <v>451</v>
      </c>
      <c r="E849" s="158" t="s">
        <v>452</v>
      </c>
      <c r="F849" s="185">
        <v>8.8387649999999998E-2</v>
      </c>
      <c r="G849" s="185">
        <v>1.3132E-2</v>
      </c>
      <c r="H849" s="182">
        <f t="shared" si="39"/>
        <v>5.7307074322266223</v>
      </c>
      <c r="I849" s="122"/>
      <c r="J849" s="122">
        <v>0.47529169526424203</v>
      </c>
      <c r="K849" s="80">
        <f t="shared" si="40"/>
        <v>-1</v>
      </c>
      <c r="L849" s="40">
        <f t="shared" si="41"/>
        <v>0</v>
      </c>
      <c r="M849" s="34"/>
      <c r="O849" s="64"/>
    </row>
    <row r="850" spans="1:15" x14ac:dyDescent="0.2">
      <c r="A850" s="158" t="s">
        <v>536</v>
      </c>
      <c r="B850" s="158" t="s">
        <v>2077</v>
      </c>
      <c r="C850" s="158" t="s">
        <v>1824</v>
      </c>
      <c r="D850" s="158" t="s">
        <v>450</v>
      </c>
      <c r="E850" s="158" t="s">
        <v>2189</v>
      </c>
      <c r="F850" s="185">
        <v>1.3323700000000001E-2</v>
      </c>
      <c r="G850" s="185">
        <v>1.200816E-2</v>
      </c>
      <c r="H850" s="182">
        <f t="shared" si="39"/>
        <v>0.1095538367243607</v>
      </c>
      <c r="I850" s="122"/>
      <c r="J850" s="122">
        <v>0</v>
      </c>
      <c r="K850" s="80" t="str">
        <f t="shared" si="40"/>
        <v/>
      </c>
      <c r="L850" s="40">
        <f t="shared" si="41"/>
        <v>0</v>
      </c>
      <c r="M850" s="34"/>
      <c r="O850" s="64"/>
    </row>
    <row r="851" spans="1:15" x14ac:dyDescent="0.2">
      <c r="A851" s="158" t="s">
        <v>548</v>
      </c>
      <c r="B851" s="158" t="s">
        <v>949</v>
      </c>
      <c r="C851" s="158" t="s">
        <v>1824</v>
      </c>
      <c r="D851" s="158" t="s">
        <v>450</v>
      </c>
      <c r="E851" s="158" t="s">
        <v>2189</v>
      </c>
      <c r="F851" s="185">
        <v>2.500908E-3</v>
      </c>
      <c r="G851" s="185">
        <v>1.1597514999999999E-2</v>
      </c>
      <c r="H851" s="182">
        <f t="shared" si="39"/>
        <v>-0.78435828709857236</v>
      </c>
      <c r="I851" s="122"/>
      <c r="J851" s="122">
        <v>0</v>
      </c>
      <c r="K851" s="80" t="str">
        <f t="shared" si="40"/>
        <v/>
      </c>
      <c r="L851" s="40">
        <f t="shared" si="41"/>
        <v>0</v>
      </c>
      <c r="M851" s="34"/>
      <c r="O851" s="64"/>
    </row>
    <row r="852" spans="1:15" x14ac:dyDescent="0.2">
      <c r="A852" s="158" t="s">
        <v>55</v>
      </c>
      <c r="B852" s="158" t="s">
        <v>768</v>
      </c>
      <c r="C852" s="158" t="s">
        <v>1826</v>
      </c>
      <c r="D852" s="158" t="s">
        <v>450</v>
      </c>
      <c r="E852" s="158" t="s">
        <v>2189</v>
      </c>
      <c r="F852" s="185">
        <v>0</v>
      </c>
      <c r="G852" s="185">
        <v>1.040175E-2</v>
      </c>
      <c r="H852" s="182">
        <f t="shared" si="39"/>
        <v>-1</v>
      </c>
      <c r="I852" s="122"/>
      <c r="J852" s="122">
        <v>1.98820507</v>
      </c>
      <c r="K852" s="80">
        <f t="shared" si="40"/>
        <v>-1</v>
      </c>
      <c r="L852" s="40" t="str">
        <f t="shared" si="41"/>
        <v/>
      </c>
      <c r="M852" s="34"/>
      <c r="O852" s="64"/>
    </row>
    <row r="853" spans="1:15" x14ac:dyDescent="0.2">
      <c r="A853" s="158" t="s">
        <v>328</v>
      </c>
      <c r="B853" s="158" t="s">
        <v>329</v>
      </c>
      <c r="C853" s="158" t="s">
        <v>347</v>
      </c>
      <c r="D853" s="158" t="s">
        <v>451</v>
      </c>
      <c r="E853" s="158" t="s">
        <v>2189</v>
      </c>
      <c r="F853" s="185">
        <v>1.7288599999999998E-2</v>
      </c>
      <c r="G853" s="185">
        <v>9.5940000000000001E-3</v>
      </c>
      <c r="H853" s="182">
        <f t="shared" si="39"/>
        <v>0.80202209714404815</v>
      </c>
      <c r="I853" s="122"/>
      <c r="J853" s="122">
        <v>7.7486000000000005E-3</v>
      </c>
      <c r="K853" s="80">
        <f t="shared" si="40"/>
        <v>-1</v>
      </c>
      <c r="L853" s="40">
        <f t="shared" si="41"/>
        <v>0</v>
      </c>
      <c r="M853" s="34"/>
      <c r="O853" s="64"/>
    </row>
    <row r="854" spans="1:15" x14ac:dyDescent="0.2">
      <c r="A854" s="158" t="s">
        <v>2663</v>
      </c>
      <c r="B854" s="158" t="s">
        <v>2664</v>
      </c>
      <c r="C854" s="158" t="s">
        <v>1823</v>
      </c>
      <c r="D854" s="158" t="s">
        <v>450</v>
      </c>
      <c r="E854" s="158" t="s">
        <v>452</v>
      </c>
      <c r="F854" s="185">
        <v>2.8656000000000001E-2</v>
      </c>
      <c r="G854" s="185">
        <v>8.2015000000000005E-3</v>
      </c>
      <c r="H854" s="182">
        <f t="shared" si="39"/>
        <v>2.4939950009144667</v>
      </c>
      <c r="I854" s="122"/>
      <c r="J854" s="122">
        <v>0</v>
      </c>
      <c r="K854" s="80" t="str">
        <f t="shared" si="40"/>
        <v/>
      </c>
      <c r="L854" s="40">
        <f t="shared" si="41"/>
        <v>0</v>
      </c>
      <c r="M854" s="34"/>
      <c r="O854" s="64"/>
    </row>
    <row r="855" spans="1:15" x14ac:dyDescent="0.2">
      <c r="A855" s="158" t="s">
        <v>303</v>
      </c>
      <c r="B855" s="158" t="s">
        <v>349</v>
      </c>
      <c r="C855" s="158" t="s">
        <v>1395</v>
      </c>
      <c r="D855" s="158" t="s">
        <v>450</v>
      </c>
      <c r="E855" s="158" t="s">
        <v>2189</v>
      </c>
      <c r="F855" s="185">
        <v>0</v>
      </c>
      <c r="G855" s="185">
        <v>8.1679999999999999E-3</v>
      </c>
      <c r="H855" s="182">
        <f t="shared" si="39"/>
        <v>-1</v>
      </c>
      <c r="I855" s="122"/>
      <c r="J855" s="122">
        <v>2.3076680000000001</v>
      </c>
      <c r="K855" s="80">
        <f t="shared" si="40"/>
        <v>-1</v>
      </c>
      <c r="L855" s="40" t="str">
        <f t="shared" si="41"/>
        <v/>
      </c>
      <c r="M855" s="34"/>
      <c r="O855" s="64"/>
    </row>
    <row r="856" spans="1:15" x14ac:dyDescent="0.2">
      <c r="A856" s="158" t="s">
        <v>178</v>
      </c>
      <c r="B856" s="158" t="s">
        <v>179</v>
      </c>
      <c r="C856" s="158" t="s">
        <v>1831</v>
      </c>
      <c r="D856" s="158" t="s">
        <v>451</v>
      </c>
      <c r="E856" s="158" t="s">
        <v>452</v>
      </c>
      <c r="F856" s="185">
        <v>0.58313301800000006</v>
      </c>
      <c r="G856" s="185">
        <v>6.4295280000000003E-3</v>
      </c>
      <c r="H856" s="182">
        <f t="shared" si="39"/>
        <v>89.696085000329731</v>
      </c>
      <c r="I856" s="122"/>
      <c r="J856" s="122">
        <v>1.0854639999999999E-2</v>
      </c>
      <c r="K856" s="80">
        <f t="shared" si="40"/>
        <v>-1</v>
      </c>
      <c r="L856" s="40">
        <f t="shared" si="41"/>
        <v>0</v>
      </c>
      <c r="M856" s="34"/>
      <c r="O856" s="64"/>
    </row>
    <row r="857" spans="1:15" x14ac:dyDescent="0.2">
      <c r="A857" s="158" t="s">
        <v>2811</v>
      </c>
      <c r="B857" s="158" t="s">
        <v>2812</v>
      </c>
      <c r="C857" s="158" t="s">
        <v>1830</v>
      </c>
      <c r="D857" s="158" t="s">
        <v>450</v>
      </c>
      <c r="E857" s="158" t="s">
        <v>2189</v>
      </c>
      <c r="F857" s="185">
        <v>5.1241500000000001E-3</v>
      </c>
      <c r="G857" s="185">
        <v>6.1739999999999998E-3</v>
      </c>
      <c r="H857" s="182">
        <f t="shared" si="39"/>
        <v>-0.17004373177842558</v>
      </c>
      <c r="I857" s="122"/>
      <c r="J857" s="122">
        <v>0</v>
      </c>
      <c r="K857" s="80" t="str">
        <f t="shared" si="40"/>
        <v/>
      </c>
      <c r="L857" s="40">
        <f t="shared" si="41"/>
        <v>0</v>
      </c>
      <c r="M857" s="34"/>
      <c r="O857" s="64"/>
    </row>
    <row r="858" spans="1:15" x14ac:dyDescent="0.2">
      <c r="A858" s="158" t="s">
        <v>1992</v>
      </c>
      <c r="B858" s="158" t="s">
        <v>417</v>
      </c>
      <c r="C858" s="158" t="s">
        <v>1823</v>
      </c>
      <c r="D858" s="158" t="s">
        <v>450</v>
      </c>
      <c r="E858" s="158" t="s">
        <v>2189</v>
      </c>
      <c r="F858" s="185">
        <v>5.0671700000000002E-3</v>
      </c>
      <c r="G858" s="185">
        <v>5.0776099999999998E-3</v>
      </c>
      <c r="H858" s="182">
        <f t="shared" si="39"/>
        <v>-2.0560854417727148E-3</v>
      </c>
      <c r="I858" s="122"/>
      <c r="J858" s="122">
        <v>0</v>
      </c>
      <c r="K858" s="80" t="str">
        <f t="shared" si="40"/>
        <v/>
      </c>
      <c r="L858" s="40">
        <f t="shared" si="41"/>
        <v>0</v>
      </c>
      <c r="M858" s="34"/>
      <c r="O858" s="64"/>
    </row>
    <row r="859" spans="1:15" x14ac:dyDescent="0.2">
      <c r="A859" s="158" t="s">
        <v>2372</v>
      </c>
      <c r="B859" s="158" t="s">
        <v>2375</v>
      </c>
      <c r="C859" s="158" t="s">
        <v>1024</v>
      </c>
      <c r="D859" s="158" t="s">
        <v>450</v>
      </c>
      <c r="E859" s="158" t="s">
        <v>2189</v>
      </c>
      <c r="F859" s="185">
        <v>2.2531999999999999E-3</v>
      </c>
      <c r="G859" s="185">
        <v>5.0278999999999992E-3</v>
      </c>
      <c r="H859" s="182">
        <f t="shared" si="39"/>
        <v>-0.5518606177529386</v>
      </c>
      <c r="I859" s="122"/>
      <c r="J859" s="122">
        <v>0</v>
      </c>
      <c r="K859" s="80" t="str">
        <f t="shared" si="40"/>
        <v/>
      </c>
      <c r="L859" s="40">
        <f t="shared" si="41"/>
        <v>0</v>
      </c>
      <c r="M859" s="34"/>
      <c r="O859" s="64"/>
    </row>
    <row r="860" spans="1:15" x14ac:dyDescent="0.2">
      <c r="A860" s="158" t="s">
        <v>2098</v>
      </c>
      <c r="B860" s="158" t="s">
        <v>2099</v>
      </c>
      <c r="C860" s="158" t="s">
        <v>347</v>
      </c>
      <c r="D860" s="158" t="s">
        <v>451</v>
      </c>
      <c r="E860" s="158" t="s">
        <v>452</v>
      </c>
      <c r="F860" s="185">
        <v>1.0406200000000001E-2</v>
      </c>
      <c r="G860" s="185">
        <v>4.7204999999999999E-3</v>
      </c>
      <c r="H860" s="182">
        <f t="shared" si="39"/>
        <v>1.2044698654803518</v>
      </c>
      <c r="I860" s="122"/>
      <c r="J860" s="122">
        <v>0</v>
      </c>
      <c r="K860" s="80" t="str">
        <f t="shared" si="40"/>
        <v/>
      </c>
      <c r="L860" s="40">
        <f t="shared" si="41"/>
        <v>0</v>
      </c>
      <c r="M860" s="34"/>
      <c r="O860" s="64"/>
    </row>
    <row r="861" spans="1:15" x14ac:dyDescent="0.2">
      <c r="A861" s="158" t="s">
        <v>2805</v>
      </c>
      <c r="B861" s="158" t="s">
        <v>2806</v>
      </c>
      <c r="C861" s="158" t="s">
        <v>1830</v>
      </c>
      <c r="D861" s="158" t="s">
        <v>450</v>
      </c>
      <c r="E861" s="158" t="s">
        <v>2189</v>
      </c>
      <c r="F861" s="185">
        <v>1.46415E-2</v>
      </c>
      <c r="G861" s="185">
        <v>4.6010000000000001E-3</v>
      </c>
      <c r="H861" s="182">
        <f t="shared" si="39"/>
        <v>2.1822429906542054</v>
      </c>
      <c r="I861" s="122"/>
      <c r="J861" s="122">
        <v>0</v>
      </c>
      <c r="K861" s="80" t="str">
        <f t="shared" si="40"/>
        <v/>
      </c>
      <c r="L861" s="40">
        <f t="shared" si="41"/>
        <v>0</v>
      </c>
      <c r="M861" s="34"/>
      <c r="O861" s="64"/>
    </row>
    <row r="862" spans="1:15" x14ac:dyDescent="0.2">
      <c r="A862" s="158" t="s">
        <v>2371</v>
      </c>
      <c r="B862" s="158" t="s">
        <v>2374</v>
      </c>
      <c r="C862" s="158" t="s">
        <v>1024</v>
      </c>
      <c r="D862" s="158" t="s">
        <v>450</v>
      </c>
      <c r="E862" s="158" t="s">
        <v>2189</v>
      </c>
      <c r="F862" s="185">
        <v>0</v>
      </c>
      <c r="G862" s="185">
        <v>4.3990000000000001E-3</v>
      </c>
      <c r="H862" s="182">
        <f t="shared" si="39"/>
        <v>-1</v>
      </c>
      <c r="I862" s="122"/>
      <c r="J862" s="122">
        <v>0</v>
      </c>
      <c r="K862" s="80" t="str">
        <f t="shared" si="40"/>
        <v/>
      </c>
      <c r="L862" s="40" t="str">
        <f t="shared" si="41"/>
        <v/>
      </c>
      <c r="M862" s="34"/>
      <c r="O862" s="64"/>
    </row>
    <row r="863" spans="1:15" x14ac:dyDescent="0.2">
      <c r="A863" s="158" t="s">
        <v>2865</v>
      </c>
      <c r="B863" s="158" t="s">
        <v>2866</v>
      </c>
      <c r="C863" s="158" t="s">
        <v>2078</v>
      </c>
      <c r="D863" s="158" t="s">
        <v>451</v>
      </c>
      <c r="E863" s="158" t="s">
        <v>452</v>
      </c>
      <c r="F863" s="185">
        <v>1.0210200000000001E-3</v>
      </c>
      <c r="G863" s="185">
        <v>4.3509200000000003E-3</v>
      </c>
      <c r="H863" s="182">
        <f t="shared" si="39"/>
        <v>-0.76533238947165194</v>
      </c>
      <c r="I863" s="122"/>
      <c r="J863" s="122">
        <v>0</v>
      </c>
      <c r="K863" s="80" t="str">
        <f t="shared" si="40"/>
        <v/>
      </c>
      <c r="L863" s="40">
        <f t="shared" si="41"/>
        <v>0</v>
      </c>
      <c r="M863" s="34"/>
      <c r="O863" s="64"/>
    </row>
    <row r="864" spans="1:15" x14ac:dyDescent="0.2">
      <c r="A864" s="158" t="s">
        <v>1115</v>
      </c>
      <c r="B864" s="158" t="s">
        <v>1261</v>
      </c>
      <c r="C864" s="158" t="s">
        <v>1830</v>
      </c>
      <c r="D864" s="158" t="s">
        <v>450</v>
      </c>
      <c r="E864" s="158" t="s">
        <v>452</v>
      </c>
      <c r="F864" s="185">
        <v>1.375523E-2</v>
      </c>
      <c r="G864" s="185">
        <v>4.1576400000000006E-3</v>
      </c>
      <c r="H864" s="182">
        <f t="shared" si="39"/>
        <v>2.3084225666483866</v>
      </c>
      <c r="I864" s="122"/>
      <c r="J864" s="122">
        <v>0</v>
      </c>
      <c r="K864" s="80" t="str">
        <f t="shared" si="40"/>
        <v/>
      </c>
      <c r="L864" s="40">
        <f t="shared" si="41"/>
        <v>0</v>
      </c>
      <c r="M864" s="34"/>
      <c r="O864" s="64"/>
    </row>
    <row r="865" spans="1:15" x14ac:dyDescent="0.2">
      <c r="A865" s="158" t="s">
        <v>535</v>
      </c>
      <c r="B865" s="158" t="s">
        <v>2052</v>
      </c>
      <c r="C865" s="158" t="s">
        <v>1824</v>
      </c>
      <c r="D865" s="158" t="s">
        <v>450</v>
      </c>
      <c r="E865" s="158" t="s">
        <v>2189</v>
      </c>
      <c r="F865" s="185">
        <v>2.9077350000000003E-3</v>
      </c>
      <c r="G865" s="185">
        <v>3.8739999999999998E-3</v>
      </c>
      <c r="H865" s="182">
        <f t="shared" si="39"/>
        <v>-0.24942307692307686</v>
      </c>
      <c r="I865" s="122"/>
      <c r="J865" s="122">
        <v>0</v>
      </c>
      <c r="K865" s="80" t="str">
        <f t="shared" si="40"/>
        <v/>
      </c>
      <c r="L865" s="40">
        <f t="shared" si="41"/>
        <v>0</v>
      </c>
      <c r="M865" s="34"/>
      <c r="O865" s="64"/>
    </row>
    <row r="866" spans="1:15" x14ac:dyDescent="0.2">
      <c r="A866" s="158" t="s">
        <v>2335</v>
      </c>
      <c r="B866" s="158" t="s">
        <v>2336</v>
      </c>
      <c r="C866" s="158" t="s">
        <v>1024</v>
      </c>
      <c r="D866" s="158" t="s">
        <v>450</v>
      </c>
      <c r="E866" s="158" t="s">
        <v>2189</v>
      </c>
      <c r="F866" s="185">
        <v>0</v>
      </c>
      <c r="G866" s="185">
        <v>3.7299493942647001E-3</v>
      </c>
      <c r="H866" s="182">
        <f t="shared" si="39"/>
        <v>-1</v>
      </c>
      <c r="I866" s="122"/>
      <c r="J866" s="122">
        <v>0.19428337551651301</v>
      </c>
      <c r="K866" s="80">
        <f t="shared" si="40"/>
        <v>-1</v>
      </c>
      <c r="L866" s="40" t="str">
        <f t="shared" si="41"/>
        <v/>
      </c>
      <c r="M866" s="34"/>
      <c r="O866" s="64"/>
    </row>
    <row r="867" spans="1:15" x14ac:dyDescent="0.2">
      <c r="A867" s="158" t="s">
        <v>1710</v>
      </c>
      <c r="B867" s="158" t="s">
        <v>1711</v>
      </c>
      <c r="C867" s="158" t="s">
        <v>1824</v>
      </c>
      <c r="D867" s="158" t="s">
        <v>450</v>
      </c>
      <c r="E867" s="158" t="s">
        <v>2189</v>
      </c>
      <c r="F867" s="185">
        <v>0</v>
      </c>
      <c r="G867" s="185">
        <v>3.241E-3</v>
      </c>
      <c r="H867" s="182">
        <f t="shared" si="39"/>
        <v>-1</v>
      </c>
      <c r="I867" s="122"/>
      <c r="J867" s="122">
        <v>3.241E-3</v>
      </c>
      <c r="K867" s="80">
        <f t="shared" si="40"/>
        <v>-1</v>
      </c>
      <c r="L867" s="40" t="str">
        <f t="shared" si="41"/>
        <v/>
      </c>
      <c r="M867" s="34"/>
      <c r="O867" s="64"/>
    </row>
    <row r="868" spans="1:15" x14ac:dyDescent="0.2">
      <c r="A868" s="158" t="s">
        <v>78</v>
      </c>
      <c r="B868" s="158" t="s">
        <v>90</v>
      </c>
      <c r="C868" s="158" t="s">
        <v>1827</v>
      </c>
      <c r="D868" s="158" t="s">
        <v>451</v>
      </c>
      <c r="E868" s="158" t="s">
        <v>452</v>
      </c>
      <c r="F868" s="185">
        <v>0</v>
      </c>
      <c r="G868" s="185">
        <v>2.7088899999999998E-3</v>
      </c>
      <c r="H868" s="182">
        <f t="shared" si="39"/>
        <v>-1</v>
      </c>
      <c r="I868" s="122"/>
      <c r="J868" s="122">
        <v>0</v>
      </c>
      <c r="K868" s="80" t="str">
        <f t="shared" si="40"/>
        <v/>
      </c>
      <c r="L868" s="40" t="str">
        <f t="shared" si="41"/>
        <v/>
      </c>
      <c r="M868" s="34"/>
      <c r="O868" s="64"/>
    </row>
    <row r="869" spans="1:15" x14ac:dyDescent="0.2">
      <c r="A869" s="158" t="s">
        <v>1716</v>
      </c>
      <c r="B869" s="158" t="s">
        <v>1717</v>
      </c>
      <c r="C869" s="158" t="s">
        <v>1828</v>
      </c>
      <c r="D869" s="158" t="s">
        <v>450</v>
      </c>
      <c r="E869" s="158" t="s">
        <v>2189</v>
      </c>
      <c r="F869" s="185">
        <v>0</v>
      </c>
      <c r="G869" s="185">
        <v>2.5425000000000001E-3</v>
      </c>
      <c r="H869" s="182">
        <f t="shared" si="39"/>
        <v>-1</v>
      </c>
      <c r="I869" s="122"/>
      <c r="J869" s="122">
        <v>0</v>
      </c>
      <c r="K869" s="80" t="str">
        <f t="shared" si="40"/>
        <v/>
      </c>
      <c r="L869" s="40" t="str">
        <f t="shared" si="41"/>
        <v/>
      </c>
      <c r="M869" s="34"/>
      <c r="O869" s="64"/>
    </row>
    <row r="870" spans="1:15" x14ac:dyDescent="0.2">
      <c r="A870" s="158" t="s">
        <v>311</v>
      </c>
      <c r="B870" s="158" t="s">
        <v>319</v>
      </c>
      <c r="C870" s="158" t="s">
        <v>1395</v>
      </c>
      <c r="D870" s="158" t="s">
        <v>451</v>
      </c>
      <c r="E870" s="158" t="s">
        <v>452</v>
      </c>
      <c r="F870" s="185">
        <v>0</v>
      </c>
      <c r="G870" s="185">
        <v>2.515275E-3</v>
      </c>
      <c r="H870" s="182">
        <f t="shared" si="39"/>
        <v>-1</v>
      </c>
      <c r="I870" s="122"/>
      <c r="J870" s="122">
        <v>2.5152800000000004E-3</v>
      </c>
      <c r="K870" s="80">
        <f t="shared" si="40"/>
        <v>-1</v>
      </c>
      <c r="L870" s="40" t="str">
        <f t="shared" si="41"/>
        <v/>
      </c>
      <c r="M870" s="34"/>
      <c r="O870" s="64"/>
    </row>
    <row r="871" spans="1:15" x14ac:dyDescent="0.2">
      <c r="A871" s="158" t="s">
        <v>2110</v>
      </c>
      <c r="B871" s="158" t="s">
        <v>2111</v>
      </c>
      <c r="C871" s="158" t="s">
        <v>1823</v>
      </c>
      <c r="D871" s="158" t="s">
        <v>450</v>
      </c>
      <c r="E871" s="158" t="s">
        <v>2189</v>
      </c>
      <c r="F871" s="185">
        <v>1.02498E-2</v>
      </c>
      <c r="G871" s="185">
        <v>2.3808200000000001E-3</v>
      </c>
      <c r="H871" s="182">
        <f t="shared" si="39"/>
        <v>3.3051553666383846</v>
      </c>
      <c r="I871" s="122"/>
      <c r="J871" s="122">
        <v>0</v>
      </c>
      <c r="K871" s="80" t="str">
        <f t="shared" si="40"/>
        <v/>
      </c>
      <c r="L871" s="40">
        <f t="shared" si="41"/>
        <v>0</v>
      </c>
      <c r="M871" s="34"/>
      <c r="O871" s="64"/>
    </row>
    <row r="872" spans="1:15" x14ac:dyDescent="0.2">
      <c r="A872" s="158" t="s">
        <v>2737</v>
      </c>
      <c r="B872" s="158" t="s">
        <v>2738</v>
      </c>
      <c r="C872" s="158" t="s">
        <v>1024</v>
      </c>
      <c r="D872" s="158" t="s">
        <v>450</v>
      </c>
      <c r="E872" s="158" t="s">
        <v>2189</v>
      </c>
      <c r="F872" s="185">
        <v>3.5151000000000002E-2</v>
      </c>
      <c r="G872" s="185">
        <v>1.99986E-3</v>
      </c>
      <c r="H872" s="182">
        <f t="shared" si="39"/>
        <v>16.576730371125979</v>
      </c>
      <c r="I872" s="122"/>
      <c r="J872" s="122">
        <v>2.9642889000000001</v>
      </c>
      <c r="K872" s="80">
        <f t="shared" si="40"/>
        <v>-1</v>
      </c>
      <c r="L872" s="40">
        <f t="shared" si="41"/>
        <v>0</v>
      </c>
      <c r="M872" s="34"/>
      <c r="O872" s="64"/>
    </row>
    <row r="873" spans="1:15" x14ac:dyDescent="0.2">
      <c r="A873" s="158" t="s">
        <v>537</v>
      </c>
      <c r="B873" s="158" t="s">
        <v>1335</v>
      </c>
      <c r="C873" s="158" t="s">
        <v>1824</v>
      </c>
      <c r="D873" s="158" t="s">
        <v>450</v>
      </c>
      <c r="E873" s="158" t="s">
        <v>2189</v>
      </c>
      <c r="F873" s="185">
        <v>2.8720490000000001E-2</v>
      </c>
      <c r="G873" s="185">
        <v>1.2707999999999999E-3</v>
      </c>
      <c r="H873" s="182">
        <f t="shared" si="39"/>
        <v>21.600322631413285</v>
      </c>
      <c r="I873" s="122"/>
      <c r="J873" s="122">
        <v>0</v>
      </c>
      <c r="K873" s="80" t="str">
        <f t="shared" si="40"/>
        <v/>
      </c>
      <c r="L873" s="40">
        <f t="shared" si="41"/>
        <v>0</v>
      </c>
      <c r="M873" s="34"/>
      <c r="O873" s="64"/>
    </row>
    <row r="874" spans="1:15" x14ac:dyDescent="0.2">
      <c r="A874" s="158" t="s">
        <v>1680</v>
      </c>
      <c r="B874" s="158" t="s">
        <v>1681</v>
      </c>
      <c r="C874" s="158" t="s">
        <v>1024</v>
      </c>
      <c r="D874" s="158" t="s">
        <v>450</v>
      </c>
      <c r="E874" s="158" t="s">
        <v>2189</v>
      </c>
      <c r="F874" s="185">
        <v>0</v>
      </c>
      <c r="G874" s="185">
        <v>7.0901999999999998E-4</v>
      </c>
      <c r="H874" s="182">
        <f t="shared" si="39"/>
        <v>-1</v>
      </c>
      <c r="I874" s="122"/>
      <c r="J874" s="122">
        <v>4.9624060150375895</v>
      </c>
      <c r="K874" s="80">
        <f t="shared" si="40"/>
        <v>-1</v>
      </c>
      <c r="L874" s="40" t="str">
        <f t="shared" si="41"/>
        <v/>
      </c>
      <c r="M874" s="34"/>
      <c r="O874" s="64"/>
    </row>
    <row r="875" spans="1:15" x14ac:dyDescent="0.2">
      <c r="A875" s="158" t="s">
        <v>850</v>
      </c>
      <c r="B875" s="158" t="s">
        <v>851</v>
      </c>
      <c r="C875" s="158" t="s">
        <v>1824</v>
      </c>
      <c r="D875" s="158" t="s">
        <v>450</v>
      </c>
      <c r="E875" s="158" t="s">
        <v>2189</v>
      </c>
      <c r="F875" s="185">
        <v>1.0959E-4</v>
      </c>
      <c r="G875" s="185">
        <v>4.3854000000000001E-4</v>
      </c>
      <c r="H875" s="182">
        <f t="shared" si="39"/>
        <v>-0.75010261321658234</v>
      </c>
      <c r="I875" s="122"/>
      <c r="J875" s="122">
        <v>0</v>
      </c>
      <c r="K875" s="80" t="str">
        <f t="shared" si="40"/>
        <v/>
      </c>
      <c r="L875" s="40">
        <f t="shared" si="41"/>
        <v>0</v>
      </c>
      <c r="M875" s="34"/>
      <c r="O875" s="64"/>
    </row>
    <row r="876" spans="1:15" x14ac:dyDescent="0.2">
      <c r="A876" s="158" t="s">
        <v>708</v>
      </c>
      <c r="B876" s="158" t="s">
        <v>720</v>
      </c>
      <c r="C876" s="158" t="s">
        <v>1824</v>
      </c>
      <c r="D876" s="158" t="s">
        <v>450</v>
      </c>
      <c r="E876" s="158" t="s">
        <v>2189</v>
      </c>
      <c r="F876" s="185">
        <v>4.6121540000000003E-2</v>
      </c>
      <c r="G876" s="185">
        <v>3.5066000000000003E-4</v>
      </c>
      <c r="H876" s="182">
        <f t="shared" si="39"/>
        <v>130.52780471111618</v>
      </c>
      <c r="I876" s="122"/>
      <c r="J876" s="122">
        <v>0</v>
      </c>
      <c r="K876" s="80" t="str">
        <f t="shared" si="40"/>
        <v/>
      </c>
      <c r="L876" s="40">
        <f t="shared" si="41"/>
        <v>0</v>
      </c>
      <c r="M876" s="34"/>
      <c r="O876" s="64"/>
    </row>
    <row r="877" spans="1:15" x14ac:dyDescent="0.2">
      <c r="A877" s="158" t="s">
        <v>707</v>
      </c>
      <c r="B877" s="158" t="s">
        <v>719</v>
      </c>
      <c r="C877" s="158" t="s">
        <v>1824</v>
      </c>
      <c r="D877" s="158" t="s">
        <v>450</v>
      </c>
      <c r="E877" s="158" t="s">
        <v>2189</v>
      </c>
      <c r="F877" s="185">
        <v>1.3142799999999999E-3</v>
      </c>
      <c r="G877" s="185">
        <v>2.5232E-4</v>
      </c>
      <c r="H877" s="182">
        <f t="shared" si="39"/>
        <v>4.2087824984147115</v>
      </c>
      <c r="I877" s="122"/>
      <c r="J877" s="122">
        <v>0</v>
      </c>
      <c r="K877" s="80" t="str">
        <f t="shared" si="40"/>
        <v/>
      </c>
      <c r="L877" s="40">
        <f t="shared" si="41"/>
        <v>0</v>
      </c>
      <c r="M877" s="34"/>
      <c r="O877" s="64"/>
    </row>
    <row r="878" spans="1:15" x14ac:dyDescent="0.2">
      <c r="A878" s="158" t="s">
        <v>1195</v>
      </c>
      <c r="B878" s="158" t="s">
        <v>1196</v>
      </c>
      <c r="C878" s="158" t="s">
        <v>1824</v>
      </c>
      <c r="D878" s="158" t="s">
        <v>450</v>
      </c>
      <c r="E878" s="158" t="s">
        <v>2189</v>
      </c>
      <c r="F878" s="185">
        <v>3.2413642500000002</v>
      </c>
      <c r="G878" s="185">
        <v>1.4133E-4</v>
      </c>
      <c r="H878" s="182">
        <f t="shared" si="39"/>
        <v>22933.721927403949</v>
      </c>
      <c r="I878" s="122"/>
      <c r="J878" s="122">
        <v>0</v>
      </c>
      <c r="K878" s="80" t="str">
        <f t="shared" si="40"/>
        <v/>
      </c>
      <c r="L878" s="40">
        <f t="shared" si="41"/>
        <v>0</v>
      </c>
      <c r="M878" s="34"/>
      <c r="O878" s="64"/>
    </row>
    <row r="879" spans="1:15" x14ac:dyDescent="0.2">
      <c r="A879" s="158" t="s">
        <v>987</v>
      </c>
      <c r="B879" s="158" t="s">
        <v>2066</v>
      </c>
      <c r="C879" s="158" t="s">
        <v>1823</v>
      </c>
      <c r="D879" s="158" t="s">
        <v>450</v>
      </c>
      <c r="E879" s="158" t="s">
        <v>2189</v>
      </c>
      <c r="F879" s="185">
        <v>0</v>
      </c>
      <c r="G879" s="185">
        <v>0</v>
      </c>
      <c r="H879" s="182" t="str">
        <f t="shared" si="39"/>
        <v/>
      </c>
      <c r="I879" s="122"/>
      <c r="J879" s="122">
        <v>0</v>
      </c>
      <c r="K879" s="80" t="str">
        <f t="shared" si="40"/>
        <v/>
      </c>
      <c r="L879" s="40" t="str">
        <f t="shared" si="41"/>
        <v/>
      </c>
      <c r="M879" s="34"/>
      <c r="O879" s="64"/>
    </row>
    <row r="880" spans="1:15" x14ac:dyDescent="0.2">
      <c r="A880" s="158" t="s">
        <v>2807</v>
      </c>
      <c r="B880" s="158" t="s">
        <v>2808</v>
      </c>
      <c r="C880" s="158" t="s">
        <v>1830</v>
      </c>
      <c r="D880" s="158" t="s">
        <v>450</v>
      </c>
      <c r="E880" s="158" t="s">
        <v>2189</v>
      </c>
      <c r="F880" s="185">
        <v>0</v>
      </c>
      <c r="G880" s="185">
        <v>0</v>
      </c>
      <c r="H880" s="182" t="str">
        <f t="shared" si="39"/>
        <v/>
      </c>
      <c r="I880" s="122"/>
      <c r="J880" s="122">
        <v>0</v>
      </c>
      <c r="K880" s="80" t="str">
        <f t="shared" si="40"/>
        <v/>
      </c>
      <c r="L880" s="40" t="str">
        <f t="shared" si="41"/>
        <v/>
      </c>
      <c r="M880" s="34"/>
      <c r="O880" s="64"/>
    </row>
    <row r="881" spans="1:15" x14ac:dyDescent="0.2">
      <c r="A881" s="158" t="s">
        <v>2803</v>
      </c>
      <c r="B881" s="158" t="s">
        <v>2804</v>
      </c>
      <c r="C881" s="158" t="s">
        <v>1830</v>
      </c>
      <c r="D881" s="158" t="s">
        <v>450</v>
      </c>
      <c r="E881" s="158" t="s">
        <v>2189</v>
      </c>
      <c r="F881" s="185">
        <v>0</v>
      </c>
      <c r="G881" s="185">
        <v>0</v>
      </c>
      <c r="H881" s="182" t="str">
        <f t="shared" si="39"/>
        <v/>
      </c>
      <c r="I881" s="122"/>
      <c r="J881" s="122">
        <v>0</v>
      </c>
      <c r="K881" s="80" t="str">
        <f t="shared" si="40"/>
        <v/>
      </c>
      <c r="L881" s="40" t="str">
        <f t="shared" si="41"/>
        <v/>
      </c>
      <c r="M881" s="34"/>
      <c r="O881" s="64"/>
    </row>
    <row r="882" spans="1:15" x14ac:dyDescent="0.2">
      <c r="A882" s="158" t="s">
        <v>2801</v>
      </c>
      <c r="B882" s="158" t="s">
        <v>2802</v>
      </c>
      <c r="C882" s="158" t="s">
        <v>1830</v>
      </c>
      <c r="D882" s="158" t="s">
        <v>450</v>
      </c>
      <c r="E882" s="158" t="s">
        <v>2189</v>
      </c>
      <c r="F882" s="185">
        <v>0</v>
      </c>
      <c r="G882" s="185">
        <v>0</v>
      </c>
      <c r="H882" s="182" t="str">
        <f t="shared" si="39"/>
        <v/>
      </c>
      <c r="I882" s="122"/>
      <c r="J882" s="122">
        <v>0</v>
      </c>
      <c r="K882" s="80" t="str">
        <f t="shared" si="40"/>
        <v/>
      </c>
      <c r="L882" s="40" t="str">
        <f t="shared" si="41"/>
        <v/>
      </c>
      <c r="M882" s="34"/>
      <c r="O882" s="64"/>
    </row>
    <row r="883" spans="1:15" x14ac:dyDescent="0.2">
      <c r="A883" s="158" t="s">
        <v>988</v>
      </c>
      <c r="B883" s="158" t="s">
        <v>2069</v>
      </c>
      <c r="C883" s="158" t="s">
        <v>1823</v>
      </c>
      <c r="D883" s="158" t="s">
        <v>450</v>
      </c>
      <c r="E883" s="158" t="s">
        <v>2189</v>
      </c>
      <c r="F883" s="185">
        <v>0</v>
      </c>
      <c r="G883" s="185">
        <v>0</v>
      </c>
      <c r="H883" s="182" t="str">
        <f t="shared" si="39"/>
        <v/>
      </c>
      <c r="I883" s="122"/>
      <c r="J883" s="122">
        <v>0</v>
      </c>
      <c r="K883" s="80" t="str">
        <f t="shared" si="40"/>
        <v/>
      </c>
      <c r="L883" s="40" t="str">
        <f t="shared" si="41"/>
        <v/>
      </c>
      <c r="M883" s="34"/>
      <c r="O883" s="64"/>
    </row>
    <row r="884" spans="1:15" x14ac:dyDescent="0.2">
      <c r="A884" s="158" t="s">
        <v>986</v>
      </c>
      <c r="B884" s="158" t="s">
        <v>2068</v>
      </c>
      <c r="C884" s="158" t="s">
        <v>1823</v>
      </c>
      <c r="D884" s="158" t="s">
        <v>450</v>
      </c>
      <c r="E884" s="158" t="s">
        <v>2189</v>
      </c>
      <c r="F884" s="185">
        <v>0</v>
      </c>
      <c r="G884" s="185">
        <v>0</v>
      </c>
      <c r="H884" s="182" t="str">
        <f t="shared" si="39"/>
        <v/>
      </c>
      <c r="I884" s="122"/>
      <c r="J884" s="122">
        <v>0</v>
      </c>
      <c r="K884" s="80" t="str">
        <f t="shared" si="40"/>
        <v/>
      </c>
      <c r="L884" s="40" t="str">
        <f t="shared" si="41"/>
        <v/>
      </c>
      <c r="M884" s="34"/>
      <c r="O884" s="64"/>
    </row>
    <row r="885" spans="1:15" x14ac:dyDescent="0.2">
      <c r="A885" s="158" t="s">
        <v>985</v>
      </c>
      <c r="B885" s="158" t="s">
        <v>2067</v>
      </c>
      <c r="C885" s="158" t="s">
        <v>1823</v>
      </c>
      <c r="D885" s="158" t="s">
        <v>450</v>
      </c>
      <c r="E885" s="158" t="s">
        <v>2189</v>
      </c>
      <c r="F885" s="185">
        <v>0</v>
      </c>
      <c r="G885" s="185">
        <v>0</v>
      </c>
      <c r="H885" s="182" t="str">
        <f t="shared" si="39"/>
        <v/>
      </c>
      <c r="I885" s="122"/>
      <c r="J885" s="122">
        <v>0</v>
      </c>
      <c r="K885" s="80" t="str">
        <f t="shared" si="40"/>
        <v/>
      </c>
      <c r="L885" s="40" t="str">
        <f t="shared" si="41"/>
        <v/>
      </c>
      <c r="M885" s="34"/>
      <c r="O885" s="64"/>
    </row>
    <row r="886" spans="1:15" x14ac:dyDescent="0.2">
      <c r="A886" s="158" t="s">
        <v>609</v>
      </c>
      <c r="B886" s="158" t="s">
        <v>610</v>
      </c>
      <c r="C886" s="158" t="s">
        <v>615</v>
      </c>
      <c r="D886" s="158" t="s">
        <v>451</v>
      </c>
      <c r="E886" s="158" t="s">
        <v>452</v>
      </c>
      <c r="F886" s="185">
        <v>0.49402499999999999</v>
      </c>
      <c r="G886" s="185">
        <v>0</v>
      </c>
      <c r="H886" s="182" t="str">
        <f t="shared" si="39"/>
        <v/>
      </c>
      <c r="I886" s="122"/>
      <c r="J886" s="122">
        <v>0</v>
      </c>
      <c r="K886" s="80" t="str">
        <f t="shared" si="40"/>
        <v/>
      </c>
      <c r="L886" s="40">
        <f t="shared" si="41"/>
        <v>0</v>
      </c>
      <c r="M886" s="34"/>
      <c r="O886" s="64"/>
    </row>
    <row r="887" spans="1:15" x14ac:dyDescent="0.2">
      <c r="A887" s="158" t="s">
        <v>1659</v>
      </c>
      <c r="B887" s="158" t="s">
        <v>1660</v>
      </c>
      <c r="C887" s="158" t="s">
        <v>1024</v>
      </c>
      <c r="D887" s="158" t="s">
        <v>450</v>
      </c>
      <c r="E887" s="158" t="s">
        <v>2189</v>
      </c>
      <c r="F887" s="185">
        <v>1.2437963999999999</v>
      </c>
      <c r="G887" s="185">
        <v>0</v>
      </c>
      <c r="H887" s="182" t="str">
        <f t="shared" si="39"/>
        <v/>
      </c>
      <c r="I887" s="122"/>
      <c r="J887" s="122">
        <v>0</v>
      </c>
      <c r="K887" s="80" t="str">
        <f t="shared" si="40"/>
        <v/>
      </c>
      <c r="L887" s="40">
        <f t="shared" si="41"/>
        <v>0</v>
      </c>
      <c r="M887" s="34"/>
      <c r="O887" s="64"/>
    </row>
    <row r="888" spans="1:15" x14ac:dyDescent="0.2">
      <c r="A888" s="158" t="s">
        <v>336</v>
      </c>
      <c r="B888" s="158" t="s">
        <v>337</v>
      </c>
      <c r="C888" s="158" t="s">
        <v>347</v>
      </c>
      <c r="D888" s="158" t="s">
        <v>451</v>
      </c>
      <c r="E888" s="158" t="s">
        <v>2189</v>
      </c>
      <c r="F888" s="185">
        <v>0</v>
      </c>
      <c r="G888" s="185">
        <v>0</v>
      </c>
      <c r="H888" s="182" t="str">
        <f t="shared" si="39"/>
        <v/>
      </c>
      <c r="I888" s="122"/>
      <c r="J888" s="122">
        <v>0</v>
      </c>
      <c r="K888" s="80" t="str">
        <f t="shared" si="40"/>
        <v/>
      </c>
      <c r="L888" s="40" t="str">
        <f t="shared" si="41"/>
        <v/>
      </c>
      <c r="M888" s="34"/>
      <c r="O888" s="64"/>
    </row>
    <row r="889" spans="1:15" x14ac:dyDescent="0.2">
      <c r="A889" s="158" t="s">
        <v>14</v>
      </c>
      <c r="B889" s="158" t="s">
        <v>15</v>
      </c>
      <c r="C889" s="158" t="s">
        <v>2078</v>
      </c>
      <c r="D889" s="158" t="s">
        <v>451</v>
      </c>
      <c r="E889" s="158" t="s">
        <v>452</v>
      </c>
      <c r="F889" s="185">
        <v>0</v>
      </c>
      <c r="G889" s="185">
        <v>0</v>
      </c>
      <c r="H889" s="182" t="str">
        <f t="shared" si="39"/>
        <v/>
      </c>
      <c r="I889" s="122"/>
      <c r="J889" s="122">
        <v>0</v>
      </c>
      <c r="K889" s="80" t="str">
        <f t="shared" si="40"/>
        <v/>
      </c>
      <c r="L889" s="40" t="str">
        <f t="shared" si="41"/>
        <v/>
      </c>
      <c r="M889" s="34"/>
      <c r="O889" s="64"/>
    </row>
    <row r="890" spans="1:15" x14ac:dyDescent="0.2">
      <c r="A890" s="158" t="s">
        <v>1970</v>
      </c>
      <c r="B890" s="158" t="s">
        <v>640</v>
      </c>
      <c r="C890" s="158" t="s">
        <v>1395</v>
      </c>
      <c r="D890" s="158" t="s">
        <v>450</v>
      </c>
      <c r="E890" s="158" t="s">
        <v>2189</v>
      </c>
      <c r="F890" s="185">
        <v>1.391158E-2</v>
      </c>
      <c r="G890" s="185">
        <v>0</v>
      </c>
      <c r="H890" s="182" t="str">
        <f t="shared" si="39"/>
        <v/>
      </c>
      <c r="I890" s="122"/>
      <c r="J890" s="122">
        <v>0</v>
      </c>
      <c r="K890" s="80" t="str">
        <f t="shared" si="40"/>
        <v/>
      </c>
      <c r="L890" s="40">
        <f t="shared" si="41"/>
        <v>0</v>
      </c>
      <c r="M890" s="34"/>
      <c r="O890" s="64"/>
    </row>
    <row r="891" spans="1:15" x14ac:dyDescent="0.2">
      <c r="A891" s="158" t="s">
        <v>2269</v>
      </c>
      <c r="B891" s="158" t="s">
        <v>2259</v>
      </c>
      <c r="C891" s="158" t="s">
        <v>2078</v>
      </c>
      <c r="D891" s="158" t="s">
        <v>451</v>
      </c>
      <c r="E891" s="158" t="s">
        <v>452</v>
      </c>
      <c r="F891" s="185">
        <v>0</v>
      </c>
      <c r="G891" s="185">
        <v>0</v>
      </c>
      <c r="H891" s="182" t="str">
        <f t="shared" si="39"/>
        <v/>
      </c>
      <c r="I891" s="122"/>
      <c r="J891" s="122">
        <v>0.65000530000000001</v>
      </c>
      <c r="K891" s="80">
        <f t="shared" si="40"/>
        <v>-1</v>
      </c>
      <c r="L891" s="40" t="str">
        <f t="shared" si="41"/>
        <v/>
      </c>
      <c r="M891" s="34"/>
      <c r="O891" s="64"/>
    </row>
    <row r="892" spans="1:15" x14ac:dyDescent="0.2">
      <c r="A892" s="158" t="s">
        <v>1875</v>
      </c>
      <c r="B892" s="158" t="s">
        <v>872</v>
      </c>
      <c r="C892" s="158" t="s">
        <v>1826</v>
      </c>
      <c r="D892" s="158" t="s">
        <v>450</v>
      </c>
      <c r="E892" s="158" t="s">
        <v>2189</v>
      </c>
      <c r="F892" s="185">
        <v>3.3678367400000004</v>
      </c>
      <c r="G892" s="185">
        <v>0</v>
      </c>
      <c r="H892" s="182" t="str">
        <f t="shared" si="39"/>
        <v/>
      </c>
      <c r="I892" s="122"/>
      <c r="J892" s="122">
        <v>0</v>
      </c>
      <c r="K892" s="80" t="str">
        <f t="shared" si="40"/>
        <v/>
      </c>
      <c r="L892" s="40">
        <f t="shared" si="41"/>
        <v>0</v>
      </c>
      <c r="M892" s="34"/>
      <c r="O892" s="64"/>
    </row>
    <row r="893" spans="1:15" x14ac:dyDescent="0.2">
      <c r="A893" s="158" t="s">
        <v>2267</v>
      </c>
      <c r="B893" s="158" t="s">
        <v>2257</v>
      </c>
      <c r="C893" s="158" t="s">
        <v>2078</v>
      </c>
      <c r="D893" s="158" t="s">
        <v>451</v>
      </c>
      <c r="E893" s="158" t="s">
        <v>452</v>
      </c>
      <c r="F893" s="185">
        <v>0</v>
      </c>
      <c r="G893" s="185">
        <v>0</v>
      </c>
      <c r="H893" s="182" t="str">
        <f t="shared" si="39"/>
        <v/>
      </c>
      <c r="I893" s="122"/>
      <c r="J893" s="122">
        <v>0</v>
      </c>
      <c r="K893" s="80" t="str">
        <f t="shared" si="40"/>
        <v/>
      </c>
      <c r="L893" s="40" t="str">
        <f t="shared" si="41"/>
        <v/>
      </c>
      <c r="M893" s="34"/>
      <c r="O893" s="64"/>
    </row>
    <row r="894" spans="1:15" x14ac:dyDescent="0.2">
      <c r="A894" s="158" t="s">
        <v>657</v>
      </c>
      <c r="B894" s="158" t="s">
        <v>658</v>
      </c>
      <c r="C894" s="158" t="s">
        <v>1824</v>
      </c>
      <c r="D894" s="158" t="s">
        <v>450</v>
      </c>
      <c r="E894" s="158" t="s">
        <v>2189</v>
      </c>
      <c r="F894" s="185">
        <v>2.7806000000000002</v>
      </c>
      <c r="G894" s="185">
        <v>0</v>
      </c>
      <c r="H894" s="182" t="str">
        <f t="shared" si="39"/>
        <v/>
      </c>
      <c r="I894" s="122"/>
      <c r="J894" s="122">
        <v>0</v>
      </c>
      <c r="K894" s="80" t="str">
        <f t="shared" si="40"/>
        <v/>
      </c>
      <c r="L894" s="40">
        <f t="shared" si="41"/>
        <v>0</v>
      </c>
      <c r="M894" s="34"/>
      <c r="O894" s="64"/>
    </row>
    <row r="895" spans="1:15" x14ac:dyDescent="0.2">
      <c r="A895" s="158" t="s">
        <v>2272</v>
      </c>
      <c r="B895" s="158" t="s">
        <v>2262</v>
      </c>
      <c r="C895" s="158" t="s">
        <v>2078</v>
      </c>
      <c r="D895" s="158" t="s">
        <v>451</v>
      </c>
      <c r="E895" s="158" t="s">
        <v>452</v>
      </c>
      <c r="F895" s="185">
        <v>0</v>
      </c>
      <c r="G895" s="185">
        <v>0</v>
      </c>
      <c r="H895" s="182" t="str">
        <f t="shared" si="39"/>
        <v/>
      </c>
      <c r="I895" s="122"/>
      <c r="J895" s="122">
        <v>0</v>
      </c>
      <c r="K895" s="80" t="str">
        <f t="shared" si="40"/>
        <v/>
      </c>
      <c r="L895" s="40" t="str">
        <f t="shared" si="41"/>
        <v/>
      </c>
      <c r="M895" s="34"/>
      <c r="O895" s="64"/>
    </row>
    <row r="896" spans="1:15" x14ac:dyDescent="0.2">
      <c r="A896" s="158" t="s">
        <v>1726</v>
      </c>
      <c r="B896" s="158" t="s">
        <v>1727</v>
      </c>
      <c r="C896" s="158" t="s">
        <v>1828</v>
      </c>
      <c r="D896" s="158" t="s">
        <v>450</v>
      </c>
      <c r="E896" s="158" t="s">
        <v>2189</v>
      </c>
      <c r="F896" s="185">
        <v>5.6035000000000004E-4</v>
      </c>
      <c r="G896" s="185">
        <v>0</v>
      </c>
      <c r="H896" s="182" t="str">
        <f t="shared" si="39"/>
        <v/>
      </c>
      <c r="I896" s="122"/>
      <c r="J896" s="122">
        <v>0</v>
      </c>
      <c r="K896" s="80" t="str">
        <f t="shared" si="40"/>
        <v/>
      </c>
      <c r="L896" s="40">
        <f t="shared" si="41"/>
        <v>0</v>
      </c>
      <c r="M896" s="34"/>
      <c r="O896" s="64"/>
    </row>
    <row r="897" spans="1:15" x14ac:dyDescent="0.2">
      <c r="A897" s="158" t="s">
        <v>2511</v>
      </c>
      <c r="B897" s="158" t="s">
        <v>2510</v>
      </c>
      <c r="C897" s="158" t="s">
        <v>2078</v>
      </c>
      <c r="D897" s="158" t="s">
        <v>451</v>
      </c>
      <c r="E897" s="158" t="s">
        <v>452</v>
      </c>
      <c r="F897" s="185">
        <v>0</v>
      </c>
      <c r="G897" s="185">
        <v>0</v>
      </c>
      <c r="H897" s="182" t="str">
        <f t="shared" si="39"/>
        <v/>
      </c>
      <c r="I897" s="122"/>
      <c r="J897" s="122">
        <v>0</v>
      </c>
      <c r="K897" s="80" t="str">
        <f t="shared" si="40"/>
        <v/>
      </c>
      <c r="L897" s="40" t="str">
        <f t="shared" si="41"/>
        <v/>
      </c>
      <c r="M897" s="34"/>
      <c r="O897" s="64"/>
    </row>
    <row r="898" spans="1:15" x14ac:dyDescent="0.2">
      <c r="A898" s="158" t="s">
        <v>2509</v>
      </c>
      <c r="B898" s="158" t="s">
        <v>2508</v>
      </c>
      <c r="C898" s="158" t="s">
        <v>2078</v>
      </c>
      <c r="D898" s="158" t="s">
        <v>451</v>
      </c>
      <c r="E898" s="158" t="s">
        <v>452</v>
      </c>
      <c r="F898" s="185">
        <v>2.4494999999999999E-2</v>
      </c>
      <c r="G898" s="185">
        <v>0</v>
      </c>
      <c r="H898" s="182" t="str">
        <f t="shared" si="39"/>
        <v/>
      </c>
      <c r="I898" s="122"/>
      <c r="J898" s="122">
        <v>0</v>
      </c>
      <c r="K898" s="80" t="str">
        <f t="shared" si="40"/>
        <v/>
      </c>
      <c r="L898" s="40">
        <f t="shared" si="41"/>
        <v>0</v>
      </c>
      <c r="M898" s="34"/>
      <c r="O898" s="64"/>
    </row>
    <row r="899" spans="1:15" x14ac:dyDescent="0.2">
      <c r="A899" s="158" t="s">
        <v>2515</v>
      </c>
      <c r="B899" s="158" t="s">
        <v>2514</v>
      </c>
      <c r="C899" s="158" t="s">
        <v>2078</v>
      </c>
      <c r="D899" s="158" t="s">
        <v>451</v>
      </c>
      <c r="E899" s="158" t="s">
        <v>452</v>
      </c>
      <c r="F899" s="185">
        <v>0</v>
      </c>
      <c r="G899" s="185">
        <v>0</v>
      </c>
      <c r="H899" s="182" t="str">
        <f t="shared" si="39"/>
        <v/>
      </c>
      <c r="I899" s="122"/>
      <c r="J899" s="122">
        <v>0</v>
      </c>
      <c r="K899" s="80" t="str">
        <f t="shared" si="40"/>
        <v/>
      </c>
      <c r="L899" s="40" t="str">
        <f t="shared" si="41"/>
        <v/>
      </c>
      <c r="M899" s="34"/>
      <c r="O899" s="64"/>
    </row>
    <row r="900" spans="1:15" x14ac:dyDescent="0.2">
      <c r="A900" s="158" t="s">
        <v>2513</v>
      </c>
      <c r="B900" s="158" t="s">
        <v>2512</v>
      </c>
      <c r="C900" s="158" t="s">
        <v>2078</v>
      </c>
      <c r="D900" s="158" t="s">
        <v>451</v>
      </c>
      <c r="E900" s="158" t="s">
        <v>452</v>
      </c>
      <c r="F900" s="185">
        <v>0</v>
      </c>
      <c r="G900" s="185">
        <v>0</v>
      </c>
      <c r="H900" s="182" t="str">
        <f t="shared" si="39"/>
        <v/>
      </c>
      <c r="I900" s="122"/>
      <c r="J900" s="122">
        <v>0</v>
      </c>
      <c r="K900" s="80" t="str">
        <f t="shared" si="40"/>
        <v/>
      </c>
      <c r="L900" s="40" t="str">
        <f t="shared" si="41"/>
        <v/>
      </c>
      <c r="M900" s="34"/>
      <c r="O900" s="64"/>
    </row>
    <row r="901" spans="1:15" x14ac:dyDescent="0.2">
      <c r="A901" s="158" t="s">
        <v>2519</v>
      </c>
      <c r="B901" s="158" t="s">
        <v>2518</v>
      </c>
      <c r="C901" s="158" t="s">
        <v>2078</v>
      </c>
      <c r="D901" s="158" t="s">
        <v>451</v>
      </c>
      <c r="E901" s="158" t="s">
        <v>452</v>
      </c>
      <c r="F901" s="185">
        <v>0</v>
      </c>
      <c r="G901" s="185">
        <v>0</v>
      </c>
      <c r="H901" s="182" t="str">
        <f t="shared" si="39"/>
        <v/>
      </c>
      <c r="I901" s="122"/>
      <c r="J901" s="122">
        <v>0</v>
      </c>
      <c r="K901" s="80" t="str">
        <f t="shared" si="40"/>
        <v/>
      </c>
      <c r="L901" s="40" t="str">
        <f t="shared" si="41"/>
        <v/>
      </c>
      <c r="M901" s="34"/>
      <c r="O901" s="64"/>
    </row>
    <row r="902" spans="1:15" x14ac:dyDescent="0.2">
      <c r="A902" s="158" t="s">
        <v>2517</v>
      </c>
      <c r="B902" s="158" t="s">
        <v>2516</v>
      </c>
      <c r="C902" s="158" t="s">
        <v>2078</v>
      </c>
      <c r="D902" s="158" t="s">
        <v>451</v>
      </c>
      <c r="E902" s="158" t="s">
        <v>452</v>
      </c>
      <c r="F902" s="185">
        <v>7.4832500000000003E-3</v>
      </c>
      <c r="G902" s="185">
        <v>0</v>
      </c>
      <c r="H902" s="182" t="str">
        <f t="shared" si="39"/>
        <v/>
      </c>
      <c r="I902" s="122"/>
      <c r="J902" s="122">
        <v>0</v>
      </c>
      <c r="K902" s="80" t="str">
        <f t="shared" si="40"/>
        <v/>
      </c>
      <c r="L902" s="40">
        <f t="shared" si="41"/>
        <v>0</v>
      </c>
      <c r="M902" s="34"/>
      <c r="O902" s="64"/>
    </row>
    <row r="903" spans="1:15" x14ac:dyDescent="0.2">
      <c r="A903" s="158" t="s">
        <v>2273</v>
      </c>
      <c r="B903" s="158" t="s">
        <v>2263</v>
      </c>
      <c r="C903" s="158" t="s">
        <v>2078</v>
      </c>
      <c r="D903" s="158" t="s">
        <v>451</v>
      </c>
      <c r="E903" s="158" t="s">
        <v>452</v>
      </c>
      <c r="F903" s="185">
        <v>4.9879E-2</v>
      </c>
      <c r="G903" s="185">
        <v>0</v>
      </c>
      <c r="H903" s="182" t="str">
        <f t="shared" ref="H903:H959" si="42">IF(ISERROR(F903/G903-1),"",((F903/G903-1)))</f>
        <v/>
      </c>
      <c r="I903" s="122"/>
      <c r="J903" s="122">
        <v>0</v>
      </c>
      <c r="K903" s="80" t="str">
        <f t="shared" ref="K903:K959" si="43">IF(ISERROR(I903/J903-1),"",((I903/J903-1)))</f>
        <v/>
      </c>
      <c r="L903" s="40">
        <f t="shared" ref="L903:L959" si="44">IF(ISERROR(I903/F903),"",(I903/F903))</f>
        <v>0</v>
      </c>
      <c r="M903" s="34"/>
      <c r="O903" s="64"/>
    </row>
    <row r="904" spans="1:15" x14ac:dyDescent="0.2">
      <c r="A904" s="158" t="s">
        <v>2271</v>
      </c>
      <c r="B904" s="158" t="s">
        <v>2261</v>
      </c>
      <c r="C904" s="158" t="s">
        <v>2078</v>
      </c>
      <c r="D904" s="158" t="s">
        <v>451</v>
      </c>
      <c r="E904" s="158" t="s">
        <v>452</v>
      </c>
      <c r="F904" s="185">
        <v>0</v>
      </c>
      <c r="G904" s="185">
        <v>0</v>
      </c>
      <c r="H904" s="182" t="str">
        <f t="shared" si="42"/>
        <v/>
      </c>
      <c r="I904" s="122"/>
      <c r="J904" s="122">
        <v>0</v>
      </c>
      <c r="K904" s="80" t="str">
        <f t="shared" si="43"/>
        <v/>
      </c>
      <c r="L904" s="40" t="str">
        <f t="shared" si="44"/>
        <v/>
      </c>
      <c r="M904" s="34"/>
      <c r="O904" s="64"/>
    </row>
    <row r="905" spans="1:15" x14ac:dyDescent="0.2">
      <c r="A905" s="158" t="s">
        <v>2270</v>
      </c>
      <c r="B905" s="158" t="s">
        <v>2260</v>
      </c>
      <c r="C905" s="158" t="s">
        <v>2078</v>
      </c>
      <c r="D905" s="158" t="s">
        <v>451</v>
      </c>
      <c r="E905" s="158" t="s">
        <v>452</v>
      </c>
      <c r="F905" s="185">
        <v>1.1112000000000001E-3</v>
      </c>
      <c r="G905" s="185">
        <v>0</v>
      </c>
      <c r="H905" s="182" t="str">
        <f t="shared" si="42"/>
        <v/>
      </c>
      <c r="I905" s="122"/>
      <c r="J905" s="122">
        <v>0</v>
      </c>
      <c r="K905" s="80" t="str">
        <f t="shared" si="43"/>
        <v/>
      </c>
      <c r="L905" s="40">
        <f t="shared" si="44"/>
        <v>0</v>
      </c>
      <c r="M905" s="34"/>
      <c r="O905" s="64"/>
    </row>
    <row r="906" spans="1:15" x14ac:dyDescent="0.2">
      <c r="A906" s="158" t="s">
        <v>2092</v>
      </c>
      <c r="B906" s="158" t="s">
        <v>2093</v>
      </c>
      <c r="C906" s="158" t="s">
        <v>2089</v>
      </c>
      <c r="D906" s="158" t="s">
        <v>450</v>
      </c>
      <c r="E906" s="158" t="s">
        <v>2189</v>
      </c>
      <c r="F906" s="185">
        <v>0</v>
      </c>
      <c r="G906" s="185">
        <v>0</v>
      </c>
      <c r="H906" s="182" t="str">
        <f t="shared" si="42"/>
        <v/>
      </c>
      <c r="I906" s="122"/>
      <c r="J906" s="122">
        <v>0</v>
      </c>
      <c r="K906" s="80" t="str">
        <f t="shared" si="43"/>
        <v/>
      </c>
      <c r="L906" s="40" t="str">
        <f t="shared" si="44"/>
        <v/>
      </c>
      <c r="M906" s="34"/>
      <c r="O906" s="64"/>
    </row>
    <row r="907" spans="1:15" x14ac:dyDescent="0.2">
      <c r="A907" s="158" t="s">
        <v>2102</v>
      </c>
      <c r="B907" s="158" t="s">
        <v>2103</v>
      </c>
      <c r="C907" s="158" t="s">
        <v>2089</v>
      </c>
      <c r="D907" s="158" t="s">
        <v>450</v>
      </c>
      <c r="E907" s="158" t="s">
        <v>2189</v>
      </c>
      <c r="F907" s="185">
        <v>0</v>
      </c>
      <c r="G907" s="185">
        <v>0</v>
      </c>
      <c r="H907" s="182" t="str">
        <f t="shared" si="42"/>
        <v/>
      </c>
      <c r="I907" s="122"/>
      <c r="J907" s="122">
        <v>0</v>
      </c>
      <c r="K907" s="80" t="str">
        <f t="shared" si="43"/>
        <v/>
      </c>
      <c r="L907" s="40" t="str">
        <f t="shared" si="44"/>
        <v/>
      </c>
      <c r="M907" s="34"/>
      <c r="O907" s="64"/>
    </row>
    <row r="908" spans="1:15" x14ac:dyDescent="0.2">
      <c r="A908" s="158" t="s">
        <v>2507</v>
      </c>
      <c r="B908" s="158" t="s">
        <v>2506</v>
      </c>
      <c r="C908" s="158" t="s">
        <v>2078</v>
      </c>
      <c r="D908" s="158" t="s">
        <v>450</v>
      </c>
      <c r="E908" s="158" t="s">
        <v>2189</v>
      </c>
      <c r="F908" s="185">
        <v>0</v>
      </c>
      <c r="G908" s="185">
        <v>0</v>
      </c>
      <c r="H908" s="182" t="str">
        <f t="shared" si="42"/>
        <v/>
      </c>
      <c r="I908" s="122"/>
      <c r="J908" s="122">
        <v>0</v>
      </c>
      <c r="K908" s="80" t="str">
        <f t="shared" si="43"/>
        <v/>
      </c>
      <c r="L908" s="40" t="str">
        <f t="shared" si="44"/>
        <v/>
      </c>
      <c r="M908" s="34"/>
      <c r="O908" s="64"/>
    </row>
    <row r="909" spans="1:15" x14ac:dyDescent="0.2">
      <c r="A909" s="158" t="s">
        <v>2505</v>
      </c>
      <c r="B909" s="158" t="s">
        <v>2504</v>
      </c>
      <c r="C909" s="158" t="s">
        <v>2078</v>
      </c>
      <c r="D909" s="158" t="s">
        <v>450</v>
      </c>
      <c r="E909" s="158" t="s">
        <v>2189</v>
      </c>
      <c r="F909" s="185">
        <v>0</v>
      </c>
      <c r="G909" s="185">
        <v>0</v>
      </c>
      <c r="H909" s="182" t="str">
        <f t="shared" si="42"/>
        <v/>
      </c>
      <c r="I909" s="122"/>
      <c r="J909" s="122">
        <v>0</v>
      </c>
      <c r="K909" s="80" t="str">
        <f t="shared" si="43"/>
        <v/>
      </c>
      <c r="L909" s="40" t="str">
        <f t="shared" si="44"/>
        <v/>
      </c>
      <c r="M909" s="34"/>
      <c r="O909" s="64"/>
    </row>
    <row r="910" spans="1:15" x14ac:dyDescent="0.2">
      <c r="A910" s="158" t="s">
        <v>595</v>
      </c>
      <c r="B910" s="158" t="s">
        <v>596</v>
      </c>
      <c r="C910" s="158" t="s">
        <v>1825</v>
      </c>
      <c r="D910" s="158" t="s">
        <v>450</v>
      </c>
      <c r="E910" s="158" t="s">
        <v>2189</v>
      </c>
      <c r="F910" s="185">
        <v>0</v>
      </c>
      <c r="G910" s="185">
        <v>0</v>
      </c>
      <c r="H910" s="182" t="str">
        <f t="shared" si="42"/>
        <v/>
      </c>
      <c r="I910" s="122"/>
      <c r="J910" s="122">
        <v>0</v>
      </c>
      <c r="K910" s="80" t="str">
        <f t="shared" si="43"/>
        <v/>
      </c>
      <c r="L910" s="40" t="str">
        <f t="shared" si="44"/>
        <v/>
      </c>
      <c r="M910" s="34"/>
      <c r="O910" s="64"/>
    </row>
    <row r="911" spans="1:15" x14ac:dyDescent="0.2">
      <c r="A911" s="158" t="s">
        <v>2143</v>
      </c>
      <c r="B911" s="158" t="s">
        <v>2144</v>
      </c>
      <c r="C911" s="158" t="s">
        <v>2078</v>
      </c>
      <c r="D911" s="158" t="s">
        <v>450</v>
      </c>
      <c r="E911" s="158" t="s">
        <v>2189</v>
      </c>
      <c r="F911" s="185">
        <v>0</v>
      </c>
      <c r="G911" s="185">
        <v>0</v>
      </c>
      <c r="H911" s="182" t="str">
        <f t="shared" si="42"/>
        <v/>
      </c>
      <c r="I911" s="122"/>
      <c r="J911" s="122">
        <v>0</v>
      </c>
      <c r="K911" s="80" t="str">
        <f t="shared" si="43"/>
        <v/>
      </c>
      <c r="L911" s="40" t="str">
        <f t="shared" si="44"/>
        <v/>
      </c>
      <c r="M911" s="34"/>
      <c r="O911" s="64"/>
    </row>
    <row r="912" spans="1:15" x14ac:dyDescent="0.2">
      <c r="A912" s="158" t="s">
        <v>1643</v>
      </c>
      <c r="B912" s="158" t="s">
        <v>1644</v>
      </c>
      <c r="C912" s="158" t="s">
        <v>2078</v>
      </c>
      <c r="D912" s="158" t="s">
        <v>450</v>
      </c>
      <c r="E912" s="158" t="s">
        <v>2189</v>
      </c>
      <c r="F912" s="185">
        <v>0</v>
      </c>
      <c r="G912" s="185">
        <v>0</v>
      </c>
      <c r="H912" s="182" t="str">
        <f t="shared" si="42"/>
        <v/>
      </c>
      <c r="I912" s="122"/>
      <c r="J912" s="122">
        <v>0</v>
      </c>
      <c r="K912" s="80" t="str">
        <f t="shared" si="43"/>
        <v/>
      </c>
      <c r="L912" s="40" t="str">
        <f t="shared" si="44"/>
        <v/>
      </c>
      <c r="M912" s="34"/>
      <c r="O912" s="64"/>
    </row>
    <row r="913" spans="1:15" x14ac:dyDescent="0.2">
      <c r="A913" s="158" t="s">
        <v>2139</v>
      </c>
      <c r="B913" s="158" t="s">
        <v>2140</v>
      </c>
      <c r="C913" s="158" t="s">
        <v>2078</v>
      </c>
      <c r="D913" s="158" t="s">
        <v>450</v>
      </c>
      <c r="E913" s="158" t="s">
        <v>2189</v>
      </c>
      <c r="F913" s="185">
        <v>0</v>
      </c>
      <c r="G913" s="185">
        <v>0</v>
      </c>
      <c r="H913" s="182" t="str">
        <f t="shared" si="42"/>
        <v/>
      </c>
      <c r="I913" s="122"/>
      <c r="J913" s="122">
        <v>0</v>
      </c>
      <c r="K913" s="80" t="str">
        <f t="shared" si="43"/>
        <v/>
      </c>
      <c r="L913" s="40" t="str">
        <f t="shared" si="44"/>
        <v/>
      </c>
      <c r="M913" s="34"/>
      <c r="O913" s="64"/>
    </row>
    <row r="914" spans="1:15" x14ac:dyDescent="0.2">
      <c r="A914" s="158"/>
      <c r="B914" s="158"/>
      <c r="C914" s="158"/>
      <c r="D914" s="158" t="s">
        <v>561</v>
      </c>
      <c r="E914" s="158"/>
      <c r="F914" s="185"/>
      <c r="G914" s="185"/>
      <c r="H914" s="182"/>
      <c r="I914" s="122"/>
      <c r="J914" s="122"/>
      <c r="K914" s="80"/>
      <c r="L914" s="40"/>
      <c r="M914" s="34"/>
      <c r="O914" s="64"/>
    </row>
    <row r="915" spans="1:15" x14ac:dyDescent="0.2">
      <c r="A915" s="158" t="s">
        <v>340</v>
      </c>
      <c r="B915" s="158" t="s">
        <v>341</v>
      </c>
      <c r="C915" s="158" t="s">
        <v>347</v>
      </c>
      <c r="D915" s="158" t="s">
        <v>451</v>
      </c>
      <c r="E915" s="158" t="s">
        <v>2189</v>
      </c>
      <c r="F915" s="185">
        <v>3.3808000000000002E-3</v>
      </c>
      <c r="G915" s="185">
        <v>0</v>
      </c>
      <c r="H915" s="182" t="str">
        <f t="shared" si="42"/>
        <v/>
      </c>
      <c r="I915" s="122"/>
      <c r="J915" s="122">
        <v>0</v>
      </c>
      <c r="K915" s="80" t="str">
        <f t="shared" si="43"/>
        <v/>
      </c>
      <c r="L915" s="40">
        <f t="shared" si="44"/>
        <v>0</v>
      </c>
      <c r="M915" s="34"/>
      <c r="O915" s="64"/>
    </row>
    <row r="916" spans="1:15" x14ac:dyDescent="0.2">
      <c r="A916" s="158" t="s">
        <v>2867</v>
      </c>
      <c r="B916" s="158" t="s">
        <v>2868</v>
      </c>
      <c r="C916" s="158" t="s">
        <v>2078</v>
      </c>
      <c r="D916" s="158" t="s">
        <v>451</v>
      </c>
      <c r="E916" s="158" t="s">
        <v>452</v>
      </c>
      <c r="F916" s="185">
        <v>0</v>
      </c>
      <c r="G916" s="185">
        <v>0</v>
      </c>
      <c r="H916" s="182" t="str">
        <f t="shared" si="42"/>
        <v/>
      </c>
      <c r="I916" s="122"/>
      <c r="J916" s="122">
        <v>0</v>
      </c>
      <c r="K916" s="80" t="str">
        <f t="shared" si="43"/>
        <v/>
      </c>
      <c r="L916" s="40" t="str">
        <f t="shared" si="44"/>
        <v/>
      </c>
      <c r="M916" s="34"/>
      <c r="O916" s="64"/>
    </row>
    <row r="917" spans="1:15" x14ac:dyDescent="0.2">
      <c r="A917" s="158" t="s">
        <v>2897</v>
      </c>
      <c r="B917" s="158" t="s">
        <v>2898</v>
      </c>
      <c r="C917" s="158" t="s">
        <v>347</v>
      </c>
      <c r="D917" s="158" t="s">
        <v>1690</v>
      </c>
      <c r="E917" s="158" t="s">
        <v>2189</v>
      </c>
      <c r="F917" s="185">
        <v>0</v>
      </c>
      <c r="G917" s="185">
        <v>0</v>
      </c>
      <c r="H917" s="182" t="str">
        <f t="shared" si="42"/>
        <v/>
      </c>
      <c r="I917" s="122"/>
      <c r="J917" s="122">
        <v>0</v>
      </c>
      <c r="K917" s="80" t="str">
        <f t="shared" si="43"/>
        <v/>
      </c>
      <c r="L917" s="40" t="str">
        <f t="shared" si="44"/>
        <v/>
      </c>
      <c r="M917" s="34"/>
      <c r="O917" s="64"/>
    </row>
    <row r="918" spans="1:15" x14ac:dyDescent="0.2">
      <c r="A918" s="158" t="s">
        <v>1641</v>
      </c>
      <c r="B918" s="158" t="s">
        <v>1642</v>
      </c>
      <c r="C918" s="158" t="s">
        <v>1843</v>
      </c>
      <c r="D918" s="158" t="s">
        <v>450</v>
      </c>
      <c r="E918" s="158" t="s">
        <v>2189</v>
      </c>
      <c r="F918" s="185">
        <v>9.843600000000001E-4</v>
      </c>
      <c r="G918" s="185">
        <v>0</v>
      </c>
      <c r="H918" s="182" t="str">
        <f t="shared" si="42"/>
        <v/>
      </c>
      <c r="I918" s="122"/>
      <c r="J918" s="122">
        <v>0</v>
      </c>
      <c r="K918" s="80" t="str">
        <f t="shared" si="43"/>
        <v/>
      </c>
      <c r="L918" s="40">
        <f t="shared" si="44"/>
        <v>0</v>
      </c>
      <c r="M918" s="34"/>
      <c r="O918" s="64"/>
    </row>
    <row r="919" spans="1:15" x14ac:dyDescent="0.2">
      <c r="A919" s="158" t="s">
        <v>75</v>
      </c>
      <c r="B919" s="158" t="s">
        <v>87</v>
      </c>
      <c r="C919" s="158" t="s">
        <v>1827</v>
      </c>
      <c r="D919" s="158" t="s">
        <v>451</v>
      </c>
      <c r="E919" s="158" t="s">
        <v>452</v>
      </c>
      <c r="F919" s="185">
        <v>0.58352349999999997</v>
      </c>
      <c r="G919" s="185">
        <v>0</v>
      </c>
      <c r="H919" s="182" t="str">
        <f t="shared" si="42"/>
        <v/>
      </c>
      <c r="I919" s="122"/>
      <c r="J919" s="122">
        <v>0</v>
      </c>
      <c r="K919" s="80" t="str">
        <f t="shared" si="43"/>
        <v/>
      </c>
      <c r="L919" s="40">
        <f t="shared" si="44"/>
        <v>0</v>
      </c>
      <c r="M919" s="34"/>
      <c r="O919" s="64"/>
    </row>
    <row r="920" spans="1:15" x14ac:dyDescent="0.2">
      <c r="A920" s="158" t="s">
        <v>73</v>
      </c>
      <c r="B920" s="158" t="s">
        <v>85</v>
      </c>
      <c r="C920" s="158" t="s">
        <v>1827</v>
      </c>
      <c r="D920" s="158" t="s">
        <v>451</v>
      </c>
      <c r="E920" s="158" t="s">
        <v>452</v>
      </c>
      <c r="F920" s="185">
        <v>3.0605999999999998E-4</v>
      </c>
      <c r="G920" s="185">
        <v>0</v>
      </c>
      <c r="H920" s="182" t="str">
        <f t="shared" si="42"/>
        <v/>
      </c>
      <c r="I920" s="122"/>
      <c r="J920" s="122">
        <v>0</v>
      </c>
      <c r="K920" s="80" t="str">
        <f t="shared" si="43"/>
        <v/>
      </c>
      <c r="L920" s="40">
        <f t="shared" si="44"/>
        <v>0</v>
      </c>
      <c r="M920" s="34"/>
      <c r="O920" s="64"/>
    </row>
    <row r="921" spans="1:15" x14ac:dyDescent="0.2">
      <c r="A921" s="158" t="s">
        <v>262</v>
      </c>
      <c r="B921" s="158" t="s">
        <v>29</v>
      </c>
      <c r="C921" s="158" t="s">
        <v>1843</v>
      </c>
      <c r="D921" s="158" t="s">
        <v>1690</v>
      </c>
      <c r="E921" s="158" t="s">
        <v>2189</v>
      </c>
      <c r="F921" s="185">
        <v>4.6296338049481703E-2</v>
      </c>
      <c r="G921" s="185">
        <v>0</v>
      </c>
      <c r="H921" s="182" t="str">
        <f t="shared" si="42"/>
        <v/>
      </c>
      <c r="I921" s="122"/>
      <c r="J921" s="122">
        <v>0.60737600000000003</v>
      </c>
      <c r="K921" s="80">
        <f t="shared" si="43"/>
        <v>-1</v>
      </c>
      <c r="L921" s="40">
        <f t="shared" si="44"/>
        <v>0</v>
      </c>
      <c r="M921" s="34"/>
      <c r="O921" s="64"/>
    </row>
    <row r="922" spans="1:15" x14ac:dyDescent="0.2">
      <c r="A922" s="158" t="s">
        <v>1035</v>
      </c>
      <c r="B922" s="158" t="s">
        <v>2059</v>
      </c>
      <c r="C922" s="158" t="s">
        <v>1823</v>
      </c>
      <c r="D922" s="158" t="s">
        <v>450</v>
      </c>
      <c r="E922" s="158" t="s">
        <v>2189</v>
      </c>
      <c r="F922" s="185">
        <v>0</v>
      </c>
      <c r="G922" s="185">
        <v>0</v>
      </c>
      <c r="H922" s="182" t="str">
        <f t="shared" si="42"/>
        <v/>
      </c>
      <c r="I922" s="122"/>
      <c r="J922" s="122">
        <v>0</v>
      </c>
      <c r="K922" s="80" t="str">
        <f t="shared" si="43"/>
        <v/>
      </c>
      <c r="L922" s="40" t="str">
        <f t="shared" si="44"/>
        <v/>
      </c>
      <c r="M922" s="34"/>
      <c r="O922" s="64"/>
    </row>
    <row r="923" spans="1:15" x14ac:dyDescent="0.2">
      <c r="A923" s="158" t="s">
        <v>1732</v>
      </c>
      <c r="B923" s="158" t="s">
        <v>1733</v>
      </c>
      <c r="C923" s="158" t="s">
        <v>347</v>
      </c>
      <c r="D923" s="158" t="s">
        <v>451</v>
      </c>
      <c r="E923" s="158" t="s">
        <v>452</v>
      </c>
      <c r="F923" s="185">
        <v>0</v>
      </c>
      <c r="G923" s="185">
        <v>0</v>
      </c>
      <c r="H923" s="182" t="str">
        <f t="shared" si="42"/>
        <v/>
      </c>
      <c r="I923" s="122"/>
      <c r="J923" s="122">
        <v>0</v>
      </c>
      <c r="K923" s="80" t="str">
        <f t="shared" si="43"/>
        <v/>
      </c>
      <c r="L923" s="40" t="str">
        <f t="shared" si="44"/>
        <v/>
      </c>
      <c r="M923" s="34"/>
      <c r="O923" s="64"/>
    </row>
    <row r="924" spans="1:15" x14ac:dyDescent="0.2">
      <c r="A924" s="158" t="s">
        <v>848</v>
      </c>
      <c r="B924" s="158" t="s">
        <v>849</v>
      </c>
      <c r="C924" s="158" t="s">
        <v>1824</v>
      </c>
      <c r="D924" s="158" t="s">
        <v>450</v>
      </c>
      <c r="E924" s="158" t="s">
        <v>2189</v>
      </c>
      <c r="F924" s="185">
        <v>0</v>
      </c>
      <c r="G924" s="185">
        <v>0</v>
      </c>
      <c r="H924" s="182" t="str">
        <f t="shared" si="42"/>
        <v/>
      </c>
      <c r="I924" s="122"/>
      <c r="J924" s="122">
        <v>0</v>
      </c>
      <c r="K924" s="80" t="str">
        <f t="shared" si="43"/>
        <v/>
      </c>
      <c r="L924" s="40" t="str">
        <f t="shared" si="44"/>
        <v/>
      </c>
      <c r="M924" s="34"/>
      <c r="O924" s="64"/>
    </row>
    <row r="925" spans="1:15" x14ac:dyDescent="0.2">
      <c r="A925" s="158" t="s">
        <v>993</v>
      </c>
      <c r="B925" s="158" t="s">
        <v>420</v>
      </c>
      <c r="C925" s="158" t="s">
        <v>1823</v>
      </c>
      <c r="D925" s="158" t="s">
        <v>450</v>
      </c>
      <c r="E925" s="158" t="s">
        <v>2189</v>
      </c>
      <c r="F925" s="185">
        <v>0</v>
      </c>
      <c r="G925" s="185">
        <v>0</v>
      </c>
      <c r="H925" s="182" t="str">
        <f t="shared" si="42"/>
        <v/>
      </c>
      <c r="I925" s="122"/>
      <c r="J925" s="122">
        <v>0</v>
      </c>
      <c r="K925" s="80" t="str">
        <f t="shared" si="43"/>
        <v/>
      </c>
      <c r="L925" s="40" t="str">
        <f t="shared" si="44"/>
        <v/>
      </c>
      <c r="M925" s="34"/>
      <c r="O925" s="64"/>
    </row>
    <row r="926" spans="1:15" x14ac:dyDescent="0.2">
      <c r="A926" s="158" t="s">
        <v>2787</v>
      </c>
      <c r="B926" s="158" t="s">
        <v>2827</v>
      </c>
      <c r="C926" s="158" t="s">
        <v>1395</v>
      </c>
      <c r="D926" s="158" t="s">
        <v>450</v>
      </c>
      <c r="E926" s="158" t="s">
        <v>2189</v>
      </c>
      <c r="F926" s="185">
        <v>0</v>
      </c>
      <c r="G926" s="185">
        <v>0</v>
      </c>
      <c r="H926" s="182" t="str">
        <f t="shared" si="42"/>
        <v/>
      </c>
      <c r="I926" s="122"/>
      <c r="J926" s="122">
        <v>0</v>
      </c>
      <c r="K926" s="80" t="str">
        <f t="shared" si="43"/>
        <v/>
      </c>
      <c r="L926" s="40" t="str">
        <f t="shared" si="44"/>
        <v/>
      </c>
      <c r="M926" s="34"/>
      <c r="O926" s="64"/>
    </row>
    <row r="927" spans="1:15" x14ac:dyDescent="0.2">
      <c r="A927" s="158" t="s">
        <v>844</v>
      </c>
      <c r="B927" s="158" t="s">
        <v>845</v>
      </c>
      <c r="C927" s="158" t="s">
        <v>1824</v>
      </c>
      <c r="D927" s="158" t="s">
        <v>450</v>
      </c>
      <c r="E927" s="158" t="s">
        <v>2189</v>
      </c>
      <c r="F927" s="185">
        <v>0</v>
      </c>
      <c r="G927" s="185">
        <v>0</v>
      </c>
      <c r="H927" s="182" t="str">
        <f t="shared" si="42"/>
        <v/>
      </c>
      <c r="I927" s="122"/>
      <c r="J927" s="122">
        <v>0</v>
      </c>
      <c r="K927" s="80" t="str">
        <f t="shared" si="43"/>
        <v/>
      </c>
      <c r="L927" s="40" t="str">
        <f t="shared" si="44"/>
        <v/>
      </c>
      <c r="M927" s="34"/>
      <c r="O927" s="64"/>
    </row>
    <row r="928" spans="1:15" x14ac:dyDescent="0.2">
      <c r="A928" s="158" t="s">
        <v>846</v>
      </c>
      <c r="B928" s="158" t="s">
        <v>847</v>
      </c>
      <c r="C928" s="158" t="s">
        <v>1824</v>
      </c>
      <c r="D928" s="158" t="s">
        <v>450</v>
      </c>
      <c r="E928" s="158" t="s">
        <v>2189</v>
      </c>
      <c r="F928" s="185">
        <v>0</v>
      </c>
      <c r="G928" s="185">
        <v>0</v>
      </c>
      <c r="H928" s="182" t="str">
        <f t="shared" si="42"/>
        <v/>
      </c>
      <c r="I928" s="122"/>
      <c r="J928" s="122">
        <v>0</v>
      </c>
      <c r="K928" s="80" t="str">
        <f t="shared" si="43"/>
        <v/>
      </c>
      <c r="L928" s="40" t="str">
        <f t="shared" si="44"/>
        <v/>
      </c>
      <c r="M928" s="34"/>
      <c r="O928" s="64"/>
    </row>
    <row r="929" spans="1:15" x14ac:dyDescent="0.2">
      <c r="A929" s="158" t="s">
        <v>261</v>
      </c>
      <c r="B929" s="158" t="s">
        <v>28</v>
      </c>
      <c r="C929" s="158" t="s">
        <v>1843</v>
      </c>
      <c r="D929" s="158" t="s">
        <v>451</v>
      </c>
      <c r="E929" s="158" t="s">
        <v>2189</v>
      </c>
      <c r="F929" s="185">
        <v>0</v>
      </c>
      <c r="G929" s="185">
        <v>0</v>
      </c>
      <c r="H929" s="182" t="str">
        <f t="shared" si="42"/>
        <v/>
      </c>
      <c r="I929" s="122"/>
      <c r="J929" s="122">
        <v>0</v>
      </c>
      <c r="K929" s="80" t="str">
        <f t="shared" si="43"/>
        <v/>
      </c>
      <c r="L929" s="40" t="str">
        <f t="shared" si="44"/>
        <v/>
      </c>
      <c r="M929" s="34"/>
      <c r="O929" s="64"/>
    </row>
    <row r="930" spans="1:15" x14ac:dyDescent="0.2">
      <c r="A930" s="158" t="s">
        <v>264</v>
      </c>
      <c r="B930" s="158" t="s">
        <v>34</v>
      </c>
      <c r="C930" s="158" t="s">
        <v>1843</v>
      </c>
      <c r="D930" s="158" t="s">
        <v>451</v>
      </c>
      <c r="E930" s="158" t="s">
        <v>2189</v>
      </c>
      <c r="F930" s="185">
        <v>0</v>
      </c>
      <c r="G930" s="185">
        <v>0</v>
      </c>
      <c r="H930" s="182" t="str">
        <f t="shared" si="42"/>
        <v/>
      </c>
      <c r="I930" s="122"/>
      <c r="J930" s="122">
        <v>0</v>
      </c>
      <c r="K930" s="80" t="str">
        <f t="shared" si="43"/>
        <v/>
      </c>
      <c r="L930" s="40" t="str">
        <f t="shared" si="44"/>
        <v/>
      </c>
      <c r="M930" s="34"/>
      <c r="O930" s="64"/>
    </row>
    <row r="931" spans="1:15" x14ac:dyDescent="0.2">
      <c r="A931" s="158" t="s">
        <v>967</v>
      </c>
      <c r="B931" s="158" t="s">
        <v>968</v>
      </c>
      <c r="C931" s="158" t="s">
        <v>1823</v>
      </c>
      <c r="D931" s="158" t="s">
        <v>450</v>
      </c>
      <c r="E931" s="158" t="s">
        <v>2189</v>
      </c>
      <c r="F931" s="185">
        <v>0</v>
      </c>
      <c r="G931" s="185">
        <v>0</v>
      </c>
      <c r="H931" s="182" t="str">
        <f t="shared" si="42"/>
        <v/>
      </c>
      <c r="I931" s="122"/>
      <c r="J931" s="122">
        <v>0</v>
      </c>
      <c r="K931" s="80" t="str">
        <f t="shared" si="43"/>
        <v/>
      </c>
      <c r="L931" s="40" t="str">
        <f t="shared" si="44"/>
        <v/>
      </c>
      <c r="M931" s="34"/>
      <c r="O931" s="64"/>
    </row>
    <row r="932" spans="1:15" x14ac:dyDescent="0.2">
      <c r="A932" s="158" t="s">
        <v>1032</v>
      </c>
      <c r="B932" s="158" t="s">
        <v>2075</v>
      </c>
      <c r="C932" s="158" t="s">
        <v>1823</v>
      </c>
      <c r="D932" s="158" t="s">
        <v>450</v>
      </c>
      <c r="E932" s="158" t="s">
        <v>2189</v>
      </c>
      <c r="F932" s="185">
        <v>0</v>
      </c>
      <c r="G932" s="185">
        <v>0</v>
      </c>
      <c r="H932" s="182" t="str">
        <f t="shared" si="42"/>
        <v/>
      </c>
      <c r="I932" s="122"/>
      <c r="J932" s="122">
        <v>0</v>
      </c>
      <c r="K932" s="80" t="str">
        <f t="shared" si="43"/>
        <v/>
      </c>
      <c r="L932" s="40" t="str">
        <f t="shared" si="44"/>
        <v/>
      </c>
      <c r="M932" s="34"/>
      <c r="O932" s="64"/>
    </row>
    <row r="933" spans="1:15" x14ac:dyDescent="0.2">
      <c r="A933" s="158" t="s">
        <v>991</v>
      </c>
      <c r="B933" s="158" t="s">
        <v>418</v>
      </c>
      <c r="C933" s="158" t="s">
        <v>1823</v>
      </c>
      <c r="D933" s="158" t="s">
        <v>450</v>
      </c>
      <c r="E933" s="158" t="s">
        <v>2189</v>
      </c>
      <c r="F933" s="185">
        <v>0</v>
      </c>
      <c r="G933" s="185">
        <v>0</v>
      </c>
      <c r="H933" s="182" t="str">
        <f t="shared" si="42"/>
        <v/>
      </c>
      <c r="I933" s="122"/>
      <c r="J933" s="122">
        <v>0</v>
      </c>
      <c r="K933" s="80" t="str">
        <f t="shared" si="43"/>
        <v/>
      </c>
      <c r="L933" s="40" t="str">
        <f t="shared" si="44"/>
        <v/>
      </c>
      <c r="M933" s="34"/>
      <c r="O933" s="64"/>
    </row>
    <row r="934" spans="1:15" x14ac:dyDescent="0.2">
      <c r="A934" s="158" t="s">
        <v>996</v>
      </c>
      <c r="B934" s="158" t="s">
        <v>423</v>
      </c>
      <c r="C934" s="158" t="s">
        <v>1823</v>
      </c>
      <c r="D934" s="158" t="s">
        <v>450</v>
      </c>
      <c r="E934" s="158" t="s">
        <v>2189</v>
      </c>
      <c r="F934" s="185">
        <v>0.13935249999999999</v>
      </c>
      <c r="G934" s="185">
        <v>0</v>
      </c>
      <c r="H934" s="182" t="str">
        <f t="shared" si="42"/>
        <v/>
      </c>
      <c r="I934" s="122"/>
      <c r="J934" s="122">
        <v>0</v>
      </c>
      <c r="K934" s="80" t="str">
        <f t="shared" si="43"/>
        <v/>
      </c>
      <c r="L934" s="40">
        <f t="shared" si="44"/>
        <v>0</v>
      </c>
      <c r="M934" s="34"/>
      <c r="O934" s="64"/>
    </row>
    <row r="935" spans="1:15" x14ac:dyDescent="0.2">
      <c r="A935" s="158" t="s">
        <v>995</v>
      </c>
      <c r="B935" s="158" t="s">
        <v>422</v>
      </c>
      <c r="C935" s="158" t="s">
        <v>1823</v>
      </c>
      <c r="D935" s="158" t="s">
        <v>450</v>
      </c>
      <c r="E935" s="158" t="s">
        <v>2189</v>
      </c>
      <c r="F935" s="185">
        <v>0</v>
      </c>
      <c r="G935" s="185">
        <v>0</v>
      </c>
      <c r="H935" s="182" t="str">
        <f t="shared" si="42"/>
        <v/>
      </c>
      <c r="I935" s="122"/>
      <c r="J935" s="122">
        <v>0</v>
      </c>
      <c r="K935" s="80" t="str">
        <f t="shared" si="43"/>
        <v/>
      </c>
      <c r="L935" s="40" t="str">
        <f t="shared" si="44"/>
        <v/>
      </c>
      <c r="M935" s="34"/>
      <c r="O935" s="64"/>
    </row>
    <row r="936" spans="1:15" x14ac:dyDescent="0.2">
      <c r="A936" s="158" t="s">
        <v>994</v>
      </c>
      <c r="B936" s="158" t="s">
        <v>421</v>
      </c>
      <c r="C936" s="158" t="s">
        <v>1823</v>
      </c>
      <c r="D936" s="158" t="s">
        <v>450</v>
      </c>
      <c r="E936" s="158" t="s">
        <v>2189</v>
      </c>
      <c r="F936" s="185">
        <v>0</v>
      </c>
      <c r="G936" s="185">
        <v>0</v>
      </c>
      <c r="H936" s="182" t="str">
        <f t="shared" si="42"/>
        <v/>
      </c>
      <c r="I936" s="122"/>
      <c r="J936" s="122">
        <v>0</v>
      </c>
      <c r="K936" s="80" t="str">
        <f t="shared" si="43"/>
        <v/>
      </c>
      <c r="L936" s="40" t="str">
        <f t="shared" si="44"/>
        <v/>
      </c>
      <c r="M936" s="34"/>
      <c r="O936" s="64"/>
    </row>
    <row r="937" spans="1:15" x14ac:dyDescent="0.2">
      <c r="A937" s="158" t="s">
        <v>992</v>
      </c>
      <c r="B937" s="158" t="s">
        <v>419</v>
      </c>
      <c r="C937" s="158" t="s">
        <v>1823</v>
      </c>
      <c r="D937" s="158" t="s">
        <v>450</v>
      </c>
      <c r="E937" s="158" t="s">
        <v>2189</v>
      </c>
      <c r="F937" s="185">
        <v>0</v>
      </c>
      <c r="G937" s="185">
        <v>0</v>
      </c>
      <c r="H937" s="182" t="str">
        <f t="shared" si="42"/>
        <v/>
      </c>
      <c r="I937" s="122"/>
      <c r="J937" s="122">
        <v>0</v>
      </c>
      <c r="K937" s="80" t="str">
        <f t="shared" si="43"/>
        <v/>
      </c>
      <c r="L937" s="40" t="str">
        <f t="shared" si="44"/>
        <v/>
      </c>
      <c r="M937" s="34"/>
      <c r="O937" s="64"/>
    </row>
    <row r="938" spans="1:15" x14ac:dyDescent="0.2">
      <c r="A938" s="158" t="s">
        <v>2875</v>
      </c>
      <c r="B938" s="158" t="s">
        <v>2876</v>
      </c>
      <c r="C938" s="158" t="s">
        <v>2078</v>
      </c>
      <c r="D938" s="158" t="s">
        <v>451</v>
      </c>
      <c r="E938" s="158" t="s">
        <v>452</v>
      </c>
      <c r="F938" s="185">
        <v>0</v>
      </c>
      <c r="G938" s="185">
        <v>0</v>
      </c>
      <c r="H938" s="182" t="str">
        <f t="shared" si="42"/>
        <v/>
      </c>
      <c r="I938" s="122"/>
      <c r="J938" s="122">
        <v>0</v>
      </c>
      <c r="K938" s="80" t="str">
        <f t="shared" si="43"/>
        <v/>
      </c>
      <c r="L938" s="40" t="str">
        <f t="shared" si="44"/>
        <v/>
      </c>
      <c r="M938" s="34"/>
      <c r="O938" s="64"/>
    </row>
    <row r="939" spans="1:15" x14ac:dyDescent="0.2">
      <c r="A939" s="158" t="s">
        <v>2879</v>
      </c>
      <c r="B939" s="158" t="s">
        <v>2880</v>
      </c>
      <c r="C939" s="158" t="s">
        <v>2078</v>
      </c>
      <c r="D939" s="158" t="s">
        <v>451</v>
      </c>
      <c r="E939" s="158" t="s">
        <v>452</v>
      </c>
      <c r="F939" s="185">
        <v>9.0372090000000002E-2</v>
      </c>
      <c r="G939" s="185">
        <v>0</v>
      </c>
      <c r="H939" s="182" t="str">
        <f t="shared" si="42"/>
        <v/>
      </c>
      <c r="I939" s="122"/>
      <c r="J939" s="122">
        <v>0.62121558758483997</v>
      </c>
      <c r="K939" s="80">
        <f t="shared" si="43"/>
        <v>-1</v>
      </c>
      <c r="L939" s="40">
        <f t="shared" si="44"/>
        <v>0</v>
      </c>
      <c r="M939" s="34"/>
      <c r="O939" s="64"/>
    </row>
    <row r="940" spans="1:15" x14ac:dyDescent="0.2">
      <c r="A940" s="158" t="s">
        <v>2883</v>
      </c>
      <c r="B940" s="158" t="s">
        <v>2884</v>
      </c>
      <c r="C940" s="158" t="s">
        <v>2078</v>
      </c>
      <c r="D940" s="158" t="s">
        <v>451</v>
      </c>
      <c r="E940" s="158" t="s">
        <v>452</v>
      </c>
      <c r="F940" s="185">
        <v>0</v>
      </c>
      <c r="G940" s="185">
        <v>0</v>
      </c>
      <c r="H940" s="182" t="str">
        <f t="shared" si="42"/>
        <v/>
      </c>
      <c r="I940" s="122"/>
      <c r="J940" s="122">
        <v>0</v>
      </c>
      <c r="K940" s="80" t="str">
        <f t="shared" si="43"/>
        <v/>
      </c>
      <c r="L940" s="40" t="str">
        <f t="shared" si="44"/>
        <v/>
      </c>
      <c r="M940" s="34"/>
      <c r="O940" s="64"/>
    </row>
    <row r="941" spans="1:15" x14ac:dyDescent="0.2">
      <c r="A941" s="158" t="s">
        <v>2889</v>
      </c>
      <c r="B941" s="158" t="s">
        <v>2890</v>
      </c>
      <c r="C941" s="158" t="s">
        <v>2078</v>
      </c>
      <c r="D941" s="158" t="s">
        <v>451</v>
      </c>
      <c r="E941" s="158" t="s">
        <v>452</v>
      </c>
      <c r="F941" s="185">
        <v>0</v>
      </c>
      <c r="G941" s="185">
        <v>0</v>
      </c>
      <c r="H941" s="182" t="str">
        <f t="shared" si="42"/>
        <v/>
      </c>
      <c r="I941" s="122"/>
      <c r="J941" s="122">
        <v>0</v>
      </c>
      <c r="K941" s="80" t="str">
        <f t="shared" si="43"/>
        <v/>
      </c>
      <c r="L941" s="40" t="str">
        <f t="shared" si="44"/>
        <v/>
      </c>
      <c r="M941" s="34"/>
      <c r="O941" s="64"/>
    </row>
    <row r="942" spans="1:15" x14ac:dyDescent="0.2">
      <c r="A942" s="158" t="s">
        <v>2193</v>
      </c>
      <c r="B942" s="158" t="s">
        <v>1670</v>
      </c>
      <c r="C942" s="158" t="s">
        <v>1827</v>
      </c>
      <c r="D942" s="158" t="s">
        <v>451</v>
      </c>
      <c r="E942" s="158" t="s">
        <v>452</v>
      </c>
      <c r="F942" s="185">
        <v>5.1174999999999997E-3</v>
      </c>
      <c r="G942" s="185">
        <v>0</v>
      </c>
      <c r="H942" s="182" t="str">
        <f t="shared" si="42"/>
        <v/>
      </c>
      <c r="I942" s="122"/>
      <c r="J942" s="122">
        <v>0</v>
      </c>
      <c r="K942" s="80" t="str">
        <f t="shared" si="43"/>
        <v/>
      </c>
      <c r="L942" s="40">
        <f t="shared" si="44"/>
        <v>0</v>
      </c>
      <c r="M942" s="34"/>
      <c r="O942" s="64"/>
    </row>
    <row r="943" spans="1:15" x14ac:dyDescent="0.2">
      <c r="A943" s="158" t="s">
        <v>2191</v>
      </c>
      <c r="B943" s="158" t="s">
        <v>1676</v>
      </c>
      <c r="C943" s="158" t="s">
        <v>1827</v>
      </c>
      <c r="D943" s="158" t="s">
        <v>451</v>
      </c>
      <c r="E943" s="158" t="s">
        <v>452</v>
      </c>
      <c r="F943" s="185">
        <v>0</v>
      </c>
      <c r="G943" s="185">
        <v>0</v>
      </c>
      <c r="H943" s="182" t="str">
        <f t="shared" si="42"/>
        <v/>
      </c>
      <c r="I943" s="122"/>
      <c r="J943" s="122">
        <v>0</v>
      </c>
      <c r="K943" s="80" t="str">
        <f t="shared" si="43"/>
        <v/>
      </c>
      <c r="L943" s="40" t="str">
        <f t="shared" si="44"/>
        <v/>
      </c>
      <c r="M943" s="34"/>
      <c r="O943" s="64"/>
    </row>
    <row r="944" spans="1:15" x14ac:dyDescent="0.2">
      <c r="A944" s="158" t="s">
        <v>2190</v>
      </c>
      <c r="B944" s="158" t="s">
        <v>1672</v>
      </c>
      <c r="C944" s="158" t="s">
        <v>1827</v>
      </c>
      <c r="D944" s="158" t="s">
        <v>451</v>
      </c>
      <c r="E944" s="158" t="s">
        <v>452</v>
      </c>
      <c r="F944" s="185">
        <v>0</v>
      </c>
      <c r="G944" s="185">
        <v>0</v>
      </c>
      <c r="H944" s="182" t="str">
        <f t="shared" si="42"/>
        <v/>
      </c>
      <c r="I944" s="122"/>
      <c r="J944" s="122">
        <v>0</v>
      </c>
      <c r="K944" s="80" t="str">
        <f t="shared" si="43"/>
        <v/>
      </c>
      <c r="L944" s="40" t="str">
        <f t="shared" si="44"/>
        <v/>
      </c>
      <c r="M944" s="34"/>
      <c r="O944" s="64"/>
    </row>
    <row r="945" spans="1:15" x14ac:dyDescent="0.2">
      <c r="A945" s="158" t="s">
        <v>2967</v>
      </c>
      <c r="B945" s="158" t="s">
        <v>2968</v>
      </c>
      <c r="C945" s="158" t="s">
        <v>2089</v>
      </c>
      <c r="D945" s="158" t="s">
        <v>450</v>
      </c>
      <c r="E945" s="158" t="s">
        <v>2189</v>
      </c>
      <c r="F945" s="185">
        <v>0</v>
      </c>
      <c r="G945" s="185"/>
      <c r="H945" s="182" t="str">
        <f t="shared" si="42"/>
        <v/>
      </c>
      <c r="I945" s="122"/>
      <c r="J945" s="122"/>
      <c r="K945" s="80" t="str">
        <f t="shared" si="43"/>
        <v/>
      </c>
      <c r="L945" s="40" t="str">
        <f t="shared" si="44"/>
        <v/>
      </c>
      <c r="M945" s="34"/>
      <c r="O945" s="64"/>
    </row>
    <row r="946" spans="1:15" x14ac:dyDescent="0.2">
      <c r="A946" s="158" t="s">
        <v>2969</v>
      </c>
      <c r="B946" s="158" t="s">
        <v>2970</v>
      </c>
      <c r="C946" s="158" t="s">
        <v>1395</v>
      </c>
      <c r="D946" s="158" t="s">
        <v>450</v>
      </c>
      <c r="E946" s="158" t="s">
        <v>452</v>
      </c>
      <c r="F946" s="185">
        <v>0</v>
      </c>
      <c r="G946" s="185"/>
      <c r="H946" s="182" t="str">
        <f t="shared" si="42"/>
        <v/>
      </c>
      <c r="I946" s="122"/>
      <c r="J946" s="122"/>
      <c r="K946" s="80" t="str">
        <f t="shared" si="43"/>
        <v/>
      </c>
      <c r="L946" s="40" t="str">
        <f t="shared" si="44"/>
        <v/>
      </c>
      <c r="M946" s="34"/>
      <c r="O946" s="64"/>
    </row>
    <row r="947" spans="1:15" x14ac:dyDescent="0.2">
      <c r="A947" s="158" t="s">
        <v>2971</v>
      </c>
      <c r="B947" s="158" t="s">
        <v>2972</v>
      </c>
      <c r="C947" s="158" t="s">
        <v>1395</v>
      </c>
      <c r="D947" s="158" t="s">
        <v>450</v>
      </c>
      <c r="E947" s="158" t="s">
        <v>2189</v>
      </c>
      <c r="F947" s="185">
        <v>0</v>
      </c>
      <c r="G947" s="185"/>
      <c r="H947" s="182" t="str">
        <f t="shared" si="42"/>
        <v/>
      </c>
      <c r="I947" s="122"/>
      <c r="J947" s="122"/>
      <c r="K947" s="80" t="str">
        <f t="shared" si="43"/>
        <v/>
      </c>
      <c r="L947" s="40" t="str">
        <f t="shared" si="44"/>
        <v/>
      </c>
      <c r="M947" s="34"/>
      <c r="O947" s="64"/>
    </row>
    <row r="948" spans="1:15" x14ac:dyDescent="0.2">
      <c r="A948" s="158" t="s">
        <v>2975</v>
      </c>
      <c r="B948" s="158" t="s">
        <v>2976</v>
      </c>
      <c r="C948" s="158" t="s">
        <v>1830</v>
      </c>
      <c r="D948" s="158" t="s">
        <v>450</v>
      </c>
      <c r="E948" s="158" t="s">
        <v>2189</v>
      </c>
      <c r="F948" s="185">
        <v>0</v>
      </c>
      <c r="G948" s="185"/>
      <c r="H948" s="182" t="str">
        <f t="shared" si="42"/>
        <v/>
      </c>
      <c r="I948" s="122"/>
      <c r="J948" s="122"/>
      <c r="K948" s="80" t="str">
        <f t="shared" si="43"/>
        <v/>
      </c>
      <c r="L948" s="40" t="str">
        <f t="shared" si="44"/>
        <v/>
      </c>
      <c r="M948" s="34"/>
      <c r="O948" s="64"/>
    </row>
    <row r="949" spans="1:15" x14ac:dyDescent="0.2">
      <c r="A949" s="158" t="s">
        <v>2977</v>
      </c>
      <c r="B949" s="158" t="s">
        <v>2978</v>
      </c>
      <c r="C949" s="158" t="s">
        <v>1830</v>
      </c>
      <c r="D949" s="158" t="s">
        <v>450</v>
      </c>
      <c r="E949" s="158" t="s">
        <v>2189</v>
      </c>
      <c r="F949" s="185">
        <v>0</v>
      </c>
      <c r="G949" s="185"/>
      <c r="H949" s="182" t="str">
        <f t="shared" si="42"/>
        <v/>
      </c>
      <c r="I949" s="122"/>
      <c r="J949" s="122"/>
      <c r="K949" s="80" t="str">
        <f t="shared" si="43"/>
        <v/>
      </c>
      <c r="L949" s="40" t="str">
        <f t="shared" si="44"/>
        <v/>
      </c>
      <c r="M949" s="34"/>
      <c r="O949" s="64"/>
    </row>
    <row r="950" spans="1:15" x14ac:dyDescent="0.2">
      <c r="A950" s="158" t="s">
        <v>2979</v>
      </c>
      <c r="B950" s="158" t="s">
        <v>2980</v>
      </c>
      <c r="C950" s="158" t="s">
        <v>1830</v>
      </c>
      <c r="D950" s="158" t="s">
        <v>450</v>
      </c>
      <c r="E950" s="158" t="s">
        <v>2189</v>
      </c>
      <c r="F950" s="185">
        <v>0</v>
      </c>
      <c r="G950" s="185"/>
      <c r="H950" s="182" t="str">
        <f t="shared" si="42"/>
        <v/>
      </c>
      <c r="I950" s="122"/>
      <c r="J950" s="122"/>
      <c r="K950" s="80" t="str">
        <f t="shared" si="43"/>
        <v/>
      </c>
      <c r="L950" s="40" t="str">
        <f t="shared" si="44"/>
        <v/>
      </c>
      <c r="M950" s="34"/>
      <c r="O950" s="64"/>
    </row>
    <row r="951" spans="1:15" x14ac:dyDescent="0.2">
      <c r="A951" s="158" t="s">
        <v>2983</v>
      </c>
      <c r="B951" s="158" t="s">
        <v>2984</v>
      </c>
      <c r="C951" s="158" t="s">
        <v>1830</v>
      </c>
      <c r="D951" s="158" t="s">
        <v>450</v>
      </c>
      <c r="E951" s="158" t="s">
        <v>2189</v>
      </c>
      <c r="F951" s="185">
        <v>0</v>
      </c>
      <c r="G951" s="185"/>
      <c r="H951" s="182" t="str">
        <f t="shared" si="42"/>
        <v/>
      </c>
      <c r="I951" s="122"/>
      <c r="J951" s="122"/>
      <c r="K951" s="80" t="str">
        <f t="shared" si="43"/>
        <v/>
      </c>
      <c r="L951" s="40" t="str">
        <f t="shared" si="44"/>
        <v/>
      </c>
      <c r="M951" s="34"/>
      <c r="O951" s="64"/>
    </row>
    <row r="952" spans="1:15" x14ac:dyDescent="0.2">
      <c r="A952" s="158" t="s">
        <v>2985</v>
      </c>
      <c r="B952" s="158" t="s">
        <v>2986</v>
      </c>
      <c r="C952" s="158" t="s">
        <v>1830</v>
      </c>
      <c r="D952" s="158" t="s">
        <v>450</v>
      </c>
      <c r="E952" s="158" t="s">
        <v>2189</v>
      </c>
      <c r="F952" s="185">
        <v>0</v>
      </c>
      <c r="G952" s="185"/>
      <c r="H952" s="182" t="str">
        <f t="shared" si="42"/>
        <v/>
      </c>
      <c r="I952" s="122"/>
      <c r="J952" s="122"/>
      <c r="K952" s="80" t="str">
        <f t="shared" si="43"/>
        <v/>
      </c>
      <c r="L952" s="40" t="str">
        <f t="shared" si="44"/>
        <v/>
      </c>
      <c r="M952" s="34"/>
      <c r="O952" s="64"/>
    </row>
    <row r="953" spans="1:15" x14ac:dyDescent="0.2">
      <c r="A953" s="158" t="s">
        <v>2987</v>
      </c>
      <c r="B953" s="158" t="s">
        <v>2988</v>
      </c>
      <c r="C953" s="158" t="s">
        <v>1830</v>
      </c>
      <c r="D953" s="158" t="s">
        <v>450</v>
      </c>
      <c r="E953" s="158" t="s">
        <v>2189</v>
      </c>
      <c r="F953" s="185">
        <v>0</v>
      </c>
      <c r="G953" s="185"/>
      <c r="H953" s="182" t="str">
        <f t="shared" si="42"/>
        <v/>
      </c>
      <c r="I953" s="122"/>
      <c r="J953" s="122"/>
      <c r="K953" s="80" t="str">
        <f t="shared" si="43"/>
        <v/>
      </c>
      <c r="L953" s="40" t="str">
        <f t="shared" si="44"/>
        <v/>
      </c>
      <c r="M953" s="34"/>
      <c r="O953" s="64"/>
    </row>
    <row r="954" spans="1:15" x14ac:dyDescent="0.2">
      <c r="A954" s="158" t="s">
        <v>2989</v>
      </c>
      <c r="B954" s="158" t="s">
        <v>2990</v>
      </c>
      <c r="C954" s="158" t="s">
        <v>1830</v>
      </c>
      <c r="D954" s="158" t="s">
        <v>450</v>
      </c>
      <c r="E954" s="158" t="s">
        <v>2189</v>
      </c>
      <c r="F954" s="185">
        <v>0</v>
      </c>
      <c r="G954" s="185"/>
      <c r="H954" s="182" t="str">
        <f t="shared" si="42"/>
        <v/>
      </c>
      <c r="I954" s="122"/>
      <c r="J954" s="122"/>
      <c r="K954" s="80" t="str">
        <f t="shared" si="43"/>
        <v/>
      </c>
      <c r="L954" s="40" t="str">
        <f t="shared" si="44"/>
        <v/>
      </c>
      <c r="M954" s="34"/>
      <c r="O954" s="64"/>
    </row>
    <row r="955" spans="1:15" x14ac:dyDescent="0.2">
      <c r="A955" s="158" t="s">
        <v>306</v>
      </c>
      <c r="B955" s="158" t="s">
        <v>314</v>
      </c>
      <c r="C955" s="158" t="s">
        <v>2078</v>
      </c>
      <c r="D955" s="158" t="s">
        <v>450</v>
      </c>
      <c r="E955" s="158" t="s">
        <v>2189</v>
      </c>
      <c r="F955" s="185">
        <v>0.89313471</v>
      </c>
      <c r="G955" s="185">
        <v>0</v>
      </c>
      <c r="H955" s="182" t="str">
        <f t="shared" si="42"/>
        <v/>
      </c>
      <c r="I955" s="122"/>
      <c r="J955" s="122">
        <v>0</v>
      </c>
      <c r="K955" s="80" t="str">
        <f t="shared" si="43"/>
        <v/>
      </c>
      <c r="L955" s="40">
        <f t="shared" si="44"/>
        <v>0</v>
      </c>
      <c r="M955" s="34"/>
      <c r="O955" s="64"/>
    </row>
    <row r="956" spans="1:15" x14ac:dyDescent="0.2">
      <c r="A956" s="158" t="s">
        <v>668</v>
      </c>
      <c r="B956" s="158" t="s">
        <v>1167</v>
      </c>
      <c r="C956" s="158" t="s">
        <v>2078</v>
      </c>
      <c r="D956" s="158" t="s">
        <v>450</v>
      </c>
      <c r="E956" s="158" t="s">
        <v>2189</v>
      </c>
      <c r="F956" s="185">
        <v>0</v>
      </c>
      <c r="G956" s="185">
        <v>0</v>
      </c>
      <c r="H956" s="182" t="str">
        <f t="shared" si="42"/>
        <v/>
      </c>
      <c r="I956" s="122"/>
      <c r="J956" s="122">
        <v>0</v>
      </c>
      <c r="K956" s="80" t="str">
        <f t="shared" si="43"/>
        <v/>
      </c>
      <c r="L956" s="40" t="str">
        <f t="shared" si="44"/>
        <v/>
      </c>
      <c r="M956" s="34"/>
      <c r="O956" s="64"/>
    </row>
    <row r="957" spans="1:15" x14ac:dyDescent="0.2">
      <c r="A957" s="158" t="s">
        <v>2196</v>
      </c>
      <c r="B957" s="158" t="s">
        <v>1166</v>
      </c>
      <c r="C957" s="158" t="s">
        <v>2078</v>
      </c>
      <c r="D957" s="158" t="s">
        <v>450</v>
      </c>
      <c r="E957" s="158" t="s">
        <v>2189</v>
      </c>
      <c r="F957" s="185">
        <v>0</v>
      </c>
      <c r="G957" s="185">
        <v>0</v>
      </c>
      <c r="H957" s="182" t="str">
        <f t="shared" si="42"/>
        <v/>
      </c>
      <c r="I957" s="122"/>
      <c r="J957" s="122">
        <v>0</v>
      </c>
      <c r="K957" s="80" t="str">
        <f t="shared" si="43"/>
        <v/>
      </c>
      <c r="L957" s="40" t="str">
        <f t="shared" si="44"/>
        <v/>
      </c>
      <c r="M957" s="34"/>
      <c r="O957" s="64"/>
    </row>
    <row r="958" spans="1:15" x14ac:dyDescent="0.2">
      <c r="A958" s="158" t="s">
        <v>981</v>
      </c>
      <c r="B958" s="158" t="s">
        <v>982</v>
      </c>
      <c r="C958" s="158" t="s">
        <v>2078</v>
      </c>
      <c r="D958" s="158" t="s">
        <v>450</v>
      </c>
      <c r="E958" s="158" t="s">
        <v>2189</v>
      </c>
      <c r="F958" s="185">
        <v>0</v>
      </c>
      <c r="G958" s="185">
        <v>0</v>
      </c>
      <c r="H958" s="182" t="str">
        <f t="shared" si="42"/>
        <v/>
      </c>
      <c r="I958" s="122"/>
      <c r="J958" s="122">
        <v>0</v>
      </c>
      <c r="K958" s="80" t="str">
        <f t="shared" si="43"/>
        <v/>
      </c>
      <c r="L958" s="40" t="str">
        <f t="shared" si="44"/>
        <v/>
      </c>
      <c r="M958" s="34"/>
      <c r="O958" s="64"/>
    </row>
    <row r="959" spans="1:15" x14ac:dyDescent="0.2">
      <c r="A959" s="158" t="s">
        <v>983</v>
      </c>
      <c r="B959" s="158" t="s">
        <v>984</v>
      </c>
      <c r="C959" s="158" t="s">
        <v>2078</v>
      </c>
      <c r="D959" s="158" t="s">
        <v>450</v>
      </c>
      <c r="E959" s="158" t="s">
        <v>2189</v>
      </c>
      <c r="F959" s="185">
        <v>0</v>
      </c>
      <c r="G959" s="185">
        <v>0</v>
      </c>
      <c r="H959" s="182" t="str">
        <f t="shared" si="42"/>
        <v/>
      </c>
      <c r="I959" s="122"/>
      <c r="J959" s="122">
        <v>0</v>
      </c>
      <c r="K959" s="80" t="str">
        <f t="shared" si="43"/>
        <v/>
      </c>
      <c r="L959" s="40" t="str">
        <f t="shared" si="44"/>
        <v/>
      </c>
      <c r="M959" s="34"/>
      <c r="O959" s="64"/>
    </row>
    <row r="960" spans="1:15" x14ac:dyDescent="0.2">
      <c r="A960" s="18" t="s">
        <v>62</v>
      </c>
      <c r="B960" s="19">
        <f>COUNTA(B7:B959)</f>
        <v>952</v>
      </c>
      <c r="C960" s="19"/>
      <c r="D960" s="19"/>
      <c r="E960" s="121"/>
      <c r="F960" s="126">
        <f>SUM(F7:F959)</f>
        <v>12421.213200995904</v>
      </c>
      <c r="G960" s="81">
        <f>SUM(G7:G959)</f>
        <v>11652.71892387373</v>
      </c>
      <c r="H960" s="176">
        <f t="shared" ref="H960" si="45">IF(ISERROR(F960/G960-1),"",((F960/G960-1)))</f>
        <v>6.5949782376343746E-2</v>
      </c>
      <c r="I960" s="47">
        <f>SUM(I7:I959)</f>
        <v>24827.251233973981</v>
      </c>
      <c r="J960" s="48">
        <f>SUM(J7:J959)</f>
        <v>26595.150900209417</v>
      </c>
      <c r="K960" s="3">
        <f t="shared" ref="K960" si="46">IF(ISERROR(I960/J960-1),"",((I960/J960-1)))</f>
        <v>-6.6474511570510209E-2</v>
      </c>
      <c r="L960" s="127">
        <f t="shared" ref="L960" si="47">IF(ISERROR(I960/F960),"",(I960/F960))</f>
        <v>1.9987782861647838</v>
      </c>
      <c r="M960" s="34"/>
    </row>
    <row r="961" spans="1:12" x14ac:dyDescent="0.2">
      <c r="A961" s="20"/>
      <c r="B961" s="20"/>
      <c r="C961" s="20"/>
      <c r="D961" s="20"/>
      <c r="E961" s="20"/>
      <c r="F961" s="82"/>
      <c r="G961" s="82"/>
      <c r="H961" s="83"/>
    </row>
    <row r="962" spans="1:12" x14ac:dyDescent="0.2">
      <c r="B962" s="20"/>
      <c r="C962" s="20"/>
      <c r="D962" s="20"/>
      <c r="E962" s="20"/>
      <c r="F962" s="82"/>
      <c r="G962" s="82"/>
      <c r="H962" s="83"/>
    </row>
    <row r="963" spans="1:12" ht="22.5" customHeight="1" x14ac:dyDescent="0.2">
      <c r="A963" s="43" t="s">
        <v>816</v>
      </c>
      <c r="B963" s="44" t="s">
        <v>201</v>
      </c>
      <c r="C963" s="45" t="s">
        <v>1852</v>
      </c>
      <c r="D963" s="45" t="s">
        <v>449</v>
      </c>
      <c r="E963" s="46" t="s">
        <v>233</v>
      </c>
      <c r="F963" s="215" t="s">
        <v>1381</v>
      </c>
      <c r="G963" s="216"/>
      <c r="H963" s="217"/>
      <c r="I963" s="218" t="s">
        <v>199</v>
      </c>
      <c r="J963" s="219"/>
      <c r="K963" s="219"/>
      <c r="L963" s="220"/>
    </row>
    <row r="964" spans="1:12" ht="22.5" x14ac:dyDescent="0.2">
      <c r="A964" s="2"/>
      <c r="B964" s="2"/>
      <c r="C964" s="1"/>
      <c r="D964" s="1"/>
      <c r="E964" s="1"/>
      <c r="F964" s="201" t="s">
        <v>2991</v>
      </c>
      <c r="G964" s="204" t="s">
        <v>2961</v>
      </c>
      <c r="H964" s="180" t="s">
        <v>196</v>
      </c>
      <c r="I964" s="201" t="s">
        <v>2991</v>
      </c>
      <c r="J964" s="204" t="s">
        <v>2961</v>
      </c>
      <c r="K964" s="180" t="s">
        <v>196</v>
      </c>
      <c r="L964" s="7" t="s">
        <v>200</v>
      </c>
    </row>
    <row r="965" spans="1:12" x14ac:dyDescent="0.2">
      <c r="A965" s="224" t="s">
        <v>3101</v>
      </c>
      <c r="B965" s="225" t="s">
        <v>3102</v>
      </c>
      <c r="C965" s="225" t="s">
        <v>2779</v>
      </c>
      <c r="D965" s="225" t="s">
        <v>451</v>
      </c>
      <c r="E965" s="225" t="s">
        <v>452</v>
      </c>
      <c r="F965" s="226">
        <f>1937706.48/1000000</f>
        <v>1.9377064799999999</v>
      </c>
      <c r="G965" s="227">
        <f>1626969.27/1000000</f>
        <v>1.62696927</v>
      </c>
      <c r="H965" s="228">
        <f t="shared" ref="H965" si="48">IF(ISERROR(F965/G965-1),"",((F965/G965-1)))</f>
        <v>0.19099144386421019</v>
      </c>
      <c r="I965" s="231">
        <f>99678650.36/2000000</f>
        <v>49.839325180000003</v>
      </c>
      <c r="J965" s="232">
        <f>32091776.88/1000000</f>
        <v>32.091776879999998</v>
      </c>
      <c r="K965" s="230">
        <f t="shared" ref="K965" si="49">IF(ISERROR(I965/J965-1),"",((I965/J965-1)))</f>
        <v>0.55302479405746152</v>
      </c>
      <c r="L965" s="233">
        <f t="shared" ref="L965" si="50">IF(ISERROR(I965/F965),"",(I965/F965))</f>
        <v>25.720781601556087</v>
      </c>
    </row>
    <row r="966" spans="1:12" x14ac:dyDescent="0.2">
      <c r="F966" s="82"/>
      <c r="G966" s="82"/>
      <c r="H966" s="83"/>
    </row>
    <row r="967" spans="1:12" x14ac:dyDescent="0.2">
      <c r="A967" s="24" t="s">
        <v>133</v>
      </c>
      <c r="F967" s="82"/>
      <c r="G967" s="82"/>
      <c r="H967" s="83"/>
    </row>
    <row r="968" spans="1:12" x14ac:dyDescent="0.2">
      <c r="F968" s="82"/>
      <c r="G968" s="82"/>
    </row>
    <row r="969" spans="1:12" x14ac:dyDescent="0.2">
      <c r="F969" s="82"/>
      <c r="G969" s="82"/>
    </row>
    <row r="970" spans="1:12" x14ac:dyDescent="0.2">
      <c r="F970" s="82"/>
      <c r="G970" s="82"/>
    </row>
    <row r="971" spans="1:12" x14ac:dyDescent="0.2">
      <c r="F971" s="82"/>
      <c r="G971" s="82"/>
    </row>
    <row r="972" spans="1:12" x14ac:dyDescent="0.2">
      <c r="F972" s="82"/>
      <c r="G972" s="82"/>
    </row>
    <row r="973" spans="1:12" x14ac:dyDescent="0.2">
      <c r="F973" s="82"/>
      <c r="G973" s="82"/>
    </row>
    <row r="974" spans="1:12" x14ac:dyDescent="0.2">
      <c r="F974" s="82"/>
      <c r="G974" s="82"/>
    </row>
    <row r="975" spans="1:12" x14ac:dyDescent="0.2">
      <c r="F975" s="82"/>
      <c r="G975" s="82"/>
    </row>
  </sheetData>
  <autoFilter ref="A6:L960"/>
  <sortState ref="A7:O958">
    <sortCondition descending="1" ref="I7:I958"/>
  </sortState>
  <mergeCells count="4">
    <mergeCell ref="F5:H5"/>
    <mergeCell ref="I5:L5"/>
    <mergeCell ref="F963:H963"/>
    <mergeCell ref="I963:L963"/>
  </mergeCells>
  <phoneticPr fontId="2" type="noConversion"/>
  <pageMargins left="0.75" right="0.75" top="1" bottom="1" header="0.5" footer="0.5"/>
  <pageSetup paperSize="9" scale="50"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1066"/>
  <sheetViews>
    <sheetView showGridLines="0" workbookViewId="0">
      <selection activeCell="E117" sqref="E117"/>
    </sheetView>
  </sheetViews>
  <sheetFormatPr defaultRowHeight="12.75" x14ac:dyDescent="0.2"/>
  <cols>
    <col min="1" max="1" width="56.42578125" style="15" customWidth="1"/>
    <col min="2" max="2" width="13.5703125" style="15" customWidth="1"/>
    <col min="3" max="5" width="11.42578125" style="78" customWidth="1"/>
    <col min="6" max="7" width="11.42578125" style="15" customWidth="1"/>
    <col min="8" max="8" width="11.42578125" style="13" customWidth="1"/>
    <col min="9" max="9" width="6.140625" style="95" customWidth="1"/>
    <col min="10" max="12" width="11.42578125" style="78" customWidth="1"/>
    <col min="13" max="13" width="12.28515625" bestFit="1" customWidth="1"/>
  </cols>
  <sheetData>
    <row r="1" spans="1:13" s="13" customFormat="1" ht="20.25" x14ac:dyDescent="0.2">
      <c r="A1" s="39" t="s">
        <v>2337</v>
      </c>
      <c r="B1" s="15"/>
      <c r="C1" s="78"/>
      <c r="D1" s="78"/>
      <c r="E1" s="78"/>
      <c r="F1" s="15"/>
      <c r="G1" s="15"/>
      <c r="I1" s="95"/>
      <c r="J1" s="78"/>
      <c r="K1" s="78"/>
      <c r="L1" s="78"/>
    </row>
    <row r="2" spans="1:13" s="13" customFormat="1" ht="15.75" customHeight="1" x14ac:dyDescent="0.2">
      <c r="A2" s="14" t="s">
        <v>2964</v>
      </c>
      <c r="B2" s="15"/>
      <c r="C2" s="77"/>
      <c r="D2" s="78"/>
      <c r="E2" s="77"/>
      <c r="F2" s="15"/>
      <c r="G2" s="15"/>
      <c r="I2" s="95"/>
      <c r="J2" s="77"/>
      <c r="K2" s="78"/>
      <c r="L2" s="77"/>
    </row>
    <row r="3" spans="1:13" s="13" customFormat="1" ht="12" x14ac:dyDescent="0.2">
      <c r="A3" s="15"/>
      <c r="B3" s="15"/>
      <c r="C3" s="78"/>
      <c r="D3" s="78"/>
      <c r="E3" s="78"/>
      <c r="F3" s="15"/>
      <c r="G3" s="15"/>
      <c r="I3" s="95"/>
      <c r="J3" s="78"/>
      <c r="K3" s="78"/>
      <c r="L3" s="78"/>
    </row>
    <row r="4" spans="1:13" s="13" customFormat="1" ht="12" x14ac:dyDescent="0.2">
      <c r="C4" s="79"/>
      <c r="D4" s="79"/>
      <c r="E4" s="79"/>
      <c r="I4" s="95"/>
      <c r="J4" s="79"/>
      <c r="K4" s="79"/>
      <c r="L4" s="79"/>
    </row>
    <row r="5" spans="1:13" s="15" customFormat="1" ht="22.5" customHeight="1" x14ac:dyDescent="0.2">
      <c r="A5" s="44" t="s">
        <v>2338</v>
      </c>
      <c r="B5" s="44" t="s">
        <v>201</v>
      </c>
      <c r="C5" s="215" t="s">
        <v>1381</v>
      </c>
      <c r="D5" s="216"/>
      <c r="E5" s="217"/>
      <c r="F5" s="96"/>
      <c r="G5" s="44" t="s">
        <v>621</v>
      </c>
      <c r="H5" s="45" t="s">
        <v>399</v>
      </c>
      <c r="I5" s="97"/>
      <c r="J5" s="215" t="s">
        <v>199</v>
      </c>
      <c r="K5" s="216"/>
      <c r="L5" s="217"/>
      <c r="M5" s="117"/>
    </row>
    <row r="6" spans="1:13" s="101" customFormat="1" ht="22.5" x14ac:dyDescent="0.2">
      <c r="A6" s="2"/>
      <c r="B6" s="188"/>
      <c r="C6" s="201" t="s">
        <v>2991</v>
      </c>
      <c r="D6" s="204" t="s">
        <v>2961</v>
      </c>
      <c r="E6" s="180" t="s">
        <v>196</v>
      </c>
      <c r="F6" s="130" t="s">
        <v>197</v>
      </c>
      <c r="G6" s="98" t="s">
        <v>622</v>
      </c>
      <c r="H6" s="99" t="s">
        <v>1882</v>
      </c>
      <c r="I6" s="100"/>
      <c r="J6" s="201" t="s">
        <v>2991</v>
      </c>
      <c r="K6" s="204" t="s">
        <v>2961</v>
      </c>
      <c r="L6" s="180" t="s">
        <v>196</v>
      </c>
      <c r="M6" s="7" t="s">
        <v>200</v>
      </c>
    </row>
    <row r="7" spans="1:13" ht="12.75" customHeight="1" x14ac:dyDescent="0.2">
      <c r="A7" s="102" t="s">
        <v>1573</v>
      </c>
      <c r="B7" s="177" t="s">
        <v>1387</v>
      </c>
      <c r="C7" s="181">
        <v>189.09882897</v>
      </c>
      <c r="D7" s="181">
        <v>181.42140858000002</v>
      </c>
      <c r="E7" s="182">
        <f t="shared" ref="E7:E70" si="0">IF(ISERROR(C7/D7-1),"",((C7/D7-1)))</f>
        <v>4.2318161070910909E-2</v>
      </c>
      <c r="F7" s="131">
        <f t="shared" ref="F7:F38" si="1">C7/$C$271</f>
        <v>0.25014006190366089</v>
      </c>
      <c r="G7" s="103">
        <v>2108.5550043000003</v>
      </c>
      <c r="H7" s="29">
        <v>6.5280454545454498</v>
      </c>
      <c r="I7" s="132"/>
      <c r="J7" s="128">
        <v>118.94107312999999</v>
      </c>
      <c r="K7" s="181">
        <v>60.85079648</v>
      </c>
      <c r="L7" s="182">
        <f t="shared" ref="L7:L38" si="2">IF(ISERROR(J7/K7-1),"",((J7/K7-1)))</f>
        <v>0.95463461466922106</v>
      </c>
      <c r="M7" s="131">
        <f t="shared" ref="M7:M70" si="3">IF(ISERROR(J7/C7),"",(J7/C7))</f>
        <v>0.62898894603345035</v>
      </c>
    </row>
    <row r="8" spans="1:13" ht="12.75" customHeight="1" x14ac:dyDescent="0.2">
      <c r="A8" s="102" t="s">
        <v>2339</v>
      </c>
      <c r="B8" s="102" t="s">
        <v>1347</v>
      </c>
      <c r="C8" s="181">
        <v>165.33266222999998</v>
      </c>
      <c r="D8" s="181">
        <v>86.721512510000011</v>
      </c>
      <c r="E8" s="80">
        <f t="shared" si="0"/>
        <v>0.90647807498670163</v>
      </c>
      <c r="F8" s="131">
        <f t="shared" si="1"/>
        <v>0.21870216008302368</v>
      </c>
      <c r="G8" s="103">
        <v>846.24405524795498</v>
      </c>
      <c r="H8" s="29">
        <v>10.302681818181799</v>
      </c>
      <c r="I8" s="132"/>
      <c r="J8" s="189">
        <v>370.67480716</v>
      </c>
      <c r="K8" s="181">
        <v>166.77036821000002</v>
      </c>
      <c r="L8" s="80">
        <f t="shared" si="2"/>
        <v>1.2226658796677845</v>
      </c>
      <c r="M8" s="131">
        <f t="shared" si="3"/>
        <v>2.2419938211866537</v>
      </c>
    </row>
    <row r="9" spans="1:13" ht="12.75" customHeight="1" x14ac:dyDescent="0.2">
      <c r="A9" s="102" t="s">
        <v>1574</v>
      </c>
      <c r="B9" s="102" t="s">
        <v>1397</v>
      </c>
      <c r="C9" s="181">
        <v>65.432061340000004</v>
      </c>
      <c r="D9" s="181">
        <v>20.363933750000001</v>
      </c>
      <c r="E9" s="80">
        <f t="shared" si="0"/>
        <v>2.2131346597019843</v>
      </c>
      <c r="F9" s="131">
        <f t="shared" si="1"/>
        <v>8.6553576049211531E-2</v>
      </c>
      <c r="G9" s="103">
        <v>4630.0713548136728</v>
      </c>
      <c r="H9" s="29">
        <v>7.8741818181818202</v>
      </c>
      <c r="I9" s="132"/>
      <c r="J9" s="189">
        <v>46.872808820000003</v>
      </c>
      <c r="K9" s="181">
        <v>12.16317417</v>
      </c>
      <c r="L9" s="80">
        <f t="shared" si="2"/>
        <v>2.8536658412415057</v>
      </c>
      <c r="M9" s="131">
        <f t="shared" si="3"/>
        <v>0.71635843132677934</v>
      </c>
    </row>
    <row r="10" spans="1:13" ht="12.75" customHeight="1" x14ac:dyDescent="0.2">
      <c r="A10" s="102" t="s">
        <v>2341</v>
      </c>
      <c r="B10" s="102" t="s">
        <v>731</v>
      </c>
      <c r="C10" s="181">
        <v>50.620815149999999</v>
      </c>
      <c r="D10" s="181">
        <v>57.741890099999999</v>
      </c>
      <c r="E10" s="80">
        <f t="shared" si="0"/>
        <v>-0.12332597595380757</v>
      </c>
      <c r="F10" s="131">
        <f t="shared" si="1"/>
        <v>6.6961249332980338E-2</v>
      </c>
      <c r="G10" s="103">
        <v>583.29484454697752</v>
      </c>
      <c r="H10" s="29">
        <v>14.916136363636401</v>
      </c>
      <c r="I10" s="132"/>
      <c r="J10" s="189">
        <v>127.99418294</v>
      </c>
      <c r="K10" s="181">
        <v>121.29817476000001</v>
      </c>
      <c r="L10" s="80">
        <f t="shared" si="2"/>
        <v>5.5202876657036937E-2</v>
      </c>
      <c r="M10" s="131">
        <f t="shared" si="3"/>
        <v>2.5284891711191655</v>
      </c>
    </row>
    <row r="11" spans="1:13" ht="12.75" customHeight="1" x14ac:dyDescent="0.2">
      <c r="A11" s="102" t="s">
        <v>1576</v>
      </c>
      <c r="B11" s="102" t="s">
        <v>1400</v>
      </c>
      <c r="C11" s="181">
        <v>47.582207740000001</v>
      </c>
      <c r="D11" s="181">
        <v>40.455270749999997</v>
      </c>
      <c r="E11" s="80">
        <f t="shared" si="0"/>
        <v>0.17616831769689756</v>
      </c>
      <c r="F11" s="131">
        <f t="shared" si="1"/>
        <v>6.2941777346938024E-2</v>
      </c>
      <c r="G11" s="103">
        <v>5503.2403137836736</v>
      </c>
      <c r="H11" s="29">
        <v>6.6696363636363598</v>
      </c>
      <c r="I11" s="132"/>
      <c r="J11" s="189">
        <v>25.817216370000001</v>
      </c>
      <c r="K11" s="181">
        <v>60.279423369999996</v>
      </c>
      <c r="L11" s="80">
        <f t="shared" si="2"/>
        <v>-0.5717076420666497</v>
      </c>
      <c r="M11" s="131">
        <f t="shared" si="3"/>
        <v>0.54258130499263801</v>
      </c>
    </row>
    <row r="12" spans="1:13" ht="12.75" customHeight="1" x14ac:dyDescent="0.2">
      <c r="A12" s="102" t="s">
        <v>2342</v>
      </c>
      <c r="B12" s="102" t="s">
        <v>244</v>
      </c>
      <c r="C12" s="181">
        <v>35.074503189999994</v>
      </c>
      <c r="D12" s="181">
        <v>31.415834800000003</v>
      </c>
      <c r="E12" s="80">
        <f t="shared" si="0"/>
        <v>0.11645937194704081</v>
      </c>
      <c r="F12" s="131">
        <f t="shared" si="1"/>
        <v>4.639657710719429E-2</v>
      </c>
      <c r="G12" s="103">
        <v>173.79649853088179</v>
      </c>
      <c r="H12" s="29">
        <v>21.493727272727298</v>
      </c>
      <c r="I12" s="132"/>
      <c r="J12" s="189">
        <v>107.81126977</v>
      </c>
      <c r="K12" s="181">
        <v>7.5471628099999997</v>
      </c>
      <c r="L12" s="80">
        <f t="shared" si="2"/>
        <v>13.285006496368402</v>
      </c>
      <c r="M12" s="131">
        <f t="shared" si="3"/>
        <v>3.0737789552137635</v>
      </c>
    </row>
    <row r="13" spans="1:13" ht="12.75" customHeight="1" x14ac:dyDescent="0.2">
      <c r="A13" s="102" t="s">
        <v>1575</v>
      </c>
      <c r="B13" s="102" t="s">
        <v>1398</v>
      </c>
      <c r="C13" s="181">
        <v>26.884958510000001</v>
      </c>
      <c r="D13" s="181">
        <v>37.99797899</v>
      </c>
      <c r="E13" s="80">
        <f t="shared" si="0"/>
        <v>-0.29246346188371319</v>
      </c>
      <c r="F13" s="131">
        <f t="shared" si="1"/>
        <v>3.5563441733611471E-2</v>
      </c>
      <c r="G13" s="103">
        <v>623.76105629178551</v>
      </c>
      <c r="H13" s="29">
        <v>22.720727272727299</v>
      </c>
      <c r="I13" s="132"/>
      <c r="J13" s="189">
        <v>40.055725719999998</v>
      </c>
      <c r="K13" s="181">
        <v>22.8218648</v>
      </c>
      <c r="L13" s="80">
        <f t="shared" si="2"/>
        <v>0.75514692033404729</v>
      </c>
      <c r="M13" s="131">
        <f t="shared" si="3"/>
        <v>1.4898935293168134</v>
      </c>
    </row>
    <row r="14" spans="1:13" ht="12.75" customHeight="1" x14ac:dyDescent="0.2">
      <c r="A14" s="102" t="s">
        <v>2340</v>
      </c>
      <c r="B14" s="102" t="s">
        <v>1348</v>
      </c>
      <c r="C14" s="181">
        <v>16.100292190000001</v>
      </c>
      <c r="D14" s="181">
        <v>22.134025879999999</v>
      </c>
      <c r="E14" s="80">
        <f t="shared" si="0"/>
        <v>-0.27259992026357915</v>
      </c>
      <c r="F14" s="131">
        <f t="shared" si="1"/>
        <v>2.1297477657635591E-2</v>
      </c>
      <c r="G14" s="103">
        <v>84.744901743350511</v>
      </c>
      <c r="H14" s="29">
        <v>39.227045454545397</v>
      </c>
      <c r="I14" s="132"/>
      <c r="J14" s="189">
        <v>24.500081359999999</v>
      </c>
      <c r="K14" s="181">
        <v>20.390432079999997</v>
      </c>
      <c r="L14" s="80">
        <f t="shared" si="2"/>
        <v>0.20154792521689435</v>
      </c>
      <c r="M14" s="131">
        <f t="shared" si="3"/>
        <v>1.5217165670581534</v>
      </c>
    </row>
    <row r="15" spans="1:13" ht="12.75" customHeight="1" x14ac:dyDescent="0.2">
      <c r="A15" s="102" t="s">
        <v>1588</v>
      </c>
      <c r="B15" s="102" t="s">
        <v>1420</v>
      </c>
      <c r="C15" s="181">
        <v>10.2319715</v>
      </c>
      <c r="D15" s="181">
        <v>15.79845117</v>
      </c>
      <c r="E15" s="80">
        <f t="shared" si="0"/>
        <v>-0.35234337911366276</v>
      </c>
      <c r="F15" s="131">
        <f t="shared" si="1"/>
        <v>1.3534858985364421E-2</v>
      </c>
      <c r="G15" s="103">
        <v>98.274785525881711</v>
      </c>
      <c r="H15" s="29">
        <v>66.357727272727303</v>
      </c>
      <c r="I15" s="132"/>
      <c r="J15" s="189">
        <v>0.46579524</v>
      </c>
      <c r="K15" s="181">
        <v>0.48424373999999998</v>
      </c>
      <c r="L15" s="80">
        <f t="shared" si="2"/>
        <v>-3.8097549800024222E-2</v>
      </c>
      <c r="M15" s="131">
        <f t="shared" si="3"/>
        <v>4.5523508348317816E-2</v>
      </c>
    </row>
    <row r="16" spans="1:13" ht="12.75" customHeight="1" x14ac:dyDescent="0.2">
      <c r="A16" s="102" t="s">
        <v>1581</v>
      </c>
      <c r="B16" s="102" t="s">
        <v>1413</v>
      </c>
      <c r="C16" s="181">
        <v>8.4121281000000003</v>
      </c>
      <c r="D16" s="181">
        <v>15.67758399</v>
      </c>
      <c r="E16" s="80">
        <f t="shared" si="0"/>
        <v>-0.46342956252916878</v>
      </c>
      <c r="F16" s="131">
        <f t="shared" si="1"/>
        <v>1.1127568875687499E-2</v>
      </c>
      <c r="G16" s="103">
        <v>295.52482616146256</v>
      </c>
      <c r="H16" s="29">
        <v>44.722000000000001</v>
      </c>
      <c r="I16" s="132"/>
      <c r="J16" s="189">
        <v>6.9932733300000001</v>
      </c>
      <c r="K16" s="181">
        <v>9.1073837100000006</v>
      </c>
      <c r="L16" s="80">
        <f t="shared" si="2"/>
        <v>-0.23213147126750411</v>
      </c>
      <c r="M16" s="131">
        <f t="shared" si="3"/>
        <v>0.83133224397759709</v>
      </c>
    </row>
    <row r="17" spans="1:13" ht="12.75" customHeight="1" x14ac:dyDescent="0.2">
      <c r="A17" s="102" t="s">
        <v>1589</v>
      </c>
      <c r="B17" s="102" t="s">
        <v>1421</v>
      </c>
      <c r="C17" s="181">
        <v>8.3100183399999992</v>
      </c>
      <c r="D17" s="181">
        <v>5.1354889299999993</v>
      </c>
      <c r="E17" s="80">
        <f t="shared" si="0"/>
        <v>0.61815524349694195</v>
      </c>
      <c r="F17" s="131">
        <f t="shared" si="1"/>
        <v>1.0992498014453237E-2</v>
      </c>
      <c r="G17" s="103">
        <v>28.271565575447998</v>
      </c>
      <c r="H17" s="29">
        <v>22.926590909090901</v>
      </c>
      <c r="I17" s="132"/>
      <c r="J17" s="189">
        <v>16.431048298843049</v>
      </c>
      <c r="K17" s="181">
        <v>3.9533917167638499</v>
      </c>
      <c r="L17" s="80">
        <f t="shared" si="2"/>
        <v>3.156190298363124</v>
      </c>
      <c r="M17" s="131">
        <f t="shared" si="3"/>
        <v>1.9772577660572348</v>
      </c>
    </row>
    <row r="18" spans="1:13" ht="12.75" customHeight="1" x14ac:dyDescent="0.2">
      <c r="A18" s="102" t="s">
        <v>2343</v>
      </c>
      <c r="B18" s="102" t="s">
        <v>732</v>
      </c>
      <c r="C18" s="181">
        <v>8.2937220700000012</v>
      </c>
      <c r="D18" s="181">
        <v>9.577629589999999</v>
      </c>
      <c r="E18" s="80">
        <f t="shared" si="0"/>
        <v>-0.13405274321117255</v>
      </c>
      <c r="F18" s="131">
        <f t="shared" si="1"/>
        <v>1.097094129721283E-2</v>
      </c>
      <c r="G18" s="103">
        <v>66.000421110160502</v>
      </c>
      <c r="H18" s="29">
        <v>46.294545454545499</v>
      </c>
      <c r="I18" s="132"/>
      <c r="J18" s="189">
        <v>7.28207074</v>
      </c>
      <c r="K18" s="181">
        <v>12.196625800000001</v>
      </c>
      <c r="L18" s="80">
        <f t="shared" si="2"/>
        <v>-0.40294382566037246</v>
      </c>
      <c r="M18" s="131">
        <f t="shared" si="3"/>
        <v>0.87802203625084807</v>
      </c>
    </row>
    <row r="19" spans="1:13" ht="12.75" customHeight="1" x14ac:dyDescent="0.2">
      <c r="A19" s="102" t="s">
        <v>1610</v>
      </c>
      <c r="B19" s="102" t="s">
        <v>1442</v>
      </c>
      <c r="C19" s="181">
        <v>7.0350708800000001</v>
      </c>
      <c r="D19" s="181">
        <v>3.0194138100000001</v>
      </c>
      <c r="E19" s="80">
        <f t="shared" si="0"/>
        <v>1.3299459175488106</v>
      </c>
      <c r="F19" s="131">
        <f t="shared" si="1"/>
        <v>9.3059966315234138E-3</v>
      </c>
      <c r="G19" s="103">
        <v>260.96895056925069</v>
      </c>
      <c r="H19" s="29">
        <v>20.343863636363601</v>
      </c>
      <c r="I19" s="132"/>
      <c r="J19" s="189">
        <v>0.20323260000000001</v>
      </c>
      <c r="K19" s="181">
        <v>0.34171499999999999</v>
      </c>
      <c r="L19" s="80">
        <f t="shared" si="2"/>
        <v>-0.40525701242263279</v>
      </c>
      <c r="M19" s="131">
        <f t="shared" si="3"/>
        <v>2.8888493586862057E-2</v>
      </c>
    </row>
    <row r="20" spans="1:13" ht="12.75" customHeight="1" x14ac:dyDescent="0.2">
      <c r="A20" s="102" t="s">
        <v>1592</v>
      </c>
      <c r="B20" s="102" t="s">
        <v>1424</v>
      </c>
      <c r="C20" s="181">
        <v>6.0994145300000007</v>
      </c>
      <c r="D20" s="181">
        <v>4.2715373599999999</v>
      </c>
      <c r="E20" s="80">
        <f t="shared" si="0"/>
        <v>0.42792021137794767</v>
      </c>
      <c r="F20" s="131">
        <f t="shared" si="1"/>
        <v>8.0683097638449067E-3</v>
      </c>
      <c r="G20" s="103">
        <v>88.851512222045343</v>
      </c>
      <c r="H20" s="29">
        <v>73.084227272727304</v>
      </c>
      <c r="I20" s="132"/>
      <c r="J20" s="189">
        <v>1.2201597399999999</v>
      </c>
      <c r="K20" s="181">
        <v>0.26629194</v>
      </c>
      <c r="L20" s="80">
        <f t="shared" si="2"/>
        <v>3.5820378190943369</v>
      </c>
      <c r="M20" s="131">
        <f t="shared" si="3"/>
        <v>0.20004538697913352</v>
      </c>
    </row>
    <row r="21" spans="1:13" ht="12.75" customHeight="1" x14ac:dyDescent="0.2">
      <c r="A21" s="102" t="s">
        <v>1585</v>
      </c>
      <c r="B21" s="102" t="s">
        <v>1417</v>
      </c>
      <c r="C21" s="181">
        <v>4.9660754450000004</v>
      </c>
      <c r="D21" s="181">
        <v>1.7919833200000002</v>
      </c>
      <c r="E21" s="80">
        <f t="shared" si="0"/>
        <v>1.7712732532577369</v>
      </c>
      <c r="F21" s="131">
        <f t="shared" si="1"/>
        <v>6.5691280374222958E-3</v>
      </c>
      <c r="G21" s="103">
        <v>458.30247890243402</v>
      </c>
      <c r="H21" s="29">
        <v>42.466409090909103</v>
      </c>
      <c r="I21" s="132"/>
      <c r="J21" s="189">
        <v>4.3109800700000003</v>
      </c>
      <c r="K21" s="181">
        <v>8.5258888699999993</v>
      </c>
      <c r="L21" s="80">
        <f t="shared" si="2"/>
        <v>-0.4943659088533251</v>
      </c>
      <c r="M21" s="131">
        <f t="shared" si="3"/>
        <v>0.86808589956893012</v>
      </c>
    </row>
    <row r="22" spans="1:13" ht="12.75" customHeight="1" x14ac:dyDescent="0.2">
      <c r="A22" s="102" t="s">
        <v>2346</v>
      </c>
      <c r="B22" s="102" t="s">
        <v>245</v>
      </c>
      <c r="C22" s="181">
        <v>4.90647682</v>
      </c>
      <c r="D22" s="181">
        <v>1.14492569</v>
      </c>
      <c r="E22" s="80">
        <f t="shared" si="0"/>
        <v>3.285410715170519</v>
      </c>
      <c r="F22" s="131">
        <f t="shared" si="1"/>
        <v>6.4902909350030196E-3</v>
      </c>
      <c r="G22" s="103">
        <v>21.962082547079998</v>
      </c>
      <c r="H22" s="29">
        <v>31.851272727272701</v>
      </c>
      <c r="I22" s="132"/>
      <c r="J22" s="189">
        <v>53.945191819999998</v>
      </c>
      <c r="K22" s="181">
        <v>0.26887659999999997</v>
      </c>
      <c r="L22" s="80">
        <f t="shared" si="2"/>
        <v>199.63178357655522</v>
      </c>
      <c r="M22" s="131">
        <f t="shared" si="3"/>
        <v>10.994690039114461</v>
      </c>
    </row>
    <row r="23" spans="1:13" ht="12.75" customHeight="1" x14ac:dyDescent="0.2">
      <c r="A23" s="102" t="s">
        <v>2351</v>
      </c>
      <c r="B23" s="102" t="s">
        <v>1127</v>
      </c>
      <c r="C23" s="181">
        <v>3.9399389</v>
      </c>
      <c r="D23" s="181">
        <v>1.90541889</v>
      </c>
      <c r="E23" s="80">
        <f t="shared" si="0"/>
        <v>1.067754718228914</v>
      </c>
      <c r="F23" s="131">
        <f t="shared" si="1"/>
        <v>5.2117539051444589E-3</v>
      </c>
      <c r="G23" s="103">
        <v>7.4509364513360001</v>
      </c>
      <c r="H23" s="29">
        <v>27.934318181818199</v>
      </c>
      <c r="I23" s="132"/>
      <c r="J23" s="189">
        <v>2.9533592500000001</v>
      </c>
      <c r="K23" s="181">
        <v>6.7317146399999999</v>
      </c>
      <c r="L23" s="80">
        <f t="shared" si="2"/>
        <v>-0.56127682055162098</v>
      </c>
      <c r="M23" s="131">
        <f t="shared" si="3"/>
        <v>0.74959519042287692</v>
      </c>
    </row>
    <row r="24" spans="1:13" ht="12.75" customHeight="1" x14ac:dyDescent="0.2">
      <c r="A24" s="102" t="s">
        <v>2717</v>
      </c>
      <c r="B24" s="102" t="s">
        <v>2716</v>
      </c>
      <c r="C24" s="181">
        <v>3.2507368999999997</v>
      </c>
      <c r="D24" s="181">
        <v>0.78579616000000008</v>
      </c>
      <c r="E24" s="80">
        <f t="shared" si="0"/>
        <v>3.1368704321487133</v>
      </c>
      <c r="F24" s="131">
        <f t="shared" si="1"/>
        <v>4.3000770223041258E-3</v>
      </c>
      <c r="G24" s="103">
        <v>1.6530606799999998</v>
      </c>
      <c r="H24" s="29">
        <v>74.668499999999995</v>
      </c>
      <c r="I24" s="132"/>
      <c r="J24" s="189"/>
      <c r="K24" s="181"/>
      <c r="L24" s="80" t="str">
        <f t="shared" si="2"/>
        <v/>
      </c>
      <c r="M24" s="131">
        <f t="shared" si="3"/>
        <v>0</v>
      </c>
    </row>
    <row r="25" spans="1:13" ht="12.75" customHeight="1" x14ac:dyDescent="0.2">
      <c r="A25" s="102" t="s">
        <v>1579</v>
      </c>
      <c r="B25" s="102" t="s">
        <v>1411</v>
      </c>
      <c r="C25" s="181">
        <v>3.1150210920000001</v>
      </c>
      <c r="D25" s="181">
        <v>5.2217402269999997</v>
      </c>
      <c r="E25" s="80">
        <f t="shared" si="0"/>
        <v>-0.40345153979640891</v>
      </c>
      <c r="F25" s="131">
        <f t="shared" si="1"/>
        <v>4.1205520575048407E-3</v>
      </c>
      <c r="G25" s="103">
        <v>50.066236941779152</v>
      </c>
      <c r="H25" s="29">
        <v>30.373272727272699</v>
      </c>
      <c r="I25" s="132"/>
      <c r="J25" s="189">
        <v>1.07077946</v>
      </c>
      <c r="K25" s="181">
        <v>0.97554133999999992</v>
      </c>
      <c r="L25" s="80">
        <f t="shared" si="2"/>
        <v>9.7625919164020303E-2</v>
      </c>
      <c r="M25" s="131">
        <f t="shared" si="3"/>
        <v>0.34374709781258844</v>
      </c>
    </row>
    <row r="26" spans="1:13" ht="12.75" customHeight="1" x14ac:dyDescent="0.2">
      <c r="A26" s="102" t="s">
        <v>1598</v>
      </c>
      <c r="B26" s="102" t="s">
        <v>1430</v>
      </c>
      <c r="C26" s="181">
        <v>3.0892868300000003</v>
      </c>
      <c r="D26" s="181">
        <v>17.031732949999999</v>
      </c>
      <c r="E26" s="80">
        <f t="shared" si="0"/>
        <v>-0.81861582499742047</v>
      </c>
      <c r="F26" s="131">
        <f t="shared" si="1"/>
        <v>4.0865107579114608E-3</v>
      </c>
      <c r="G26" s="103">
        <v>52.366583862049687</v>
      </c>
      <c r="H26" s="29">
        <v>56.088863636363598</v>
      </c>
      <c r="I26" s="132"/>
      <c r="J26" s="189">
        <v>0.19035513000000001</v>
      </c>
      <c r="K26" s="181">
        <v>0.70257207999999993</v>
      </c>
      <c r="L26" s="80">
        <f t="shared" si="2"/>
        <v>-0.72905964324685368</v>
      </c>
      <c r="M26" s="131">
        <f t="shared" si="3"/>
        <v>6.1617823295482085E-2</v>
      </c>
    </row>
    <row r="27" spans="1:13" ht="12.75" customHeight="1" x14ac:dyDescent="0.2">
      <c r="A27" s="102" t="s">
        <v>1580</v>
      </c>
      <c r="B27" s="102" t="s">
        <v>1412</v>
      </c>
      <c r="C27" s="181">
        <v>2.89537121</v>
      </c>
      <c r="D27" s="181">
        <v>6.3012554199999995</v>
      </c>
      <c r="E27" s="80">
        <f t="shared" si="0"/>
        <v>-0.54050883244469405</v>
      </c>
      <c r="F27" s="131">
        <f t="shared" si="1"/>
        <v>3.829999041497912E-3</v>
      </c>
      <c r="G27" s="103">
        <v>486.61523590615133</v>
      </c>
      <c r="H27" s="29">
        <v>27.4931818181818</v>
      </c>
      <c r="I27" s="132"/>
      <c r="J27" s="189">
        <v>0.73766509999999996</v>
      </c>
      <c r="K27" s="181">
        <v>1.95190708</v>
      </c>
      <c r="L27" s="80">
        <f t="shared" si="2"/>
        <v>-0.62207980720065836</v>
      </c>
      <c r="M27" s="131">
        <f t="shared" si="3"/>
        <v>0.25477392931595805</v>
      </c>
    </row>
    <row r="28" spans="1:13" ht="12.75" customHeight="1" x14ac:dyDescent="0.2">
      <c r="A28" s="102" t="s">
        <v>1605</v>
      </c>
      <c r="B28" s="102" t="s">
        <v>1437</v>
      </c>
      <c r="C28" s="181">
        <v>2.54394008</v>
      </c>
      <c r="D28" s="181">
        <v>1.0399196500000001</v>
      </c>
      <c r="E28" s="80">
        <f t="shared" si="0"/>
        <v>1.4462852298252078</v>
      </c>
      <c r="F28" s="131">
        <f t="shared" si="1"/>
        <v>3.3651256993841982E-3</v>
      </c>
      <c r="G28" s="103">
        <v>141.60794965345593</v>
      </c>
      <c r="H28" s="29">
        <v>36.134863636363598</v>
      </c>
      <c r="I28" s="132"/>
      <c r="J28" s="189">
        <v>0.97981675000000001</v>
      </c>
      <c r="K28" s="181">
        <v>13.05666499</v>
      </c>
      <c r="L28" s="80">
        <f t="shared" si="2"/>
        <v>-0.92495658341923959</v>
      </c>
      <c r="M28" s="131">
        <f t="shared" si="3"/>
        <v>0.38515716533700745</v>
      </c>
    </row>
    <row r="29" spans="1:13" ht="12.75" customHeight="1" x14ac:dyDescent="0.2">
      <c r="A29" s="102" t="s">
        <v>1805</v>
      </c>
      <c r="B29" s="102" t="s">
        <v>1807</v>
      </c>
      <c r="C29" s="181">
        <v>2.54266236</v>
      </c>
      <c r="D29" s="181">
        <v>1.4508578600000002</v>
      </c>
      <c r="E29" s="80">
        <f t="shared" si="0"/>
        <v>0.75252340708275844</v>
      </c>
      <c r="F29" s="131">
        <f t="shared" si="1"/>
        <v>3.3634355304834364E-3</v>
      </c>
      <c r="G29" s="103">
        <v>21.362960602169998</v>
      </c>
      <c r="H29" s="29">
        <v>23.104409090909101</v>
      </c>
      <c r="I29" s="132"/>
      <c r="J29" s="189">
        <v>18.853401510000001</v>
      </c>
      <c r="K29" s="181">
        <v>29.927978460000002</v>
      </c>
      <c r="L29" s="80">
        <f t="shared" si="2"/>
        <v>-0.37004092891879203</v>
      </c>
      <c r="M29" s="131">
        <f t="shared" si="3"/>
        <v>7.414826996534452</v>
      </c>
    </row>
    <row r="30" spans="1:13" ht="12.75" customHeight="1" x14ac:dyDescent="0.2">
      <c r="A30" s="102" t="s">
        <v>1624</v>
      </c>
      <c r="B30" s="102" t="s">
        <v>1456</v>
      </c>
      <c r="C30" s="181">
        <v>2.5135103119999997</v>
      </c>
      <c r="D30" s="181">
        <v>0.22876918400000001</v>
      </c>
      <c r="E30" s="80">
        <f t="shared" si="0"/>
        <v>9.9871017942696323</v>
      </c>
      <c r="F30" s="131">
        <f t="shared" si="1"/>
        <v>3.3248731812025984E-3</v>
      </c>
      <c r="G30" s="103">
        <v>52.641075040456087</v>
      </c>
      <c r="H30" s="29">
        <v>56.2946818181818</v>
      </c>
      <c r="I30" s="132"/>
      <c r="J30" s="189">
        <v>3.1509929999999998E-2</v>
      </c>
      <c r="K30" s="181">
        <v>7.3007499999999999E-3</v>
      </c>
      <c r="L30" s="80">
        <f t="shared" si="2"/>
        <v>3.3159853439715095</v>
      </c>
      <c r="M30" s="131">
        <f t="shared" si="3"/>
        <v>1.2536224677322908E-2</v>
      </c>
    </row>
    <row r="31" spans="1:13" ht="12.75" customHeight="1" x14ac:dyDescent="0.2">
      <c r="A31" s="102" t="s">
        <v>1582</v>
      </c>
      <c r="B31" s="102" t="s">
        <v>1414</v>
      </c>
      <c r="C31" s="181">
        <v>2.4973559000000001</v>
      </c>
      <c r="D31" s="181">
        <v>5.7563919800000001</v>
      </c>
      <c r="E31" s="80">
        <f t="shared" si="0"/>
        <v>-0.56615951299410994</v>
      </c>
      <c r="F31" s="131">
        <f t="shared" si="1"/>
        <v>3.3035041138228197E-3</v>
      </c>
      <c r="G31" s="103">
        <v>289.26202984374174</v>
      </c>
      <c r="H31" s="29">
        <v>21.053681818181801</v>
      </c>
      <c r="I31" s="132"/>
      <c r="J31" s="189">
        <v>1.1190960599999999</v>
      </c>
      <c r="K31" s="181">
        <v>16.31455708</v>
      </c>
      <c r="L31" s="80">
        <f t="shared" si="2"/>
        <v>-0.93140506024696812</v>
      </c>
      <c r="M31" s="131">
        <f t="shared" si="3"/>
        <v>0.44811236556231326</v>
      </c>
    </row>
    <row r="32" spans="1:13" ht="12.75" customHeight="1" x14ac:dyDescent="0.2">
      <c r="A32" s="102" t="s">
        <v>1599</v>
      </c>
      <c r="B32" s="102" t="s">
        <v>1431</v>
      </c>
      <c r="C32" s="181">
        <v>2.3489197000000002</v>
      </c>
      <c r="D32" s="181">
        <v>2.3223820499999999</v>
      </c>
      <c r="E32" s="80">
        <f t="shared" si="0"/>
        <v>1.1426909711087507E-2</v>
      </c>
      <c r="F32" s="131">
        <f t="shared" si="1"/>
        <v>3.1071526056776545E-3</v>
      </c>
      <c r="G32" s="103">
        <v>214.76085512696611</v>
      </c>
      <c r="H32" s="29">
        <v>30.807590909090901</v>
      </c>
      <c r="I32" s="132"/>
      <c r="J32" s="189">
        <v>0.49994473</v>
      </c>
      <c r="K32" s="181">
        <v>0.59108156999999995</v>
      </c>
      <c r="L32" s="80">
        <f t="shared" si="2"/>
        <v>-0.15418657022244819</v>
      </c>
      <c r="M32" s="131">
        <f t="shared" si="3"/>
        <v>0.21284028142809649</v>
      </c>
    </row>
    <row r="33" spans="1:13" ht="12.75" customHeight="1" x14ac:dyDescent="0.2">
      <c r="A33" s="102" t="s">
        <v>2675</v>
      </c>
      <c r="B33" s="102" t="s">
        <v>2683</v>
      </c>
      <c r="C33" s="181">
        <v>2.3470349599999998</v>
      </c>
      <c r="D33" s="181">
        <v>0</v>
      </c>
      <c r="E33" s="80" t="str">
        <f t="shared" si="0"/>
        <v/>
      </c>
      <c r="F33" s="131">
        <f t="shared" si="1"/>
        <v>3.1046594703005594E-3</v>
      </c>
      <c r="G33" s="103">
        <v>1.4214340249999999</v>
      </c>
      <c r="H33" s="29">
        <v>96.879045454545405</v>
      </c>
      <c r="I33" s="132"/>
      <c r="J33" s="189"/>
      <c r="K33" s="181"/>
      <c r="L33" s="80" t="str">
        <f t="shared" si="2"/>
        <v/>
      </c>
      <c r="M33" s="131">
        <f t="shared" si="3"/>
        <v>0</v>
      </c>
    </row>
    <row r="34" spans="1:13" ht="12.75" customHeight="1" x14ac:dyDescent="0.2">
      <c r="A34" s="102" t="s">
        <v>2389</v>
      </c>
      <c r="B34" s="102" t="s">
        <v>2390</v>
      </c>
      <c r="C34" s="181">
        <v>2.2627816000000003</v>
      </c>
      <c r="D34" s="181">
        <v>1.9096749999999999E-2</v>
      </c>
      <c r="E34" s="80">
        <f t="shared" si="0"/>
        <v>117.49040281723332</v>
      </c>
      <c r="F34" s="131">
        <f t="shared" si="1"/>
        <v>2.9932090673510264E-3</v>
      </c>
      <c r="G34" s="103">
        <v>4.0922699999999996E-4</v>
      </c>
      <c r="H34" s="29">
        <v>41.6414545454546</v>
      </c>
      <c r="I34" s="132"/>
      <c r="J34" s="189"/>
      <c r="K34" s="181"/>
      <c r="L34" s="80" t="str">
        <f t="shared" si="2"/>
        <v/>
      </c>
      <c r="M34" s="131">
        <f t="shared" si="3"/>
        <v>0</v>
      </c>
    </row>
    <row r="35" spans="1:13" ht="12.75" customHeight="1" x14ac:dyDescent="0.2">
      <c r="A35" s="102" t="s">
        <v>1578</v>
      </c>
      <c r="B35" s="102" t="s">
        <v>1410</v>
      </c>
      <c r="C35" s="181">
        <v>2.1235844429999999</v>
      </c>
      <c r="D35" s="181">
        <v>4.1455166139999999</v>
      </c>
      <c r="E35" s="80">
        <f t="shared" si="0"/>
        <v>-0.48773949287083962</v>
      </c>
      <c r="F35" s="131">
        <f t="shared" si="1"/>
        <v>2.8090789716838684E-3</v>
      </c>
      <c r="G35" s="103">
        <v>81.298326556369432</v>
      </c>
      <c r="H35" s="29">
        <v>317.40454545454497</v>
      </c>
      <c r="I35" s="132"/>
      <c r="J35" s="189">
        <v>0.33511542999999999</v>
      </c>
      <c r="K35" s="181">
        <v>0.80472577000000001</v>
      </c>
      <c r="L35" s="80">
        <f t="shared" si="2"/>
        <v>-0.58356567852922114</v>
      </c>
      <c r="M35" s="131">
        <f t="shared" si="3"/>
        <v>0.15780650075142785</v>
      </c>
    </row>
    <row r="36" spans="1:13" ht="12.75" customHeight="1" x14ac:dyDescent="0.2">
      <c r="A36" s="102" t="s">
        <v>1604</v>
      </c>
      <c r="B36" s="102" t="s">
        <v>1436</v>
      </c>
      <c r="C36" s="181">
        <v>2.027818925</v>
      </c>
      <c r="D36" s="181">
        <v>1.229180315</v>
      </c>
      <c r="E36" s="80">
        <f t="shared" si="0"/>
        <v>0.64973267164630766</v>
      </c>
      <c r="F36" s="131">
        <f t="shared" si="1"/>
        <v>2.6824002781603009E-3</v>
      </c>
      <c r="G36" s="103">
        <v>29.14120787804336</v>
      </c>
      <c r="H36" s="29">
        <v>56.136136363636403</v>
      </c>
      <c r="I36" s="132"/>
      <c r="J36" s="189">
        <v>1.8301112500000001</v>
      </c>
      <c r="K36" s="181">
        <v>4.4560120000000002E-2</v>
      </c>
      <c r="L36" s="80">
        <f t="shared" si="2"/>
        <v>40.070608651861797</v>
      </c>
      <c r="M36" s="131">
        <f t="shared" si="3"/>
        <v>0.90250230305943124</v>
      </c>
    </row>
    <row r="37" spans="1:13" ht="12.75" customHeight="1" x14ac:dyDescent="0.2">
      <c r="A37" s="102" t="s">
        <v>1608</v>
      </c>
      <c r="B37" s="102" t="s">
        <v>1440</v>
      </c>
      <c r="C37" s="181">
        <v>1.91793177</v>
      </c>
      <c r="D37" s="181">
        <v>3.27976409</v>
      </c>
      <c r="E37" s="80">
        <f t="shared" si="0"/>
        <v>-0.41522264487016813</v>
      </c>
      <c r="F37" s="131">
        <f t="shared" si="1"/>
        <v>2.5370414734345562E-3</v>
      </c>
      <c r="G37" s="103">
        <v>124.31163883760166</v>
      </c>
      <c r="H37" s="29">
        <v>49.473545454545501</v>
      </c>
      <c r="I37" s="132"/>
      <c r="J37" s="189">
        <v>2.1650356400000001</v>
      </c>
      <c r="K37" s="181">
        <v>1.7277217900000001</v>
      </c>
      <c r="L37" s="80">
        <f t="shared" si="2"/>
        <v>0.25311589662824119</v>
      </c>
      <c r="M37" s="131">
        <f t="shared" si="3"/>
        <v>1.1288387177610599</v>
      </c>
    </row>
    <row r="38" spans="1:13" ht="12.75" customHeight="1" x14ac:dyDescent="0.2">
      <c r="A38" s="102" t="s">
        <v>1626</v>
      </c>
      <c r="B38" s="102" t="s">
        <v>1458</v>
      </c>
      <c r="C38" s="181">
        <v>1.8955975700000001</v>
      </c>
      <c r="D38" s="181">
        <v>0.96420700999999998</v>
      </c>
      <c r="E38" s="80">
        <f t="shared" si="0"/>
        <v>0.96596534804284406</v>
      </c>
      <c r="F38" s="131">
        <f t="shared" si="1"/>
        <v>2.5074977782091616E-3</v>
      </c>
      <c r="G38" s="103">
        <v>4.0811610337077973</v>
      </c>
      <c r="H38" s="29">
        <v>52.809818181818201</v>
      </c>
      <c r="I38" s="132"/>
      <c r="J38" s="189">
        <v>8.1525609999999998E-2</v>
      </c>
      <c r="K38" s="181">
        <v>1.44144E-3</v>
      </c>
      <c r="L38" s="80">
        <f t="shared" si="2"/>
        <v>55.558448495948497</v>
      </c>
      <c r="M38" s="131">
        <f t="shared" si="3"/>
        <v>4.3007867962185663E-2</v>
      </c>
    </row>
    <row r="39" spans="1:13" ht="12.75" customHeight="1" x14ac:dyDescent="0.2">
      <c r="A39" s="102" t="s">
        <v>1749</v>
      </c>
      <c r="B39" s="102" t="s">
        <v>1478</v>
      </c>
      <c r="C39" s="181">
        <v>1.7502480600000001</v>
      </c>
      <c r="D39" s="181">
        <v>4.0000599999999997E-3</v>
      </c>
      <c r="E39" s="80">
        <f t="shared" si="0"/>
        <v>436.55545166822503</v>
      </c>
      <c r="F39" s="131">
        <f t="shared" ref="F39:F70" si="4">C39/$C$271</f>
        <v>2.3152293457333853E-3</v>
      </c>
      <c r="G39" s="103">
        <v>0.76357670393232391</v>
      </c>
      <c r="H39" s="29">
        <v>37.3526818181818</v>
      </c>
      <c r="I39" s="132"/>
      <c r="J39" s="189"/>
      <c r="K39" s="181"/>
      <c r="L39" s="80" t="str">
        <f t="shared" ref="L39:L70" si="5">IF(ISERROR(J39/K39-1),"",((J39/K39-1)))</f>
        <v/>
      </c>
      <c r="M39" s="131">
        <f t="shared" si="3"/>
        <v>0</v>
      </c>
    </row>
    <row r="40" spans="1:13" ht="12.75" customHeight="1" x14ac:dyDescent="0.2">
      <c r="A40" s="102" t="s">
        <v>1764</v>
      </c>
      <c r="B40" s="102" t="s">
        <v>1493</v>
      </c>
      <c r="C40" s="181">
        <v>1.70718382</v>
      </c>
      <c r="D40" s="181">
        <v>4.3186740000000001E-2</v>
      </c>
      <c r="E40" s="80">
        <f t="shared" si="0"/>
        <v>38.530277580572182</v>
      </c>
      <c r="F40" s="131">
        <f t="shared" si="4"/>
        <v>2.2582639392414016E-3</v>
      </c>
      <c r="G40" s="103">
        <v>8.5025499781902791</v>
      </c>
      <c r="H40" s="29">
        <v>26.687000000000001</v>
      </c>
      <c r="I40" s="132"/>
      <c r="J40" s="189"/>
      <c r="K40" s="181"/>
      <c r="L40" s="80" t="str">
        <f t="shared" si="5"/>
        <v/>
      </c>
      <c r="M40" s="131">
        <f t="shared" si="3"/>
        <v>0</v>
      </c>
    </row>
    <row r="41" spans="1:13" ht="12.75" customHeight="1" x14ac:dyDescent="0.2">
      <c r="A41" s="102" t="s">
        <v>1617</v>
      </c>
      <c r="B41" s="102" t="s">
        <v>1449</v>
      </c>
      <c r="C41" s="181">
        <v>1.703174368</v>
      </c>
      <c r="D41" s="181">
        <v>0.994153866</v>
      </c>
      <c r="E41" s="80">
        <f t="shared" si="0"/>
        <v>0.71318990575649988</v>
      </c>
      <c r="F41" s="131">
        <f t="shared" si="4"/>
        <v>2.2529602333594429E-3</v>
      </c>
      <c r="G41" s="103">
        <v>32.39262983557856</v>
      </c>
      <c r="H41" s="29">
        <v>234.602363636364</v>
      </c>
      <c r="I41" s="132"/>
      <c r="J41" s="189">
        <v>0.15896974</v>
      </c>
      <c r="K41" s="181">
        <v>9.8175940000000003E-2</v>
      </c>
      <c r="L41" s="80">
        <f t="shared" si="5"/>
        <v>0.61923318483123246</v>
      </c>
      <c r="M41" s="131">
        <f t="shared" si="3"/>
        <v>9.3337325283185571E-2</v>
      </c>
    </row>
    <row r="42" spans="1:13" ht="12.75" customHeight="1" x14ac:dyDescent="0.2">
      <c r="A42" s="102" t="s">
        <v>1602</v>
      </c>
      <c r="B42" s="102" t="s">
        <v>1434</v>
      </c>
      <c r="C42" s="181">
        <v>1.61460257</v>
      </c>
      <c r="D42" s="181">
        <v>1.5329251799999999</v>
      </c>
      <c r="E42" s="80">
        <f t="shared" si="0"/>
        <v>5.32820460291481E-2</v>
      </c>
      <c r="F42" s="131">
        <f t="shared" si="4"/>
        <v>2.1357973976331916E-3</v>
      </c>
      <c r="G42" s="103">
        <v>230.40629873760716</v>
      </c>
      <c r="H42" s="29">
        <v>51.061636363636403</v>
      </c>
      <c r="I42" s="132"/>
      <c r="J42" s="189">
        <v>0.1020764</v>
      </c>
      <c r="K42" s="181">
        <v>0.17390904000000001</v>
      </c>
      <c r="L42" s="80">
        <f t="shared" si="5"/>
        <v>-0.41304718834627574</v>
      </c>
      <c r="M42" s="131">
        <f t="shared" si="3"/>
        <v>6.322075902554769E-2</v>
      </c>
    </row>
    <row r="43" spans="1:13" ht="12.75" customHeight="1" x14ac:dyDescent="0.2">
      <c r="A43" s="102" t="s">
        <v>1593</v>
      </c>
      <c r="B43" s="102" t="s">
        <v>1425</v>
      </c>
      <c r="C43" s="181">
        <v>1.59827629</v>
      </c>
      <c r="D43" s="181">
        <v>1.22737746</v>
      </c>
      <c r="E43" s="80">
        <f t="shared" si="0"/>
        <v>0.30218807342282461</v>
      </c>
      <c r="F43" s="131">
        <f t="shared" si="4"/>
        <v>2.1142009831440021E-3</v>
      </c>
      <c r="G43" s="103">
        <v>36.106547049299998</v>
      </c>
      <c r="H43" s="29">
        <v>54.797045454545497</v>
      </c>
      <c r="I43" s="132"/>
      <c r="J43" s="189">
        <v>2.9275131587465402</v>
      </c>
      <c r="K43" s="181">
        <v>14.5327148918283</v>
      </c>
      <c r="L43" s="80">
        <f t="shared" si="5"/>
        <v>-0.79855703627732544</v>
      </c>
      <c r="M43" s="131">
        <f t="shared" si="3"/>
        <v>1.8316690155908777</v>
      </c>
    </row>
    <row r="44" spans="1:13" ht="12.75" customHeight="1" x14ac:dyDescent="0.2">
      <c r="A44" s="102" t="s">
        <v>1577</v>
      </c>
      <c r="B44" s="102" t="s">
        <v>1401</v>
      </c>
      <c r="C44" s="181">
        <v>1.4483354960000001</v>
      </c>
      <c r="D44" s="181">
        <v>2.0844063820000001</v>
      </c>
      <c r="E44" s="80">
        <f t="shared" si="0"/>
        <v>-0.30515685016742566</v>
      </c>
      <c r="F44" s="131">
        <f t="shared" si="4"/>
        <v>1.9158591970137755E-3</v>
      </c>
      <c r="G44" s="103">
        <v>135.76437168799862</v>
      </c>
      <c r="H44" s="29">
        <v>148.72181818181801</v>
      </c>
      <c r="I44" s="132"/>
      <c r="J44" s="189">
        <v>0.46625401</v>
      </c>
      <c r="K44" s="181">
        <v>0.79740816000000003</v>
      </c>
      <c r="L44" s="80">
        <f t="shared" si="5"/>
        <v>-0.41528813800952324</v>
      </c>
      <c r="M44" s="131">
        <f t="shared" si="3"/>
        <v>0.32192403713621331</v>
      </c>
    </row>
    <row r="45" spans="1:13" ht="12.75" customHeight="1" x14ac:dyDescent="0.2">
      <c r="A45" s="102" t="s">
        <v>1595</v>
      </c>
      <c r="B45" s="102" t="s">
        <v>1427</v>
      </c>
      <c r="C45" s="181">
        <v>1.43785272</v>
      </c>
      <c r="D45" s="181">
        <v>2.1906008300000002</v>
      </c>
      <c r="E45" s="80">
        <f t="shared" si="0"/>
        <v>-0.34362632374242286</v>
      </c>
      <c r="F45" s="131">
        <f t="shared" si="4"/>
        <v>1.9019925736621405E-3</v>
      </c>
      <c r="G45" s="103">
        <v>192.41810569258016</v>
      </c>
      <c r="H45" s="29">
        <v>24.978863636363599</v>
      </c>
      <c r="I45" s="132"/>
      <c r="J45" s="189">
        <v>2.6211669100000003</v>
      </c>
      <c r="K45" s="181">
        <v>0.60333112</v>
      </c>
      <c r="L45" s="80">
        <f t="shared" si="5"/>
        <v>3.3444914792394602</v>
      </c>
      <c r="M45" s="131">
        <f t="shared" si="3"/>
        <v>1.822973155414694</v>
      </c>
    </row>
    <row r="46" spans="1:13" ht="12.75" customHeight="1" x14ac:dyDescent="0.2">
      <c r="A46" s="102" t="s">
        <v>1600</v>
      </c>
      <c r="B46" s="102" t="s">
        <v>1432</v>
      </c>
      <c r="C46" s="181">
        <v>1.3832991399999999</v>
      </c>
      <c r="D46" s="181">
        <v>4.0713592099999998</v>
      </c>
      <c r="E46" s="80">
        <f t="shared" si="0"/>
        <v>-0.66023652823303691</v>
      </c>
      <c r="F46" s="131">
        <f t="shared" si="4"/>
        <v>1.8298290602623232E-3</v>
      </c>
      <c r="G46" s="103">
        <v>38.751900215521154</v>
      </c>
      <c r="H46" s="29">
        <v>21.841409090909099</v>
      </c>
      <c r="I46" s="132"/>
      <c r="J46" s="189">
        <v>0.2927437</v>
      </c>
      <c r="K46" s="181">
        <v>1.91253575</v>
      </c>
      <c r="L46" s="80">
        <f t="shared" si="5"/>
        <v>-0.84693425992167726</v>
      </c>
      <c r="M46" s="131">
        <f t="shared" si="3"/>
        <v>0.21162718282323231</v>
      </c>
    </row>
    <row r="47" spans="1:13" ht="12.75" customHeight="1" x14ac:dyDescent="0.2">
      <c r="A47" s="102" t="s">
        <v>2535</v>
      </c>
      <c r="B47" s="102" t="s">
        <v>2534</v>
      </c>
      <c r="C47" s="181">
        <v>1.38201375</v>
      </c>
      <c r="D47" s="181">
        <v>0.38076404999999997</v>
      </c>
      <c r="E47" s="80">
        <f t="shared" si="0"/>
        <v>2.6295804448975688</v>
      </c>
      <c r="F47" s="131">
        <f t="shared" si="4"/>
        <v>1.8281287454802505E-3</v>
      </c>
      <c r="G47" s="103">
        <v>1.268549806769</v>
      </c>
      <c r="H47" s="29">
        <v>54.463136363636401</v>
      </c>
      <c r="I47" s="132"/>
      <c r="J47" s="189">
        <v>1.39966875</v>
      </c>
      <c r="K47" s="181">
        <v>0.88169447000000001</v>
      </c>
      <c r="L47" s="80">
        <f t="shared" si="5"/>
        <v>0.58747593143007926</v>
      </c>
      <c r="M47" s="131">
        <f t="shared" si="3"/>
        <v>1.012774836719244</v>
      </c>
    </row>
    <row r="48" spans="1:13" ht="12.75" customHeight="1" x14ac:dyDescent="0.2">
      <c r="A48" s="102" t="s">
        <v>2344</v>
      </c>
      <c r="B48" s="102" t="s">
        <v>1126</v>
      </c>
      <c r="C48" s="181">
        <v>1.32410294</v>
      </c>
      <c r="D48" s="181">
        <v>2.1651009700000001</v>
      </c>
      <c r="E48" s="80">
        <f t="shared" si="0"/>
        <v>-0.38843363041863133</v>
      </c>
      <c r="F48" s="131">
        <f t="shared" si="4"/>
        <v>1.7515242859117077E-3</v>
      </c>
      <c r="G48" s="103">
        <v>13.809671764512</v>
      </c>
      <c r="H48" s="29">
        <v>55.932863636363599</v>
      </c>
      <c r="I48" s="132"/>
      <c r="J48" s="189">
        <v>6.0880850300000002</v>
      </c>
      <c r="K48" s="181">
        <v>5.3384262500000004</v>
      </c>
      <c r="L48" s="80">
        <f t="shared" si="5"/>
        <v>0.14042692450794836</v>
      </c>
      <c r="M48" s="131">
        <f t="shared" si="3"/>
        <v>4.5978940504429362</v>
      </c>
    </row>
    <row r="49" spans="1:13" ht="12.75" customHeight="1" x14ac:dyDescent="0.2">
      <c r="A49" s="102" t="s">
        <v>1614</v>
      </c>
      <c r="B49" s="102" t="s">
        <v>1446</v>
      </c>
      <c r="C49" s="181">
        <v>1.3189700200000001</v>
      </c>
      <c r="D49" s="181">
        <v>0.22284300000000001</v>
      </c>
      <c r="E49" s="80">
        <f t="shared" si="0"/>
        <v>4.9188308360594677</v>
      </c>
      <c r="F49" s="131">
        <f t="shared" si="4"/>
        <v>1.7447344557813996E-3</v>
      </c>
      <c r="G49" s="103">
        <v>30.095897670196802</v>
      </c>
      <c r="H49" s="29">
        <v>78.886181818181797</v>
      </c>
      <c r="I49" s="132"/>
      <c r="J49" s="189">
        <v>0.60078783904163002</v>
      </c>
      <c r="K49" s="181">
        <v>0.25784585999999998</v>
      </c>
      <c r="L49" s="80">
        <f t="shared" si="5"/>
        <v>1.3300270907651188</v>
      </c>
      <c r="M49" s="131">
        <f t="shared" si="3"/>
        <v>0.45549772165528823</v>
      </c>
    </row>
    <row r="50" spans="1:13" ht="12.75" customHeight="1" x14ac:dyDescent="0.2">
      <c r="A50" s="102" t="s">
        <v>2348</v>
      </c>
      <c r="B50" s="102" t="s">
        <v>383</v>
      </c>
      <c r="C50" s="181">
        <v>1.3165901299999998</v>
      </c>
      <c r="D50" s="181">
        <v>2.2576402200000003</v>
      </c>
      <c r="E50" s="80">
        <f t="shared" si="0"/>
        <v>-0.41682907739834663</v>
      </c>
      <c r="F50" s="131">
        <f t="shared" si="4"/>
        <v>1.7415863356414359E-3</v>
      </c>
      <c r="G50" s="103">
        <v>11.798992272552001</v>
      </c>
      <c r="H50" s="29">
        <v>122.175863636364</v>
      </c>
      <c r="I50" s="132"/>
      <c r="J50" s="189">
        <v>4.1159173300000003</v>
      </c>
      <c r="K50" s="181">
        <v>4.9209244299999995</v>
      </c>
      <c r="L50" s="80">
        <f t="shared" si="5"/>
        <v>-0.16358859223530064</v>
      </c>
      <c r="M50" s="131">
        <f t="shared" si="3"/>
        <v>3.1261948849639341</v>
      </c>
    </row>
    <row r="51" spans="1:13" ht="12.75" customHeight="1" x14ac:dyDescent="0.2">
      <c r="A51" s="102" t="s">
        <v>1597</v>
      </c>
      <c r="B51" s="102" t="s">
        <v>1429</v>
      </c>
      <c r="C51" s="181">
        <v>1.3136713100000001</v>
      </c>
      <c r="D51" s="181">
        <v>0.97147786999999997</v>
      </c>
      <c r="E51" s="80">
        <f t="shared" si="0"/>
        <v>0.35224007727525497</v>
      </c>
      <c r="F51" s="131">
        <f t="shared" si="4"/>
        <v>1.7377253185242893E-3</v>
      </c>
      <c r="G51" s="103">
        <v>38.355287471229971</v>
      </c>
      <c r="H51" s="29">
        <v>49.7425454545455</v>
      </c>
      <c r="I51" s="132"/>
      <c r="J51" s="189">
        <v>0.32529712999999999</v>
      </c>
      <c r="K51" s="181">
        <v>1.44237455</v>
      </c>
      <c r="L51" s="80">
        <f t="shared" si="5"/>
        <v>-0.77447111084981357</v>
      </c>
      <c r="M51" s="131">
        <f t="shared" si="3"/>
        <v>0.24762444572227124</v>
      </c>
    </row>
    <row r="52" spans="1:13" ht="12.75" customHeight="1" x14ac:dyDescent="0.2">
      <c r="A52" s="102" t="s">
        <v>1745</v>
      </c>
      <c r="B52" s="102" t="s">
        <v>1474</v>
      </c>
      <c r="C52" s="181">
        <v>1.2746968870000002</v>
      </c>
      <c r="D52" s="181">
        <v>0.30890080800000003</v>
      </c>
      <c r="E52" s="80">
        <f t="shared" si="0"/>
        <v>3.1265573089727887</v>
      </c>
      <c r="F52" s="131">
        <f t="shared" si="4"/>
        <v>1.686169924791914E-3</v>
      </c>
      <c r="G52" s="103">
        <v>23.426472713560415</v>
      </c>
      <c r="H52" s="29">
        <v>46.822454545454498</v>
      </c>
      <c r="I52" s="132"/>
      <c r="J52" s="189">
        <v>0.44208354</v>
      </c>
      <c r="K52" s="181">
        <v>0.19543194</v>
      </c>
      <c r="L52" s="80">
        <f t="shared" si="5"/>
        <v>1.2620843860015922</v>
      </c>
      <c r="M52" s="131">
        <f t="shared" si="3"/>
        <v>0.34681463845137633</v>
      </c>
    </row>
    <row r="53" spans="1:13" ht="12.75" customHeight="1" x14ac:dyDescent="0.2">
      <c r="A53" s="102" t="s">
        <v>1603</v>
      </c>
      <c r="B53" s="102" t="s">
        <v>1435</v>
      </c>
      <c r="C53" s="181">
        <v>1.2342927830000001</v>
      </c>
      <c r="D53" s="181">
        <v>0.77056059799999999</v>
      </c>
      <c r="E53" s="80">
        <f t="shared" si="0"/>
        <v>0.60181144247918072</v>
      </c>
      <c r="F53" s="131">
        <f t="shared" si="4"/>
        <v>1.6327233480427509E-3</v>
      </c>
      <c r="G53" s="103">
        <v>108.06937137810644</v>
      </c>
      <c r="H53" s="29">
        <v>64.847818181818198</v>
      </c>
      <c r="I53" s="132"/>
      <c r="J53" s="189">
        <v>9.2893299999999998E-2</v>
      </c>
      <c r="K53" s="181">
        <v>5.2578230000000004E-2</v>
      </c>
      <c r="L53" s="80">
        <f t="shared" si="5"/>
        <v>0.76676354453164342</v>
      </c>
      <c r="M53" s="131">
        <f t="shared" si="3"/>
        <v>7.526034444940928E-2</v>
      </c>
    </row>
    <row r="54" spans="1:13" ht="12.75" customHeight="1" x14ac:dyDescent="0.2">
      <c r="A54" s="102" t="s">
        <v>1586</v>
      </c>
      <c r="B54" s="102" t="s">
        <v>1418</v>
      </c>
      <c r="C54" s="181">
        <v>1.1515269399999999</v>
      </c>
      <c r="D54" s="181">
        <v>7.1638334199999996</v>
      </c>
      <c r="E54" s="80">
        <f t="shared" si="0"/>
        <v>-0.83925827521545027</v>
      </c>
      <c r="F54" s="131">
        <f t="shared" si="4"/>
        <v>1.5232406336108534E-3</v>
      </c>
      <c r="G54" s="103">
        <v>52.411110280880528</v>
      </c>
      <c r="H54" s="29">
        <v>20.165318181818201</v>
      </c>
      <c r="I54" s="132"/>
      <c r="J54" s="189">
        <v>0.15770014999999998</v>
      </c>
      <c r="K54" s="181">
        <v>2.97157852</v>
      </c>
      <c r="L54" s="80">
        <f t="shared" si="5"/>
        <v>-0.94693051220467161</v>
      </c>
      <c r="M54" s="131">
        <f t="shared" si="3"/>
        <v>0.13694872826857182</v>
      </c>
    </row>
    <row r="55" spans="1:13" ht="12.75" customHeight="1" x14ac:dyDescent="0.2">
      <c r="A55" s="102" t="s">
        <v>1613</v>
      </c>
      <c r="B55" s="102" t="s">
        <v>1445</v>
      </c>
      <c r="C55" s="181">
        <v>1.1113277269999999</v>
      </c>
      <c r="D55" s="181">
        <v>0.43137663100000001</v>
      </c>
      <c r="E55" s="80">
        <f t="shared" si="0"/>
        <v>1.5762353524430948</v>
      </c>
      <c r="F55" s="131">
        <f t="shared" si="4"/>
        <v>1.4700650868183678E-3</v>
      </c>
      <c r="G55" s="103">
        <v>42.523063565011697</v>
      </c>
      <c r="H55" s="29">
        <v>46.220045454545499</v>
      </c>
      <c r="I55" s="132"/>
      <c r="J55" s="189">
        <v>0.28077796999999999</v>
      </c>
      <c r="K55" s="181">
        <v>0.44895664000000002</v>
      </c>
      <c r="L55" s="80">
        <f t="shared" si="5"/>
        <v>-0.37459891449650906</v>
      </c>
      <c r="M55" s="131">
        <f t="shared" si="3"/>
        <v>0.25265091761721159</v>
      </c>
    </row>
    <row r="56" spans="1:13" ht="12.75" customHeight="1" x14ac:dyDescent="0.2">
      <c r="A56" s="102" t="s">
        <v>1594</v>
      </c>
      <c r="B56" s="102" t="s">
        <v>1426</v>
      </c>
      <c r="C56" s="181">
        <v>1.0554018000000001</v>
      </c>
      <c r="D56" s="181">
        <v>2.5467921900000001</v>
      </c>
      <c r="E56" s="80">
        <f t="shared" si="0"/>
        <v>-0.58559563511147728</v>
      </c>
      <c r="F56" s="131">
        <f t="shared" si="4"/>
        <v>1.3960862318566645E-3</v>
      </c>
      <c r="G56" s="103">
        <v>136.13314856389036</v>
      </c>
      <c r="H56" s="29">
        <v>18.5996818181818</v>
      </c>
      <c r="I56" s="132"/>
      <c r="J56" s="189">
        <v>4.8767175099999998</v>
      </c>
      <c r="K56" s="181">
        <v>0.29155607</v>
      </c>
      <c r="L56" s="80">
        <f t="shared" si="5"/>
        <v>15.726516824019477</v>
      </c>
      <c r="M56" s="131">
        <f t="shared" si="3"/>
        <v>4.6207212362154388</v>
      </c>
    </row>
    <row r="57" spans="1:13" ht="12.75" customHeight="1" x14ac:dyDescent="0.2">
      <c r="A57" s="102" t="s">
        <v>1820</v>
      </c>
      <c r="B57" s="102" t="s">
        <v>1555</v>
      </c>
      <c r="C57" s="181">
        <v>1.04027352</v>
      </c>
      <c r="D57" s="181">
        <v>4.1749919999999996E-2</v>
      </c>
      <c r="E57" s="80">
        <f t="shared" si="0"/>
        <v>23.916778762689844</v>
      </c>
      <c r="F57" s="131">
        <f t="shared" si="4"/>
        <v>1.3760745325970341E-3</v>
      </c>
      <c r="G57" s="103">
        <v>0.36782757349440298</v>
      </c>
      <c r="H57" s="29">
        <v>89.401909090909101</v>
      </c>
      <c r="I57" s="132"/>
      <c r="J57" s="189"/>
      <c r="K57" s="181"/>
      <c r="L57" s="80" t="str">
        <f t="shared" si="5"/>
        <v/>
      </c>
      <c r="M57" s="131">
        <f t="shared" si="3"/>
        <v>0</v>
      </c>
    </row>
    <row r="58" spans="1:13" ht="12.75" customHeight="1" x14ac:dyDescent="0.2">
      <c r="A58" s="102" t="s">
        <v>1615</v>
      </c>
      <c r="B58" s="102" t="s">
        <v>1447</v>
      </c>
      <c r="C58" s="181">
        <v>1.03670168</v>
      </c>
      <c r="D58" s="181">
        <v>0.49350937</v>
      </c>
      <c r="E58" s="80">
        <f t="shared" si="0"/>
        <v>1.1006727389998692</v>
      </c>
      <c r="F58" s="131">
        <f t="shared" si="4"/>
        <v>1.371349700171701E-3</v>
      </c>
      <c r="G58" s="103">
        <v>9.9675107412192006</v>
      </c>
      <c r="H58" s="29">
        <v>72.2</v>
      </c>
      <c r="I58" s="132"/>
      <c r="J58" s="189">
        <v>2.5228271335981898</v>
      </c>
      <c r="K58" s="181">
        <v>0.35330743735451298</v>
      </c>
      <c r="L58" s="80">
        <f t="shared" si="5"/>
        <v>6.1406001313998786</v>
      </c>
      <c r="M58" s="131">
        <f t="shared" si="3"/>
        <v>2.4335131140119208</v>
      </c>
    </row>
    <row r="59" spans="1:13" ht="12.75" customHeight="1" x14ac:dyDescent="0.2">
      <c r="A59" s="102" t="s">
        <v>1814</v>
      </c>
      <c r="B59" s="102" t="s">
        <v>1549</v>
      </c>
      <c r="C59" s="181">
        <v>0.99326499999999995</v>
      </c>
      <c r="D59" s="181">
        <v>0.11266725</v>
      </c>
      <c r="E59" s="80">
        <f t="shared" si="0"/>
        <v>7.8159158939265847</v>
      </c>
      <c r="F59" s="131">
        <f t="shared" si="4"/>
        <v>1.3138916297898201E-3</v>
      </c>
      <c r="G59" s="103">
        <v>20.038406856822071</v>
      </c>
      <c r="H59" s="29">
        <v>73.917136363636402</v>
      </c>
      <c r="I59" s="132"/>
      <c r="J59" s="189"/>
      <c r="K59" s="181"/>
      <c r="L59" s="80" t="str">
        <f t="shared" si="5"/>
        <v/>
      </c>
      <c r="M59" s="131">
        <f t="shared" si="3"/>
        <v>0</v>
      </c>
    </row>
    <row r="60" spans="1:13" ht="12.75" customHeight="1" x14ac:dyDescent="0.2">
      <c r="A60" s="102" t="s">
        <v>1806</v>
      </c>
      <c r="B60" s="102" t="s">
        <v>1808</v>
      </c>
      <c r="C60" s="181">
        <v>0.93682906999999993</v>
      </c>
      <c r="D60" s="181">
        <v>0.30456140000000004</v>
      </c>
      <c r="E60" s="80">
        <f t="shared" si="0"/>
        <v>2.075994101681959</v>
      </c>
      <c r="F60" s="131">
        <f t="shared" si="4"/>
        <v>1.2392381425065631E-3</v>
      </c>
      <c r="G60" s="103">
        <v>11.276137944932399</v>
      </c>
      <c r="H60" s="29">
        <v>711.02840000000003</v>
      </c>
      <c r="I60" s="132"/>
      <c r="J60" s="189">
        <v>1.2547048999999999</v>
      </c>
      <c r="K60" s="181">
        <v>2.3374150600000001</v>
      </c>
      <c r="L60" s="80">
        <f t="shared" si="5"/>
        <v>-0.46320834434941993</v>
      </c>
      <c r="M60" s="131">
        <f t="shared" si="3"/>
        <v>1.3393103824158659</v>
      </c>
    </row>
    <row r="61" spans="1:13" ht="12.75" customHeight="1" x14ac:dyDescent="0.2">
      <c r="A61" s="102" t="s">
        <v>2927</v>
      </c>
      <c r="B61" s="102" t="s">
        <v>2928</v>
      </c>
      <c r="C61" s="181">
        <v>0.89367399999999997</v>
      </c>
      <c r="D61" s="181">
        <v>0</v>
      </c>
      <c r="E61" s="80" t="str">
        <f t="shared" si="0"/>
        <v/>
      </c>
      <c r="F61" s="131">
        <f t="shared" si="4"/>
        <v>1.1821525860276842E-3</v>
      </c>
      <c r="G61" s="103">
        <v>3.4665579999999998E-3</v>
      </c>
      <c r="H61" s="29">
        <v>177.02449999999999</v>
      </c>
      <c r="I61" s="132"/>
      <c r="J61" s="189"/>
      <c r="K61" s="181"/>
      <c r="L61" s="80" t="str">
        <f t="shared" si="5"/>
        <v/>
      </c>
      <c r="M61" s="131">
        <f t="shared" si="3"/>
        <v>0</v>
      </c>
    </row>
    <row r="62" spans="1:13" ht="12.75" customHeight="1" x14ac:dyDescent="0.2">
      <c r="A62" s="102" t="s">
        <v>1695</v>
      </c>
      <c r="B62" s="102" t="s">
        <v>1464</v>
      </c>
      <c r="C62" s="181">
        <v>0.88812175999999998</v>
      </c>
      <c r="D62" s="181">
        <v>0.21361992999999999</v>
      </c>
      <c r="E62" s="80">
        <f t="shared" si="0"/>
        <v>3.1574854930436498</v>
      </c>
      <c r="F62" s="131">
        <f t="shared" si="4"/>
        <v>1.1748080791110162E-3</v>
      </c>
      <c r="G62" s="103">
        <v>2.2480834942628269</v>
      </c>
      <c r="H62" s="29">
        <v>181.22963636363599</v>
      </c>
      <c r="I62" s="132"/>
      <c r="J62" s="189">
        <v>9.6160000000000006E-4</v>
      </c>
      <c r="K62" s="181">
        <v>4.900032E-2</v>
      </c>
      <c r="L62" s="80">
        <f t="shared" si="5"/>
        <v>-0.98037563836317798</v>
      </c>
      <c r="M62" s="131">
        <f t="shared" si="3"/>
        <v>1.0827344214604088E-3</v>
      </c>
    </row>
    <row r="63" spans="1:13" ht="12.75" customHeight="1" x14ac:dyDescent="0.2">
      <c r="A63" s="102" t="s">
        <v>2674</v>
      </c>
      <c r="B63" s="102" t="s">
        <v>2682</v>
      </c>
      <c r="C63" s="181">
        <v>0.87765325000000005</v>
      </c>
      <c r="D63" s="181">
        <v>0</v>
      </c>
      <c r="E63" s="80" t="str">
        <f t="shared" si="0"/>
        <v/>
      </c>
      <c r="F63" s="131">
        <f t="shared" si="4"/>
        <v>1.16096032683406E-3</v>
      </c>
      <c r="G63" s="103">
        <v>0.41801312300000004</v>
      </c>
      <c r="H63" s="29">
        <v>76.684136363636398</v>
      </c>
      <c r="I63" s="132"/>
      <c r="J63" s="189"/>
      <c r="K63" s="181"/>
      <c r="L63" s="80" t="str">
        <f t="shared" si="5"/>
        <v/>
      </c>
      <c r="M63" s="131">
        <f t="shared" si="3"/>
        <v>0</v>
      </c>
    </row>
    <row r="64" spans="1:13" ht="12.75" customHeight="1" x14ac:dyDescent="0.2">
      <c r="A64" s="102" t="s">
        <v>1767</v>
      </c>
      <c r="B64" s="102" t="s">
        <v>1496</v>
      </c>
      <c r="C64" s="181">
        <v>0.85922823999999998</v>
      </c>
      <c r="D64" s="181">
        <v>0.20899477</v>
      </c>
      <c r="E64" s="80">
        <f t="shared" si="0"/>
        <v>3.111242783730904</v>
      </c>
      <c r="F64" s="131">
        <f t="shared" si="4"/>
        <v>1.1365877108475972E-3</v>
      </c>
      <c r="G64" s="103">
        <v>1.2651621644769893</v>
      </c>
      <c r="H64" s="29">
        <v>103.907363636364</v>
      </c>
      <c r="I64" s="132"/>
      <c r="J64" s="189">
        <v>0.32128484999999996</v>
      </c>
      <c r="K64" s="181">
        <v>0.16960551999999998</v>
      </c>
      <c r="L64" s="80">
        <f t="shared" si="5"/>
        <v>0.8943065650221762</v>
      </c>
      <c r="M64" s="131">
        <f t="shared" si="3"/>
        <v>0.3739225912779589</v>
      </c>
    </row>
    <row r="65" spans="1:13" ht="12.75" customHeight="1" x14ac:dyDescent="0.2">
      <c r="A65" s="102" t="s">
        <v>1750</v>
      </c>
      <c r="B65" s="102" t="s">
        <v>1479</v>
      </c>
      <c r="C65" s="181">
        <v>0.84559255799999999</v>
      </c>
      <c r="D65" s="181">
        <v>1.03005E-3</v>
      </c>
      <c r="E65" s="80">
        <f t="shared" si="0"/>
        <v>819.92379787388961</v>
      </c>
      <c r="F65" s="131">
        <f t="shared" si="4"/>
        <v>1.1185504212559217E-3</v>
      </c>
      <c r="G65" s="103">
        <v>10.691112385491035</v>
      </c>
      <c r="H65" s="29">
        <v>61.967681818181802</v>
      </c>
      <c r="I65" s="132"/>
      <c r="J65" s="189"/>
      <c r="K65" s="181">
        <v>0.1032864</v>
      </c>
      <c r="L65" s="80">
        <f t="shared" si="5"/>
        <v>-1</v>
      </c>
      <c r="M65" s="131">
        <f t="shared" si="3"/>
        <v>0</v>
      </c>
    </row>
    <row r="66" spans="1:13" ht="12.75" customHeight="1" x14ac:dyDescent="0.2">
      <c r="A66" s="102" t="s">
        <v>1779</v>
      </c>
      <c r="B66" s="102" t="s">
        <v>1518</v>
      </c>
      <c r="C66" s="181">
        <v>0.81334739</v>
      </c>
      <c r="D66" s="181">
        <v>1.9599119999999998E-2</v>
      </c>
      <c r="E66" s="80">
        <f t="shared" si="0"/>
        <v>40.499179044773442</v>
      </c>
      <c r="F66" s="131">
        <f t="shared" si="4"/>
        <v>1.0758964906972424E-3</v>
      </c>
      <c r="G66" s="103">
        <v>1.3930315193370837</v>
      </c>
      <c r="H66" s="29">
        <v>68.879090909090905</v>
      </c>
      <c r="I66" s="132"/>
      <c r="J66" s="189">
        <v>4.9450000000000001E-2</v>
      </c>
      <c r="K66" s="181"/>
      <c r="L66" s="80" t="str">
        <f t="shared" si="5"/>
        <v/>
      </c>
      <c r="M66" s="131">
        <f t="shared" si="3"/>
        <v>6.0798129566752526E-2</v>
      </c>
    </row>
    <row r="67" spans="1:13" ht="12.75" customHeight="1" x14ac:dyDescent="0.2">
      <c r="A67" s="102" t="s">
        <v>2352</v>
      </c>
      <c r="B67" s="102" t="s">
        <v>247</v>
      </c>
      <c r="C67" s="181">
        <v>0.79602254000000006</v>
      </c>
      <c r="D67" s="181">
        <v>6.5296580000000007E-2</v>
      </c>
      <c r="E67" s="80">
        <f t="shared" si="0"/>
        <v>11.190876459379648</v>
      </c>
      <c r="F67" s="131">
        <f t="shared" si="4"/>
        <v>1.0529791671205896E-3</v>
      </c>
      <c r="G67" s="103">
        <v>27.989249341020003</v>
      </c>
      <c r="H67" s="29">
        <v>52.1562272727273</v>
      </c>
      <c r="I67" s="132"/>
      <c r="J67" s="189">
        <v>49.472722040000001</v>
      </c>
      <c r="K67" s="181">
        <v>9.4463409999999998E-2</v>
      </c>
      <c r="L67" s="80">
        <f t="shared" si="5"/>
        <v>522.723651729278</v>
      </c>
      <c r="M67" s="131">
        <f t="shared" si="3"/>
        <v>62.149900981447082</v>
      </c>
    </row>
    <row r="68" spans="1:13" ht="12.75" customHeight="1" x14ac:dyDescent="0.2">
      <c r="A68" s="102" t="s">
        <v>1770</v>
      </c>
      <c r="B68" s="102" t="s">
        <v>1499</v>
      </c>
      <c r="C68" s="181">
        <v>0.79576078000000006</v>
      </c>
      <c r="D68" s="181">
        <v>7.3412030000000003E-2</v>
      </c>
      <c r="E68" s="80">
        <f t="shared" si="0"/>
        <v>9.8396509400434784</v>
      </c>
      <c r="F68" s="131">
        <f t="shared" si="4"/>
        <v>1.052632910811333E-3</v>
      </c>
      <c r="G68" s="103">
        <v>6.0878842954891512</v>
      </c>
      <c r="H68" s="29">
        <v>69.860590909090902</v>
      </c>
      <c r="I68" s="132"/>
      <c r="J68" s="189">
        <v>7.1561460000000007E-2</v>
      </c>
      <c r="K68" s="181">
        <v>3.7735199999999997E-2</v>
      </c>
      <c r="L68" s="80">
        <f t="shared" si="5"/>
        <v>0.89641130827450266</v>
      </c>
      <c r="M68" s="131">
        <f t="shared" si="3"/>
        <v>8.9928357615211951E-2</v>
      </c>
    </row>
    <row r="69" spans="1:13" ht="12.75" customHeight="1" x14ac:dyDescent="0.2">
      <c r="A69" s="102" t="s">
        <v>1693</v>
      </c>
      <c r="B69" s="102" t="s">
        <v>1462</v>
      </c>
      <c r="C69" s="181">
        <v>0.79461848999999996</v>
      </c>
      <c r="D69" s="181">
        <v>8.9410110000000001E-2</v>
      </c>
      <c r="E69" s="80">
        <f t="shared" si="0"/>
        <v>7.8873449546141927</v>
      </c>
      <c r="F69" s="131">
        <f t="shared" si="4"/>
        <v>1.05112188880835E-3</v>
      </c>
      <c r="G69" s="103">
        <v>16.696052264675377</v>
      </c>
      <c r="H69" s="29">
        <v>74.054272727272703</v>
      </c>
      <c r="I69" s="132"/>
      <c r="J69" s="189">
        <v>2.573054E-2</v>
      </c>
      <c r="K69" s="181">
        <v>4.7569889999999997E-2</v>
      </c>
      <c r="L69" s="80">
        <f t="shared" si="5"/>
        <v>-0.45910028381398393</v>
      </c>
      <c r="M69" s="131">
        <f t="shared" si="3"/>
        <v>3.2380998332923266E-2</v>
      </c>
    </row>
    <row r="70" spans="1:13" ht="12.75" customHeight="1" x14ac:dyDescent="0.2">
      <c r="A70" s="102" t="s">
        <v>1584</v>
      </c>
      <c r="B70" s="102" t="s">
        <v>1416</v>
      </c>
      <c r="C70" s="181">
        <v>0.76459844999999993</v>
      </c>
      <c r="D70" s="181">
        <v>1.0497148999999999</v>
      </c>
      <c r="E70" s="80">
        <f t="shared" si="0"/>
        <v>-0.27161322564822121</v>
      </c>
      <c r="F70" s="131">
        <f t="shared" si="4"/>
        <v>1.0114113591088683E-3</v>
      </c>
      <c r="G70" s="103">
        <v>118.9679889848716</v>
      </c>
      <c r="H70" s="29">
        <v>37.7306363636364</v>
      </c>
      <c r="I70" s="132"/>
      <c r="J70" s="189">
        <v>0.87859056000000002</v>
      </c>
      <c r="K70" s="181">
        <v>0.56667100000000004</v>
      </c>
      <c r="L70" s="80">
        <f t="shared" si="5"/>
        <v>0.55044207309002924</v>
      </c>
      <c r="M70" s="131">
        <f t="shared" si="3"/>
        <v>1.1490875504652149</v>
      </c>
    </row>
    <row r="71" spans="1:13" ht="12.75" customHeight="1" x14ac:dyDescent="0.2">
      <c r="A71" s="102" t="s">
        <v>2355</v>
      </c>
      <c r="B71" s="102" t="s">
        <v>246</v>
      </c>
      <c r="C71" s="181">
        <v>0.71965645999999994</v>
      </c>
      <c r="D71" s="181">
        <v>1.14221518</v>
      </c>
      <c r="E71" s="80">
        <f t="shared" ref="E71:E134" si="6">IF(ISERROR(C71/D71-1),"",((C71/D71-1)))</f>
        <v>-0.36994668552732779</v>
      </c>
      <c r="F71" s="131">
        <f t="shared" ref="F71:F86" si="7">C71/$C$271</f>
        <v>9.519620636166304E-4</v>
      </c>
      <c r="G71" s="103">
        <v>2.0879890565357999</v>
      </c>
      <c r="H71" s="29">
        <v>38.608090909090897</v>
      </c>
      <c r="I71" s="132"/>
      <c r="J71" s="189">
        <v>1.2666999999999999E-2</v>
      </c>
      <c r="K71" s="181"/>
      <c r="L71" s="80" t="str">
        <f t="shared" ref="L71:L102" si="8">IF(ISERROR(J71/K71-1),"",((J71/K71-1)))</f>
        <v/>
      </c>
      <c r="M71" s="131">
        <f t="shared" ref="M71:M134" si="9">IF(ISERROR(J71/C71),"",(J71/C71))</f>
        <v>1.7601453893709231E-2</v>
      </c>
    </row>
    <row r="72" spans="1:13" ht="12.75" customHeight="1" x14ac:dyDescent="0.2">
      <c r="A72" s="102" t="s">
        <v>2527</v>
      </c>
      <c r="B72" s="102" t="s">
        <v>2526</v>
      </c>
      <c r="C72" s="181">
        <v>0.68663590000000008</v>
      </c>
      <c r="D72" s="181">
        <v>0.3439931</v>
      </c>
      <c r="E72" s="80">
        <f t="shared" si="6"/>
        <v>0.99607463056671808</v>
      </c>
      <c r="F72" s="131">
        <f t="shared" si="7"/>
        <v>9.0828244398342842E-4</v>
      </c>
      <c r="G72" s="103">
        <v>1.304433040186</v>
      </c>
      <c r="H72" s="29">
        <v>53.794181818181798</v>
      </c>
      <c r="I72" s="132"/>
      <c r="J72" s="189">
        <v>0.84236860999999996</v>
      </c>
      <c r="K72" s="181">
        <v>0.26066879999999998</v>
      </c>
      <c r="L72" s="80">
        <f t="shared" si="8"/>
        <v>2.2315666853877412</v>
      </c>
      <c r="M72" s="131">
        <f t="shared" si="9"/>
        <v>1.2268053709396782</v>
      </c>
    </row>
    <row r="73" spans="1:13" ht="12.75" customHeight="1" x14ac:dyDescent="0.2">
      <c r="A73" s="102" t="s">
        <v>1609</v>
      </c>
      <c r="B73" s="102" t="s">
        <v>1441</v>
      </c>
      <c r="C73" s="181">
        <v>0.68003305000000003</v>
      </c>
      <c r="D73" s="181">
        <v>1.6964675</v>
      </c>
      <c r="E73" s="80">
        <f t="shared" si="6"/>
        <v>-0.59914761113902859</v>
      </c>
      <c r="F73" s="131">
        <f t="shared" si="7"/>
        <v>8.9954818943126182E-4</v>
      </c>
      <c r="G73" s="103">
        <v>12.637943303836694</v>
      </c>
      <c r="H73" s="29">
        <v>44.011727272727299</v>
      </c>
      <c r="I73" s="132"/>
      <c r="J73" s="189">
        <v>6.5268320000000005E-2</v>
      </c>
      <c r="K73" s="181">
        <v>0.68656056999999993</v>
      </c>
      <c r="L73" s="80">
        <f t="shared" si="8"/>
        <v>-0.90493435997933869</v>
      </c>
      <c r="M73" s="131">
        <f t="shared" si="9"/>
        <v>9.5978158708609831E-2</v>
      </c>
    </row>
    <row r="74" spans="1:13" ht="12.75" customHeight="1" x14ac:dyDescent="0.2">
      <c r="A74" s="102" t="s">
        <v>5</v>
      </c>
      <c r="B74" s="102" t="s">
        <v>1571</v>
      </c>
      <c r="C74" s="181">
        <v>0.67692589999999997</v>
      </c>
      <c r="D74" s="181">
        <v>6.1726800000000007E-3</v>
      </c>
      <c r="E74" s="80">
        <f t="shared" si="6"/>
        <v>108.66482953919528</v>
      </c>
      <c r="F74" s="131">
        <f t="shared" si="7"/>
        <v>8.9543804925970485E-4</v>
      </c>
      <c r="G74" s="103">
        <v>14.4272093923152</v>
      </c>
      <c r="H74" s="29">
        <v>66.477863636363594</v>
      </c>
      <c r="I74" s="132"/>
      <c r="J74" s="189">
        <v>1.72608838</v>
      </c>
      <c r="K74" s="181">
        <v>7.0567843400000001</v>
      </c>
      <c r="L74" s="80">
        <f t="shared" si="8"/>
        <v>-0.75540015156535167</v>
      </c>
      <c r="M74" s="131">
        <f t="shared" si="9"/>
        <v>2.5498926544249527</v>
      </c>
    </row>
    <row r="75" spans="1:13" ht="12.75" customHeight="1" x14ac:dyDescent="0.2">
      <c r="A75" s="102" t="s">
        <v>2349</v>
      </c>
      <c r="B75" s="102" t="s">
        <v>382</v>
      </c>
      <c r="C75" s="181">
        <v>0.65085545999999994</v>
      </c>
      <c r="D75" s="181">
        <v>2.2773832599999997</v>
      </c>
      <c r="E75" s="80">
        <f t="shared" si="6"/>
        <v>-0.71420907871255712</v>
      </c>
      <c r="F75" s="131">
        <f t="shared" si="7"/>
        <v>8.6095205317513759E-4</v>
      </c>
      <c r="G75" s="103">
        <v>32.739272884474005</v>
      </c>
      <c r="H75" s="29">
        <v>42.570272727272702</v>
      </c>
      <c r="I75" s="132"/>
      <c r="J75" s="189">
        <v>3.9422543299999999</v>
      </c>
      <c r="K75" s="181">
        <v>3.0163109100000001</v>
      </c>
      <c r="L75" s="80">
        <f t="shared" si="8"/>
        <v>0.30697877229108306</v>
      </c>
      <c r="M75" s="131">
        <f t="shared" si="9"/>
        <v>6.0570350443092238</v>
      </c>
    </row>
    <row r="76" spans="1:13" ht="12.75" customHeight="1" x14ac:dyDescent="0.2">
      <c r="A76" s="102" t="s">
        <v>1778</v>
      </c>
      <c r="B76" s="102" t="s">
        <v>1517</v>
      </c>
      <c r="C76" s="181">
        <v>0.60142848999999998</v>
      </c>
      <c r="D76" s="181">
        <v>0.21336231999999999</v>
      </c>
      <c r="E76" s="80">
        <f t="shared" si="6"/>
        <v>1.8188130406531013</v>
      </c>
      <c r="F76" s="131">
        <f t="shared" si="7"/>
        <v>7.9557002303325955E-4</v>
      </c>
      <c r="G76" s="103">
        <v>2.4605866229212299</v>
      </c>
      <c r="H76" s="29">
        <v>113.12095454545501</v>
      </c>
      <c r="I76" s="132"/>
      <c r="J76" s="189">
        <v>1.7943890000000001E-2</v>
      </c>
      <c r="K76" s="181">
        <v>0.12440822</v>
      </c>
      <c r="L76" s="80">
        <f t="shared" si="8"/>
        <v>-0.85576604182585359</v>
      </c>
      <c r="M76" s="131">
        <f t="shared" si="9"/>
        <v>2.9835450595298539E-2</v>
      </c>
    </row>
    <row r="77" spans="1:13" ht="12.75" customHeight="1" x14ac:dyDescent="0.2">
      <c r="A77" s="102" t="s">
        <v>2145</v>
      </c>
      <c r="B77" s="102" t="s">
        <v>2146</v>
      </c>
      <c r="C77" s="181">
        <v>0.60079604000000009</v>
      </c>
      <c r="D77" s="181">
        <v>0.62173296</v>
      </c>
      <c r="E77" s="80">
        <f t="shared" si="6"/>
        <v>-3.3675100641278433E-2</v>
      </c>
      <c r="F77" s="131">
        <f t="shared" si="7"/>
        <v>7.9473341773531742E-4</v>
      </c>
      <c r="G77" s="103">
        <v>43.095710812208978</v>
      </c>
      <c r="H77" s="29">
        <v>80.8155</v>
      </c>
      <c r="I77" s="132"/>
      <c r="J77" s="189">
        <v>0.22240289000000002</v>
      </c>
      <c r="K77" s="181">
        <v>0.10239297999999999</v>
      </c>
      <c r="L77" s="80">
        <f t="shared" si="8"/>
        <v>1.1720521270110513</v>
      </c>
      <c r="M77" s="131">
        <f t="shared" si="9"/>
        <v>0.37018035272003458</v>
      </c>
    </row>
    <row r="78" spans="1:13" ht="12.75" customHeight="1" x14ac:dyDescent="0.2">
      <c r="A78" s="102" t="s">
        <v>2347</v>
      </c>
      <c r="B78" s="102" t="s">
        <v>1346</v>
      </c>
      <c r="C78" s="181">
        <v>0.56100000000000005</v>
      </c>
      <c r="D78" s="181">
        <v>0.65644075000000002</v>
      </c>
      <c r="E78" s="80">
        <f t="shared" si="6"/>
        <v>-0.14539126341562425</v>
      </c>
      <c r="F78" s="131">
        <f t="shared" si="7"/>
        <v>7.420911884664104E-4</v>
      </c>
      <c r="G78" s="103">
        <v>12.9060354</v>
      </c>
      <c r="H78" s="29">
        <v>49.603999999999999</v>
      </c>
      <c r="I78" s="132"/>
      <c r="J78" s="189"/>
      <c r="K78" s="181">
        <v>2.6052999999999997E-4</v>
      </c>
      <c r="L78" s="80">
        <f t="shared" si="8"/>
        <v>-1</v>
      </c>
      <c r="M78" s="131">
        <f t="shared" si="9"/>
        <v>0</v>
      </c>
    </row>
    <row r="79" spans="1:13" ht="12.75" customHeight="1" x14ac:dyDescent="0.2">
      <c r="A79" s="102" t="s">
        <v>1601</v>
      </c>
      <c r="B79" s="102" t="s">
        <v>1433</v>
      </c>
      <c r="C79" s="181">
        <v>0.54411732999999995</v>
      </c>
      <c r="D79" s="181">
        <v>8.038213000000001E-2</v>
      </c>
      <c r="E79" s="80">
        <f t="shared" si="6"/>
        <v>5.7691330150121658</v>
      </c>
      <c r="F79" s="131">
        <f t="shared" si="7"/>
        <v>7.1975878089994652E-4</v>
      </c>
      <c r="G79" s="103">
        <v>2.4634618239504</v>
      </c>
      <c r="H79" s="29">
        <v>132.315181818182</v>
      </c>
      <c r="I79" s="132"/>
      <c r="J79" s="189">
        <v>7.4222400000000001E-3</v>
      </c>
      <c r="K79" s="181"/>
      <c r="L79" s="80" t="str">
        <f t="shared" si="8"/>
        <v/>
      </c>
      <c r="M79" s="131">
        <f t="shared" si="9"/>
        <v>1.3640881462092009E-2</v>
      </c>
    </row>
    <row r="80" spans="1:13" ht="12.75" customHeight="1" x14ac:dyDescent="0.2">
      <c r="A80" s="102" t="s">
        <v>1616</v>
      </c>
      <c r="B80" s="102" t="s">
        <v>1448</v>
      </c>
      <c r="C80" s="181">
        <v>0.52630643799999999</v>
      </c>
      <c r="D80" s="181">
        <v>0.97013776500000004</v>
      </c>
      <c r="E80" s="80">
        <f t="shared" si="6"/>
        <v>-0.45749309326186272</v>
      </c>
      <c r="F80" s="131">
        <f t="shared" si="7"/>
        <v>6.9619852062913212E-4</v>
      </c>
      <c r="G80" s="103">
        <v>36.216871622827917</v>
      </c>
      <c r="H80" s="29">
        <v>36.807136363636403</v>
      </c>
      <c r="I80" s="132"/>
      <c r="J80" s="189">
        <v>0.26939716999999996</v>
      </c>
      <c r="K80" s="181">
        <v>0.1227939</v>
      </c>
      <c r="L80" s="80">
        <f t="shared" si="8"/>
        <v>1.1938970095420047</v>
      </c>
      <c r="M80" s="131">
        <f t="shared" si="9"/>
        <v>0.5118637176921631</v>
      </c>
    </row>
    <row r="81" spans="1:13" ht="12.75" customHeight="1" x14ac:dyDescent="0.2">
      <c r="A81" s="102" t="s">
        <v>1784</v>
      </c>
      <c r="B81" s="102" t="s">
        <v>1523</v>
      </c>
      <c r="C81" s="181">
        <v>0.52587169999999994</v>
      </c>
      <c r="D81" s="181">
        <v>0.13871039999999998</v>
      </c>
      <c r="E81" s="80">
        <f t="shared" si="6"/>
        <v>2.791148320529679</v>
      </c>
      <c r="F81" s="131">
        <f t="shared" si="7"/>
        <v>6.9562344890169623E-4</v>
      </c>
      <c r="G81" s="103">
        <v>10.071600290044799</v>
      </c>
      <c r="H81" s="29">
        <v>74.696272727272699</v>
      </c>
      <c r="I81" s="132"/>
      <c r="J81" s="189">
        <v>2.4677478167919049</v>
      </c>
      <c r="K81" s="181">
        <v>0.57197141000000007</v>
      </c>
      <c r="L81" s="80">
        <f t="shared" si="8"/>
        <v>3.3144600825273844</v>
      </c>
      <c r="M81" s="131">
        <f t="shared" si="9"/>
        <v>4.6926803948413749</v>
      </c>
    </row>
    <row r="82" spans="1:13" ht="12.75" customHeight="1" x14ac:dyDescent="0.2">
      <c r="A82" s="102" t="s">
        <v>1759</v>
      </c>
      <c r="B82" s="102" t="s">
        <v>1488</v>
      </c>
      <c r="C82" s="181">
        <v>0.51907557999999998</v>
      </c>
      <c r="D82" s="181">
        <v>4.4819999999999999E-3</v>
      </c>
      <c r="E82" s="80">
        <f t="shared" si="6"/>
        <v>114.81338241856314</v>
      </c>
      <c r="F82" s="131">
        <f t="shared" si="7"/>
        <v>6.8663353665969918E-4</v>
      </c>
      <c r="G82" s="103">
        <v>3.0918272544120002</v>
      </c>
      <c r="H82" s="29">
        <v>83.524318181818202</v>
      </c>
      <c r="I82" s="132"/>
      <c r="J82" s="189">
        <v>0.29281707000000001</v>
      </c>
      <c r="K82" s="181"/>
      <c r="L82" s="80" t="str">
        <f t="shared" si="8"/>
        <v/>
      </c>
      <c r="M82" s="131">
        <f t="shared" si="9"/>
        <v>0.56411259030910299</v>
      </c>
    </row>
    <row r="83" spans="1:13" ht="12.75" customHeight="1" x14ac:dyDescent="0.2">
      <c r="A83" s="102" t="s">
        <v>1612</v>
      </c>
      <c r="B83" s="102" t="s">
        <v>1444</v>
      </c>
      <c r="C83" s="181">
        <v>0.47118188999999999</v>
      </c>
      <c r="D83" s="181">
        <v>0.85887800000000003</v>
      </c>
      <c r="E83" s="80">
        <f t="shared" si="6"/>
        <v>-0.45139834761165154</v>
      </c>
      <c r="F83" s="131">
        <f t="shared" si="7"/>
        <v>6.2327973036354625E-4</v>
      </c>
      <c r="G83" s="103">
        <v>5.8606122435310191</v>
      </c>
      <c r="H83" s="29">
        <v>57.240909090909099</v>
      </c>
      <c r="I83" s="132"/>
      <c r="J83" s="189">
        <v>8.4732099999999984E-3</v>
      </c>
      <c r="K83" s="181">
        <v>7.8058999999999993E-3</v>
      </c>
      <c r="L83" s="80">
        <f t="shared" si="8"/>
        <v>8.5487900178070397E-2</v>
      </c>
      <c r="M83" s="131">
        <f t="shared" si="9"/>
        <v>1.7982885547659734E-2</v>
      </c>
    </row>
    <row r="84" spans="1:13" ht="12.75" customHeight="1" x14ac:dyDescent="0.2">
      <c r="A84" s="102" t="s">
        <v>1785</v>
      </c>
      <c r="B84" s="102" t="s">
        <v>1524</v>
      </c>
      <c r="C84" s="181">
        <v>0.46609523999999997</v>
      </c>
      <c r="D84" s="181">
        <v>0.59217986999999994</v>
      </c>
      <c r="E84" s="80">
        <f t="shared" si="6"/>
        <v>-0.21291610266995398</v>
      </c>
      <c r="F84" s="131">
        <f t="shared" si="7"/>
        <v>6.1655110622127766E-4</v>
      </c>
      <c r="G84" s="103">
        <v>19.255193613812047</v>
      </c>
      <c r="H84" s="29">
        <v>25.918681818181799</v>
      </c>
      <c r="I84" s="132"/>
      <c r="J84" s="189">
        <v>0.17994816</v>
      </c>
      <c r="K84" s="181">
        <v>0.22722412</v>
      </c>
      <c r="L84" s="80">
        <f t="shared" si="8"/>
        <v>-0.20805872193497765</v>
      </c>
      <c r="M84" s="131">
        <f t="shared" si="9"/>
        <v>0.38607594447864346</v>
      </c>
    </row>
    <row r="85" spans="1:13" ht="12.75" customHeight="1" x14ac:dyDescent="0.2">
      <c r="A85" s="102" t="s">
        <v>2345</v>
      </c>
      <c r="B85" s="102" t="s">
        <v>1128</v>
      </c>
      <c r="C85" s="181">
        <v>0.45455245</v>
      </c>
      <c r="D85" s="181">
        <v>1.1531528100000001</v>
      </c>
      <c r="E85" s="80">
        <f t="shared" si="6"/>
        <v>-0.60581767996558933</v>
      </c>
      <c r="F85" s="131">
        <f t="shared" si="7"/>
        <v>6.0128229561643245E-4</v>
      </c>
      <c r="G85" s="103">
        <v>20.038563179920001</v>
      </c>
      <c r="H85" s="29">
        <v>82.244590909090903</v>
      </c>
      <c r="I85" s="132"/>
      <c r="J85" s="189">
        <v>15.591851210000002</v>
      </c>
      <c r="K85" s="181">
        <v>8.1035670999999994</v>
      </c>
      <c r="L85" s="80">
        <f t="shared" si="8"/>
        <v>0.92407257416305</v>
      </c>
      <c r="M85" s="131">
        <f t="shared" si="9"/>
        <v>34.301544761226126</v>
      </c>
    </row>
    <row r="86" spans="1:13" ht="12.75" customHeight="1" x14ac:dyDescent="0.2">
      <c r="A86" s="102" t="s">
        <v>2925</v>
      </c>
      <c r="B86" s="102" t="s">
        <v>2926</v>
      </c>
      <c r="C86" s="181">
        <v>0.4153906</v>
      </c>
      <c r="D86" s="181">
        <v>0</v>
      </c>
      <c r="E86" s="80" t="str">
        <f t="shared" si="6"/>
        <v/>
      </c>
      <c r="F86" s="131">
        <f t="shared" si="7"/>
        <v>5.4947897331867257E-4</v>
      </c>
      <c r="G86" s="103">
        <v>0</v>
      </c>
      <c r="H86" s="29">
        <v>156.0393</v>
      </c>
      <c r="I86" s="132"/>
      <c r="J86" s="189"/>
      <c r="K86" s="181"/>
      <c r="L86" s="80" t="str">
        <f t="shared" si="8"/>
        <v/>
      </c>
      <c r="M86" s="131">
        <f t="shared" si="9"/>
        <v>0</v>
      </c>
    </row>
    <row r="87" spans="1:13" ht="12.75" customHeight="1" x14ac:dyDescent="0.2">
      <c r="A87" s="102" t="s">
        <v>2903</v>
      </c>
      <c r="B87" s="102" t="s">
        <v>2904</v>
      </c>
      <c r="C87" s="181">
        <v>0.41358034999999999</v>
      </c>
      <c r="D87" s="181">
        <v>1.147105</v>
      </c>
      <c r="E87" s="80">
        <f t="shared" si="6"/>
        <v>-0.63945728595028362</v>
      </c>
      <c r="F87" s="131"/>
      <c r="G87" s="103">
        <v>10.044882944691</v>
      </c>
      <c r="H87" s="29">
        <v>40.3987727272727</v>
      </c>
      <c r="I87" s="132"/>
      <c r="J87" s="189">
        <v>1.71858142</v>
      </c>
      <c r="K87" s="181">
        <v>13.576261519999999</v>
      </c>
      <c r="L87" s="80">
        <f t="shared" si="8"/>
        <v>-0.87341276407586466</v>
      </c>
      <c r="M87" s="131">
        <f t="shared" si="9"/>
        <v>4.1553749350035609</v>
      </c>
    </row>
    <row r="88" spans="1:13" ht="12.75" customHeight="1" x14ac:dyDescent="0.2">
      <c r="A88" s="102" t="s">
        <v>1760</v>
      </c>
      <c r="B88" s="102" t="s">
        <v>1489</v>
      </c>
      <c r="C88" s="181">
        <v>0.41149581000000002</v>
      </c>
      <c r="D88" s="181">
        <v>0.22063696999999999</v>
      </c>
      <c r="E88" s="80">
        <f t="shared" si="6"/>
        <v>0.86503562843525295</v>
      </c>
      <c r="F88" s="131">
        <f t="shared" ref="F88:F119" si="10">C88/$C$271</f>
        <v>5.4432694240971161E-4</v>
      </c>
      <c r="G88" s="103">
        <v>3.9667696496197999</v>
      </c>
      <c r="H88" s="29">
        <v>149.90309090909099</v>
      </c>
      <c r="I88" s="132"/>
      <c r="J88" s="189">
        <v>8.5875000000000003E-4</v>
      </c>
      <c r="K88" s="181">
        <v>4.6608700000000001E-3</v>
      </c>
      <c r="L88" s="80">
        <f t="shared" si="8"/>
        <v>-0.81575328211256692</v>
      </c>
      <c r="M88" s="131">
        <f t="shared" si="9"/>
        <v>2.0868985275937562E-3</v>
      </c>
    </row>
    <row r="89" spans="1:13" ht="12.75" customHeight="1" x14ac:dyDescent="0.2">
      <c r="A89" s="102" t="s">
        <v>2923</v>
      </c>
      <c r="B89" s="102" t="s">
        <v>2924</v>
      </c>
      <c r="C89" s="181">
        <v>0.39543709999999999</v>
      </c>
      <c r="D89" s="181">
        <v>0</v>
      </c>
      <c r="E89" s="80" t="str">
        <f t="shared" si="6"/>
        <v/>
      </c>
      <c r="F89" s="131">
        <f t="shared" si="10"/>
        <v>5.230844697018017E-4</v>
      </c>
      <c r="G89" s="103">
        <v>3.7959088000000002E-2</v>
      </c>
      <c r="H89" s="29">
        <v>134.98990000000001</v>
      </c>
      <c r="I89" s="132"/>
      <c r="J89" s="189"/>
      <c r="K89" s="181"/>
      <c r="L89" s="80" t="str">
        <f t="shared" si="8"/>
        <v/>
      </c>
      <c r="M89" s="131">
        <f t="shared" si="9"/>
        <v>0</v>
      </c>
    </row>
    <row r="90" spans="1:13" ht="12.75" customHeight="1" x14ac:dyDescent="0.2">
      <c r="A90" s="102" t="s">
        <v>1623</v>
      </c>
      <c r="B90" s="102" t="s">
        <v>1455</v>
      </c>
      <c r="C90" s="181">
        <v>0.38682804999999998</v>
      </c>
      <c r="D90" s="181">
        <v>3.1682718700000003</v>
      </c>
      <c r="E90" s="80">
        <f t="shared" si="6"/>
        <v>-0.87790566407421344</v>
      </c>
      <c r="F90" s="131">
        <f t="shared" si="10"/>
        <v>5.1169641240043494E-4</v>
      </c>
      <c r="G90" s="103">
        <v>313.85923313827078</v>
      </c>
      <c r="H90" s="29">
        <v>29.8563181818182</v>
      </c>
      <c r="I90" s="132"/>
      <c r="J90" s="189">
        <v>4.9331872499999996</v>
      </c>
      <c r="K90" s="181">
        <v>8.02971419</v>
      </c>
      <c r="L90" s="80">
        <f t="shared" si="8"/>
        <v>-0.38563351904309817</v>
      </c>
      <c r="M90" s="131">
        <f t="shared" si="9"/>
        <v>12.752920192835033</v>
      </c>
    </row>
    <row r="91" spans="1:13" ht="12.75" customHeight="1" x14ac:dyDescent="0.2">
      <c r="A91" s="102" t="s">
        <v>1590</v>
      </c>
      <c r="B91" s="102" t="s">
        <v>1422</v>
      </c>
      <c r="C91" s="181">
        <v>0.36964452000000003</v>
      </c>
      <c r="D91" s="181">
        <v>4.7092500000000002E-2</v>
      </c>
      <c r="E91" s="80">
        <f t="shared" si="6"/>
        <v>6.8493288740245264</v>
      </c>
      <c r="F91" s="131">
        <f t="shared" si="10"/>
        <v>4.8896602701763961E-4</v>
      </c>
      <c r="G91" s="103">
        <v>0.95633617416479999</v>
      </c>
      <c r="H91" s="29">
        <v>66.941454545454505</v>
      </c>
      <c r="I91" s="132"/>
      <c r="J91" s="189">
        <v>0.65019990000000005</v>
      </c>
      <c r="K91" s="181">
        <v>2.3709830000000001E-2</v>
      </c>
      <c r="L91" s="80">
        <f t="shared" si="8"/>
        <v>26.42322066417178</v>
      </c>
      <c r="M91" s="131">
        <f t="shared" si="9"/>
        <v>1.7589869856585456</v>
      </c>
    </row>
    <row r="92" spans="1:13" ht="12.75" customHeight="1" x14ac:dyDescent="0.2">
      <c r="A92" s="102" t="s">
        <v>1793</v>
      </c>
      <c r="B92" s="102" t="s">
        <v>1532</v>
      </c>
      <c r="C92" s="181">
        <v>0.36581280999999999</v>
      </c>
      <c r="D92" s="181">
        <v>0.46002309999999996</v>
      </c>
      <c r="E92" s="80">
        <f t="shared" si="6"/>
        <v>-0.20479469400558359</v>
      </c>
      <c r="F92" s="131">
        <f t="shared" si="10"/>
        <v>4.8389743837635855E-4</v>
      </c>
      <c r="G92" s="103">
        <v>3.8176353897210236</v>
      </c>
      <c r="H92" s="29">
        <v>223.264681818182</v>
      </c>
      <c r="I92" s="132"/>
      <c r="J92" s="189">
        <v>4.5350699999999994E-2</v>
      </c>
      <c r="K92" s="181">
        <v>3.3720109999999998E-2</v>
      </c>
      <c r="L92" s="80">
        <f t="shared" si="8"/>
        <v>0.34491554149734371</v>
      </c>
      <c r="M92" s="131">
        <f t="shared" si="9"/>
        <v>0.12397242185149283</v>
      </c>
    </row>
    <row r="93" spans="1:13" ht="12.75" customHeight="1" x14ac:dyDescent="0.2">
      <c r="A93" s="102" t="s">
        <v>1773</v>
      </c>
      <c r="B93" s="102" t="s">
        <v>1502</v>
      </c>
      <c r="C93" s="181">
        <v>0.36019215000000004</v>
      </c>
      <c r="D93" s="181">
        <v>0.51067388999999996</v>
      </c>
      <c r="E93" s="80">
        <f t="shared" si="6"/>
        <v>-0.294672868432729</v>
      </c>
      <c r="F93" s="131">
        <f t="shared" si="10"/>
        <v>4.76462425436313E-4</v>
      </c>
      <c r="G93" s="103">
        <v>28.295850837880508</v>
      </c>
      <c r="H93" s="29">
        <v>49.918909090909096</v>
      </c>
      <c r="I93" s="132"/>
      <c r="J93" s="189"/>
      <c r="K93" s="181"/>
      <c r="L93" s="80" t="str">
        <f t="shared" si="8"/>
        <v/>
      </c>
      <c r="M93" s="131">
        <f t="shared" si="9"/>
        <v>0</v>
      </c>
    </row>
    <row r="94" spans="1:13" ht="12.75" customHeight="1" x14ac:dyDescent="0.2">
      <c r="A94" s="102" t="s">
        <v>1818</v>
      </c>
      <c r="B94" s="102" t="s">
        <v>1553</v>
      </c>
      <c r="C94" s="181">
        <v>0.3583131</v>
      </c>
      <c r="D94" s="181">
        <v>0.21863248000000002</v>
      </c>
      <c r="E94" s="80">
        <f t="shared" si="6"/>
        <v>0.63888320710628155</v>
      </c>
      <c r="F94" s="131">
        <f t="shared" si="10"/>
        <v>4.7397681679515818E-4</v>
      </c>
      <c r="G94" s="103">
        <v>0.31661082989713246</v>
      </c>
      <c r="H94" s="29">
        <v>88.7292272727273</v>
      </c>
      <c r="I94" s="132"/>
      <c r="J94" s="189">
        <v>0.36171515999999998</v>
      </c>
      <c r="K94" s="181">
        <v>0.18215754000000001</v>
      </c>
      <c r="L94" s="80">
        <f t="shared" si="8"/>
        <v>0.98572707997703501</v>
      </c>
      <c r="M94" s="131">
        <f t="shared" si="9"/>
        <v>1.0094946570471468</v>
      </c>
    </row>
    <row r="95" spans="1:13" ht="12.75" customHeight="1" x14ac:dyDescent="0.2">
      <c r="A95" s="102" t="s">
        <v>2533</v>
      </c>
      <c r="B95" s="102" t="s">
        <v>2532</v>
      </c>
      <c r="C95" s="181">
        <v>0.35205900000000001</v>
      </c>
      <c r="D95" s="181">
        <v>0.60164218999999997</v>
      </c>
      <c r="E95" s="80">
        <f t="shared" si="6"/>
        <v>-0.4148365825209166</v>
      </c>
      <c r="F95" s="131">
        <f t="shared" si="10"/>
        <v>4.657038889844848E-4</v>
      </c>
      <c r="G95" s="103">
        <v>1.034579829665</v>
      </c>
      <c r="H95" s="29">
        <v>105.603727272727</v>
      </c>
      <c r="I95" s="132"/>
      <c r="J95" s="189">
        <v>0.58166899999999999</v>
      </c>
      <c r="K95" s="181">
        <v>0.35322218999999999</v>
      </c>
      <c r="L95" s="80">
        <f t="shared" si="8"/>
        <v>0.64675101527454992</v>
      </c>
      <c r="M95" s="131">
        <f t="shared" si="9"/>
        <v>1.6521918201210593</v>
      </c>
    </row>
    <row r="96" spans="1:13" ht="12.75" customHeight="1" x14ac:dyDescent="0.2">
      <c r="A96" s="102" t="s">
        <v>1583</v>
      </c>
      <c r="B96" s="102" t="s">
        <v>1415</v>
      </c>
      <c r="C96" s="181">
        <v>0.33806165999999999</v>
      </c>
      <c r="D96" s="181">
        <v>2.2539999999999999E-3</v>
      </c>
      <c r="E96" s="80">
        <f t="shared" si="6"/>
        <v>148.98299023957409</v>
      </c>
      <c r="F96" s="131">
        <f t="shared" si="10"/>
        <v>4.4718819793997778E-4</v>
      </c>
      <c r="G96" s="103">
        <v>1.0690335226895999</v>
      </c>
      <c r="H96" s="29">
        <v>130.86840909090901</v>
      </c>
      <c r="I96" s="132"/>
      <c r="J96" s="189"/>
      <c r="K96" s="181"/>
      <c r="L96" s="80" t="str">
        <f t="shared" si="8"/>
        <v/>
      </c>
      <c r="M96" s="131">
        <f t="shared" si="9"/>
        <v>0</v>
      </c>
    </row>
    <row r="97" spans="1:13" ht="12.75" customHeight="1" x14ac:dyDescent="0.2">
      <c r="A97" s="102" t="s">
        <v>1790</v>
      </c>
      <c r="B97" s="102" t="s">
        <v>1529</v>
      </c>
      <c r="C97" s="181">
        <v>0.32678463000000002</v>
      </c>
      <c r="D97" s="181">
        <v>4.4660249999999999E-2</v>
      </c>
      <c r="E97" s="80">
        <f t="shared" si="6"/>
        <v>6.3171249601155397</v>
      </c>
      <c r="F97" s="131">
        <f t="shared" si="10"/>
        <v>4.32270934847159E-4</v>
      </c>
      <c r="G97" s="103">
        <v>2.0499978292071761</v>
      </c>
      <c r="H97" s="29">
        <v>55.082954545454498</v>
      </c>
      <c r="I97" s="132"/>
      <c r="J97" s="189">
        <v>0.13410016</v>
      </c>
      <c r="K97" s="181"/>
      <c r="L97" s="80" t="str">
        <f t="shared" si="8"/>
        <v/>
      </c>
      <c r="M97" s="131">
        <f t="shared" si="9"/>
        <v>0.41036250695144377</v>
      </c>
    </row>
    <row r="98" spans="1:13" ht="12.75" customHeight="1" x14ac:dyDescent="0.2">
      <c r="A98" s="102" t="s">
        <v>1786</v>
      </c>
      <c r="B98" s="102" t="s">
        <v>1525</v>
      </c>
      <c r="C98" s="181">
        <v>0.31963595</v>
      </c>
      <c r="D98" s="181">
        <v>0.12350519</v>
      </c>
      <c r="E98" s="80">
        <f t="shared" si="6"/>
        <v>1.5880365837257528</v>
      </c>
      <c r="F98" s="131">
        <f t="shared" si="10"/>
        <v>4.2281465599303055E-4</v>
      </c>
      <c r="G98" s="103">
        <v>0.52297389812391104</v>
      </c>
      <c r="H98" s="29">
        <v>288.73149999999998</v>
      </c>
      <c r="I98" s="132"/>
      <c r="J98" s="189">
        <v>0.30175088999999999</v>
      </c>
      <c r="K98" s="181">
        <v>8.028006E-2</v>
      </c>
      <c r="L98" s="80">
        <f t="shared" si="8"/>
        <v>2.7587277587983863</v>
      </c>
      <c r="M98" s="131">
        <f t="shared" si="9"/>
        <v>0.94404553054811258</v>
      </c>
    </row>
    <row r="99" spans="1:13" ht="12.75" customHeight="1" x14ac:dyDescent="0.2">
      <c r="A99" s="102" t="s">
        <v>1791</v>
      </c>
      <c r="B99" s="102" t="s">
        <v>1530</v>
      </c>
      <c r="C99" s="181">
        <v>0.31320999999999999</v>
      </c>
      <c r="D99" s="181">
        <v>7.5679280000000002E-2</v>
      </c>
      <c r="E99" s="80">
        <f t="shared" si="6"/>
        <v>3.1386493106171196</v>
      </c>
      <c r="F99" s="131">
        <f t="shared" si="10"/>
        <v>4.1431440488335898E-4</v>
      </c>
      <c r="G99" s="103">
        <v>2.3011808692831965</v>
      </c>
      <c r="H99" s="29">
        <v>197.68836363636399</v>
      </c>
      <c r="I99" s="132"/>
      <c r="J99" s="189">
        <v>1.1022959999999998E-2</v>
      </c>
      <c r="K99" s="181">
        <v>1.6039999999999999E-2</v>
      </c>
      <c r="L99" s="80">
        <f t="shared" si="8"/>
        <v>-0.312783042394015</v>
      </c>
      <c r="M99" s="131">
        <f t="shared" si="9"/>
        <v>3.5193512339963595E-2</v>
      </c>
    </row>
    <row r="100" spans="1:13" ht="12.75" customHeight="1" x14ac:dyDescent="0.2">
      <c r="A100" s="102" t="s">
        <v>1746</v>
      </c>
      <c r="B100" s="102" t="s">
        <v>1475</v>
      </c>
      <c r="C100" s="181">
        <v>0.31270617000000001</v>
      </c>
      <c r="D100" s="181">
        <v>0.87754542000000002</v>
      </c>
      <c r="E100" s="80">
        <f t="shared" si="6"/>
        <v>-0.64365813680618378</v>
      </c>
      <c r="F100" s="131">
        <f t="shared" si="10"/>
        <v>4.1364793821048018E-4</v>
      </c>
      <c r="G100" s="103">
        <v>7.9489319196143997</v>
      </c>
      <c r="H100" s="29">
        <v>94.888000000000005</v>
      </c>
      <c r="I100" s="132"/>
      <c r="J100" s="189">
        <v>1.198826183055975</v>
      </c>
      <c r="K100" s="181">
        <v>0.42164400539400299</v>
      </c>
      <c r="L100" s="80">
        <f t="shared" si="8"/>
        <v>1.843218847462893</v>
      </c>
      <c r="M100" s="131">
        <f t="shared" si="9"/>
        <v>3.8337145156297203</v>
      </c>
    </row>
    <row r="101" spans="1:13" ht="12.75" customHeight="1" x14ac:dyDescent="0.2">
      <c r="A101" s="102" t="s">
        <v>1744</v>
      </c>
      <c r="B101" s="102" t="s">
        <v>1473</v>
      </c>
      <c r="C101" s="181">
        <v>0.3092182</v>
      </c>
      <c r="D101" s="181">
        <v>0.37024494499999999</v>
      </c>
      <c r="E101" s="80">
        <f t="shared" si="6"/>
        <v>-0.1648280302652072</v>
      </c>
      <c r="F101" s="131">
        <f t="shared" si="10"/>
        <v>4.0903404907922312E-4</v>
      </c>
      <c r="G101" s="103">
        <v>6.4030526513885437</v>
      </c>
      <c r="H101" s="29">
        <v>52.191363636363597</v>
      </c>
      <c r="I101" s="132"/>
      <c r="J101" s="189">
        <v>7.2410639999999998E-2</v>
      </c>
      <c r="K101" s="181">
        <v>7.2734580000000007E-2</v>
      </c>
      <c r="L101" s="80">
        <f t="shared" si="8"/>
        <v>-4.4537275117283448E-3</v>
      </c>
      <c r="M101" s="131">
        <f t="shared" si="9"/>
        <v>0.23417327958056802</v>
      </c>
    </row>
    <row r="102" spans="1:13" ht="12.75" customHeight="1" x14ac:dyDescent="0.2">
      <c r="A102" s="102" t="s">
        <v>1587</v>
      </c>
      <c r="B102" s="102" t="s">
        <v>1419</v>
      </c>
      <c r="C102" s="181">
        <v>0.27300000000000002</v>
      </c>
      <c r="D102" s="181">
        <v>0.23280142000000001</v>
      </c>
      <c r="E102" s="80">
        <f t="shared" si="6"/>
        <v>0.17267325946723178</v>
      </c>
      <c r="F102" s="131">
        <f t="shared" si="10"/>
        <v>3.6112458903980401E-4</v>
      </c>
      <c r="G102" s="103">
        <v>1.8631388363328001</v>
      </c>
      <c r="H102" s="29">
        <v>88.031454545454594</v>
      </c>
      <c r="I102" s="132"/>
      <c r="J102" s="189">
        <v>0.11855973</v>
      </c>
      <c r="K102" s="181">
        <v>0.57434373471587996</v>
      </c>
      <c r="L102" s="80">
        <f t="shared" si="8"/>
        <v>-0.79357356434183113</v>
      </c>
      <c r="M102" s="131">
        <f t="shared" si="9"/>
        <v>0.43428472527472523</v>
      </c>
    </row>
    <row r="103" spans="1:13" ht="12.75" customHeight="1" x14ac:dyDescent="0.2">
      <c r="A103" s="102" t="s">
        <v>1606</v>
      </c>
      <c r="B103" s="102" t="s">
        <v>1438</v>
      </c>
      <c r="C103" s="181">
        <v>0.26141681</v>
      </c>
      <c r="D103" s="181">
        <v>0.58617506999999991</v>
      </c>
      <c r="E103" s="80">
        <f t="shared" si="6"/>
        <v>-0.55402946426909616</v>
      </c>
      <c r="F103" s="131">
        <f t="shared" si="10"/>
        <v>3.4580233728698359E-4</v>
      </c>
      <c r="G103" s="103">
        <v>8.8177976913594698</v>
      </c>
      <c r="H103" s="29">
        <v>112.370545454545</v>
      </c>
      <c r="I103" s="132"/>
      <c r="J103" s="189">
        <v>3.5170599999999996E-2</v>
      </c>
      <c r="K103" s="181">
        <v>2.161602E-2</v>
      </c>
      <c r="L103" s="80">
        <f t="shared" ref="L103:L134" si="11">IF(ISERROR(J103/K103-1),"",((J103/K103-1)))</f>
        <v>0.62706178103092047</v>
      </c>
      <c r="M103" s="131">
        <f t="shared" si="9"/>
        <v>0.1345384024845227</v>
      </c>
    </row>
    <row r="104" spans="1:13" ht="12.75" customHeight="1" x14ac:dyDescent="0.2">
      <c r="A104" s="102" t="s">
        <v>1753</v>
      </c>
      <c r="B104" s="102" t="s">
        <v>1482</v>
      </c>
      <c r="C104" s="181">
        <v>0.24453677600000001</v>
      </c>
      <c r="D104" s="181">
        <v>0.10504347500000001</v>
      </c>
      <c r="E104" s="80">
        <f t="shared" si="6"/>
        <v>1.3279577908099478</v>
      </c>
      <c r="F104" s="131">
        <f t="shared" si="10"/>
        <v>3.2347341662314507E-4</v>
      </c>
      <c r="G104" s="103">
        <v>3.8680327297561568</v>
      </c>
      <c r="H104" s="29">
        <v>160.53686363636399</v>
      </c>
      <c r="I104" s="132"/>
      <c r="J104" s="189">
        <v>2.7400000000000001E-2</v>
      </c>
      <c r="K104" s="181">
        <v>5.0275800000000002E-3</v>
      </c>
      <c r="L104" s="80">
        <f t="shared" si="11"/>
        <v>4.4499381412130683</v>
      </c>
      <c r="M104" s="131">
        <f t="shared" si="9"/>
        <v>0.11204858609896778</v>
      </c>
    </row>
    <row r="105" spans="1:13" ht="12.75" customHeight="1" x14ac:dyDescent="0.2">
      <c r="A105" s="102" t="s">
        <v>2383</v>
      </c>
      <c r="B105" s="102" t="s">
        <v>2384</v>
      </c>
      <c r="C105" s="181">
        <v>0.23890814999999999</v>
      </c>
      <c r="D105" s="181">
        <v>9.1154799999999987E-3</v>
      </c>
      <c r="E105" s="80">
        <f t="shared" si="6"/>
        <v>25.209058656263853</v>
      </c>
      <c r="F105" s="131">
        <f t="shared" si="10"/>
        <v>3.1602786625278329E-4</v>
      </c>
      <c r="G105" s="103">
        <v>0.24089491099999999</v>
      </c>
      <c r="H105" s="29">
        <v>40.004318181818199</v>
      </c>
      <c r="I105" s="132"/>
      <c r="J105" s="189"/>
      <c r="K105" s="181"/>
      <c r="L105" s="80" t="str">
        <f t="shared" si="11"/>
        <v/>
      </c>
      <c r="M105" s="131">
        <f t="shared" si="9"/>
        <v>0</v>
      </c>
    </row>
    <row r="106" spans="1:13" ht="12.75" customHeight="1" x14ac:dyDescent="0.2">
      <c r="A106" s="102" t="s">
        <v>1743</v>
      </c>
      <c r="B106" s="102" t="s">
        <v>1472</v>
      </c>
      <c r="C106" s="181">
        <v>0.2258801</v>
      </c>
      <c r="D106" s="181">
        <v>8.9460210000000012E-2</v>
      </c>
      <c r="E106" s="80">
        <f t="shared" si="6"/>
        <v>1.5249225325985707</v>
      </c>
      <c r="F106" s="131">
        <f t="shared" si="10"/>
        <v>2.9879435269146459E-4</v>
      </c>
      <c r="G106" s="103">
        <v>1.8793824621699857</v>
      </c>
      <c r="H106" s="29">
        <v>95.997272727272701</v>
      </c>
      <c r="I106" s="132"/>
      <c r="J106" s="189">
        <v>5.9063120000000004E-2</v>
      </c>
      <c r="K106" s="181"/>
      <c r="L106" s="80" t="str">
        <f t="shared" si="11"/>
        <v/>
      </c>
      <c r="M106" s="131">
        <f t="shared" si="9"/>
        <v>0.26147996215691421</v>
      </c>
    </row>
    <row r="107" spans="1:13" ht="12.75" customHeight="1" x14ac:dyDescent="0.2">
      <c r="A107" s="102" t="s">
        <v>2539</v>
      </c>
      <c r="B107" s="102" t="s">
        <v>2538</v>
      </c>
      <c r="C107" s="181">
        <v>0.22152239999999998</v>
      </c>
      <c r="D107" s="181">
        <v>0</v>
      </c>
      <c r="E107" s="80" t="str">
        <f t="shared" si="6"/>
        <v/>
      </c>
      <c r="F107" s="131">
        <f t="shared" si="10"/>
        <v>2.9302998411395996E-4</v>
      </c>
      <c r="G107" s="103">
        <v>1.0103950962320001</v>
      </c>
      <c r="H107" s="29">
        <v>31.4947272727273</v>
      </c>
      <c r="I107" s="132"/>
      <c r="J107" s="189">
        <v>0.22152239999999998</v>
      </c>
      <c r="K107" s="181"/>
      <c r="L107" s="80" t="str">
        <f t="shared" si="11"/>
        <v/>
      </c>
      <c r="M107" s="131">
        <f t="shared" si="9"/>
        <v>1</v>
      </c>
    </row>
    <row r="108" spans="1:13" ht="12.75" customHeight="1" x14ac:dyDescent="0.2">
      <c r="A108" s="102" t="s">
        <v>2358</v>
      </c>
      <c r="B108" s="102" t="s">
        <v>1135</v>
      </c>
      <c r="C108" s="181">
        <v>0.2147936</v>
      </c>
      <c r="D108" s="181">
        <v>8.5229559999999996E-2</v>
      </c>
      <c r="E108" s="80">
        <f t="shared" si="6"/>
        <v>1.5201772718291635</v>
      </c>
      <c r="F108" s="131">
        <f t="shared" si="10"/>
        <v>2.8412912281457892E-4</v>
      </c>
      <c r="G108" s="103">
        <v>13.15532904</v>
      </c>
      <c r="H108" s="29">
        <v>49.8691363636364</v>
      </c>
      <c r="I108" s="132"/>
      <c r="J108" s="189">
        <v>0.19051216000000001</v>
      </c>
      <c r="K108" s="181">
        <v>8.5268360000000001E-2</v>
      </c>
      <c r="L108" s="80">
        <f t="shared" si="11"/>
        <v>1.2342655587606002</v>
      </c>
      <c r="M108" s="131">
        <f t="shared" si="9"/>
        <v>0.88695454613172842</v>
      </c>
    </row>
    <row r="109" spans="1:13" ht="12.75" customHeight="1" x14ac:dyDescent="0.2">
      <c r="A109" s="102" t="s">
        <v>1811</v>
      </c>
      <c r="B109" s="102" t="s">
        <v>1546</v>
      </c>
      <c r="C109" s="181">
        <v>0.21308632</v>
      </c>
      <c r="D109" s="181">
        <v>0.29084234000000003</v>
      </c>
      <c r="E109" s="80">
        <f t="shared" si="6"/>
        <v>-0.26734766334227689</v>
      </c>
      <c r="F109" s="131">
        <f t="shared" si="10"/>
        <v>2.8187073164836687E-4</v>
      </c>
      <c r="G109" s="103">
        <v>30.131484228972262</v>
      </c>
      <c r="H109" s="29">
        <v>69.574136363636399</v>
      </c>
      <c r="I109" s="132"/>
      <c r="J109" s="189"/>
      <c r="K109" s="181">
        <v>7.1586910000000004E-2</v>
      </c>
      <c r="L109" s="80">
        <f t="shared" si="11"/>
        <v>-1</v>
      </c>
      <c r="M109" s="131">
        <f t="shared" si="9"/>
        <v>0</v>
      </c>
    </row>
    <row r="110" spans="1:13" ht="12.75" customHeight="1" x14ac:dyDescent="0.2">
      <c r="A110" s="102" t="s">
        <v>1783</v>
      </c>
      <c r="B110" s="102" t="s">
        <v>1522</v>
      </c>
      <c r="C110" s="181">
        <v>0.21290120999999998</v>
      </c>
      <c r="D110" s="181">
        <v>0</v>
      </c>
      <c r="E110" s="80" t="str">
        <f t="shared" si="6"/>
        <v/>
      </c>
      <c r="F110" s="131">
        <f t="shared" si="10"/>
        <v>2.8162586801218679E-4</v>
      </c>
      <c r="G110" s="103">
        <v>0.89851737590091463</v>
      </c>
      <c r="H110" s="29">
        <v>151.2535</v>
      </c>
      <c r="I110" s="132"/>
      <c r="J110" s="189"/>
      <c r="K110" s="181"/>
      <c r="L110" s="80" t="str">
        <f t="shared" si="11"/>
        <v/>
      </c>
      <c r="M110" s="131">
        <f t="shared" si="9"/>
        <v>0</v>
      </c>
    </row>
    <row r="111" spans="1:13" ht="12.75" customHeight="1" x14ac:dyDescent="0.2">
      <c r="A111" s="102" t="s">
        <v>1736</v>
      </c>
      <c r="B111" s="102" t="s">
        <v>1465</v>
      </c>
      <c r="C111" s="181">
        <v>0.21099499999999999</v>
      </c>
      <c r="D111" s="181">
        <v>0.15267204999999998</v>
      </c>
      <c r="E111" s="80">
        <f t="shared" si="6"/>
        <v>0.38201458616688533</v>
      </c>
      <c r="F111" s="131">
        <f t="shared" si="10"/>
        <v>2.7910433210422505E-4</v>
      </c>
      <c r="G111" s="103">
        <v>1.8817142461004253</v>
      </c>
      <c r="H111" s="29">
        <v>253.70868181818199</v>
      </c>
      <c r="I111" s="132"/>
      <c r="J111" s="189">
        <v>1.0865420000000001E-2</v>
      </c>
      <c r="K111" s="181">
        <v>1.9763820000000001E-2</v>
      </c>
      <c r="L111" s="80">
        <f t="shared" si="11"/>
        <v>-0.45023684692534138</v>
      </c>
      <c r="M111" s="131">
        <f t="shared" si="9"/>
        <v>5.1496101803360277E-2</v>
      </c>
    </row>
    <row r="112" spans="1:13" ht="12.75" customHeight="1" x14ac:dyDescent="0.2">
      <c r="A112" s="102" t="s">
        <v>2347</v>
      </c>
      <c r="B112" s="102" t="s">
        <v>1130</v>
      </c>
      <c r="C112" s="181">
        <v>0.20475921</v>
      </c>
      <c r="D112" s="181">
        <v>7.1562380000000009E-2</v>
      </c>
      <c r="E112" s="80">
        <f t="shared" si="6"/>
        <v>1.8612688678045641</v>
      </c>
      <c r="F112" s="131">
        <f t="shared" si="10"/>
        <v>2.7085562477423047E-4</v>
      </c>
      <c r="G112" s="103">
        <v>33.104112710000003</v>
      </c>
      <c r="H112" s="29">
        <v>46.819000000000003</v>
      </c>
      <c r="I112" s="132"/>
      <c r="J112" s="189">
        <v>0.12823999999999999</v>
      </c>
      <c r="K112" s="181">
        <v>1.8387669999999998E-2</v>
      </c>
      <c r="L112" s="80">
        <f t="shared" si="11"/>
        <v>5.9742387154000482</v>
      </c>
      <c r="M112" s="131">
        <f t="shared" si="9"/>
        <v>0.62629661444777007</v>
      </c>
    </row>
    <row r="113" spans="1:13" ht="12.75" customHeight="1" x14ac:dyDescent="0.2">
      <c r="A113" s="102" t="s">
        <v>1740</v>
      </c>
      <c r="B113" s="102" t="s">
        <v>1469</v>
      </c>
      <c r="C113" s="181">
        <v>0.20332237</v>
      </c>
      <c r="D113" s="181">
        <v>0.28768726</v>
      </c>
      <c r="E113" s="80">
        <f t="shared" si="6"/>
        <v>-0.29325208909146694</v>
      </c>
      <c r="F113" s="131">
        <f t="shared" si="10"/>
        <v>2.689549718272856E-4</v>
      </c>
      <c r="G113" s="103">
        <v>22.211421349324908</v>
      </c>
      <c r="H113" s="29">
        <v>71.888045454545505</v>
      </c>
      <c r="I113" s="132"/>
      <c r="J113" s="189"/>
      <c r="K113" s="181">
        <v>0.17055871</v>
      </c>
      <c r="L113" s="80">
        <f t="shared" si="11"/>
        <v>-1</v>
      </c>
      <c r="M113" s="131">
        <f t="shared" si="9"/>
        <v>0</v>
      </c>
    </row>
    <row r="114" spans="1:13" ht="12.75" customHeight="1" x14ac:dyDescent="0.2">
      <c r="A114" s="102" t="s">
        <v>2357</v>
      </c>
      <c r="B114" s="102" t="s">
        <v>1136</v>
      </c>
      <c r="C114" s="181">
        <v>0.19889079999999998</v>
      </c>
      <c r="D114" s="181">
        <v>2.2724000000000001E-2</v>
      </c>
      <c r="E114" s="80">
        <f t="shared" si="6"/>
        <v>7.7524555535997166</v>
      </c>
      <c r="F114" s="131">
        <f t="shared" si="10"/>
        <v>2.6309288796262946E-4</v>
      </c>
      <c r="G114" s="103">
        <v>11.037347460000001</v>
      </c>
      <c r="H114" s="29">
        <v>49.875181818181801</v>
      </c>
      <c r="I114" s="132"/>
      <c r="J114" s="189">
        <v>0.19663897</v>
      </c>
      <c r="K114" s="181"/>
      <c r="L114" s="80" t="str">
        <f t="shared" si="11"/>
        <v/>
      </c>
      <c r="M114" s="131">
        <f t="shared" si="9"/>
        <v>0.98867805851251045</v>
      </c>
    </row>
    <row r="115" spans="1:13" ht="12.75" customHeight="1" x14ac:dyDescent="0.2">
      <c r="A115" s="102" t="s">
        <v>2543</v>
      </c>
      <c r="B115" s="102" t="s">
        <v>2542</v>
      </c>
      <c r="C115" s="181">
        <v>0.19585</v>
      </c>
      <c r="D115" s="181">
        <v>0.46350000000000002</v>
      </c>
      <c r="E115" s="80">
        <f t="shared" si="6"/>
        <v>-0.57745415318230853</v>
      </c>
      <c r="F115" s="131">
        <f t="shared" si="10"/>
        <v>2.5907051561701688E-4</v>
      </c>
      <c r="G115" s="103">
        <v>0.97423754217099989</v>
      </c>
      <c r="H115" s="29">
        <v>57.289636363636397</v>
      </c>
      <c r="I115" s="132"/>
      <c r="J115" s="189">
        <v>0.37167</v>
      </c>
      <c r="K115" s="181">
        <v>0.28767999999999999</v>
      </c>
      <c r="L115" s="80">
        <f t="shared" si="11"/>
        <v>0.29195634037819795</v>
      </c>
      <c r="M115" s="131">
        <f t="shared" si="9"/>
        <v>1.8977278529486852</v>
      </c>
    </row>
    <row r="116" spans="1:13" ht="12.75" customHeight="1" x14ac:dyDescent="0.2">
      <c r="A116" s="102" t="s">
        <v>2353</v>
      </c>
      <c r="B116" s="102" t="s">
        <v>1125</v>
      </c>
      <c r="C116" s="181">
        <v>0.19403192000000002</v>
      </c>
      <c r="D116" s="181">
        <v>0.24726782999999999</v>
      </c>
      <c r="E116" s="80">
        <f t="shared" si="6"/>
        <v>-0.21529654706801116</v>
      </c>
      <c r="F116" s="131">
        <f t="shared" si="10"/>
        <v>2.5666555813408105E-4</v>
      </c>
      <c r="G116" s="103">
        <v>1.3836289511000002</v>
      </c>
      <c r="H116" s="29">
        <v>228.892545454545</v>
      </c>
      <c r="I116" s="132"/>
      <c r="J116" s="189">
        <v>0.14525809000000001</v>
      </c>
      <c r="K116" s="181">
        <v>0.3953237</v>
      </c>
      <c r="L116" s="80">
        <f t="shared" si="11"/>
        <v>-0.63255911547928956</v>
      </c>
      <c r="M116" s="131">
        <f t="shared" si="9"/>
        <v>0.7486298646119669</v>
      </c>
    </row>
    <row r="117" spans="1:13" ht="12.75" customHeight="1" x14ac:dyDescent="0.2">
      <c r="A117" s="102" t="s">
        <v>2545</v>
      </c>
      <c r="B117" s="102" t="s">
        <v>2544</v>
      </c>
      <c r="C117" s="181">
        <v>0.17846085</v>
      </c>
      <c r="D117" s="181">
        <v>9.4039999999999999E-2</v>
      </c>
      <c r="E117" s="80">
        <f t="shared" si="6"/>
        <v>0.89771214376860908</v>
      </c>
      <c r="F117" s="131">
        <f t="shared" si="10"/>
        <v>2.360681359558392E-4</v>
      </c>
      <c r="G117" s="103">
        <v>0.91012346140099987</v>
      </c>
      <c r="H117" s="29">
        <v>48.838227272727302</v>
      </c>
      <c r="I117" s="132"/>
      <c r="J117" s="189">
        <v>0.24464585</v>
      </c>
      <c r="K117" s="181">
        <v>0.13947000000000001</v>
      </c>
      <c r="L117" s="80">
        <f t="shared" si="11"/>
        <v>0.7541109199110918</v>
      </c>
      <c r="M117" s="131">
        <f t="shared" si="9"/>
        <v>1.3708656548481082</v>
      </c>
    </row>
    <row r="118" spans="1:13" ht="12.75" customHeight="1" x14ac:dyDescent="0.2">
      <c r="A118" s="102" t="s">
        <v>1809</v>
      </c>
      <c r="B118" s="102" t="s">
        <v>1544</v>
      </c>
      <c r="C118" s="181">
        <v>0.17264860000000001</v>
      </c>
      <c r="D118" s="181">
        <v>0</v>
      </c>
      <c r="E118" s="80" t="str">
        <f t="shared" si="6"/>
        <v/>
      </c>
      <c r="F118" s="131">
        <f t="shared" si="10"/>
        <v>2.283796876311264E-4</v>
      </c>
      <c r="G118" s="103">
        <v>5.5975725000000001</v>
      </c>
      <c r="H118" s="29">
        <v>45.498136363636398</v>
      </c>
      <c r="I118" s="132"/>
      <c r="J118" s="189"/>
      <c r="K118" s="181"/>
      <c r="L118" s="80" t="str">
        <f t="shared" si="11"/>
        <v/>
      </c>
      <c r="M118" s="131">
        <f t="shared" si="9"/>
        <v>0</v>
      </c>
    </row>
    <row r="119" spans="1:13" ht="12.75" customHeight="1" x14ac:dyDescent="0.2">
      <c r="A119" s="102" t="s">
        <v>1755</v>
      </c>
      <c r="B119" s="102" t="s">
        <v>1484</v>
      </c>
      <c r="C119" s="181">
        <v>0.17185620000000001</v>
      </c>
      <c r="D119" s="181">
        <v>0</v>
      </c>
      <c r="E119" s="80" t="str">
        <f t="shared" si="6"/>
        <v/>
      </c>
      <c r="F119" s="131">
        <f t="shared" si="10"/>
        <v>2.2733150036242624E-4</v>
      </c>
      <c r="G119" s="103">
        <v>0.26881144139865071</v>
      </c>
      <c r="H119" s="29">
        <v>35.0743636363636</v>
      </c>
      <c r="I119" s="132"/>
      <c r="J119" s="189"/>
      <c r="K119" s="181"/>
      <c r="L119" s="80" t="str">
        <f t="shared" si="11"/>
        <v/>
      </c>
      <c r="M119" s="131">
        <f t="shared" si="9"/>
        <v>0</v>
      </c>
    </row>
    <row r="120" spans="1:13" ht="12.75" customHeight="1" x14ac:dyDescent="0.2">
      <c r="A120" s="102" t="s">
        <v>1794</v>
      </c>
      <c r="B120" s="102" t="s">
        <v>1533</v>
      </c>
      <c r="C120" s="181">
        <v>0.16628077999999999</v>
      </c>
      <c r="D120" s="181">
        <v>0</v>
      </c>
      <c r="E120" s="80" t="str">
        <f t="shared" si="6"/>
        <v/>
      </c>
      <c r="F120" s="131">
        <f t="shared" ref="F120:F151" si="12">C120/$C$271</f>
        <v>2.1995633092570716E-4</v>
      </c>
      <c r="G120" s="103">
        <v>0.56177623717922365</v>
      </c>
      <c r="H120" s="29">
        <v>53.276499999999999</v>
      </c>
      <c r="I120" s="132"/>
      <c r="J120" s="189"/>
      <c r="K120" s="181"/>
      <c r="L120" s="80" t="str">
        <f t="shared" si="11"/>
        <v/>
      </c>
      <c r="M120" s="131">
        <f t="shared" si="9"/>
        <v>0</v>
      </c>
    </row>
    <row r="121" spans="1:13" ht="12.75" customHeight="1" x14ac:dyDescent="0.2">
      <c r="A121" s="102" t="s">
        <v>1771</v>
      </c>
      <c r="B121" s="102" t="s">
        <v>1500</v>
      </c>
      <c r="C121" s="181">
        <v>0.1660808</v>
      </c>
      <c r="D121" s="181">
        <v>1.6555000000000001E-3</v>
      </c>
      <c r="E121" s="80">
        <f t="shared" si="6"/>
        <v>99.320628209000304</v>
      </c>
      <c r="F121" s="131">
        <f t="shared" si="12"/>
        <v>2.1969179724323033E-4</v>
      </c>
      <c r="G121" s="103">
        <v>2.3608701331888882</v>
      </c>
      <c r="H121" s="29">
        <v>100.579136363636</v>
      </c>
      <c r="I121" s="132"/>
      <c r="J121" s="189"/>
      <c r="K121" s="181"/>
      <c r="L121" s="80" t="str">
        <f t="shared" si="11"/>
        <v/>
      </c>
      <c r="M121" s="131">
        <f t="shared" si="9"/>
        <v>0</v>
      </c>
    </row>
    <row r="122" spans="1:13" ht="12.75" customHeight="1" x14ac:dyDescent="0.2">
      <c r="A122" s="102" t="s">
        <v>2707</v>
      </c>
      <c r="B122" s="102" t="s">
        <v>2706</v>
      </c>
      <c r="C122" s="181">
        <v>0.16263549999999999</v>
      </c>
      <c r="D122" s="181">
        <v>2.166525E-2</v>
      </c>
      <c r="E122" s="80">
        <f t="shared" si="6"/>
        <v>6.5067446717669997</v>
      </c>
      <c r="F122" s="131">
        <f t="shared" si="12"/>
        <v>2.1513435201752027E-4</v>
      </c>
      <c r="G122" s="103">
        <v>0.16452367300000001</v>
      </c>
      <c r="H122" s="29">
        <v>49.994727272727303</v>
      </c>
      <c r="I122" s="132"/>
      <c r="J122" s="189"/>
      <c r="K122" s="181"/>
      <c r="L122" s="80" t="str">
        <f t="shared" si="11"/>
        <v/>
      </c>
      <c r="M122" s="131">
        <f t="shared" si="9"/>
        <v>0</v>
      </c>
    </row>
    <row r="123" spans="1:13" ht="12.75" customHeight="1" x14ac:dyDescent="0.2">
      <c r="A123" s="102" t="s">
        <v>2079</v>
      </c>
      <c r="B123" s="102" t="s">
        <v>1558</v>
      </c>
      <c r="C123" s="181">
        <v>0.16112034</v>
      </c>
      <c r="D123" s="181">
        <v>0.10907832000000001</v>
      </c>
      <c r="E123" s="80">
        <f t="shared" si="6"/>
        <v>0.47710690813719903</v>
      </c>
      <c r="F123" s="131">
        <f t="shared" si="12"/>
        <v>2.1313009732034245E-4</v>
      </c>
      <c r="G123" s="103">
        <v>0.78668403416329513</v>
      </c>
      <c r="H123" s="29">
        <v>73.493181818181796</v>
      </c>
      <c r="I123" s="132"/>
      <c r="J123" s="189"/>
      <c r="K123" s="181"/>
      <c r="L123" s="80" t="str">
        <f t="shared" si="11"/>
        <v/>
      </c>
      <c r="M123" s="131">
        <f t="shared" si="9"/>
        <v>0</v>
      </c>
    </row>
    <row r="124" spans="1:13" ht="12.75" customHeight="1" x14ac:dyDescent="0.2">
      <c r="A124" s="102" t="s">
        <v>1763</v>
      </c>
      <c r="B124" s="102" t="s">
        <v>1492</v>
      </c>
      <c r="C124" s="181">
        <v>0.16086257999999998</v>
      </c>
      <c r="D124" s="181">
        <v>0.42611271999999994</v>
      </c>
      <c r="E124" s="80">
        <f t="shared" si="6"/>
        <v>-0.6224881998359495</v>
      </c>
      <c r="F124" s="131">
        <f t="shared" si="12"/>
        <v>2.1278913221385563E-4</v>
      </c>
      <c r="G124" s="103">
        <v>14.38269254903361</v>
      </c>
      <c r="H124" s="29">
        <v>30.991545454545498</v>
      </c>
      <c r="I124" s="132"/>
      <c r="J124" s="189">
        <v>5.5011809999999994E-2</v>
      </c>
      <c r="K124" s="181"/>
      <c r="L124" s="80" t="str">
        <f t="shared" si="11"/>
        <v/>
      </c>
      <c r="M124" s="131">
        <f t="shared" si="9"/>
        <v>0.34198015473828658</v>
      </c>
    </row>
    <row r="125" spans="1:13" ht="12.75" customHeight="1" x14ac:dyDescent="0.2">
      <c r="A125" s="102" t="s">
        <v>1591</v>
      </c>
      <c r="B125" s="102" t="s">
        <v>1423</v>
      </c>
      <c r="C125" s="181">
        <v>0.14975857999999997</v>
      </c>
      <c r="D125" s="181">
        <v>0.30567102000000002</v>
      </c>
      <c r="E125" s="80">
        <f t="shared" si="6"/>
        <v>-0.51006614889432444</v>
      </c>
      <c r="F125" s="131">
        <f t="shared" si="12"/>
        <v>1.9810075332485201E-4</v>
      </c>
      <c r="G125" s="103">
        <v>149.77146824495907</v>
      </c>
      <c r="H125" s="29">
        <v>30.045818181818198</v>
      </c>
      <c r="I125" s="132"/>
      <c r="J125" s="189">
        <v>2.1194279999999999E-2</v>
      </c>
      <c r="K125" s="181">
        <v>0.14652614000000003</v>
      </c>
      <c r="L125" s="80">
        <f t="shared" si="11"/>
        <v>-0.85535495577785647</v>
      </c>
      <c r="M125" s="131">
        <f t="shared" si="9"/>
        <v>0.14152297651326556</v>
      </c>
    </row>
    <row r="126" spans="1:13" ht="12.75" customHeight="1" x14ac:dyDescent="0.2">
      <c r="A126" s="102" t="s">
        <v>1795</v>
      </c>
      <c r="B126" s="102" t="s">
        <v>1534</v>
      </c>
      <c r="C126" s="181">
        <v>0.14800932</v>
      </c>
      <c r="D126" s="181">
        <v>0.16001061999999999</v>
      </c>
      <c r="E126" s="80">
        <f t="shared" si="6"/>
        <v>-7.5003146666139942E-2</v>
      </c>
      <c r="F126" s="131">
        <f t="shared" si="12"/>
        <v>1.9578683098557084E-4</v>
      </c>
      <c r="G126" s="103">
        <v>0.80069524968434791</v>
      </c>
      <c r="H126" s="29">
        <v>53.5788636363636</v>
      </c>
      <c r="I126" s="132"/>
      <c r="J126" s="189"/>
      <c r="K126" s="181"/>
      <c r="L126" s="80" t="str">
        <f t="shared" si="11"/>
        <v/>
      </c>
      <c r="M126" s="131">
        <f t="shared" si="9"/>
        <v>0</v>
      </c>
    </row>
    <row r="127" spans="1:13" ht="12.75" customHeight="1" x14ac:dyDescent="0.2">
      <c r="A127" s="102" t="s">
        <v>1772</v>
      </c>
      <c r="B127" s="102" t="s">
        <v>1501</v>
      </c>
      <c r="C127" s="181">
        <v>0.14711085000000002</v>
      </c>
      <c r="D127" s="181">
        <v>7.7038690000000007E-2</v>
      </c>
      <c r="E127" s="80">
        <f t="shared" si="6"/>
        <v>0.90957102204100315</v>
      </c>
      <c r="F127" s="131">
        <f t="shared" si="12"/>
        <v>1.9459833424742218E-4</v>
      </c>
      <c r="G127" s="103">
        <v>0.36152435404498828</v>
      </c>
      <c r="H127" s="29">
        <v>224.178727272727</v>
      </c>
      <c r="I127" s="132"/>
      <c r="J127" s="189">
        <v>0.13529519000000001</v>
      </c>
      <c r="K127" s="181">
        <v>8.6913089999999998E-2</v>
      </c>
      <c r="L127" s="80">
        <f t="shared" si="11"/>
        <v>0.5566721882745167</v>
      </c>
      <c r="M127" s="131">
        <f t="shared" si="9"/>
        <v>0.91968192692789141</v>
      </c>
    </row>
    <row r="128" spans="1:13" ht="12.75" customHeight="1" x14ac:dyDescent="0.2">
      <c r="A128" s="102" t="s">
        <v>1747</v>
      </c>
      <c r="B128" s="102" t="s">
        <v>1476</v>
      </c>
      <c r="C128" s="181">
        <v>0.14611210999999999</v>
      </c>
      <c r="D128" s="181">
        <v>7.0630100000000001E-2</v>
      </c>
      <c r="E128" s="80">
        <f t="shared" si="6"/>
        <v>1.0686946500146535</v>
      </c>
      <c r="F128" s="131">
        <f t="shared" si="12"/>
        <v>1.9327720028384113E-4</v>
      </c>
      <c r="G128" s="103">
        <v>2.6050648458912145</v>
      </c>
      <c r="H128" s="29">
        <v>134.25772727272701</v>
      </c>
      <c r="I128" s="132"/>
      <c r="J128" s="189">
        <v>9.9459200000000005E-3</v>
      </c>
      <c r="K128" s="181">
        <v>7.6710699999999995E-3</v>
      </c>
      <c r="L128" s="80">
        <f t="shared" si="11"/>
        <v>0.29654924280445893</v>
      </c>
      <c r="M128" s="131">
        <f t="shared" si="9"/>
        <v>6.8070469997319194E-2</v>
      </c>
    </row>
    <row r="129" spans="1:13" ht="12.75" customHeight="1" x14ac:dyDescent="0.2">
      <c r="A129" s="102" t="s">
        <v>2935</v>
      </c>
      <c r="B129" s="102" t="s">
        <v>2936</v>
      </c>
      <c r="C129" s="181">
        <v>0.14493145000000002</v>
      </c>
      <c r="D129" s="181">
        <v>0</v>
      </c>
      <c r="E129" s="80" t="str">
        <f t="shared" si="6"/>
        <v/>
      </c>
      <c r="F129" s="131">
        <f t="shared" si="12"/>
        <v>1.9171542241828903E-4</v>
      </c>
      <c r="G129" s="103">
        <v>8.0855999999999994E-4</v>
      </c>
      <c r="H129" s="29">
        <v>156.467555555556</v>
      </c>
      <c r="I129" s="132"/>
      <c r="J129" s="189"/>
      <c r="K129" s="181"/>
      <c r="L129" s="80" t="str">
        <f t="shared" si="11"/>
        <v/>
      </c>
      <c r="M129" s="131">
        <f t="shared" si="9"/>
        <v>0</v>
      </c>
    </row>
    <row r="130" spans="1:13" ht="12.75" customHeight="1" x14ac:dyDescent="0.2">
      <c r="A130" s="102" t="s">
        <v>1758</v>
      </c>
      <c r="B130" s="102" t="s">
        <v>1487</v>
      </c>
      <c r="C130" s="181">
        <v>0.14456040000000001</v>
      </c>
      <c r="D130" s="181">
        <v>4.7966639999999998E-2</v>
      </c>
      <c r="E130" s="80">
        <f t="shared" si="6"/>
        <v>2.0137695698510467</v>
      </c>
      <c r="F130" s="131">
        <f t="shared" si="12"/>
        <v>1.9122459722135414E-4</v>
      </c>
      <c r="G130" s="103">
        <v>5.5530262051991999</v>
      </c>
      <c r="H130" s="29">
        <v>110.725772727273</v>
      </c>
      <c r="I130" s="132"/>
      <c r="J130" s="189">
        <v>0.29486972647503801</v>
      </c>
      <c r="K130" s="181">
        <v>1.86725E-3</v>
      </c>
      <c r="L130" s="80">
        <f t="shared" si="11"/>
        <v>156.916575967352</v>
      </c>
      <c r="M130" s="131">
        <f t="shared" si="9"/>
        <v>2.0397683354157707</v>
      </c>
    </row>
    <row r="131" spans="1:13" ht="12.75" customHeight="1" x14ac:dyDescent="0.2">
      <c r="A131" s="102" t="s">
        <v>1618</v>
      </c>
      <c r="B131" s="102" t="s">
        <v>1450</v>
      </c>
      <c r="C131" s="181">
        <v>0.14417737999999999</v>
      </c>
      <c r="D131" s="181">
        <v>0.32571898999999999</v>
      </c>
      <c r="E131" s="80">
        <f t="shared" si="6"/>
        <v>-0.55735654221450215</v>
      </c>
      <c r="F131" s="131">
        <f t="shared" si="12"/>
        <v>1.9071793810013059E-4</v>
      </c>
      <c r="G131" s="103">
        <v>31.655879025082498</v>
      </c>
      <c r="H131" s="29">
        <v>87.432909090909106</v>
      </c>
      <c r="I131" s="132"/>
      <c r="J131" s="189">
        <v>0.10506402000000001</v>
      </c>
      <c r="K131" s="181">
        <v>8.5745320000000014E-2</v>
      </c>
      <c r="L131" s="80">
        <f t="shared" si="11"/>
        <v>0.22530325853352684</v>
      </c>
      <c r="M131" s="131">
        <f t="shared" si="9"/>
        <v>0.72871361651876332</v>
      </c>
    </row>
    <row r="132" spans="1:13" ht="12.75" customHeight="1" x14ac:dyDescent="0.2">
      <c r="A132" s="102" t="s">
        <v>1762</v>
      </c>
      <c r="B132" s="178" t="s">
        <v>1491</v>
      </c>
      <c r="C132" s="181">
        <v>0.14405749200000001</v>
      </c>
      <c r="D132" s="181">
        <v>0.162120978</v>
      </c>
      <c r="E132" s="80">
        <f t="shared" si="6"/>
        <v>-0.1114197941737064</v>
      </c>
      <c r="F132" s="131">
        <f t="shared" si="12"/>
        <v>1.9055935017071374E-4</v>
      </c>
      <c r="G132" s="103">
        <v>11.290597732686551</v>
      </c>
      <c r="H132" s="29">
        <v>93.624499999999998</v>
      </c>
      <c r="I132" s="132"/>
      <c r="J132" s="189"/>
      <c r="K132" s="181"/>
      <c r="L132" s="80" t="str">
        <f t="shared" si="11"/>
        <v/>
      </c>
      <c r="M132" s="131">
        <f t="shared" si="9"/>
        <v>0</v>
      </c>
    </row>
    <row r="133" spans="1:13" ht="12.75" customHeight="1" x14ac:dyDescent="0.2">
      <c r="A133" s="102" t="s">
        <v>1780</v>
      </c>
      <c r="B133" s="102" t="s">
        <v>1519</v>
      </c>
      <c r="C133" s="181">
        <v>0.14388479000000001</v>
      </c>
      <c r="D133" s="181">
        <v>6.8399000000000001E-2</v>
      </c>
      <c r="E133" s="80">
        <f t="shared" si="6"/>
        <v>1.1036095556952588</v>
      </c>
      <c r="F133" s="131">
        <f t="shared" si="12"/>
        <v>1.9033089984552565E-4</v>
      </c>
      <c r="G133" s="103">
        <v>37.26803485441841</v>
      </c>
      <c r="H133" s="29">
        <v>81.963318181818195</v>
      </c>
      <c r="I133" s="132"/>
      <c r="J133" s="189"/>
      <c r="K133" s="181"/>
      <c r="L133" s="80" t="str">
        <f t="shared" si="11"/>
        <v/>
      </c>
      <c r="M133" s="131">
        <f t="shared" si="9"/>
        <v>0</v>
      </c>
    </row>
    <row r="134" spans="1:13" ht="12.75" customHeight="1" x14ac:dyDescent="0.2">
      <c r="A134" s="102" t="s">
        <v>1620</v>
      </c>
      <c r="B134" s="102" t="s">
        <v>1452</v>
      </c>
      <c r="C134" s="181">
        <v>0.12160401</v>
      </c>
      <c r="D134" s="181">
        <v>0.19301173000000002</v>
      </c>
      <c r="E134" s="80">
        <f t="shared" si="6"/>
        <v>-0.36996570104832494</v>
      </c>
      <c r="F134" s="131">
        <f t="shared" si="12"/>
        <v>1.6085786863312166E-4</v>
      </c>
      <c r="G134" s="103">
        <v>10.769775695424928</v>
      </c>
      <c r="H134" s="29">
        <v>64.587136363636404</v>
      </c>
      <c r="I134" s="132"/>
      <c r="J134" s="189">
        <v>0.11692610000000001</v>
      </c>
      <c r="K134" s="181">
        <v>9.8034780000000002E-2</v>
      </c>
      <c r="L134" s="80">
        <f t="shared" si="11"/>
        <v>0.19270018252705823</v>
      </c>
      <c r="M134" s="131">
        <f t="shared" si="9"/>
        <v>0.96153161396569087</v>
      </c>
    </row>
    <row r="135" spans="1:13" ht="12.75" customHeight="1" x14ac:dyDescent="0.2">
      <c r="A135" s="102" t="s">
        <v>1738</v>
      </c>
      <c r="B135" s="102" t="s">
        <v>1467</v>
      </c>
      <c r="C135" s="181">
        <v>0.11584282000000001</v>
      </c>
      <c r="D135" s="181">
        <v>0.47451525</v>
      </c>
      <c r="E135" s="80">
        <f t="shared" ref="E135:E198" si="13">IF(ISERROR(C135/D135-1),"",((C135/D135-1)))</f>
        <v>-0.7558712391224518</v>
      </c>
      <c r="F135" s="131">
        <f t="shared" si="12"/>
        <v>1.5323696251176553E-4</v>
      </c>
      <c r="G135" s="103">
        <v>12.963573162102433</v>
      </c>
      <c r="H135" s="29">
        <v>142.71054545454501</v>
      </c>
      <c r="I135" s="132"/>
      <c r="J135" s="189">
        <v>1.8807419999999998E-2</v>
      </c>
      <c r="K135" s="181"/>
      <c r="L135" s="80" t="str">
        <f t="shared" ref="L135:L166" si="14">IF(ISERROR(J135/K135-1),"",((J135/K135-1)))</f>
        <v/>
      </c>
      <c r="M135" s="131">
        <f t="shared" ref="M135:M198" si="15">IF(ISERROR(J135/C135),"",(J135/C135))</f>
        <v>0.16235291924005299</v>
      </c>
    </row>
    <row r="136" spans="1:13" ht="12.75" customHeight="1" x14ac:dyDescent="0.2">
      <c r="A136" s="102" t="s">
        <v>1819</v>
      </c>
      <c r="B136" s="102" t="s">
        <v>1554</v>
      </c>
      <c r="C136" s="181">
        <v>0.11058839999999999</v>
      </c>
      <c r="D136" s="181">
        <v>0</v>
      </c>
      <c r="E136" s="80" t="str">
        <f t="shared" si="13"/>
        <v/>
      </c>
      <c r="F136" s="131">
        <f t="shared" si="12"/>
        <v>1.4628641209732401E-4</v>
      </c>
      <c r="G136" s="103">
        <v>2.780680265416462</v>
      </c>
      <c r="H136" s="29">
        <v>71.585227272727295</v>
      </c>
      <c r="I136" s="132"/>
      <c r="J136" s="189"/>
      <c r="K136" s="181"/>
      <c r="L136" s="80" t="str">
        <f t="shared" si="14"/>
        <v/>
      </c>
      <c r="M136" s="131">
        <f t="shared" si="15"/>
        <v>0</v>
      </c>
    </row>
    <row r="137" spans="1:13" ht="12.75" customHeight="1" x14ac:dyDescent="0.2">
      <c r="A137" s="102" t="s">
        <v>1776</v>
      </c>
      <c r="B137" s="102" t="s">
        <v>1515</v>
      </c>
      <c r="C137" s="181">
        <v>0.10547394</v>
      </c>
      <c r="D137" s="181">
        <v>0</v>
      </c>
      <c r="E137" s="80" t="str">
        <f t="shared" si="13"/>
        <v/>
      </c>
      <c r="F137" s="131">
        <f t="shared" si="12"/>
        <v>1.3952100086779833E-4</v>
      </c>
      <c r="G137" s="103">
        <v>0.44537215638240002</v>
      </c>
      <c r="H137" s="29">
        <v>145.62659090909099</v>
      </c>
      <c r="I137" s="132"/>
      <c r="J137" s="189">
        <v>3.8389000000000001E-3</v>
      </c>
      <c r="K137" s="181"/>
      <c r="L137" s="80" t="str">
        <f t="shared" si="14"/>
        <v/>
      </c>
      <c r="M137" s="131">
        <f t="shared" si="15"/>
        <v>3.6396668219656911E-2</v>
      </c>
    </row>
    <row r="138" spans="1:13" ht="12.75" customHeight="1" x14ac:dyDescent="0.2">
      <c r="A138" s="102" t="s">
        <v>2529</v>
      </c>
      <c r="B138" s="102" t="s">
        <v>2528</v>
      </c>
      <c r="C138" s="181">
        <v>0.10331</v>
      </c>
      <c r="D138" s="181">
        <v>0.11716274</v>
      </c>
      <c r="E138" s="80">
        <f t="shared" si="13"/>
        <v>-0.11823502932758312</v>
      </c>
      <c r="F138" s="131">
        <f t="shared" si="12"/>
        <v>1.3665853953737052E-4</v>
      </c>
      <c r="G138" s="103">
        <v>1.0276335862749999</v>
      </c>
      <c r="H138" s="29">
        <v>59.1236363636364</v>
      </c>
      <c r="I138" s="132"/>
      <c r="J138" s="189">
        <v>0.10331</v>
      </c>
      <c r="K138" s="181">
        <v>0.11716274</v>
      </c>
      <c r="L138" s="80">
        <f t="shared" si="14"/>
        <v>-0.11823502932758312</v>
      </c>
      <c r="M138" s="131">
        <f t="shared" si="15"/>
        <v>1</v>
      </c>
    </row>
    <row r="139" spans="1:13" ht="12.75" customHeight="1" x14ac:dyDescent="0.2">
      <c r="A139" s="102" t="s">
        <v>2715</v>
      </c>
      <c r="B139" s="102" t="s">
        <v>2714</v>
      </c>
      <c r="C139" s="181">
        <v>9.0461449999999999E-2</v>
      </c>
      <c r="D139" s="181">
        <v>4.0765760000000005E-2</v>
      </c>
      <c r="E139" s="80">
        <f t="shared" si="13"/>
        <v>1.2190546674464056</v>
      </c>
      <c r="F139" s="131">
        <f t="shared" si="12"/>
        <v>1.1966246870034716E-4</v>
      </c>
      <c r="G139" s="103">
        <v>0.18603324400000001</v>
      </c>
      <c r="H139" s="29">
        <v>74.994909090909104</v>
      </c>
      <c r="I139" s="132"/>
      <c r="J139" s="189"/>
      <c r="K139" s="181"/>
      <c r="L139" s="80" t="str">
        <f t="shared" si="14"/>
        <v/>
      </c>
      <c r="M139" s="131">
        <f t="shared" si="15"/>
        <v>0</v>
      </c>
    </row>
    <row r="140" spans="1:13" ht="12.75" customHeight="1" x14ac:dyDescent="0.2">
      <c r="A140" s="102" t="s">
        <v>1781</v>
      </c>
      <c r="B140" s="102" t="s">
        <v>1520</v>
      </c>
      <c r="C140" s="181">
        <v>8.8278029999999993E-2</v>
      </c>
      <c r="D140" s="181">
        <v>0.53513720999999992</v>
      </c>
      <c r="E140" s="80">
        <f t="shared" si="13"/>
        <v>-0.8350366441533752</v>
      </c>
      <c r="F140" s="131">
        <f t="shared" si="12"/>
        <v>1.1677423921243034E-4</v>
      </c>
      <c r="G140" s="103">
        <v>13.057564997177238</v>
      </c>
      <c r="H140" s="29">
        <v>63.7976818181818</v>
      </c>
      <c r="I140" s="133"/>
      <c r="J140" s="189">
        <v>9.3255980000000002E-2</v>
      </c>
      <c r="K140" s="181">
        <v>0.52853799000000001</v>
      </c>
      <c r="L140" s="80">
        <f t="shared" si="14"/>
        <v>-0.82355860550345683</v>
      </c>
      <c r="M140" s="131">
        <f t="shared" si="15"/>
        <v>1.0563894549980331</v>
      </c>
    </row>
    <row r="141" spans="1:13" ht="12.75" customHeight="1" x14ac:dyDescent="0.2">
      <c r="A141" s="102" t="s">
        <v>2911</v>
      </c>
      <c r="B141" s="102" t="s">
        <v>2912</v>
      </c>
      <c r="C141" s="181">
        <v>8.5495950000000001E-2</v>
      </c>
      <c r="D141" s="181">
        <v>0</v>
      </c>
      <c r="E141" s="80" t="str">
        <f t="shared" si="13"/>
        <v/>
      </c>
      <c r="F141" s="131">
        <f t="shared" si="12"/>
        <v>1.1309410186196934E-4</v>
      </c>
      <c r="G141" s="103">
        <v>5.1389860000000002E-2</v>
      </c>
      <c r="H141" s="29">
        <v>125.005954545455</v>
      </c>
      <c r="I141" s="132"/>
      <c r="J141" s="189"/>
      <c r="K141" s="181"/>
      <c r="L141" s="80" t="str">
        <f t="shared" si="14"/>
        <v/>
      </c>
      <c r="M141" s="131">
        <f t="shared" si="15"/>
        <v>0</v>
      </c>
    </row>
    <row r="142" spans="1:13" ht="12.75" customHeight="1" x14ac:dyDescent="0.2">
      <c r="A142" s="102" t="s">
        <v>1627</v>
      </c>
      <c r="B142" s="102" t="s">
        <v>1459</v>
      </c>
      <c r="C142" s="181">
        <v>7.8335175000000007E-2</v>
      </c>
      <c r="D142" s="181">
        <v>0.40478299499999998</v>
      </c>
      <c r="E142" s="80">
        <f t="shared" si="13"/>
        <v>-0.80647612185388362</v>
      </c>
      <c r="F142" s="131">
        <f t="shared" si="12"/>
        <v>1.0362182373346568E-4</v>
      </c>
      <c r="G142" s="103">
        <v>1.4628679804043252</v>
      </c>
      <c r="H142" s="29">
        <v>267.7045</v>
      </c>
      <c r="I142" s="132"/>
      <c r="J142" s="189">
        <v>0.21514633999999999</v>
      </c>
      <c r="K142" s="181">
        <v>0.13554019</v>
      </c>
      <c r="L142" s="80">
        <f t="shared" si="14"/>
        <v>0.58732505834616267</v>
      </c>
      <c r="M142" s="131">
        <f t="shared" si="15"/>
        <v>2.7464844496741083</v>
      </c>
    </row>
    <row r="143" spans="1:13" ht="12.75" customHeight="1" x14ac:dyDescent="0.2">
      <c r="A143" s="102" t="s">
        <v>1692</v>
      </c>
      <c r="B143" s="102" t="s">
        <v>1461</v>
      </c>
      <c r="C143" s="181">
        <v>7.7890710000000002E-2</v>
      </c>
      <c r="D143" s="181">
        <v>0.14807473000000002</v>
      </c>
      <c r="E143" s="80">
        <f t="shared" si="13"/>
        <v>-0.47397702497921157</v>
      </c>
      <c r="F143" s="131">
        <f t="shared" si="12"/>
        <v>1.0303388512369432E-4</v>
      </c>
      <c r="G143" s="103">
        <v>27.498392130854871</v>
      </c>
      <c r="H143" s="29">
        <v>101.309636363636</v>
      </c>
      <c r="I143" s="132"/>
      <c r="J143" s="189">
        <v>5.6845849999999996E-2</v>
      </c>
      <c r="K143" s="181">
        <v>6.6488050000000007E-2</v>
      </c>
      <c r="L143" s="80">
        <f t="shared" si="14"/>
        <v>-0.14502154898511854</v>
      </c>
      <c r="M143" s="131">
        <f t="shared" si="15"/>
        <v>0.72981553255837561</v>
      </c>
    </row>
    <row r="144" spans="1:13" ht="12.75" customHeight="1" x14ac:dyDescent="0.2">
      <c r="A144" s="102" t="s">
        <v>1766</v>
      </c>
      <c r="B144" s="102" t="s">
        <v>1495</v>
      </c>
      <c r="C144" s="181">
        <v>7.6939740000000006E-2</v>
      </c>
      <c r="D144" s="181">
        <v>0</v>
      </c>
      <c r="E144" s="80" t="str">
        <f t="shared" si="13"/>
        <v/>
      </c>
      <c r="F144" s="131">
        <f t="shared" si="12"/>
        <v>1.0177594134919183E-4</v>
      </c>
      <c r="G144" s="103">
        <v>14.225148521215097</v>
      </c>
      <c r="H144" s="29">
        <v>62.6174545454545</v>
      </c>
      <c r="I144" s="132"/>
      <c r="J144" s="189"/>
      <c r="K144" s="181"/>
      <c r="L144" s="80" t="str">
        <f t="shared" si="14"/>
        <v/>
      </c>
      <c r="M144" s="131">
        <f t="shared" si="15"/>
        <v>0</v>
      </c>
    </row>
    <row r="145" spans="1:13" ht="12.75" customHeight="1" x14ac:dyDescent="0.2">
      <c r="A145" s="102" t="s">
        <v>1775</v>
      </c>
      <c r="B145" s="102" t="s">
        <v>1504</v>
      </c>
      <c r="C145" s="181">
        <v>7.6219070000000014E-2</v>
      </c>
      <c r="D145" s="181">
        <v>0.20329970999999999</v>
      </c>
      <c r="E145" s="80">
        <f t="shared" si="13"/>
        <v>-0.62509011941040149</v>
      </c>
      <c r="F145" s="131">
        <f t="shared" si="12"/>
        <v>1.0082263857416138E-4</v>
      </c>
      <c r="G145" s="103">
        <v>3.6278246540017505</v>
      </c>
      <c r="H145" s="29">
        <v>107.604181818182</v>
      </c>
      <c r="I145" s="132"/>
      <c r="J145" s="189">
        <v>3.5731499999999999E-2</v>
      </c>
      <c r="K145" s="181">
        <v>5.8199220000000003E-2</v>
      </c>
      <c r="L145" s="80">
        <f t="shared" si="14"/>
        <v>-0.38604847281458421</v>
      </c>
      <c r="M145" s="131">
        <f t="shared" si="15"/>
        <v>0.46879999979007869</v>
      </c>
    </row>
    <row r="146" spans="1:13" ht="12.75" customHeight="1" x14ac:dyDescent="0.2">
      <c r="A146" s="102" t="s">
        <v>2391</v>
      </c>
      <c r="B146" s="102" t="s">
        <v>2392</v>
      </c>
      <c r="C146" s="181">
        <v>7.5035299999999999E-2</v>
      </c>
      <c r="D146" s="181">
        <v>7.9232499999999997E-2</v>
      </c>
      <c r="E146" s="80">
        <f t="shared" si="13"/>
        <v>-5.2973211750228733E-2</v>
      </c>
      <c r="F146" s="131">
        <f t="shared" si="12"/>
        <v>9.9256746798455689E-5</v>
      </c>
      <c r="G146" s="103">
        <v>0.216393378</v>
      </c>
      <c r="H146" s="29">
        <v>39.996772727272699</v>
      </c>
      <c r="I146" s="132"/>
      <c r="J146" s="189"/>
      <c r="K146" s="181"/>
      <c r="L146" s="80" t="str">
        <f t="shared" si="14"/>
        <v/>
      </c>
      <c r="M146" s="131">
        <f t="shared" si="15"/>
        <v>0</v>
      </c>
    </row>
    <row r="147" spans="1:13" ht="12.75" customHeight="1" x14ac:dyDescent="0.2">
      <c r="A147" s="102" t="s">
        <v>1769</v>
      </c>
      <c r="B147" s="102" t="s">
        <v>1498</v>
      </c>
      <c r="C147" s="181">
        <v>7.0980420000000002E-2</v>
      </c>
      <c r="D147" s="181">
        <v>0.60193262000000003</v>
      </c>
      <c r="E147" s="80">
        <f t="shared" si="13"/>
        <v>-0.88207912706242775</v>
      </c>
      <c r="F147" s="131">
        <f t="shared" si="12"/>
        <v>9.3892948726639867E-5</v>
      </c>
      <c r="G147" s="103">
        <v>1.5007494045559431</v>
      </c>
      <c r="H147" s="29">
        <v>485.02754545454502</v>
      </c>
      <c r="I147" s="132"/>
      <c r="J147" s="189">
        <v>0.32973711</v>
      </c>
      <c r="K147" s="181">
        <v>0.23943547000000001</v>
      </c>
      <c r="L147" s="80">
        <f t="shared" si="14"/>
        <v>0.3771439544859414</v>
      </c>
      <c r="M147" s="131">
        <f t="shared" si="15"/>
        <v>4.6454657495686833</v>
      </c>
    </row>
    <row r="148" spans="1:13" ht="12.75" customHeight="1" x14ac:dyDescent="0.2">
      <c r="A148" s="102" t="s">
        <v>1739</v>
      </c>
      <c r="B148" s="102" t="s">
        <v>1468</v>
      </c>
      <c r="C148" s="181">
        <v>7.0652113000000002E-2</v>
      </c>
      <c r="D148" s="181">
        <v>4.3728969999999999E-2</v>
      </c>
      <c r="E148" s="80">
        <f t="shared" si="13"/>
        <v>0.61568207529242058</v>
      </c>
      <c r="F148" s="131">
        <f t="shared" si="12"/>
        <v>9.3458663999702537E-5</v>
      </c>
      <c r="G148" s="103">
        <v>1.4459103882816406</v>
      </c>
      <c r="H148" s="29">
        <v>258.91227272727298</v>
      </c>
      <c r="I148" s="132"/>
      <c r="J148" s="189"/>
      <c r="K148" s="181">
        <v>1.9124999999999999E-3</v>
      </c>
      <c r="L148" s="80">
        <f t="shared" si="14"/>
        <v>-1</v>
      </c>
      <c r="M148" s="131">
        <f t="shared" si="15"/>
        <v>0</v>
      </c>
    </row>
    <row r="149" spans="1:13" ht="12.75" customHeight="1" x14ac:dyDescent="0.2">
      <c r="A149" s="102" t="s">
        <v>2531</v>
      </c>
      <c r="B149" s="102" t="s">
        <v>2530</v>
      </c>
      <c r="C149" s="181">
        <v>6.7614999999999995E-2</v>
      </c>
      <c r="D149" s="181">
        <v>0</v>
      </c>
      <c r="E149" s="80" t="str">
        <f t="shared" si="13"/>
        <v/>
      </c>
      <c r="F149" s="131">
        <f t="shared" si="12"/>
        <v>8.9441168820243022E-5</v>
      </c>
      <c r="G149" s="103">
        <v>0.28411576449300002</v>
      </c>
      <c r="H149" s="29">
        <v>370.04268181818202</v>
      </c>
      <c r="I149" s="132"/>
      <c r="J149" s="189">
        <v>7.6698799999999998E-2</v>
      </c>
      <c r="K149" s="181"/>
      <c r="L149" s="80" t="str">
        <f t="shared" si="14"/>
        <v/>
      </c>
      <c r="M149" s="131">
        <f t="shared" si="15"/>
        <v>1.1343459291577314</v>
      </c>
    </row>
    <row r="150" spans="1:13" ht="12.75" customHeight="1" x14ac:dyDescent="0.2">
      <c r="A150" s="102" t="s">
        <v>1748</v>
      </c>
      <c r="B150" s="102" t="s">
        <v>1477</v>
      </c>
      <c r="C150" s="181">
        <v>6.760215E-2</v>
      </c>
      <c r="D150" s="181">
        <v>1.0009842199999999</v>
      </c>
      <c r="E150" s="80">
        <f t="shared" si="13"/>
        <v>-0.93246431996700208</v>
      </c>
      <c r="F150" s="131">
        <f t="shared" si="12"/>
        <v>8.9424170831345004E-5</v>
      </c>
      <c r="G150" s="103">
        <v>5.0819304827284473</v>
      </c>
      <c r="H150" s="29">
        <v>18.1866818181818</v>
      </c>
      <c r="I150" s="132"/>
      <c r="J150" s="189">
        <v>6.7602389999999998E-2</v>
      </c>
      <c r="K150" s="181">
        <v>1.4925312900000001</v>
      </c>
      <c r="L150" s="80">
        <f t="shared" si="14"/>
        <v>-0.95470621590787552</v>
      </c>
      <c r="M150" s="131">
        <f t="shared" si="15"/>
        <v>1.0000035501829454</v>
      </c>
    </row>
    <row r="151" spans="1:13" ht="12.75" customHeight="1" x14ac:dyDescent="0.2">
      <c r="A151" s="102" t="s">
        <v>2379</v>
      </c>
      <c r="B151" s="102" t="s">
        <v>2380</v>
      </c>
      <c r="C151" s="181">
        <v>6.34517E-2</v>
      </c>
      <c r="D151" s="181">
        <v>2.7372E-2</v>
      </c>
      <c r="E151" s="80">
        <f t="shared" si="13"/>
        <v>1.3181243606605291</v>
      </c>
      <c r="F151" s="131">
        <f t="shared" si="12"/>
        <v>8.3933952697351385E-5</v>
      </c>
      <c r="G151" s="103">
        <v>0.104790147</v>
      </c>
      <c r="H151" s="29">
        <v>53.803954545454502</v>
      </c>
      <c r="I151" s="132"/>
      <c r="J151" s="189"/>
      <c r="K151" s="181"/>
      <c r="L151" s="80" t="str">
        <f t="shared" si="14"/>
        <v/>
      </c>
      <c r="M151" s="131">
        <f t="shared" si="15"/>
        <v>0</v>
      </c>
    </row>
    <row r="152" spans="1:13" ht="12.75" customHeight="1" x14ac:dyDescent="0.2">
      <c r="A152" s="102" t="s">
        <v>2831</v>
      </c>
      <c r="B152" s="102" t="s">
        <v>2832</v>
      </c>
      <c r="C152" s="181">
        <v>5.95954E-2</v>
      </c>
      <c r="D152" s="181">
        <v>2.7155E-3</v>
      </c>
      <c r="E152" s="80">
        <f t="shared" si="13"/>
        <v>20.946381881789726</v>
      </c>
      <c r="F152" s="131">
        <f t="shared" ref="F152:F183" si="16">C152/$C$271</f>
        <v>7.8832836387042978E-5</v>
      </c>
      <c r="G152" s="103">
        <v>0.17303591000000001</v>
      </c>
      <c r="H152" s="29">
        <v>99.960636363636397</v>
      </c>
      <c r="I152" s="132"/>
      <c r="J152" s="189"/>
      <c r="K152" s="181">
        <v>0.10304099999999999</v>
      </c>
      <c r="L152" s="80">
        <f t="shared" si="14"/>
        <v>-1</v>
      </c>
      <c r="M152" s="131">
        <f t="shared" si="15"/>
        <v>0</v>
      </c>
    </row>
    <row r="153" spans="1:13" ht="12.75" customHeight="1" x14ac:dyDescent="0.2">
      <c r="A153" s="102" t="s">
        <v>1742</v>
      </c>
      <c r="B153" s="102" t="s">
        <v>1471</v>
      </c>
      <c r="C153" s="181">
        <v>5.7588669000000002E-2</v>
      </c>
      <c r="D153" s="181">
        <v>0.48330615000000005</v>
      </c>
      <c r="E153" s="80">
        <f t="shared" si="13"/>
        <v>-0.88084432817583636</v>
      </c>
      <c r="F153" s="131">
        <f t="shared" si="16"/>
        <v>7.6178331230675092E-5</v>
      </c>
      <c r="G153" s="103">
        <v>21.803706669244146</v>
      </c>
      <c r="H153" s="29">
        <v>92.483818181818194</v>
      </c>
      <c r="I153" s="132"/>
      <c r="J153" s="189">
        <v>0.20600679999999999</v>
      </c>
      <c r="K153" s="181">
        <v>1.0356889999999999E-2</v>
      </c>
      <c r="L153" s="80">
        <f t="shared" si="14"/>
        <v>18.890797333948704</v>
      </c>
      <c r="M153" s="131">
        <f t="shared" si="15"/>
        <v>3.5772106488517728</v>
      </c>
    </row>
    <row r="154" spans="1:13" ht="12.75" customHeight="1" x14ac:dyDescent="0.2">
      <c r="A154" s="102" t="s">
        <v>2387</v>
      </c>
      <c r="B154" s="102" t="s">
        <v>2388</v>
      </c>
      <c r="C154" s="181">
        <v>5.6260820000000003E-2</v>
      </c>
      <c r="D154" s="181">
        <v>9.6527000000000002E-3</v>
      </c>
      <c r="E154" s="80">
        <f t="shared" si="13"/>
        <v>4.8285060138614071</v>
      </c>
      <c r="F154" s="131">
        <f t="shared" si="16"/>
        <v>7.4421851654001415E-5</v>
      </c>
      <c r="G154" s="103">
        <v>2.8056527999999997E-2</v>
      </c>
      <c r="H154" s="29">
        <v>48.675954545454502</v>
      </c>
      <c r="I154" s="132"/>
      <c r="J154" s="189">
        <v>5.9212200000000005E-3</v>
      </c>
      <c r="K154" s="181"/>
      <c r="L154" s="80" t="str">
        <f t="shared" si="14"/>
        <v/>
      </c>
      <c r="M154" s="131">
        <f t="shared" si="15"/>
        <v>0.10524588870194214</v>
      </c>
    </row>
    <row r="155" spans="1:13" ht="12.75" customHeight="1" x14ac:dyDescent="0.2">
      <c r="A155" s="102" t="s">
        <v>1752</v>
      </c>
      <c r="B155" s="102" t="s">
        <v>1481</v>
      </c>
      <c r="C155" s="181">
        <v>4.9766100000000001E-2</v>
      </c>
      <c r="D155" s="181">
        <v>4.2326199999999994E-2</v>
      </c>
      <c r="E155" s="80">
        <f t="shared" si="13"/>
        <v>0.17577528811941567</v>
      </c>
      <c r="F155" s="131">
        <f t="shared" si="16"/>
        <v>6.5830631540709849E-5</v>
      </c>
      <c r="G155" s="103">
        <v>0.88481518940753956</v>
      </c>
      <c r="H155" s="29">
        <v>222.43059090909099</v>
      </c>
      <c r="I155" s="132"/>
      <c r="J155" s="189">
        <v>4.7368999999999996E-3</v>
      </c>
      <c r="K155" s="181"/>
      <c r="L155" s="80" t="str">
        <f t="shared" si="14"/>
        <v/>
      </c>
      <c r="M155" s="131">
        <f t="shared" si="15"/>
        <v>9.5183267324544213E-2</v>
      </c>
    </row>
    <row r="156" spans="1:13" ht="12.75" customHeight="1" x14ac:dyDescent="0.2">
      <c r="A156" s="102" t="s">
        <v>1761</v>
      </c>
      <c r="B156" s="102" t="s">
        <v>1490</v>
      </c>
      <c r="C156" s="181">
        <v>4.8055839999999996E-2</v>
      </c>
      <c r="D156" s="181">
        <v>0.15079292999999999</v>
      </c>
      <c r="E156" s="80">
        <f t="shared" si="13"/>
        <v>-0.68131237983107029</v>
      </c>
      <c r="F156" s="131">
        <f t="shared" si="16"/>
        <v>6.3568298428434334E-5</v>
      </c>
      <c r="G156" s="103">
        <v>1.3605800010189217</v>
      </c>
      <c r="H156" s="29">
        <v>87.713999999999999</v>
      </c>
      <c r="I156" s="132"/>
      <c r="J156" s="189"/>
      <c r="K156" s="181">
        <v>9.0814999999999993E-3</v>
      </c>
      <c r="L156" s="80">
        <f t="shared" si="14"/>
        <v>-1</v>
      </c>
      <c r="M156" s="131">
        <f t="shared" si="15"/>
        <v>0</v>
      </c>
    </row>
    <row r="157" spans="1:13" ht="12.75" customHeight="1" x14ac:dyDescent="0.2">
      <c r="A157" s="102" t="s">
        <v>1751</v>
      </c>
      <c r="B157" s="102" t="s">
        <v>1480</v>
      </c>
      <c r="C157" s="181">
        <v>4.6760099999999999E-2</v>
      </c>
      <c r="D157" s="181">
        <v>3.560485E-2</v>
      </c>
      <c r="E157" s="80">
        <f t="shared" si="13"/>
        <v>0.31330703541792748</v>
      </c>
      <c r="F157" s="131">
        <f t="shared" si="16"/>
        <v>6.1854292659194643E-5</v>
      </c>
      <c r="G157" s="103">
        <v>2.6497807540603331</v>
      </c>
      <c r="H157" s="29">
        <v>106.73331818181801</v>
      </c>
      <c r="I157" s="132"/>
      <c r="J157" s="189"/>
      <c r="K157" s="181"/>
      <c r="L157" s="80" t="str">
        <f t="shared" si="14"/>
        <v/>
      </c>
      <c r="M157" s="131">
        <f t="shared" si="15"/>
        <v>0</v>
      </c>
    </row>
    <row r="158" spans="1:13" ht="12.75" customHeight="1" x14ac:dyDescent="0.2">
      <c r="A158" s="102" t="s">
        <v>1628</v>
      </c>
      <c r="B158" s="102" t="s">
        <v>1460</v>
      </c>
      <c r="C158" s="181">
        <v>4.161952E-2</v>
      </c>
      <c r="D158" s="181">
        <v>0.20098814000000001</v>
      </c>
      <c r="E158" s="80">
        <f t="shared" si="13"/>
        <v>-0.7929254930166526</v>
      </c>
      <c r="F158" s="131">
        <f t="shared" si="16"/>
        <v>5.5054329875582062E-5</v>
      </c>
      <c r="G158" s="103">
        <v>8.9231879710769384</v>
      </c>
      <c r="H158" s="29">
        <v>81.969681818181797</v>
      </c>
      <c r="I158" s="132"/>
      <c r="J158" s="189">
        <v>1.5233800000000002E-3</v>
      </c>
      <c r="K158" s="181"/>
      <c r="L158" s="80" t="str">
        <f t="shared" si="14"/>
        <v/>
      </c>
      <c r="M158" s="131">
        <f t="shared" si="15"/>
        <v>3.6602536502102864E-2</v>
      </c>
    </row>
    <row r="159" spans="1:13" ht="12.75" customHeight="1" x14ac:dyDescent="0.2">
      <c r="A159" s="102" t="s">
        <v>1737</v>
      </c>
      <c r="B159" s="102" t="s">
        <v>1466</v>
      </c>
      <c r="C159" s="181">
        <v>3.9870660000000002E-2</v>
      </c>
      <c r="D159" s="181">
        <v>0.26575911499999999</v>
      </c>
      <c r="E159" s="80">
        <f t="shared" si="13"/>
        <v>-0.8499744401993512</v>
      </c>
      <c r="F159" s="131">
        <f t="shared" si="16"/>
        <v>5.2740936656577847E-5</v>
      </c>
      <c r="G159" s="103">
        <v>20.810715618612296</v>
      </c>
      <c r="H159" s="29">
        <v>80.804000000000002</v>
      </c>
      <c r="I159" s="132"/>
      <c r="J159" s="189"/>
      <c r="K159" s="181"/>
      <c r="L159" s="80" t="str">
        <f t="shared" si="14"/>
        <v/>
      </c>
      <c r="M159" s="131">
        <f t="shared" si="15"/>
        <v>0</v>
      </c>
    </row>
    <row r="160" spans="1:13" ht="12.75" customHeight="1" x14ac:dyDescent="0.2">
      <c r="A160" s="102" t="s">
        <v>641</v>
      </c>
      <c r="B160" s="102" t="s">
        <v>642</v>
      </c>
      <c r="C160" s="181">
        <v>3.8876859999999999E-2</v>
      </c>
      <c r="D160" s="181">
        <v>0</v>
      </c>
      <c r="E160" s="80" t="str">
        <f t="shared" si="13"/>
        <v/>
      </c>
      <c r="F160" s="131">
        <f t="shared" si="16"/>
        <v>5.1426337328417558E-5</v>
      </c>
      <c r="G160" s="103">
        <v>1.0408832763460001</v>
      </c>
      <c r="H160" s="29">
        <v>46.694454545454498</v>
      </c>
      <c r="I160" s="132"/>
      <c r="J160" s="189">
        <v>2.8572459999999997E-2</v>
      </c>
      <c r="K160" s="181"/>
      <c r="L160" s="80" t="str">
        <f t="shared" si="14"/>
        <v/>
      </c>
      <c r="M160" s="131">
        <f t="shared" si="15"/>
        <v>0.73494772983209034</v>
      </c>
    </row>
    <row r="161" spans="1:13" ht="12.75" customHeight="1" x14ac:dyDescent="0.2">
      <c r="A161" s="102" t="s">
        <v>1754</v>
      </c>
      <c r="B161" s="102" t="s">
        <v>1483</v>
      </c>
      <c r="C161" s="181">
        <v>3.8304850000000001E-2</v>
      </c>
      <c r="D161" s="181">
        <v>2.4970000000000001E-3</v>
      </c>
      <c r="E161" s="80">
        <f t="shared" si="13"/>
        <v>14.340348418101723</v>
      </c>
      <c r="F161" s="131">
        <f t="shared" si="16"/>
        <v>5.0669682104327237E-5</v>
      </c>
      <c r="G161" s="103">
        <v>1.70030425968666</v>
      </c>
      <c r="H161" s="29">
        <v>129.1275</v>
      </c>
      <c r="I161" s="132"/>
      <c r="J161" s="189"/>
      <c r="K161" s="181"/>
      <c r="L161" s="80" t="str">
        <f t="shared" si="14"/>
        <v/>
      </c>
      <c r="M161" s="131">
        <f t="shared" si="15"/>
        <v>0</v>
      </c>
    </row>
    <row r="162" spans="1:13" ht="12.75" customHeight="1" x14ac:dyDescent="0.2">
      <c r="A162" s="102" t="s">
        <v>2537</v>
      </c>
      <c r="B162" s="102" t="s">
        <v>2536</v>
      </c>
      <c r="C162" s="181">
        <v>3.8215410000000005E-2</v>
      </c>
      <c r="D162" s="181">
        <v>0.29544768999999999</v>
      </c>
      <c r="E162" s="80">
        <f t="shared" si="13"/>
        <v>-0.87065253412541488</v>
      </c>
      <c r="F162" s="131">
        <f t="shared" si="16"/>
        <v>5.0551370810394201E-5</v>
      </c>
      <c r="G162" s="103">
        <v>1.8059028509619999</v>
      </c>
      <c r="H162" s="29">
        <v>46.326318181818202</v>
      </c>
      <c r="I162" s="132"/>
      <c r="J162" s="189">
        <v>1.892187E-2</v>
      </c>
      <c r="K162" s="181">
        <v>0.52637288999999998</v>
      </c>
      <c r="L162" s="80">
        <f t="shared" si="14"/>
        <v>-0.96405234699682196</v>
      </c>
      <c r="M162" s="131">
        <f t="shared" si="15"/>
        <v>0.49513717110453603</v>
      </c>
    </row>
    <row r="163" spans="1:13" ht="12.75" customHeight="1" x14ac:dyDescent="0.2">
      <c r="A163" s="102" t="s">
        <v>2362</v>
      </c>
      <c r="B163" s="102" t="s">
        <v>1137</v>
      </c>
      <c r="C163" s="181">
        <v>3.8120269999999998E-2</v>
      </c>
      <c r="D163" s="181">
        <v>3.5576300000000005E-2</v>
      </c>
      <c r="E163" s="80">
        <f t="shared" si="13"/>
        <v>7.1507436130232582E-2</v>
      </c>
      <c r="F163" s="131">
        <f t="shared" si="16"/>
        <v>5.0425519552514169E-5</v>
      </c>
      <c r="G163" s="103">
        <v>2.8047388799999999</v>
      </c>
      <c r="H163" s="29">
        <v>50.050272727272699</v>
      </c>
      <c r="I163" s="132"/>
      <c r="J163" s="189"/>
      <c r="K163" s="181"/>
      <c r="L163" s="80" t="str">
        <f t="shared" si="14"/>
        <v/>
      </c>
      <c r="M163" s="131">
        <f t="shared" si="15"/>
        <v>0</v>
      </c>
    </row>
    <row r="164" spans="1:13" ht="12.75" customHeight="1" x14ac:dyDescent="0.2">
      <c r="A164" s="102" t="s">
        <v>2839</v>
      </c>
      <c r="B164" s="102" t="s">
        <v>2840</v>
      </c>
      <c r="C164" s="181">
        <v>3.705717E-2</v>
      </c>
      <c r="D164" s="181">
        <v>1.1315180000000001E-2</v>
      </c>
      <c r="E164" s="80">
        <f t="shared" si="13"/>
        <v>2.2749960672300396</v>
      </c>
      <c r="F164" s="131">
        <f t="shared" si="16"/>
        <v>4.901925013636686E-5</v>
      </c>
      <c r="G164" s="103">
        <v>0.119073467</v>
      </c>
      <c r="H164" s="29">
        <v>156.839727272727</v>
      </c>
      <c r="I164" s="132"/>
      <c r="J164" s="189">
        <v>4.169312E-2</v>
      </c>
      <c r="K164" s="181">
        <v>2.4282900000000003E-2</v>
      </c>
      <c r="L164" s="80">
        <f t="shared" si="14"/>
        <v>0.7169744964563538</v>
      </c>
      <c r="M164" s="131">
        <f t="shared" si="15"/>
        <v>1.1251026454529582</v>
      </c>
    </row>
    <row r="165" spans="1:13" ht="12.75" customHeight="1" x14ac:dyDescent="0.2">
      <c r="A165" s="102" t="s">
        <v>1611</v>
      </c>
      <c r="B165" s="102" t="s">
        <v>1443</v>
      </c>
      <c r="C165" s="181">
        <v>3.5294367E-2</v>
      </c>
      <c r="D165" s="181">
        <v>5.0847565999999997E-2</v>
      </c>
      <c r="E165" s="80">
        <f t="shared" si="13"/>
        <v>-0.30587892840337727</v>
      </c>
      <c r="F165" s="131">
        <f t="shared" si="16"/>
        <v>4.6687413107307763E-5</v>
      </c>
      <c r="G165" s="103">
        <v>0.44426082614159995</v>
      </c>
      <c r="H165" s="29">
        <v>80.358772727272694</v>
      </c>
      <c r="I165" s="132"/>
      <c r="J165" s="189">
        <v>1.1679549999999999E-2</v>
      </c>
      <c r="K165" s="181">
        <v>2.126076E-2</v>
      </c>
      <c r="L165" s="80">
        <f t="shared" si="14"/>
        <v>-0.45065228148006009</v>
      </c>
      <c r="M165" s="131">
        <f t="shared" si="15"/>
        <v>0.33091824539592957</v>
      </c>
    </row>
    <row r="166" spans="1:13" ht="12.75" customHeight="1" x14ac:dyDescent="0.2">
      <c r="A166" s="102" t="s">
        <v>2354</v>
      </c>
      <c r="B166" s="102" t="s">
        <v>1129</v>
      </c>
      <c r="C166" s="181">
        <v>2.9313479999999999E-2</v>
      </c>
      <c r="D166" s="181">
        <v>9.2113810000000004E-2</v>
      </c>
      <c r="E166" s="80">
        <f t="shared" si="13"/>
        <v>-0.68176889002854191</v>
      </c>
      <c r="F166" s="131">
        <f t="shared" si="16"/>
        <v>3.8775891642221659E-5</v>
      </c>
      <c r="G166" s="103">
        <v>2.1471907754700004</v>
      </c>
      <c r="H166" s="29">
        <v>32.128681818181803</v>
      </c>
      <c r="I166" s="132"/>
      <c r="J166" s="189">
        <v>6.6036049999999999E-2</v>
      </c>
      <c r="K166" s="181">
        <v>0.26736402000000004</v>
      </c>
      <c r="L166" s="80">
        <f t="shared" si="14"/>
        <v>-0.75301070802271752</v>
      </c>
      <c r="M166" s="131">
        <f t="shared" si="15"/>
        <v>2.252753681923811</v>
      </c>
    </row>
    <row r="167" spans="1:13" ht="12.75" customHeight="1" x14ac:dyDescent="0.2">
      <c r="A167" s="102" t="s">
        <v>2719</v>
      </c>
      <c r="B167" s="102" t="s">
        <v>2718</v>
      </c>
      <c r="C167" s="181">
        <v>1.9939150000000003E-2</v>
      </c>
      <c r="D167" s="181">
        <v>1.8366400000000001E-2</v>
      </c>
      <c r="E167" s="80">
        <f t="shared" si="13"/>
        <v>8.5631914800941011E-2</v>
      </c>
      <c r="F167" s="131">
        <f t="shared" si="16"/>
        <v>2.6375521426934098E-5</v>
      </c>
      <c r="G167" s="103">
        <v>7.8797434999999999E-2</v>
      </c>
      <c r="H167" s="29">
        <v>74.984318181818196</v>
      </c>
      <c r="I167" s="132"/>
      <c r="J167" s="189">
        <v>1.5302600000000001E-3</v>
      </c>
      <c r="K167" s="181">
        <v>5.8354499999999998E-3</v>
      </c>
      <c r="L167" s="80">
        <f t="shared" ref="L167:L197" si="17">IF(ISERROR(J167/K167-1),"",((J167/K167-1)))</f>
        <v>-0.73776486817640452</v>
      </c>
      <c r="M167" s="131">
        <f t="shared" si="15"/>
        <v>7.6746501229992242E-2</v>
      </c>
    </row>
    <row r="168" spans="1:13" ht="12.75" customHeight="1" x14ac:dyDescent="0.2">
      <c r="A168" s="102" t="s">
        <v>2713</v>
      </c>
      <c r="B168" s="102" t="s">
        <v>2712</v>
      </c>
      <c r="C168" s="181">
        <v>1.8216099999999999E-2</v>
      </c>
      <c r="D168" s="181">
        <v>2.0650465900000001</v>
      </c>
      <c r="E168" s="80">
        <f t="shared" si="13"/>
        <v>-0.99117884308847481</v>
      </c>
      <c r="F168" s="131">
        <f t="shared" si="16"/>
        <v>2.4096269693802099E-5</v>
      </c>
      <c r="G168" s="103">
        <v>0.27859502399999997</v>
      </c>
      <c r="H168" s="29">
        <v>74.987863636363599</v>
      </c>
      <c r="I168" s="132"/>
      <c r="J168" s="189">
        <v>2.2565999999999999E-2</v>
      </c>
      <c r="K168" s="181"/>
      <c r="L168" s="80" t="str">
        <f t="shared" si="17"/>
        <v/>
      </c>
      <c r="M168" s="131">
        <f t="shared" si="15"/>
        <v>1.2387942534351482</v>
      </c>
    </row>
    <row r="169" spans="1:13" ht="12.75" customHeight="1" x14ac:dyDescent="0.2">
      <c r="A169" s="102" t="s">
        <v>2356</v>
      </c>
      <c r="B169" s="102" t="s">
        <v>1132</v>
      </c>
      <c r="C169" s="181">
        <v>1.7945200000000001E-2</v>
      </c>
      <c r="D169" s="181">
        <v>0.70139750000000001</v>
      </c>
      <c r="E169" s="80">
        <f t="shared" si="13"/>
        <v>-0.97441507846834352</v>
      </c>
      <c r="F169" s="131">
        <f t="shared" si="16"/>
        <v>2.3737922986216451E-5</v>
      </c>
      <c r="G169" s="103">
        <v>9.4617789000000005</v>
      </c>
      <c r="H169" s="29">
        <v>63.129863636363602</v>
      </c>
      <c r="I169" s="132"/>
      <c r="J169" s="189">
        <v>67.990311109999993</v>
      </c>
      <c r="K169" s="181">
        <v>48.470669039999997</v>
      </c>
      <c r="L169" s="80">
        <f t="shared" si="17"/>
        <v>0.40271039077037663</v>
      </c>
      <c r="M169" s="131">
        <f t="shared" si="15"/>
        <v>3788.7742187325853</v>
      </c>
    </row>
    <row r="170" spans="1:13" ht="12.75" customHeight="1" x14ac:dyDescent="0.2">
      <c r="A170" s="102" t="s">
        <v>0</v>
      </c>
      <c r="B170" s="102" t="s">
        <v>1559</v>
      </c>
      <c r="C170" s="181">
        <v>1.53668E-2</v>
      </c>
      <c r="D170" s="181">
        <v>5.378E-3</v>
      </c>
      <c r="E170" s="80">
        <f t="shared" si="13"/>
        <v>1.857344737820751</v>
      </c>
      <c r="F170" s="131">
        <f t="shared" si="16"/>
        <v>2.0327213680794359E-5</v>
      </c>
      <c r="G170" s="103">
        <v>0.37622321375918832</v>
      </c>
      <c r="H170" s="29">
        <v>72.703363636363605</v>
      </c>
      <c r="I170" s="132"/>
      <c r="J170" s="189"/>
      <c r="K170" s="181"/>
      <c r="L170" s="80" t="str">
        <f t="shared" si="17"/>
        <v/>
      </c>
      <c r="M170" s="131">
        <f t="shared" si="15"/>
        <v>0</v>
      </c>
    </row>
    <row r="171" spans="1:13" ht="12.75" customHeight="1" x14ac:dyDescent="0.2">
      <c r="A171" s="102" t="s">
        <v>1815</v>
      </c>
      <c r="B171" s="102" t="s">
        <v>1550</v>
      </c>
      <c r="C171" s="181">
        <v>1.1609E-2</v>
      </c>
      <c r="D171" s="181">
        <v>3.4061599999999997E-3</v>
      </c>
      <c r="E171" s="80">
        <f t="shared" si="13"/>
        <v>2.408236841487188</v>
      </c>
      <c r="F171" s="131">
        <f t="shared" si="16"/>
        <v>1.5356393238692616E-5</v>
      </c>
      <c r="G171" s="103">
        <v>0.17264754175451505</v>
      </c>
      <c r="H171" s="29">
        <v>60.431409090909099</v>
      </c>
      <c r="I171" s="132"/>
      <c r="J171" s="189">
        <v>1.1612829999999999E-2</v>
      </c>
      <c r="K171" s="181">
        <v>6.22509E-3</v>
      </c>
      <c r="L171" s="80">
        <f t="shared" si="17"/>
        <v>0.8654878885285191</v>
      </c>
      <c r="M171" s="131">
        <f t="shared" si="15"/>
        <v>1.0003299164441382</v>
      </c>
    </row>
    <row r="172" spans="1:13" ht="12.75" customHeight="1" x14ac:dyDescent="0.2">
      <c r="A172" s="102" t="s">
        <v>2547</v>
      </c>
      <c r="B172" s="102" t="s">
        <v>2546</v>
      </c>
      <c r="C172" s="181">
        <v>1.14304E-2</v>
      </c>
      <c r="D172" s="181">
        <v>1.39696E-2</v>
      </c>
      <c r="E172" s="80">
        <f t="shared" si="13"/>
        <v>-0.18176612071927611</v>
      </c>
      <c r="F172" s="131">
        <f t="shared" si="16"/>
        <v>1.5120141035020423E-5</v>
      </c>
      <c r="G172" s="103">
        <v>0.93481810032599988</v>
      </c>
      <c r="H172" s="29">
        <v>78.5833636363636</v>
      </c>
      <c r="I172" s="132"/>
      <c r="J172" s="189">
        <v>1.2867100000000001E-2</v>
      </c>
      <c r="K172" s="181">
        <v>3.5954900000000005E-2</v>
      </c>
      <c r="L172" s="80">
        <f t="shared" si="17"/>
        <v>-0.64213222676185999</v>
      </c>
      <c r="M172" s="131">
        <f t="shared" si="15"/>
        <v>1.1256911394176932</v>
      </c>
    </row>
    <row r="173" spans="1:13" ht="12.75" customHeight="1" x14ac:dyDescent="0.2">
      <c r="A173" s="102" t="s">
        <v>1694</v>
      </c>
      <c r="B173" s="102" t="s">
        <v>1463</v>
      </c>
      <c r="C173" s="181">
        <v>1.0707399999999999E-2</v>
      </c>
      <c r="D173" s="181">
        <v>1.7179999999999998E-5</v>
      </c>
      <c r="E173" s="80">
        <f t="shared" si="13"/>
        <v>622.24796274738071</v>
      </c>
      <c r="F173" s="131">
        <f t="shared" si="16"/>
        <v>1.4163756134376545E-5</v>
      </c>
      <c r="G173" s="103">
        <v>0.35725612534560003</v>
      </c>
      <c r="H173" s="29">
        <v>124.297454545455</v>
      </c>
      <c r="I173" s="132"/>
      <c r="J173" s="189">
        <v>0.20104184</v>
      </c>
      <c r="K173" s="181"/>
      <c r="L173" s="80" t="str">
        <f t="shared" si="17"/>
        <v/>
      </c>
      <c r="M173" s="131">
        <f t="shared" si="15"/>
        <v>18.775971757849714</v>
      </c>
    </row>
    <row r="174" spans="1:13" ht="12.75" customHeight="1" x14ac:dyDescent="0.2">
      <c r="A174" s="102" t="s">
        <v>1774</v>
      </c>
      <c r="B174" s="102" t="s">
        <v>1503</v>
      </c>
      <c r="C174" s="181">
        <v>1.065666E-2</v>
      </c>
      <c r="D174" s="181">
        <v>1.18221E-2</v>
      </c>
      <c r="E174" s="80">
        <f t="shared" si="13"/>
        <v>-9.858147029715536E-2</v>
      </c>
      <c r="F174" s="131">
        <f t="shared" si="16"/>
        <v>1.4096637227241456E-5</v>
      </c>
      <c r="G174" s="103">
        <v>4.1809060243111764</v>
      </c>
      <c r="H174" s="29">
        <v>54.555909090909097</v>
      </c>
      <c r="I174" s="132"/>
      <c r="J174" s="189">
        <v>4.8650239999999997E-2</v>
      </c>
      <c r="K174" s="181">
        <v>1.8316220000000001E-2</v>
      </c>
      <c r="L174" s="80">
        <f t="shared" si="17"/>
        <v>1.6561288300752008</v>
      </c>
      <c r="M174" s="131">
        <f t="shared" si="15"/>
        <v>4.5652427683720784</v>
      </c>
    </row>
    <row r="175" spans="1:13" ht="12.75" customHeight="1" x14ac:dyDescent="0.2">
      <c r="A175" s="102" t="s">
        <v>1782</v>
      </c>
      <c r="B175" s="102" t="s">
        <v>1521</v>
      </c>
      <c r="C175" s="181">
        <v>9.8682800000000001E-3</v>
      </c>
      <c r="D175" s="181">
        <v>1.7598300000000001E-2</v>
      </c>
      <c r="E175" s="80">
        <f t="shared" si="13"/>
        <v>-0.43924810919236523</v>
      </c>
      <c r="F175" s="131">
        <f t="shared" si="16"/>
        <v>1.3053767617324969E-5</v>
      </c>
      <c r="G175" s="103">
        <v>0.78061876062242419</v>
      </c>
      <c r="H175" s="29">
        <v>64.149045454545501</v>
      </c>
      <c r="I175" s="132"/>
      <c r="J175" s="189"/>
      <c r="K175" s="181"/>
      <c r="L175" s="80" t="str">
        <f t="shared" si="17"/>
        <v/>
      </c>
      <c r="M175" s="131">
        <f t="shared" si="15"/>
        <v>0</v>
      </c>
    </row>
    <row r="176" spans="1:13" ht="12.75" customHeight="1" x14ac:dyDescent="0.2">
      <c r="A176" s="102" t="s">
        <v>1788</v>
      </c>
      <c r="B176" s="102" t="s">
        <v>1527</v>
      </c>
      <c r="C176" s="181">
        <v>9.7035999999999997E-3</v>
      </c>
      <c r="D176" s="181">
        <v>0.45607990000000004</v>
      </c>
      <c r="E176" s="80">
        <f t="shared" si="13"/>
        <v>-0.97872390342130844</v>
      </c>
      <c r="F176" s="131">
        <f t="shared" si="16"/>
        <v>1.2835928799291728E-5</v>
      </c>
      <c r="G176" s="103">
        <v>24.362201097374399</v>
      </c>
      <c r="H176" s="29">
        <v>136.479590909091</v>
      </c>
      <c r="I176" s="132"/>
      <c r="J176" s="189">
        <v>0.18533595999999999</v>
      </c>
      <c r="K176" s="181">
        <v>0.25957697339081298</v>
      </c>
      <c r="L176" s="80">
        <f t="shared" si="17"/>
        <v>-0.2860077009952553</v>
      </c>
      <c r="M176" s="131">
        <f t="shared" si="15"/>
        <v>19.09971144729791</v>
      </c>
    </row>
    <row r="177" spans="1:13" ht="12.75" customHeight="1" x14ac:dyDescent="0.2">
      <c r="A177" s="102" t="s">
        <v>1619</v>
      </c>
      <c r="B177" s="102" t="s">
        <v>1451</v>
      </c>
      <c r="C177" s="181">
        <v>7.5431499999999993E-3</v>
      </c>
      <c r="D177" s="181">
        <v>8.1814599999999998E-3</v>
      </c>
      <c r="E177" s="80">
        <f t="shared" si="13"/>
        <v>-7.8019082168708342E-2</v>
      </c>
      <c r="F177" s="131">
        <f t="shared" si="16"/>
        <v>9.9780840432805763E-6</v>
      </c>
      <c r="G177" s="103">
        <v>1.3833596489383813</v>
      </c>
      <c r="H177" s="29">
        <v>88.605272727272705</v>
      </c>
      <c r="I177" s="132"/>
      <c r="J177" s="189">
        <v>9.5164999999999996E-4</v>
      </c>
      <c r="K177" s="181">
        <v>6.4164399999999998E-3</v>
      </c>
      <c r="L177" s="80">
        <f t="shared" si="17"/>
        <v>-0.85168566993535355</v>
      </c>
      <c r="M177" s="131">
        <f t="shared" si="15"/>
        <v>0.12616082140750218</v>
      </c>
    </row>
    <row r="178" spans="1:13" ht="12.75" customHeight="1" x14ac:dyDescent="0.2">
      <c r="A178" s="102" t="s">
        <v>1817</v>
      </c>
      <c r="B178" s="102" t="s">
        <v>1552</v>
      </c>
      <c r="C178" s="181">
        <v>6.7551199999999999E-3</v>
      </c>
      <c r="D178" s="181">
        <v>3.5689000000000003E-3</v>
      </c>
      <c r="E178" s="80">
        <f t="shared" si="13"/>
        <v>0.89277368376810773</v>
      </c>
      <c r="F178" s="131">
        <f t="shared" si="16"/>
        <v>8.9356774136064493E-6</v>
      </c>
      <c r="G178" s="103">
        <v>0.38635760161481608</v>
      </c>
      <c r="H178" s="29">
        <v>50.026636363636399</v>
      </c>
      <c r="I178" s="132"/>
      <c r="J178" s="189">
        <v>6.7492799999999999E-3</v>
      </c>
      <c r="K178" s="181">
        <v>3.5780999999999999E-3</v>
      </c>
      <c r="L178" s="80">
        <f t="shared" si="17"/>
        <v>0.88627483860149248</v>
      </c>
      <c r="M178" s="131">
        <f t="shared" si="15"/>
        <v>0.9991354705763924</v>
      </c>
    </row>
    <row r="179" spans="1:13" ht="12.75" customHeight="1" x14ac:dyDescent="0.2">
      <c r="A179" s="102" t="s">
        <v>1821</v>
      </c>
      <c r="B179" s="102" t="s">
        <v>1556</v>
      </c>
      <c r="C179" s="181">
        <v>6.5500000000000003E-3</v>
      </c>
      <c r="D179" s="181">
        <v>5.3530000000000001E-3</v>
      </c>
      <c r="E179" s="80">
        <f t="shared" si="13"/>
        <v>0.223612927330469</v>
      </c>
      <c r="F179" s="131">
        <f t="shared" si="16"/>
        <v>8.6643445355703891E-6</v>
      </c>
      <c r="G179" s="103">
        <v>0.31603105776463508</v>
      </c>
      <c r="H179" s="29">
        <v>77.211954545454503</v>
      </c>
      <c r="I179" s="132"/>
      <c r="J179" s="189"/>
      <c r="K179" s="181"/>
      <c r="L179" s="80" t="str">
        <f t="shared" si="17"/>
        <v/>
      </c>
      <c r="M179" s="131">
        <f t="shared" si="15"/>
        <v>0</v>
      </c>
    </row>
    <row r="180" spans="1:13" ht="12.75" customHeight="1" x14ac:dyDescent="0.2">
      <c r="A180" s="102" t="s">
        <v>1</v>
      </c>
      <c r="B180" s="102" t="s">
        <v>1560</v>
      </c>
      <c r="C180" s="181">
        <v>6.1219600000000001E-3</v>
      </c>
      <c r="D180" s="181">
        <v>6.3792700000000003E-3</v>
      </c>
      <c r="E180" s="80">
        <f t="shared" si="13"/>
        <v>-4.0335336174828762E-2</v>
      </c>
      <c r="F180" s="131">
        <f t="shared" si="16"/>
        <v>8.098132927172595E-6</v>
      </c>
      <c r="G180" s="103">
        <v>0.52216765081538608</v>
      </c>
      <c r="H180" s="29">
        <v>97.962136363636404</v>
      </c>
      <c r="I180" s="132"/>
      <c r="J180" s="189">
        <v>6.1275600000000006E-3</v>
      </c>
      <c r="K180" s="181">
        <v>1.3470299999999999E-3</v>
      </c>
      <c r="L180" s="80">
        <f t="shared" si="17"/>
        <v>3.5489410035411249</v>
      </c>
      <c r="M180" s="131">
        <f t="shared" si="15"/>
        <v>1.0009147397238793</v>
      </c>
    </row>
    <row r="181" spans="1:13" ht="12.75" customHeight="1" x14ac:dyDescent="0.2">
      <c r="A181" s="102" t="s">
        <v>1797</v>
      </c>
      <c r="B181" s="102" t="s">
        <v>1536</v>
      </c>
      <c r="C181" s="181">
        <v>5.7974999999999997E-3</v>
      </c>
      <c r="D181" s="181">
        <v>7.4094E-3</v>
      </c>
      <c r="E181" s="80">
        <f t="shared" si="13"/>
        <v>-0.21754797959348937</v>
      </c>
      <c r="F181" s="131">
        <f t="shared" si="16"/>
        <v>7.6689370144991338E-6</v>
      </c>
      <c r="G181" s="103">
        <v>0.64589664908294675</v>
      </c>
      <c r="H181" s="29">
        <v>163.58190909090899</v>
      </c>
      <c r="I181" s="132"/>
      <c r="J181" s="189"/>
      <c r="K181" s="181"/>
      <c r="L181" s="80" t="str">
        <f t="shared" si="17"/>
        <v/>
      </c>
      <c r="M181" s="131">
        <f t="shared" si="15"/>
        <v>0</v>
      </c>
    </row>
    <row r="182" spans="1:13" ht="12.75" customHeight="1" x14ac:dyDescent="0.2">
      <c r="A182" s="102" t="s">
        <v>1777</v>
      </c>
      <c r="B182" s="102" t="s">
        <v>1516</v>
      </c>
      <c r="C182" s="181">
        <v>5.4572099999999997E-3</v>
      </c>
      <c r="D182" s="181">
        <v>5.3192400000000001E-2</v>
      </c>
      <c r="E182" s="80">
        <f t="shared" si="13"/>
        <v>-0.89740620840571206</v>
      </c>
      <c r="F182" s="131">
        <f t="shared" si="16"/>
        <v>7.2188011668641341E-6</v>
      </c>
      <c r="G182" s="103">
        <v>0.68647563563334846</v>
      </c>
      <c r="H182" s="29">
        <v>90.585681818181797</v>
      </c>
      <c r="I182" s="132"/>
      <c r="J182" s="189">
        <v>5.4546799999999999E-3</v>
      </c>
      <c r="K182" s="181"/>
      <c r="L182" s="80" t="str">
        <f t="shared" si="17"/>
        <v/>
      </c>
      <c r="M182" s="131">
        <f t="shared" si="15"/>
        <v>0.99953639313861853</v>
      </c>
    </row>
    <row r="183" spans="1:13" ht="12.75" customHeight="1" x14ac:dyDescent="0.2">
      <c r="A183" s="102" t="s">
        <v>1741</v>
      </c>
      <c r="B183" s="102" t="s">
        <v>1470</v>
      </c>
      <c r="C183" s="181">
        <v>4.6904499999999997E-3</v>
      </c>
      <c r="D183" s="181">
        <v>0.19745739000000001</v>
      </c>
      <c r="E183" s="80">
        <f t="shared" si="13"/>
        <v>-0.97624576117409434</v>
      </c>
      <c r="F183" s="131">
        <f t="shared" si="16"/>
        <v>6.2045305079184923E-6</v>
      </c>
      <c r="G183" s="103">
        <v>1.2914551789902549</v>
      </c>
      <c r="H183" s="29">
        <v>98.804090909090903</v>
      </c>
      <c r="I183" s="132"/>
      <c r="J183" s="189"/>
      <c r="K183" s="181"/>
      <c r="L183" s="80" t="str">
        <f t="shared" si="17"/>
        <v/>
      </c>
      <c r="M183" s="131">
        <f t="shared" si="15"/>
        <v>0</v>
      </c>
    </row>
    <row r="184" spans="1:13" ht="12.75" customHeight="1" x14ac:dyDescent="0.2">
      <c r="A184" s="102" t="s">
        <v>2376</v>
      </c>
      <c r="B184" s="102" t="s">
        <v>2377</v>
      </c>
      <c r="C184" s="181">
        <v>4.5566000000000001E-3</v>
      </c>
      <c r="D184" s="181">
        <v>5.8871999999999996E-3</v>
      </c>
      <c r="E184" s="80">
        <f t="shared" si="13"/>
        <v>-0.22601576301127868</v>
      </c>
      <c r="F184" s="131">
        <f t="shared" ref="F184:F215" si="18">C184/$C$271</f>
        <v>6.0274736352335927E-6</v>
      </c>
      <c r="G184" s="103">
        <v>1.1497922000000001E-2</v>
      </c>
      <c r="H184" s="29">
        <v>38.334545454545498</v>
      </c>
      <c r="I184" s="132"/>
      <c r="J184" s="189"/>
      <c r="K184" s="181"/>
      <c r="L184" s="80" t="str">
        <f t="shared" si="17"/>
        <v/>
      </c>
      <c r="M184" s="131">
        <f t="shared" si="15"/>
        <v>0</v>
      </c>
    </row>
    <row r="185" spans="1:13" ht="12.75" customHeight="1" x14ac:dyDescent="0.2">
      <c r="A185" s="102" t="s">
        <v>2919</v>
      </c>
      <c r="B185" s="102" t="s">
        <v>2920</v>
      </c>
      <c r="C185" s="181">
        <v>3.61305E-3</v>
      </c>
      <c r="D185" s="181">
        <v>0</v>
      </c>
      <c r="E185" s="80" t="str">
        <f t="shared" si="13"/>
        <v/>
      </c>
      <c r="F185" s="131">
        <f t="shared" si="18"/>
        <v>4.7793450418690977E-6</v>
      </c>
      <c r="G185" s="103">
        <v>3.6821400000000001E-4</v>
      </c>
      <c r="H185" s="29">
        <v>125.009318181818</v>
      </c>
      <c r="I185" s="132"/>
      <c r="J185" s="189"/>
      <c r="K185" s="181"/>
      <c r="L185" s="80" t="str">
        <f t="shared" si="17"/>
        <v/>
      </c>
      <c r="M185" s="131">
        <f t="shared" si="15"/>
        <v>0</v>
      </c>
    </row>
    <row r="186" spans="1:13" ht="12.75" customHeight="1" x14ac:dyDescent="0.2">
      <c r="A186" s="102" t="s">
        <v>1596</v>
      </c>
      <c r="B186" s="102" t="s">
        <v>1428</v>
      </c>
      <c r="C186" s="181">
        <v>3.4824999999999999E-3</v>
      </c>
      <c r="D186" s="181">
        <v>0</v>
      </c>
      <c r="E186" s="80" t="str">
        <f t="shared" si="13"/>
        <v/>
      </c>
      <c r="F186" s="131">
        <f t="shared" si="18"/>
        <v>4.6066534114692943E-6</v>
      </c>
      <c r="G186" s="103">
        <v>0.71100912308399999</v>
      </c>
      <c r="H186" s="29">
        <v>50.695</v>
      </c>
      <c r="I186" s="132"/>
      <c r="J186" s="189"/>
      <c r="K186" s="181"/>
      <c r="L186" s="80" t="str">
        <f t="shared" si="17"/>
        <v/>
      </c>
      <c r="M186" s="131">
        <f t="shared" si="15"/>
        <v>0</v>
      </c>
    </row>
    <row r="187" spans="1:13" ht="12.75" customHeight="1" x14ac:dyDescent="0.2">
      <c r="A187" s="102" t="s">
        <v>2671</v>
      </c>
      <c r="B187" s="102" t="s">
        <v>2679</v>
      </c>
      <c r="C187" s="181">
        <v>3.3264599999999998E-3</v>
      </c>
      <c r="D187" s="181">
        <v>0</v>
      </c>
      <c r="E187" s="80" t="str">
        <f t="shared" si="13"/>
        <v/>
      </c>
      <c r="F187" s="131">
        <f t="shared" si="18"/>
        <v>4.4002435914188511E-6</v>
      </c>
      <c r="G187" s="103">
        <v>1.1374463E-2</v>
      </c>
      <c r="H187" s="29">
        <v>29.999772727272699</v>
      </c>
      <c r="I187" s="132"/>
      <c r="J187" s="189"/>
      <c r="K187" s="181"/>
      <c r="L187" s="80" t="str">
        <f t="shared" si="17"/>
        <v/>
      </c>
      <c r="M187" s="131">
        <f t="shared" si="15"/>
        <v>0</v>
      </c>
    </row>
    <row r="188" spans="1:13" ht="12.75" customHeight="1" x14ac:dyDescent="0.2">
      <c r="A188" s="102" t="s">
        <v>1756</v>
      </c>
      <c r="B188" s="102" t="s">
        <v>1485</v>
      </c>
      <c r="C188" s="181">
        <v>2.8262500000000002E-3</v>
      </c>
      <c r="D188" s="181">
        <v>3.225E-3</v>
      </c>
      <c r="E188" s="80">
        <f t="shared" si="13"/>
        <v>-0.12364341085271313</v>
      </c>
      <c r="F188" s="131">
        <f t="shared" si="18"/>
        <v>3.7385654570466889E-6</v>
      </c>
      <c r="G188" s="103">
        <v>0.65492347283521601</v>
      </c>
      <c r="H188" s="29">
        <v>51.4701818181818</v>
      </c>
      <c r="I188" s="132"/>
      <c r="J188" s="189"/>
      <c r="K188" s="181"/>
      <c r="L188" s="80" t="str">
        <f t="shared" si="17"/>
        <v/>
      </c>
      <c r="M188" s="131">
        <f t="shared" si="15"/>
        <v>0</v>
      </c>
    </row>
    <row r="189" spans="1:13" ht="12.75" customHeight="1" x14ac:dyDescent="0.2">
      <c r="A189" s="102" t="s">
        <v>1789</v>
      </c>
      <c r="B189" s="102" t="s">
        <v>1528</v>
      </c>
      <c r="C189" s="181">
        <v>2.6069000000000001E-3</v>
      </c>
      <c r="D189" s="181">
        <v>1.558375E-2</v>
      </c>
      <c r="E189" s="80">
        <f t="shared" si="13"/>
        <v>-0.83271677227881602</v>
      </c>
      <c r="F189" s="131">
        <f t="shared" si="18"/>
        <v>3.4484091251570148E-6</v>
      </c>
      <c r="G189" s="103">
        <v>0.18910164011075659</v>
      </c>
      <c r="H189" s="29">
        <v>63.508590909090898</v>
      </c>
      <c r="I189" s="132"/>
      <c r="J189" s="189"/>
      <c r="K189" s="181"/>
      <c r="L189" s="80" t="str">
        <f t="shared" si="17"/>
        <v/>
      </c>
      <c r="M189" s="131">
        <f t="shared" si="15"/>
        <v>0</v>
      </c>
    </row>
    <row r="190" spans="1:13" ht="12.75" customHeight="1" x14ac:dyDescent="0.2">
      <c r="A190" s="102" t="s">
        <v>1757</v>
      </c>
      <c r="B190" s="102" t="s">
        <v>1486</v>
      </c>
      <c r="C190" s="181">
        <v>1.9919999999999998E-3</v>
      </c>
      <c r="D190" s="181">
        <v>4.5201E-3</v>
      </c>
      <c r="E190" s="80">
        <f t="shared" si="13"/>
        <v>-0.55930178535873099</v>
      </c>
      <c r="F190" s="131">
        <f t="shared" si="18"/>
        <v>2.6350189793673608E-6</v>
      </c>
      <c r="G190" s="103">
        <v>32.573247424898419</v>
      </c>
      <c r="H190" s="29">
        <v>78.843454545454506</v>
      </c>
      <c r="I190" s="132"/>
      <c r="J190" s="189">
        <v>2.0019999999999999E-3</v>
      </c>
      <c r="K190" s="181"/>
      <c r="L190" s="80" t="str">
        <f t="shared" si="17"/>
        <v/>
      </c>
      <c r="M190" s="131">
        <f t="shared" si="15"/>
        <v>1.0050200803212852</v>
      </c>
    </row>
    <row r="191" spans="1:13" ht="12.75" customHeight="1" x14ac:dyDescent="0.2">
      <c r="A191" s="102" t="s">
        <v>2668</v>
      </c>
      <c r="B191" s="102" t="s">
        <v>2676</v>
      </c>
      <c r="C191" s="181">
        <v>1.2902999999999999E-3</v>
      </c>
      <c r="D191" s="181">
        <v>0</v>
      </c>
      <c r="E191" s="80" t="str">
        <f t="shared" si="13"/>
        <v/>
      </c>
      <c r="F191" s="131">
        <f t="shared" si="18"/>
        <v>1.7068097334727437E-6</v>
      </c>
      <c r="G191" s="103">
        <v>6.478658E-3</v>
      </c>
      <c r="H191" s="29">
        <v>20.001863636363598</v>
      </c>
      <c r="I191" s="132"/>
      <c r="J191" s="189"/>
      <c r="K191" s="181"/>
      <c r="L191" s="80" t="str">
        <f t="shared" si="17"/>
        <v/>
      </c>
      <c r="M191" s="131">
        <f t="shared" si="15"/>
        <v>0</v>
      </c>
    </row>
    <row r="192" spans="1:13" ht="12.75" customHeight="1" x14ac:dyDescent="0.2">
      <c r="A192" s="102" t="s">
        <v>2</v>
      </c>
      <c r="B192" s="102" t="s">
        <v>1561</v>
      </c>
      <c r="C192" s="181">
        <v>7.9560000000000004E-4</v>
      </c>
      <c r="D192" s="181">
        <v>0</v>
      </c>
      <c r="E192" s="80" t="str">
        <f t="shared" si="13"/>
        <v/>
      </c>
      <c r="F192" s="131">
        <f t="shared" si="18"/>
        <v>1.0524202309160003E-6</v>
      </c>
      <c r="G192" s="103">
        <v>0.30221855894880001</v>
      </c>
      <c r="H192" s="29">
        <v>82.446318181818199</v>
      </c>
      <c r="I192" s="132"/>
      <c r="J192" s="189"/>
      <c r="K192" s="181"/>
      <c r="L192" s="80" t="str">
        <f t="shared" si="17"/>
        <v/>
      </c>
      <c r="M192" s="131">
        <f t="shared" si="15"/>
        <v>0</v>
      </c>
    </row>
    <row r="193" spans="1:13" ht="12.75" customHeight="1" x14ac:dyDescent="0.2">
      <c r="A193" s="102" t="s">
        <v>2835</v>
      </c>
      <c r="B193" s="102" t="s">
        <v>2836</v>
      </c>
      <c r="C193" s="181">
        <v>7.6763000000000005E-4</v>
      </c>
      <c r="D193" s="181">
        <v>1.0348E-2</v>
      </c>
      <c r="E193" s="80">
        <f t="shared" si="13"/>
        <v>-0.92581851565519901</v>
      </c>
      <c r="F193" s="131">
        <f t="shared" si="18"/>
        <v>1.015421495548076E-6</v>
      </c>
      <c r="G193" s="103">
        <v>1.1662852000000001E-2</v>
      </c>
      <c r="H193" s="29">
        <v>100.014409090909</v>
      </c>
      <c r="I193" s="132"/>
      <c r="J193" s="189"/>
      <c r="K193" s="181"/>
      <c r="L193" s="80" t="str">
        <f t="shared" si="17"/>
        <v/>
      </c>
      <c r="M193" s="131">
        <f t="shared" si="15"/>
        <v>0</v>
      </c>
    </row>
    <row r="194" spans="1:13" ht="12.75" customHeight="1" x14ac:dyDescent="0.2">
      <c r="A194" s="102" t="s">
        <v>2921</v>
      </c>
      <c r="B194" s="102" t="s">
        <v>2922</v>
      </c>
      <c r="C194" s="181">
        <v>7.6379999999999992E-4</v>
      </c>
      <c r="D194" s="181">
        <v>0</v>
      </c>
      <c r="E194" s="80" t="str">
        <f t="shared" si="13"/>
        <v/>
      </c>
      <c r="F194" s="131">
        <f t="shared" si="18"/>
        <v>1.0103551688959788E-6</v>
      </c>
      <c r="G194" s="103">
        <v>7.0759000000000002E-4</v>
      </c>
      <c r="H194" s="29">
        <v>96.007149999999996</v>
      </c>
      <c r="I194" s="132"/>
      <c r="J194" s="189"/>
      <c r="K194" s="181"/>
      <c r="L194" s="80" t="str">
        <f t="shared" si="17"/>
        <v/>
      </c>
      <c r="M194" s="131">
        <f t="shared" si="15"/>
        <v>0</v>
      </c>
    </row>
    <row r="195" spans="1:13" ht="12.75" customHeight="1" x14ac:dyDescent="0.2">
      <c r="A195" s="102" t="s">
        <v>2929</v>
      </c>
      <c r="B195" s="102" t="s">
        <v>2930</v>
      </c>
      <c r="C195" s="181">
        <v>7.4070000000000006E-4</v>
      </c>
      <c r="D195" s="181">
        <v>0</v>
      </c>
      <c r="E195" s="80" t="str">
        <f t="shared" si="13"/>
        <v/>
      </c>
      <c r="F195" s="131">
        <f t="shared" si="18"/>
        <v>9.7979847290030337E-7</v>
      </c>
      <c r="G195" s="103">
        <v>7.7914300000000004E-4</v>
      </c>
      <c r="H195" s="29">
        <v>60.898400000000002</v>
      </c>
      <c r="I195" s="132"/>
      <c r="J195" s="189"/>
      <c r="K195" s="181"/>
      <c r="L195" s="80" t="str">
        <f t="shared" si="17"/>
        <v/>
      </c>
      <c r="M195" s="131">
        <f t="shared" si="15"/>
        <v>0</v>
      </c>
    </row>
    <row r="196" spans="1:13" ht="12.75" customHeight="1" x14ac:dyDescent="0.2">
      <c r="A196" s="102" t="s">
        <v>2931</v>
      </c>
      <c r="B196" s="102" t="s">
        <v>2932</v>
      </c>
      <c r="C196" s="181">
        <v>7.1889999999999996E-4</v>
      </c>
      <c r="D196" s="181">
        <v>0</v>
      </c>
      <c r="E196" s="80" t="str">
        <f t="shared" si="13"/>
        <v/>
      </c>
      <c r="F196" s="131">
        <f t="shared" si="18"/>
        <v>9.5096141780481713E-7</v>
      </c>
      <c r="G196" s="103">
        <v>8.0039399999999995E-4</v>
      </c>
      <c r="H196" s="29">
        <v>117.24785</v>
      </c>
      <c r="I196" s="132"/>
      <c r="J196" s="189"/>
      <c r="K196" s="181"/>
      <c r="L196" s="80" t="str">
        <f t="shared" si="17"/>
        <v/>
      </c>
      <c r="M196" s="131">
        <f t="shared" si="15"/>
        <v>0</v>
      </c>
    </row>
    <row r="197" spans="1:13" ht="12.75" customHeight="1" x14ac:dyDescent="0.2">
      <c r="A197" s="102" t="s">
        <v>2933</v>
      </c>
      <c r="B197" s="102" t="s">
        <v>2934</v>
      </c>
      <c r="C197" s="181">
        <v>6.8950000000000001E-4</v>
      </c>
      <c r="D197" s="181">
        <v>0</v>
      </c>
      <c r="E197" s="80" t="str">
        <f t="shared" si="13"/>
        <v/>
      </c>
      <c r="F197" s="131">
        <f t="shared" si="18"/>
        <v>9.1207107744668444E-7</v>
      </c>
      <c r="G197" s="103">
        <v>8.1033500000000003E-4</v>
      </c>
      <c r="H197" s="29">
        <v>138.28815</v>
      </c>
      <c r="I197" s="132"/>
      <c r="J197" s="189"/>
      <c r="K197" s="181"/>
      <c r="L197" s="80" t="str">
        <f t="shared" si="17"/>
        <v/>
      </c>
      <c r="M197" s="131">
        <f t="shared" si="15"/>
        <v>0</v>
      </c>
    </row>
    <row r="198" spans="1:13" ht="12.75" customHeight="1" x14ac:dyDescent="0.2">
      <c r="A198" s="102" t="s">
        <v>3016</v>
      </c>
      <c r="B198" s="102" t="s">
        <v>3017</v>
      </c>
      <c r="C198" s="181">
        <v>6.2370000000000004E-4</v>
      </c>
      <c r="D198" s="181"/>
      <c r="E198" s="80" t="str">
        <f t="shared" si="13"/>
        <v/>
      </c>
      <c r="F198" s="131">
        <f t="shared" si="18"/>
        <v>8.2503079188324449E-7</v>
      </c>
      <c r="G198" s="103">
        <v>1817.8710419300028</v>
      </c>
      <c r="H198" s="29">
        <v>36.768181818181802</v>
      </c>
      <c r="I198" s="132"/>
      <c r="J198" s="189"/>
      <c r="K198" s="181"/>
      <c r="L198" s="80"/>
      <c r="M198" s="131">
        <f t="shared" si="15"/>
        <v>0</v>
      </c>
    </row>
    <row r="199" spans="1:13" ht="12.75" customHeight="1" x14ac:dyDescent="0.2">
      <c r="A199" s="102" t="s">
        <v>2829</v>
      </c>
      <c r="B199" s="102" t="s">
        <v>2830</v>
      </c>
      <c r="C199" s="181">
        <v>5.2914999999999993E-4</v>
      </c>
      <c r="D199" s="181">
        <v>0</v>
      </c>
      <c r="E199" s="80" t="str">
        <f t="shared" ref="E199:E262" si="19">IF(ISERROR(C199/D199-1),"",((C199/D199-1)))</f>
        <v/>
      </c>
      <c r="F199" s="131">
        <f t="shared" si="18"/>
        <v>6.9995998641176652E-7</v>
      </c>
      <c r="G199" s="103">
        <v>1.0126E-3</v>
      </c>
      <c r="H199" s="29">
        <v>75.000590909090903</v>
      </c>
      <c r="I199" s="132"/>
      <c r="J199" s="189"/>
      <c r="K199" s="181"/>
      <c r="L199" s="80" t="str">
        <f t="shared" ref="L199:L226" si="20">IF(ISERROR(J199/K199-1),"",((J199/K199-1)))</f>
        <v/>
      </c>
      <c r="M199" s="131">
        <f t="shared" ref="M199:M262" si="21">IF(ISERROR(J199/C199),"",(J199/C199))</f>
        <v>0</v>
      </c>
    </row>
    <row r="200" spans="1:13" ht="12.75" customHeight="1" x14ac:dyDescent="0.2">
      <c r="A200" s="102" t="s">
        <v>2669</v>
      </c>
      <c r="B200" s="102" t="s">
        <v>2677</v>
      </c>
      <c r="C200" s="181">
        <v>4.6810000000000005E-4</v>
      </c>
      <c r="D200" s="181">
        <v>5.589036E-2</v>
      </c>
      <c r="E200" s="80">
        <f t="shared" si="19"/>
        <v>-0.9916246737362221</v>
      </c>
      <c r="F200" s="131">
        <f t="shared" si="18"/>
        <v>6.1920300413748078E-7</v>
      </c>
      <c r="G200" s="103">
        <v>0.13956354800000001</v>
      </c>
      <c r="H200" s="29">
        <v>30.001863636363598</v>
      </c>
      <c r="I200" s="132"/>
      <c r="J200" s="189"/>
      <c r="K200" s="181"/>
      <c r="L200" s="80" t="str">
        <f t="shared" si="20"/>
        <v/>
      </c>
      <c r="M200" s="131">
        <f t="shared" si="21"/>
        <v>0</v>
      </c>
    </row>
    <row r="201" spans="1:13" ht="12.75" customHeight="1" x14ac:dyDescent="0.2">
      <c r="A201" s="102" t="s">
        <v>2905</v>
      </c>
      <c r="B201" s="102" t="s">
        <v>2906</v>
      </c>
      <c r="C201" s="181">
        <v>4.6517999999999999E-4</v>
      </c>
      <c r="D201" s="181">
        <v>0</v>
      </c>
      <c r="E201" s="80" t="str">
        <f t="shared" si="19"/>
        <v/>
      </c>
      <c r="F201" s="131">
        <f t="shared" si="18"/>
        <v>6.1534042611551651E-7</v>
      </c>
      <c r="G201" s="103">
        <v>3.7035700000000003E-4</v>
      </c>
      <c r="H201" s="29">
        <v>49.990863636363599</v>
      </c>
      <c r="I201" s="132"/>
      <c r="J201" s="189"/>
      <c r="K201" s="181"/>
      <c r="L201" s="80" t="str">
        <f t="shared" si="20"/>
        <v/>
      </c>
      <c r="M201" s="131">
        <f t="shared" si="21"/>
        <v>0</v>
      </c>
    </row>
    <row r="202" spans="1:13" ht="12.75" customHeight="1" x14ac:dyDescent="0.2">
      <c r="A202" s="102" t="s">
        <v>2841</v>
      </c>
      <c r="B202" s="102" t="s">
        <v>2842</v>
      </c>
      <c r="C202" s="181">
        <v>4.414E-4</v>
      </c>
      <c r="D202" s="181">
        <v>0</v>
      </c>
      <c r="E202" s="80" t="str">
        <f t="shared" si="19"/>
        <v/>
      </c>
      <c r="F202" s="131">
        <f t="shared" si="18"/>
        <v>5.8388422564897238E-7</v>
      </c>
      <c r="G202" s="103">
        <v>6.1613499999999997E-4</v>
      </c>
      <c r="H202" s="29">
        <v>135.942227272727</v>
      </c>
      <c r="I202" s="132"/>
      <c r="J202" s="189"/>
      <c r="K202" s="181"/>
      <c r="L202" s="80" t="str">
        <f t="shared" si="20"/>
        <v/>
      </c>
      <c r="M202" s="131">
        <f t="shared" si="21"/>
        <v>0</v>
      </c>
    </row>
    <row r="203" spans="1:13" ht="12.75" customHeight="1" x14ac:dyDescent="0.2">
      <c r="A203" s="102" t="s">
        <v>2851</v>
      </c>
      <c r="B203" s="102" t="s">
        <v>2852</v>
      </c>
      <c r="C203" s="181">
        <v>4.3165E-4</v>
      </c>
      <c r="D203" s="181">
        <v>0</v>
      </c>
      <c r="E203" s="80" t="str">
        <f t="shared" si="19"/>
        <v/>
      </c>
      <c r="F203" s="131">
        <f t="shared" si="18"/>
        <v>5.7098691889755084E-7</v>
      </c>
      <c r="G203" s="103">
        <v>2.8984241999999997E-2</v>
      </c>
      <c r="H203" s="29">
        <v>149.996045454545</v>
      </c>
      <c r="I203" s="132"/>
      <c r="J203" s="189">
        <v>2.8934999999999999E-2</v>
      </c>
      <c r="K203" s="181"/>
      <c r="L203" s="80" t="str">
        <f t="shared" si="20"/>
        <v/>
      </c>
      <c r="M203" s="131">
        <f t="shared" si="21"/>
        <v>67.033476195992122</v>
      </c>
    </row>
    <row r="204" spans="1:13" ht="12.75" customHeight="1" x14ac:dyDescent="0.2">
      <c r="A204" s="102" t="s">
        <v>2672</v>
      </c>
      <c r="B204" s="102" t="s">
        <v>2680</v>
      </c>
      <c r="C204" s="181">
        <v>4.2519999999999998E-4</v>
      </c>
      <c r="D204" s="181">
        <v>1.1752E-2</v>
      </c>
      <c r="E204" s="80">
        <f t="shared" si="19"/>
        <v>-0.96381892443839345</v>
      </c>
      <c r="F204" s="131">
        <f t="shared" si="18"/>
        <v>5.6245485443122579E-7</v>
      </c>
      <c r="G204" s="103">
        <v>1.7962404999999997E-2</v>
      </c>
      <c r="H204" s="29">
        <v>55.576562500000001</v>
      </c>
      <c r="I204" s="132"/>
      <c r="J204" s="189"/>
      <c r="K204" s="181"/>
      <c r="L204" s="80" t="str">
        <f t="shared" si="20"/>
        <v/>
      </c>
      <c r="M204" s="131">
        <f t="shared" si="21"/>
        <v>0</v>
      </c>
    </row>
    <row r="205" spans="1:13" ht="12.75" customHeight="1" x14ac:dyDescent="0.2">
      <c r="A205" s="102" t="s">
        <v>2849</v>
      </c>
      <c r="B205" s="102" t="s">
        <v>2850</v>
      </c>
      <c r="C205" s="181">
        <v>4.2364999999999997E-4</v>
      </c>
      <c r="D205" s="181">
        <v>0</v>
      </c>
      <c r="E205" s="80" t="str">
        <f t="shared" si="19"/>
        <v/>
      </c>
      <c r="F205" s="131">
        <f t="shared" si="18"/>
        <v>5.6040451335792291E-7</v>
      </c>
      <c r="G205" s="103">
        <v>4.0368000000000001E-4</v>
      </c>
      <c r="H205" s="29">
        <v>125.003272727273</v>
      </c>
      <c r="I205" s="132"/>
      <c r="J205" s="189"/>
      <c r="K205" s="181"/>
      <c r="L205" s="80" t="str">
        <f t="shared" si="20"/>
        <v/>
      </c>
      <c r="M205" s="131">
        <f t="shared" si="21"/>
        <v>0</v>
      </c>
    </row>
    <row r="206" spans="1:13" ht="12.75" customHeight="1" x14ac:dyDescent="0.2">
      <c r="A206" s="102" t="s">
        <v>2847</v>
      </c>
      <c r="B206" s="102" t="s">
        <v>2848</v>
      </c>
      <c r="C206" s="181">
        <v>4.1135E-4</v>
      </c>
      <c r="D206" s="181">
        <v>0</v>
      </c>
      <c r="E206" s="80" t="str">
        <f t="shared" si="19"/>
        <v/>
      </c>
      <c r="F206" s="131">
        <f t="shared" si="18"/>
        <v>5.4413406484074491E-7</v>
      </c>
      <c r="G206" s="103">
        <v>3.97668E-4</v>
      </c>
      <c r="H206" s="29">
        <v>100.002090909091</v>
      </c>
      <c r="I206" s="132"/>
      <c r="J206" s="189"/>
      <c r="K206" s="181"/>
      <c r="L206" s="80" t="str">
        <f t="shared" si="20"/>
        <v/>
      </c>
      <c r="M206" s="131">
        <f t="shared" si="21"/>
        <v>0</v>
      </c>
    </row>
    <row r="207" spans="1:13" ht="12.75" customHeight="1" x14ac:dyDescent="0.2">
      <c r="A207" s="102" t="s">
        <v>2843</v>
      </c>
      <c r="B207" s="102" t="s">
        <v>2844</v>
      </c>
      <c r="C207" s="181">
        <v>4.0955000000000001E-4</v>
      </c>
      <c r="D207" s="181">
        <v>0</v>
      </c>
      <c r="E207" s="80" t="str">
        <f t="shared" si="19"/>
        <v/>
      </c>
      <c r="F207" s="131">
        <f t="shared" si="18"/>
        <v>5.4175302359432861E-7</v>
      </c>
      <c r="G207" s="103">
        <v>1.2767850000000001E-3</v>
      </c>
      <c r="H207" s="29">
        <v>156.14036363636399</v>
      </c>
      <c r="I207" s="132"/>
      <c r="J207" s="189"/>
      <c r="K207" s="181"/>
      <c r="L207" s="80" t="str">
        <f t="shared" si="20"/>
        <v/>
      </c>
      <c r="M207" s="131">
        <f t="shared" si="21"/>
        <v>0</v>
      </c>
    </row>
    <row r="208" spans="1:13" ht="12.75" customHeight="1" x14ac:dyDescent="0.2">
      <c r="A208" s="102" t="s">
        <v>2909</v>
      </c>
      <c r="B208" s="102" t="s">
        <v>2910</v>
      </c>
      <c r="C208" s="181">
        <v>4.0170000000000001E-4</v>
      </c>
      <c r="D208" s="181">
        <v>0</v>
      </c>
      <c r="E208" s="80" t="str">
        <f t="shared" si="19"/>
        <v/>
      </c>
      <c r="F208" s="131">
        <f t="shared" si="18"/>
        <v>5.3136903815856873E-7</v>
      </c>
      <c r="G208" s="103">
        <v>3.55767E-4</v>
      </c>
      <c r="H208" s="29">
        <v>99.9998636363636</v>
      </c>
      <c r="I208" s="132"/>
      <c r="J208" s="189"/>
      <c r="K208" s="181"/>
      <c r="L208" s="80" t="str">
        <f t="shared" si="20"/>
        <v/>
      </c>
      <c r="M208" s="131">
        <f t="shared" si="21"/>
        <v>0</v>
      </c>
    </row>
    <row r="209" spans="1:13" ht="12.75" customHeight="1" x14ac:dyDescent="0.2">
      <c r="A209" s="102" t="s">
        <v>2845</v>
      </c>
      <c r="B209" s="102" t="s">
        <v>2846</v>
      </c>
      <c r="C209" s="181">
        <v>3.9744999999999998E-4</v>
      </c>
      <c r="D209" s="181">
        <v>0.18019260000000001</v>
      </c>
      <c r="E209" s="80">
        <f t="shared" si="19"/>
        <v>-0.99779430453858819</v>
      </c>
      <c r="F209" s="131">
        <f t="shared" si="18"/>
        <v>5.2574713521564134E-7</v>
      </c>
      <c r="G209" s="103">
        <v>0.17651390900000002</v>
      </c>
      <c r="H209" s="29">
        <v>82.537818181818196</v>
      </c>
      <c r="I209" s="132"/>
      <c r="J209" s="189">
        <v>0.18037279000000001</v>
      </c>
      <c r="K209" s="181"/>
      <c r="L209" s="80" t="str">
        <f t="shared" si="20"/>
        <v/>
      </c>
      <c r="M209" s="131">
        <f t="shared" si="21"/>
        <v>453.82511007673924</v>
      </c>
    </row>
    <row r="210" spans="1:13" ht="12.75" customHeight="1" x14ac:dyDescent="0.2">
      <c r="A210" s="102" t="s">
        <v>2381</v>
      </c>
      <c r="B210" s="102" t="s">
        <v>2382</v>
      </c>
      <c r="C210" s="181">
        <v>3.9720000000000001E-4</v>
      </c>
      <c r="D210" s="181">
        <v>1.5377999999999999E-2</v>
      </c>
      <c r="E210" s="80">
        <f t="shared" si="19"/>
        <v>-0.97417089348419816</v>
      </c>
      <c r="F210" s="131">
        <f t="shared" si="18"/>
        <v>5.2541643504252803E-7</v>
      </c>
      <c r="G210" s="103">
        <v>3.91061E-4</v>
      </c>
      <c r="H210" s="29">
        <v>41.076136363636401</v>
      </c>
      <c r="I210" s="132"/>
      <c r="J210" s="189"/>
      <c r="K210" s="181"/>
      <c r="L210" s="80" t="str">
        <f t="shared" si="20"/>
        <v/>
      </c>
      <c r="M210" s="131">
        <f t="shared" si="21"/>
        <v>0</v>
      </c>
    </row>
    <row r="211" spans="1:13" ht="12.75" customHeight="1" x14ac:dyDescent="0.2">
      <c r="A211" s="102" t="s">
        <v>2907</v>
      </c>
      <c r="B211" s="102" t="s">
        <v>2908</v>
      </c>
      <c r="C211" s="181">
        <v>3.9510000000000001E-4</v>
      </c>
      <c r="D211" s="181">
        <v>0</v>
      </c>
      <c r="E211" s="80" t="str">
        <f t="shared" si="19"/>
        <v/>
      </c>
      <c r="F211" s="131">
        <f t="shared" si="18"/>
        <v>5.2263855358837563E-7</v>
      </c>
      <c r="G211" s="103">
        <v>4.7320870000000003E-3</v>
      </c>
      <c r="H211" s="29">
        <v>74.993409090909097</v>
      </c>
      <c r="I211" s="132"/>
      <c r="J211" s="189"/>
      <c r="K211" s="181"/>
      <c r="L211" s="80" t="str">
        <f t="shared" si="20"/>
        <v/>
      </c>
      <c r="M211" s="131">
        <f t="shared" si="21"/>
        <v>0</v>
      </c>
    </row>
    <row r="212" spans="1:13" ht="12.75" customHeight="1" x14ac:dyDescent="0.2">
      <c r="A212" s="102" t="s">
        <v>2913</v>
      </c>
      <c r="B212" s="102" t="s">
        <v>2914</v>
      </c>
      <c r="C212" s="181">
        <v>3.6975000000000002E-4</v>
      </c>
      <c r="D212" s="181">
        <v>0</v>
      </c>
      <c r="E212" s="80" t="str">
        <f t="shared" si="19"/>
        <v/>
      </c>
      <c r="F212" s="131">
        <f t="shared" si="18"/>
        <v>4.8910555603467958E-7</v>
      </c>
      <c r="G212" s="103">
        <v>3.7613999999999996E-4</v>
      </c>
      <c r="H212" s="29">
        <v>49.987863636363599</v>
      </c>
      <c r="I212" s="132"/>
      <c r="J212" s="189"/>
      <c r="K212" s="181"/>
      <c r="L212" s="80" t="str">
        <f t="shared" si="20"/>
        <v/>
      </c>
      <c r="M212" s="131">
        <f t="shared" si="21"/>
        <v>0</v>
      </c>
    </row>
    <row r="213" spans="1:13" ht="12.75" customHeight="1" x14ac:dyDescent="0.2">
      <c r="A213" s="102" t="s">
        <v>2853</v>
      </c>
      <c r="B213" s="102" t="s">
        <v>2854</v>
      </c>
      <c r="C213" s="181">
        <v>3.6089999999999999E-4</v>
      </c>
      <c r="D213" s="181">
        <v>0</v>
      </c>
      <c r="E213" s="80" t="str">
        <f t="shared" si="19"/>
        <v/>
      </c>
      <c r="F213" s="131">
        <f t="shared" si="18"/>
        <v>4.7739876990646613E-7</v>
      </c>
      <c r="G213" s="103">
        <v>3.56514E-4</v>
      </c>
      <c r="H213" s="29">
        <v>74.998090909090905</v>
      </c>
      <c r="I213" s="132"/>
      <c r="J213" s="189"/>
      <c r="K213" s="181"/>
      <c r="L213" s="80" t="str">
        <f t="shared" si="20"/>
        <v/>
      </c>
      <c r="M213" s="131">
        <f t="shared" si="21"/>
        <v>0</v>
      </c>
    </row>
    <row r="214" spans="1:13" ht="12.75" customHeight="1" x14ac:dyDescent="0.2">
      <c r="A214" s="102" t="s">
        <v>2915</v>
      </c>
      <c r="B214" s="102" t="s">
        <v>2916</v>
      </c>
      <c r="C214" s="181">
        <v>3.59E-4</v>
      </c>
      <c r="D214" s="181">
        <v>0</v>
      </c>
      <c r="E214" s="80" t="str">
        <f t="shared" si="19"/>
        <v/>
      </c>
      <c r="F214" s="131">
        <f t="shared" si="18"/>
        <v>4.7488544859080452E-7</v>
      </c>
      <c r="G214" s="103">
        <v>3.7549099999999999E-4</v>
      </c>
      <c r="H214" s="29">
        <v>75.003227272727301</v>
      </c>
      <c r="I214" s="132"/>
      <c r="J214" s="189"/>
      <c r="K214" s="181"/>
      <c r="L214" s="80" t="str">
        <f t="shared" si="20"/>
        <v/>
      </c>
      <c r="M214" s="131">
        <f t="shared" si="21"/>
        <v>0</v>
      </c>
    </row>
    <row r="215" spans="1:13" ht="12.75" customHeight="1" x14ac:dyDescent="0.2">
      <c r="A215" s="102" t="s">
        <v>2917</v>
      </c>
      <c r="B215" s="102" t="s">
        <v>2918</v>
      </c>
      <c r="C215" s="181">
        <v>3.481E-4</v>
      </c>
      <c r="D215" s="181">
        <v>0</v>
      </c>
      <c r="E215" s="80" t="str">
        <f t="shared" si="19"/>
        <v/>
      </c>
      <c r="F215" s="131">
        <f t="shared" si="18"/>
        <v>4.604669210430614E-7</v>
      </c>
      <c r="G215" s="103">
        <v>3.7280500000000003E-4</v>
      </c>
      <c r="H215" s="29">
        <v>100.003863636364</v>
      </c>
      <c r="I215" s="132"/>
      <c r="J215" s="189"/>
      <c r="K215" s="181"/>
      <c r="L215" s="80" t="str">
        <f t="shared" si="20"/>
        <v/>
      </c>
      <c r="M215" s="131">
        <f t="shared" si="21"/>
        <v>0</v>
      </c>
    </row>
    <row r="216" spans="1:13" ht="12.75" customHeight="1" x14ac:dyDescent="0.2">
      <c r="A216" s="102" t="s">
        <v>2855</v>
      </c>
      <c r="B216" s="102" t="s">
        <v>2856</v>
      </c>
      <c r="C216" s="181">
        <v>3.4019999999999998E-4</v>
      </c>
      <c r="D216" s="181">
        <v>0</v>
      </c>
      <c r="E216" s="80" t="str">
        <f t="shared" si="19"/>
        <v/>
      </c>
      <c r="F216" s="131">
        <f t="shared" ref="F216:F247" si="22">C216/$C$271</f>
        <v>4.5001679557267879E-7</v>
      </c>
      <c r="G216" s="103">
        <v>3.36817E-4</v>
      </c>
      <c r="H216" s="29">
        <v>99.990272727272696</v>
      </c>
      <c r="I216" s="132"/>
      <c r="J216" s="189"/>
      <c r="K216" s="181"/>
      <c r="L216" s="80" t="str">
        <f t="shared" si="20"/>
        <v/>
      </c>
      <c r="M216" s="131">
        <f t="shared" si="21"/>
        <v>0</v>
      </c>
    </row>
    <row r="217" spans="1:13" ht="12.75" customHeight="1" x14ac:dyDescent="0.2">
      <c r="A217" s="102" t="s">
        <v>2670</v>
      </c>
      <c r="B217" s="102" t="s">
        <v>2678</v>
      </c>
      <c r="C217" s="181">
        <v>3.3169999999999999E-4</v>
      </c>
      <c r="D217" s="181">
        <v>0</v>
      </c>
      <c r="E217" s="80" t="str">
        <f t="shared" si="19"/>
        <v/>
      </c>
      <c r="F217" s="131">
        <f t="shared" si="22"/>
        <v>4.3877298968682407E-7</v>
      </c>
      <c r="G217" s="103">
        <v>3.3030500000000003E-4</v>
      </c>
      <c r="H217" s="29">
        <v>20.000272727272701</v>
      </c>
      <c r="I217" s="132"/>
      <c r="J217" s="189"/>
      <c r="K217" s="181"/>
      <c r="L217" s="80" t="str">
        <f t="shared" si="20"/>
        <v/>
      </c>
      <c r="M217" s="131">
        <f t="shared" si="21"/>
        <v>0</v>
      </c>
    </row>
    <row r="218" spans="1:13" ht="12.75" customHeight="1" x14ac:dyDescent="0.2">
      <c r="A218" s="102" t="s">
        <v>2857</v>
      </c>
      <c r="B218" s="102" t="s">
        <v>2858</v>
      </c>
      <c r="C218" s="181">
        <v>3.1835000000000001E-4</v>
      </c>
      <c r="D218" s="181">
        <v>0</v>
      </c>
      <c r="E218" s="80" t="str">
        <f t="shared" si="19"/>
        <v/>
      </c>
      <c r="F218" s="131">
        <f t="shared" si="22"/>
        <v>4.2111360044256998E-7</v>
      </c>
      <c r="G218" s="103">
        <v>3.1467499999999999E-4</v>
      </c>
      <c r="H218" s="29">
        <v>124.991590909091</v>
      </c>
      <c r="I218" s="132"/>
      <c r="J218" s="189"/>
      <c r="K218" s="181"/>
      <c r="L218" s="80" t="str">
        <f t="shared" si="20"/>
        <v/>
      </c>
      <c r="M218" s="131">
        <f t="shared" si="21"/>
        <v>0</v>
      </c>
    </row>
    <row r="219" spans="1:13" ht="12.75" customHeight="1" x14ac:dyDescent="0.2">
      <c r="A219" s="102" t="s">
        <v>2711</v>
      </c>
      <c r="B219" s="102" t="s">
        <v>2710</v>
      </c>
      <c r="C219" s="181">
        <v>3.0854999999999999E-4</v>
      </c>
      <c r="D219" s="181">
        <v>0</v>
      </c>
      <c r="E219" s="80" t="str">
        <f t="shared" si="19"/>
        <v/>
      </c>
      <c r="F219" s="131">
        <f t="shared" si="22"/>
        <v>4.0815015365652569E-7</v>
      </c>
      <c r="G219" s="103">
        <v>2.3718850000000002E-3</v>
      </c>
      <c r="H219" s="29">
        <v>49.992681818181801</v>
      </c>
      <c r="I219" s="132"/>
      <c r="J219" s="189"/>
      <c r="K219" s="181"/>
      <c r="L219" s="80" t="str">
        <f t="shared" si="20"/>
        <v/>
      </c>
      <c r="M219" s="131">
        <f t="shared" si="21"/>
        <v>0</v>
      </c>
    </row>
    <row r="220" spans="1:13" ht="12.75" customHeight="1" x14ac:dyDescent="0.2">
      <c r="A220" s="102" t="s">
        <v>2385</v>
      </c>
      <c r="B220" s="102" t="s">
        <v>2386</v>
      </c>
      <c r="C220" s="181">
        <v>3.0574999999999998E-4</v>
      </c>
      <c r="D220" s="181">
        <v>0</v>
      </c>
      <c r="E220" s="80" t="str">
        <f t="shared" si="19"/>
        <v/>
      </c>
      <c r="F220" s="131">
        <f t="shared" si="22"/>
        <v>4.0444631171765587E-7</v>
      </c>
      <c r="G220" s="103">
        <v>3.3432080000000003E-3</v>
      </c>
      <c r="H220" s="29">
        <v>41.969045454545501</v>
      </c>
      <c r="I220" s="132"/>
      <c r="J220" s="189"/>
      <c r="K220" s="181"/>
      <c r="L220" s="80" t="str">
        <f t="shared" si="20"/>
        <v/>
      </c>
      <c r="M220" s="131">
        <f t="shared" si="21"/>
        <v>0</v>
      </c>
    </row>
    <row r="221" spans="1:13" ht="12.75" customHeight="1" x14ac:dyDescent="0.2">
      <c r="A221" s="102" t="s">
        <v>2705</v>
      </c>
      <c r="B221" s="102" t="s">
        <v>2704</v>
      </c>
      <c r="C221" s="181">
        <v>3.0380000000000001E-4</v>
      </c>
      <c r="D221" s="181">
        <v>0</v>
      </c>
      <c r="E221" s="80" t="str">
        <f t="shared" si="19"/>
        <v/>
      </c>
      <c r="F221" s="131">
        <f t="shared" si="22"/>
        <v>4.0186685036737163E-7</v>
      </c>
      <c r="G221" s="103">
        <v>3.04099E-4</v>
      </c>
      <c r="H221" s="29">
        <v>50.003954545454498</v>
      </c>
      <c r="I221" s="132"/>
      <c r="J221" s="189"/>
      <c r="K221" s="181"/>
      <c r="L221" s="80" t="str">
        <f t="shared" si="20"/>
        <v/>
      </c>
      <c r="M221" s="131">
        <f t="shared" si="21"/>
        <v>0</v>
      </c>
    </row>
    <row r="222" spans="1:13" ht="12.75" customHeight="1" x14ac:dyDescent="0.2">
      <c r="A222" s="102" t="s">
        <v>2709</v>
      </c>
      <c r="B222" s="102" t="s">
        <v>2708</v>
      </c>
      <c r="C222" s="181">
        <v>2.9769999999999997E-4</v>
      </c>
      <c r="D222" s="181">
        <v>0</v>
      </c>
      <c r="E222" s="80" t="str">
        <f t="shared" si="19"/>
        <v/>
      </c>
      <c r="F222" s="131">
        <f t="shared" si="22"/>
        <v>3.9379776614340526E-7</v>
      </c>
      <c r="G222" s="103">
        <v>4.9499556E-2</v>
      </c>
      <c r="H222" s="29">
        <v>50.0104545454545</v>
      </c>
      <c r="I222" s="132"/>
      <c r="J222" s="189"/>
      <c r="K222" s="181"/>
      <c r="L222" s="80" t="str">
        <f t="shared" si="20"/>
        <v/>
      </c>
      <c r="M222" s="131">
        <f t="shared" si="21"/>
        <v>0</v>
      </c>
    </row>
    <row r="223" spans="1:13" ht="12.75" customHeight="1" x14ac:dyDescent="0.2">
      <c r="A223" s="102" t="s">
        <v>2859</v>
      </c>
      <c r="B223" s="102" t="s">
        <v>2860</v>
      </c>
      <c r="C223" s="181">
        <v>2.9485000000000004E-4</v>
      </c>
      <c r="D223" s="181">
        <v>0</v>
      </c>
      <c r="E223" s="80" t="str">
        <f t="shared" si="19"/>
        <v/>
      </c>
      <c r="F223" s="131">
        <f t="shared" si="22"/>
        <v>3.9002778416991286E-7</v>
      </c>
      <c r="G223" s="103">
        <v>4.0774599999999995E-4</v>
      </c>
      <c r="H223" s="29">
        <v>149.991318181818</v>
      </c>
      <c r="I223" s="132"/>
      <c r="J223" s="189"/>
      <c r="K223" s="181"/>
      <c r="L223" s="80" t="str">
        <f t="shared" si="20"/>
        <v/>
      </c>
      <c r="M223" s="131">
        <f t="shared" si="21"/>
        <v>0</v>
      </c>
    </row>
    <row r="224" spans="1:13" ht="12.75" customHeight="1" x14ac:dyDescent="0.2">
      <c r="A224" s="102" t="s">
        <v>2833</v>
      </c>
      <c r="B224" s="102" t="s">
        <v>2834</v>
      </c>
      <c r="C224" s="181">
        <v>2.6025000000000001E-4</v>
      </c>
      <c r="D224" s="181">
        <v>0</v>
      </c>
      <c r="E224" s="80" t="str">
        <f t="shared" si="19"/>
        <v/>
      </c>
      <c r="F224" s="131">
        <f t="shared" si="22"/>
        <v>3.4425888021102195E-7</v>
      </c>
      <c r="G224" s="103">
        <v>5.4785320000000004E-3</v>
      </c>
      <c r="H224" s="29">
        <v>74.999454545454597</v>
      </c>
      <c r="I224" s="132"/>
      <c r="J224" s="189"/>
      <c r="K224" s="181"/>
      <c r="L224" s="80" t="str">
        <f t="shared" si="20"/>
        <v/>
      </c>
      <c r="M224" s="131">
        <f t="shared" si="21"/>
        <v>0</v>
      </c>
    </row>
    <row r="225" spans="1:13" ht="12.75" customHeight="1" x14ac:dyDescent="0.2">
      <c r="A225" s="102" t="s">
        <v>2837</v>
      </c>
      <c r="B225" s="102" t="s">
        <v>2838</v>
      </c>
      <c r="C225" s="181">
        <v>1.9210000000000001E-4</v>
      </c>
      <c r="D225" s="181">
        <v>0</v>
      </c>
      <c r="E225" s="80" t="str">
        <f t="shared" si="19"/>
        <v/>
      </c>
      <c r="F225" s="131">
        <f t="shared" si="22"/>
        <v>2.5411001302031628E-7</v>
      </c>
      <c r="G225" s="103">
        <v>2.0518590000000001E-3</v>
      </c>
      <c r="H225" s="29">
        <v>132.04792307692301</v>
      </c>
      <c r="I225" s="132"/>
      <c r="J225" s="189"/>
      <c r="K225" s="181"/>
      <c r="L225" s="80" t="str">
        <f t="shared" si="20"/>
        <v/>
      </c>
      <c r="M225" s="131">
        <f t="shared" si="21"/>
        <v>0</v>
      </c>
    </row>
    <row r="226" spans="1:13" ht="12.75" customHeight="1" x14ac:dyDescent="0.2">
      <c r="A226" s="102" t="s">
        <v>2673</v>
      </c>
      <c r="B226" s="102" t="s">
        <v>2681</v>
      </c>
      <c r="C226" s="181">
        <v>1.0725E-4</v>
      </c>
      <c r="D226" s="181">
        <v>0</v>
      </c>
      <c r="E226" s="80" t="str">
        <f t="shared" si="19"/>
        <v/>
      </c>
      <c r="F226" s="131">
        <f t="shared" si="22"/>
        <v>1.4187037426563728E-7</v>
      </c>
      <c r="G226" s="103">
        <v>4.5222059000000002E-2</v>
      </c>
      <c r="H226" s="29">
        <v>80.931083333333305</v>
      </c>
      <c r="I226" s="132"/>
      <c r="J226" s="189"/>
      <c r="K226" s="181"/>
      <c r="L226" s="80" t="str">
        <f t="shared" si="20"/>
        <v/>
      </c>
      <c r="M226" s="131">
        <f t="shared" si="21"/>
        <v>0</v>
      </c>
    </row>
    <row r="227" spans="1:13" ht="12.75" customHeight="1" x14ac:dyDescent="0.2">
      <c r="A227" s="102" t="s">
        <v>3006</v>
      </c>
      <c r="B227" s="102" t="s">
        <v>3007</v>
      </c>
      <c r="C227" s="181">
        <v>1.0535500000000001E-4</v>
      </c>
      <c r="D227" s="181"/>
      <c r="E227" s="80" t="str">
        <f t="shared" si="19"/>
        <v/>
      </c>
      <c r="F227" s="131">
        <f t="shared" si="22"/>
        <v>1.3936366695343792E-7</v>
      </c>
      <c r="G227" s="103">
        <v>7.1715816749999994E-2</v>
      </c>
      <c r="H227" s="29">
        <v>95.197818181818207</v>
      </c>
      <c r="I227" s="132"/>
      <c r="J227" s="189"/>
      <c r="K227" s="181"/>
      <c r="L227" s="80"/>
      <c r="M227" s="131">
        <f t="shared" si="21"/>
        <v>0</v>
      </c>
    </row>
    <row r="228" spans="1:13" ht="12.75" customHeight="1" x14ac:dyDescent="0.2">
      <c r="A228" s="102" t="s">
        <v>3000</v>
      </c>
      <c r="B228" s="102" t="s">
        <v>3001</v>
      </c>
      <c r="C228" s="181">
        <v>9.6680000000000003E-5</v>
      </c>
      <c r="D228" s="181"/>
      <c r="E228" s="80" t="str">
        <f t="shared" si="19"/>
        <v/>
      </c>
      <c r="F228" s="131">
        <f t="shared" si="22"/>
        <v>1.2788837094640384E-7</v>
      </c>
      <c r="G228" s="103">
        <v>7.2825919500000003E-2</v>
      </c>
      <c r="H228" s="29">
        <v>81.412000000000006</v>
      </c>
      <c r="I228" s="132"/>
      <c r="J228" s="189"/>
      <c r="K228" s="181"/>
      <c r="L228" s="80"/>
      <c r="M228" s="131">
        <f t="shared" si="21"/>
        <v>0</v>
      </c>
    </row>
    <row r="229" spans="1:13" ht="12.75" customHeight="1" x14ac:dyDescent="0.2">
      <c r="A229" s="102" t="s">
        <v>2363</v>
      </c>
      <c r="B229" s="102" t="s">
        <v>1138</v>
      </c>
      <c r="C229" s="181">
        <v>9.6670000000000008E-5</v>
      </c>
      <c r="D229" s="181">
        <v>0</v>
      </c>
      <c r="E229" s="80" t="str">
        <f t="shared" si="19"/>
        <v/>
      </c>
      <c r="F229" s="131">
        <f t="shared" si="22"/>
        <v>1.2787514293947933E-7</v>
      </c>
      <c r="G229" s="103">
        <v>14.197130100000001</v>
      </c>
      <c r="H229" s="29">
        <v>39.860409090909101</v>
      </c>
      <c r="I229" s="132"/>
      <c r="J229" s="189"/>
      <c r="K229" s="181"/>
      <c r="L229" s="80" t="str">
        <f>IF(ISERROR(J229/K229-1),"",((J229/K229-1)))</f>
        <v/>
      </c>
      <c r="M229" s="131">
        <f t="shared" si="21"/>
        <v>0</v>
      </c>
    </row>
    <row r="230" spans="1:13" ht="12.75" customHeight="1" x14ac:dyDescent="0.2">
      <c r="A230" s="102" t="s">
        <v>2996</v>
      </c>
      <c r="B230" s="102" t="s">
        <v>2997</v>
      </c>
      <c r="C230" s="181">
        <v>8.9049999999999996E-5</v>
      </c>
      <c r="D230" s="181"/>
      <c r="E230" s="80" t="str">
        <f t="shared" si="19"/>
        <v/>
      </c>
      <c r="F230" s="131">
        <f t="shared" si="22"/>
        <v>1.1779540166298368E-7</v>
      </c>
      <c r="G230" s="103">
        <v>7.4124848250000014E-2</v>
      </c>
      <c r="H230" s="29">
        <v>89.328166666666704</v>
      </c>
      <c r="I230" s="132"/>
      <c r="J230" s="189"/>
      <c r="K230" s="181"/>
      <c r="L230" s="80"/>
      <c r="M230" s="131">
        <f t="shared" si="21"/>
        <v>0</v>
      </c>
    </row>
    <row r="231" spans="1:13" ht="12.75" customHeight="1" x14ac:dyDescent="0.2">
      <c r="A231" s="102" t="s">
        <v>3010</v>
      </c>
      <c r="B231" s="102" t="s">
        <v>3011</v>
      </c>
      <c r="C231" s="181">
        <v>7.9364999999999997E-5</v>
      </c>
      <c r="D231" s="181"/>
      <c r="E231" s="80" t="str">
        <f t="shared" si="19"/>
        <v/>
      </c>
      <c r="F231" s="131">
        <f t="shared" si="22"/>
        <v>1.0498407695657159E-7</v>
      </c>
      <c r="G231" s="103">
        <v>7.3253430000000008E-2</v>
      </c>
      <c r="H231" s="29">
        <v>104.850545454545</v>
      </c>
      <c r="I231" s="132"/>
      <c r="J231" s="189"/>
      <c r="K231" s="181"/>
      <c r="L231" s="80"/>
      <c r="M231" s="131">
        <f t="shared" si="21"/>
        <v>0</v>
      </c>
    </row>
    <row r="232" spans="1:13" ht="12.75" customHeight="1" x14ac:dyDescent="0.2">
      <c r="A232" s="102" t="s">
        <v>2998</v>
      </c>
      <c r="B232" s="102" t="s">
        <v>2999</v>
      </c>
      <c r="C232" s="181">
        <v>6.968000000000001E-5</v>
      </c>
      <c r="D232" s="181"/>
      <c r="E232" s="80" t="str">
        <f t="shared" si="19"/>
        <v/>
      </c>
      <c r="F232" s="131">
        <f t="shared" si="22"/>
        <v>9.2172752250159509E-8</v>
      </c>
      <c r="G232" s="103">
        <v>7.2073028999999997E-2</v>
      </c>
      <c r="H232" s="29">
        <v>80.945636363636396</v>
      </c>
      <c r="I232" s="132"/>
      <c r="J232" s="189"/>
      <c r="K232" s="181"/>
      <c r="L232" s="80"/>
      <c r="M232" s="131">
        <f t="shared" si="21"/>
        <v>0</v>
      </c>
    </row>
    <row r="233" spans="1:13" ht="12.75" customHeight="1" x14ac:dyDescent="0.2">
      <c r="A233" s="102" t="s">
        <v>3002</v>
      </c>
      <c r="B233" s="102" t="s">
        <v>3003</v>
      </c>
      <c r="C233" s="181">
        <v>6.1820000000000001E-5</v>
      </c>
      <c r="D233" s="181"/>
      <c r="E233" s="80" t="str">
        <f t="shared" si="19"/>
        <v/>
      </c>
      <c r="F233" s="131">
        <f t="shared" si="22"/>
        <v>8.1775538807475022E-8</v>
      </c>
      <c r="G233" s="103">
        <v>6.7876476749999998E-2</v>
      </c>
      <c r="H233" s="29">
        <v>122.682666666667</v>
      </c>
      <c r="I233" s="132"/>
      <c r="J233" s="189"/>
      <c r="K233" s="181"/>
      <c r="L233" s="80"/>
      <c r="M233" s="131">
        <f t="shared" si="21"/>
        <v>0</v>
      </c>
    </row>
    <row r="234" spans="1:13" ht="12.75" customHeight="1" x14ac:dyDescent="0.2">
      <c r="A234" s="102" t="s">
        <v>1622</v>
      </c>
      <c r="B234" s="102" t="s">
        <v>1454</v>
      </c>
      <c r="C234" s="181">
        <v>5.7630000000000002E-5</v>
      </c>
      <c r="D234" s="181">
        <v>0</v>
      </c>
      <c r="E234" s="80" t="str">
        <f t="shared" si="19"/>
        <v/>
      </c>
      <c r="F234" s="131">
        <f t="shared" si="22"/>
        <v>7.623300390609489E-8</v>
      </c>
      <c r="G234" s="103">
        <v>2.0124473218492769</v>
      </c>
      <c r="H234" s="29">
        <v>48.122181818181801</v>
      </c>
      <c r="I234" s="132"/>
      <c r="J234" s="189"/>
      <c r="K234" s="181"/>
      <c r="L234" s="80" t="str">
        <f>IF(ISERROR(J234/K234-1),"",((J234/K234-1)))</f>
        <v/>
      </c>
      <c r="M234" s="131">
        <f t="shared" si="21"/>
        <v>0</v>
      </c>
    </row>
    <row r="235" spans="1:13" ht="12.75" customHeight="1" x14ac:dyDescent="0.2">
      <c r="A235" s="102" t="s">
        <v>3008</v>
      </c>
      <c r="B235" s="102" t="s">
        <v>3009</v>
      </c>
      <c r="C235" s="181">
        <v>4.9320000000000002E-5</v>
      </c>
      <c r="D235" s="181"/>
      <c r="E235" s="80" t="str">
        <f t="shared" si="19"/>
        <v/>
      </c>
      <c r="F235" s="131">
        <f t="shared" si="22"/>
        <v>6.5240530151806354E-8</v>
      </c>
      <c r="G235" s="103">
        <v>7.0468289999999989E-2</v>
      </c>
      <c r="H235" s="29">
        <v>106.3935</v>
      </c>
      <c r="I235" s="132"/>
      <c r="J235" s="189"/>
      <c r="K235" s="181"/>
      <c r="L235" s="80"/>
      <c r="M235" s="131">
        <f t="shared" si="21"/>
        <v>0</v>
      </c>
    </row>
    <row r="236" spans="1:13" ht="12.75" customHeight="1" x14ac:dyDescent="0.2">
      <c r="A236" s="102" t="s">
        <v>3004</v>
      </c>
      <c r="B236" s="102" t="s">
        <v>3005</v>
      </c>
      <c r="C236" s="181">
        <v>2.8905000000000002E-5</v>
      </c>
      <c r="D236" s="181"/>
      <c r="E236" s="80" t="str">
        <f t="shared" si="19"/>
        <v/>
      </c>
      <c r="F236" s="131">
        <f t="shared" si="22"/>
        <v>3.8235554015368257E-8</v>
      </c>
      <c r="G236" s="103">
        <v>7.2561437249999999E-2</v>
      </c>
      <c r="H236" s="29">
        <v>118.90618181818201</v>
      </c>
      <c r="I236" s="132"/>
      <c r="J236" s="189"/>
      <c r="K236" s="181"/>
      <c r="L236" s="80"/>
      <c r="M236" s="131">
        <f t="shared" si="21"/>
        <v>0</v>
      </c>
    </row>
    <row r="237" spans="1:13" ht="12.75" customHeight="1" x14ac:dyDescent="0.2">
      <c r="A237" s="102" t="s">
        <v>2992</v>
      </c>
      <c r="B237" s="102" t="s">
        <v>2993</v>
      </c>
      <c r="C237" s="181">
        <v>2.0059999999999998E-5</v>
      </c>
      <c r="D237" s="181"/>
      <c r="E237" s="80" t="str">
        <f t="shared" si="19"/>
        <v/>
      </c>
      <c r="F237" s="131">
        <f t="shared" si="22"/>
        <v>2.6535381890617095E-8</v>
      </c>
      <c r="G237" s="103">
        <v>7.342763775000001E-2</v>
      </c>
      <c r="H237" s="29">
        <v>116.903583333333</v>
      </c>
      <c r="I237" s="132"/>
      <c r="J237" s="189"/>
      <c r="K237" s="181"/>
      <c r="L237" s="80"/>
      <c r="M237" s="131">
        <f t="shared" si="21"/>
        <v>0</v>
      </c>
    </row>
    <row r="238" spans="1:13" ht="12.75" customHeight="1" x14ac:dyDescent="0.2">
      <c r="A238" s="102" t="s">
        <v>2994</v>
      </c>
      <c r="B238" s="102" t="s">
        <v>2995</v>
      </c>
      <c r="C238" s="181">
        <v>9.91E-6</v>
      </c>
      <c r="D238" s="181"/>
      <c r="E238" s="80" t="str">
        <f t="shared" si="19"/>
        <v/>
      </c>
      <c r="F238" s="131">
        <f t="shared" si="22"/>
        <v>1.3108954862214131E-8</v>
      </c>
      <c r="G238" s="103">
        <v>7.2381638999999998E-2</v>
      </c>
      <c r="H238" s="29">
        <v>179.264833333333</v>
      </c>
      <c r="I238" s="132"/>
      <c r="J238" s="189"/>
      <c r="K238" s="181"/>
      <c r="L238" s="80"/>
      <c r="M238" s="131">
        <f t="shared" si="21"/>
        <v>0</v>
      </c>
    </row>
    <row r="239" spans="1:13" ht="12.75" customHeight="1" x14ac:dyDescent="0.2">
      <c r="A239" s="102" t="s">
        <v>1798</v>
      </c>
      <c r="B239" s="102" t="s">
        <v>1537</v>
      </c>
      <c r="C239" s="181">
        <v>0</v>
      </c>
      <c r="D239" s="181">
        <v>0.46036050000000001</v>
      </c>
      <c r="E239" s="80">
        <f t="shared" si="19"/>
        <v>-1</v>
      </c>
      <c r="F239" s="131">
        <f t="shared" si="22"/>
        <v>0</v>
      </c>
      <c r="G239" s="103">
        <v>0.54761850000000001</v>
      </c>
      <c r="H239" s="29">
        <v>124.566681818182</v>
      </c>
      <c r="I239" s="132"/>
      <c r="J239" s="189"/>
      <c r="K239" s="181"/>
      <c r="L239" s="80" t="str">
        <f t="shared" ref="L239:L268" si="23">IF(ISERROR(J239/K239-1),"",((J239/K239-1)))</f>
        <v/>
      </c>
      <c r="M239" s="131" t="str">
        <f t="shared" si="21"/>
        <v/>
      </c>
    </row>
    <row r="240" spans="1:13" ht="12.75" customHeight="1" x14ac:dyDescent="0.2">
      <c r="A240" s="102" t="s">
        <v>2541</v>
      </c>
      <c r="B240" s="102" t="s">
        <v>2540</v>
      </c>
      <c r="C240" s="181">
        <v>0</v>
      </c>
      <c r="D240" s="181">
        <v>0.28095853999999998</v>
      </c>
      <c r="E240" s="80">
        <f t="shared" si="19"/>
        <v>-1</v>
      </c>
      <c r="F240" s="131">
        <f t="shared" si="22"/>
        <v>0</v>
      </c>
      <c r="G240" s="103">
        <v>1.9462085183400002</v>
      </c>
      <c r="H240" s="29">
        <v>34.669409090909099</v>
      </c>
      <c r="I240" s="132"/>
      <c r="J240" s="189">
        <v>1.7051E-2</v>
      </c>
      <c r="K240" s="181">
        <v>0.28095853999999998</v>
      </c>
      <c r="L240" s="80">
        <f t="shared" si="23"/>
        <v>-0.93931133041907178</v>
      </c>
      <c r="M240" s="131" t="str">
        <f t="shared" si="21"/>
        <v/>
      </c>
    </row>
    <row r="241" spans="1:13" ht="12.75" customHeight="1" x14ac:dyDescent="0.2">
      <c r="A241" s="102" t="s">
        <v>1621</v>
      </c>
      <c r="B241" s="102" t="s">
        <v>1453</v>
      </c>
      <c r="C241" s="181">
        <v>0</v>
      </c>
      <c r="D241" s="181">
        <v>0.11721998</v>
      </c>
      <c r="E241" s="80">
        <f t="shared" si="19"/>
        <v>-1</v>
      </c>
      <c r="F241" s="131">
        <f t="shared" si="22"/>
        <v>0</v>
      </c>
      <c r="G241" s="103">
        <v>0.62994859802160008</v>
      </c>
      <c r="H241" s="29">
        <v>72.9403636363636</v>
      </c>
      <c r="I241" s="132"/>
      <c r="J241" s="189"/>
      <c r="K241" s="181"/>
      <c r="L241" s="80" t="str">
        <f t="shared" si="23"/>
        <v/>
      </c>
      <c r="M241" s="131" t="str">
        <f t="shared" si="21"/>
        <v/>
      </c>
    </row>
    <row r="242" spans="1:13" ht="12.75" customHeight="1" x14ac:dyDescent="0.2">
      <c r="A242" s="102" t="s">
        <v>1768</v>
      </c>
      <c r="B242" s="102" t="s">
        <v>1497</v>
      </c>
      <c r="C242" s="181">
        <v>0</v>
      </c>
      <c r="D242" s="181">
        <v>2.5749999999999999E-2</v>
      </c>
      <c r="E242" s="80">
        <f t="shared" si="19"/>
        <v>-1</v>
      </c>
      <c r="F242" s="131">
        <f t="shared" si="22"/>
        <v>0</v>
      </c>
      <c r="G242" s="103">
        <v>2.2202412168245735</v>
      </c>
      <c r="H242" s="29">
        <v>218.99995454545501</v>
      </c>
      <c r="I242" s="132"/>
      <c r="J242" s="189"/>
      <c r="K242" s="181">
        <v>7.7181100000000002E-2</v>
      </c>
      <c r="L242" s="80">
        <f t="shared" si="23"/>
        <v>-1</v>
      </c>
      <c r="M242" s="131" t="str">
        <f t="shared" si="21"/>
        <v/>
      </c>
    </row>
    <row r="243" spans="1:13" ht="12.75" customHeight="1" x14ac:dyDescent="0.2">
      <c r="A243" s="102" t="s">
        <v>1765</v>
      </c>
      <c r="B243" s="102" t="s">
        <v>1494</v>
      </c>
      <c r="C243" s="181">
        <v>0</v>
      </c>
      <c r="D243" s="181">
        <v>2.3754999999999998E-2</v>
      </c>
      <c r="E243" s="80">
        <f t="shared" si="19"/>
        <v>-1</v>
      </c>
      <c r="F243" s="131">
        <f t="shared" si="22"/>
        <v>0</v>
      </c>
      <c r="G243" s="103">
        <v>0.53569007987040007</v>
      </c>
      <c r="H243" s="29">
        <v>95.138227272727306</v>
      </c>
      <c r="I243" s="132"/>
      <c r="J243" s="189"/>
      <c r="K243" s="181"/>
      <c r="L243" s="80" t="str">
        <f t="shared" si="23"/>
        <v/>
      </c>
      <c r="M243" s="131" t="str">
        <f t="shared" si="21"/>
        <v/>
      </c>
    </row>
    <row r="244" spans="1:13" ht="12.75" customHeight="1" x14ac:dyDescent="0.2">
      <c r="A244" s="102" t="s">
        <v>2361</v>
      </c>
      <c r="B244" s="102" t="s">
        <v>1133</v>
      </c>
      <c r="C244" s="181">
        <v>0</v>
      </c>
      <c r="D244" s="181">
        <v>2.9568000000000003E-3</v>
      </c>
      <c r="E244" s="80">
        <f t="shared" si="19"/>
        <v>-1</v>
      </c>
      <c r="F244" s="131">
        <f t="shared" si="22"/>
        <v>0</v>
      </c>
      <c r="G244" s="103">
        <v>4.6399965400000003</v>
      </c>
      <c r="H244" s="29">
        <v>50.149136363636401</v>
      </c>
      <c r="I244" s="132"/>
      <c r="J244" s="189"/>
      <c r="K244" s="181"/>
      <c r="L244" s="80" t="str">
        <f t="shared" si="23"/>
        <v/>
      </c>
      <c r="M244" s="131" t="str">
        <f t="shared" si="21"/>
        <v/>
      </c>
    </row>
    <row r="245" spans="1:13" ht="12.75" customHeight="1" x14ac:dyDescent="0.2">
      <c r="A245" s="102" t="s">
        <v>1813</v>
      </c>
      <c r="B245" s="102" t="s">
        <v>1548</v>
      </c>
      <c r="C245" s="181">
        <v>0</v>
      </c>
      <c r="D245" s="181">
        <v>2.7184399999999999E-3</v>
      </c>
      <c r="E245" s="80">
        <f t="shared" si="19"/>
        <v>-1</v>
      </c>
      <c r="F245" s="131">
        <f t="shared" si="22"/>
        <v>0</v>
      </c>
      <c r="G245" s="103">
        <v>0.9975306097079224</v>
      </c>
      <c r="H245" s="29">
        <v>140.65290909090899</v>
      </c>
      <c r="I245" s="132"/>
      <c r="J245" s="189"/>
      <c r="K245" s="181"/>
      <c r="L245" s="80" t="str">
        <f t="shared" si="23"/>
        <v/>
      </c>
      <c r="M245" s="131" t="str">
        <f t="shared" si="21"/>
        <v/>
      </c>
    </row>
    <row r="246" spans="1:13" ht="12.75" customHeight="1" x14ac:dyDescent="0.2">
      <c r="A246" s="102" t="s">
        <v>1787</v>
      </c>
      <c r="B246" s="102" t="s">
        <v>1526</v>
      </c>
      <c r="C246" s="181">
        <v>0</v>
      </c>
      <c r="D246" s="181">
        <v>1.9570299999999998E-3</v>
      </c>
      <c r="E246" s="80">
        <f t="shared" si="19"/>
        <v>-1</v>
      </c>
      <c r="F246" s="131">
        <f t="shared" si="22"/>
        <v>0</v>
      </c>
      <c r="G246" s="103">
        <v>0.78267240939166327</v>
      </c>
      <c r="H246" s="29">
        <v>71.062863636363602</v>
      </c>
      <c r="I246" s="132"/>
      <c r="J246" s="189"/>
      <c r="K246" s="181"/>
      <c r="L246" s="80" t="str">
        <f t="shared" si="23"/>
        <v/>
      </c>
      <c r="M246" s="131" t="str">
        <f t="shared" si="21"/>
        <v/>
      </c>
    </row>
    <row r="247" spans="1:13" ht="12.75" customHeight="1" x14ac:dyDescent="0.2">
      <c r="A247" s="102" t="s">
        <v>1607</v>
      </c>
      <c r="B247" s="102" t="s">
        <v>1439</v>
      </c>
      <c r="C247" s="181">
        <v>0</v>
      </c>
      <c r="D247" s="181">
        <v>8.1379999999999997E-5</v>
      </c>
      <c r="E247" s="80">
        <f t="shared" si="19"/>
        <v>-1</v>
      </c>
      <c r="F247" s="131">
        <f t="shared" si="22"/>
        <v>0</v>
      </c>
      <c r="G247" s="103">
        <v>0.36315763713839999</v>
      </c>
      <c r="H247" s="29">
        <v>79.040090909090907</v>
      </c>
      <c r="I247" s="132"/>
      <c r="J247" s="189"/>
      <c r="K247" s="181"/>
      <c r="L247" s="80" t="str">
        <f t="shared" si="23"/>
        <v/>
      </c>
      <c r="M247" s="131" t="str">
        <f t="shared" si="21"/>
        <v/>
      </c>
    </row>
    <row r="248" spans="1:13" ht="12.75" customHeight="1" x14ac:dyDescent="0.2">
      <c r="A248" s="102" t="s">
        <v>2360</v>
      </c>
      <c r="B248" s="102" t="s">
        <v>1131</v>
      </c>
      <c r="C248" s="181">
        <v>0</v>
      </c>
      <c r="D248" s="181">
        <v>4.0670000000000002E-5</v>
      </c>
      <c r="E248" s="80">
        <f t="shared" si="19"/>
        <v>-1</v>
      </c>
      <c r="F248" s="131">
        <f t="shared" ref="F248:F270" si="24">C248/$C$271</f>
        <v>0</v>
      </c>
      <c r="G248" s="103">
        <v>11.859231060000001</v>
      </c>
      <c r="H248" s="29">
        <v>50.224909090909101</v>
      </c>
      <c r="I248" s="132"/>
      <c r="J248" s="189">
        <v>1.6863300000000001</v>
      </c>
      <c r="K248" s="181"/>
      <c r="L248" s="80" t="str">
        <f t="shared" si="23"/>
        <v/>
      </c>
      <c r="M248" s="131" t="str">
        <f t="shared" si="21"/>
        <v/>
      </c>
    </row>
    <row r="249" spans="1:13" ht="12.75" customHeight="1" x14ac:dyDescent="0.2">
      <c r="A249" s="102" t="s">
        <v>6</v>
      </c>
      <c r="B249" s="102" t="s">
        <v>1572</v>
      </c>
      <c r="C249" s="181">
        <v>0</v>
      </c>
      <c r="D249" s="181">
        <v>2.338E-5</v>
      </c>
      <c r="E249" s="80">
        <f t="shared" si="19"/>
        <v>-1</v>
      </c>
      <c r="F249" s="131">
        <f t="shared" si="24"/>
        <v>0</v>
      </c>
      <c r="G249" s="103">
        <v>0.5374989662952</v>
      </c>
      <c r="H249" s="29">
        <v>95.435227272727303</v>
      </c>
      <c r="I249" s="132"/>
      <c r="J249" s="189"/>
      <c r="K249" s="181"/>
      <c r="L249" s="80" t="str">
        <f t="shared" si="23"/>
        <v/>
      </c>
      <c r="M249" s="131" t="str">
        <f t="shared" si="21"/>
        <v/>
      </c>
    </row>
    <row r="250" spans="1:13" ht="12.75" customHeight="1" x14ac:dyDescent="0.2">
      <c r="A250" s="102" t="s">
        <v>1792</v>
      </c>
      <c r="B250" s="102" t="s">
        <v>1531</v>
      </c>
      <c r="C250" s="181">
        <v>0</v>
      </c>
      <c r="D250" s="181">
        <v>1.9850000000000001E-5</v>
      </c>
      <c r="E250" s="80">
        <f t="shared" si="19"/>
        <v>-1</v>
      </c>
      <c r="F250" s="131">
        <f t="shared" si="24"/>
        <v>0</v>
      </c>
      <c r="G250" s="103">
        <v>0.38849608543199998</v>
      </c>
      <c r="H250" s="29">
        <v>128.196454545455</v>
      </c>
      <c r="I250" s="132"/>
      <c r="J250" s="189"/>
      <c r="K250" s="181"/>
      <c r="L250" s="80" t="str">
        <f t="shared" si="23"/>
        <v/>
      </c>
      <c r="M250" s="131" t="str">
        <f t="shared" si="21"/>
        <v/>
      </c>
    </row>
    <row r="251" spans="1:13" ht="12.75" customHeight="1" x14ac:dyDescent="0.2">
      <c r="A251" s="102" t="s">
        <v>4</v>
      </c>
      <c r="B251" s="102" t="s">
        <v>1570</v>
      </c>
      <c r="C251" s="181">
        <v>0</v>
      </c>
      <c r="D251" s="181">
        <v>1.8670000000000003E-5</v>
      </c>
      <c r="E251" s="80">
        <f t="shared" si="19"/>
        <v>-1</v>
      </c>
      <c r="F251" s="131">
        <f t="shared" si="24"/>
        <v>0</v>
      </c>
      <c r="G251" s="103">
        <v>1.7163596385623998</v>
      </c>
      <c r="H251" s="29">
        <v>91.1489090909091</v>
      </c>
      <c r="I251" s="132"/>
      <c r="J251" s="189">
        <v>9.2441077119515995</v>
      </c>
      <c r="K251" s="181"/>
      <c r="L251" s="80" t="str">
        <f t="shared" si="23"/>
        <v/>
      </c>
      <c r="M251" s="131" t="str">
        <f t="shared" si="21"/>
        <v/>
      </c>
    </row>
    <row r="252" spans="1:13" ht="12.75" customHeight="1" x14ac:dyDescent="0.2">
      <c r="A252" s="102" t="s">
        <v>1802</v>
      </c>
      <c r="B252" s="102" t="s">
        <v>1541</v>
      </c>
      <c r="C252" s="181">
        <v>0</v>
      </c>
      <c r="D252" s="181">
        <v>0</v>
      </c>
      <c r="E252" s="80" t="str">
        <f t="shared" si="19"/>
        <v/>
      </c>
      <c r="F252" s="131">
        <f t="shared" si="24"/>
        <v>0</v>
      </c>
      <c r="G252" s="103">
        <v>4.4048625000000001</v>
      </c>
      <c r="H252" s="29">
        <v>34.390772727272697</v>
      </c>
      <c r="I252" s="132"/>
      <c r="J252" s="189"/>
      <c r="K252" s="181"/>
      <c r="L252" s="80" t="str">
        <f t="shared" si="23"/>
        <v/>
      </c>
      <c r="M252" s="131" t="str">
        <f t="shared" si="21"/>
        <v/>
      </c>
    </row>
    <row r="253" spans="1:13" ht="12.75" customHeight="1" x14ac:dyDescent="0.2">
      <c r="A253" s="102" t="s">
        <v>1801</v>
      </c>
      <c r="B253" s="102" t="s">
        <v>1540</v>
      </c>
      <c r="C253" s="181">
        <v>0</v>
      </c>
      <c r="D253" s="181">
        <v>0</v>
      </c>
      <c r="E253" s="80" t="str">
        <f t="shared" si="19"/>
        <v/>
      </c>
      <c r="F253" s="131">
        <f t="shared" si="24"/>
        <v>0</v>
      </c>
      <c r="G253" s="103">
        <v>4.6292850000000003</v>
      </c>
      <c r="H253" s="29">
        <v>34.004318181818199</v>
      </c>
      <c r="I253" s="132"/>
      <c r="J253" s="189"/>
      <c r="K253" s="181"/>
      <c r="L253" s="80" t="str">
        <f t="shared" si="23"/>
        <v/>
      </c>
      <c r="M253" s="131" t="str">
        <f t="shared" si="21"/>
        <v/>
      </c>
    </row>
    <row r="254" spans="1:13" ht="12.75" customHeight="1" x14ac:dyDescent="0.2">
      <c r="A254" s="102" t="s">
        <v>1796</v>
      </c>
      <c r="B254" s="102" t="s">
        <v>1535</v>
      </c>
      <c r="C254" s="181">
        <v>0</v>
      </c>
      <c r="D254" s="181">
        <v>0</v>
      </c>
      <c r="E254" s="80" t="str">
        <f t="shared" si="19"/>
        <v/>
      </c>
      <c r="F254" s="131">
        <f t="shared" si="24"/>
        <v>0</v>
      </c>
      <c r="G254" s="103">
        <v>0.27142006709269839</v>
      </c>
      <c r="H254" s="29">
        <v>66.805090909090893</v>
      </c>
      <c r="I254" s="132"/>
      <c r="J254" s="189"/>
      <c r="K254" s="181"/>
      <c r="L254" s="80" t="str">
        <f t="shared" si="23"/>
        <v/>
      </c>
      <c r="M254" s="131" t="str">
        <f t="shared" si="21"/>
        <v/>
      </c>
    </row>
    <row r="255" spans="1:13" ht="12.75" customHeight="1" x14ac:dyDescent="0.2">
      <c r="A255" s="102" t="s">
        <v>1816</v>
      </c>
      <c r="B255" s="102" t="s">
        <v>1551</v>
      </c>
      <c r="C255" s="181">
        <v>0</v>
      </c>
      <c r="D255" s="181">
        <v>0</v>
      </c>
      <c r="E255" s="80" t="str">
        <f t="shared" si="19"/>
        <v/>
      </c>
      <c r="F255" s="131">
        <f t="shared" si="24"/>
        <v>0</v>
      </c>
      <c r="G255" s="103">
        <v>0.41838239748680528</v>
      </c>
      <c r="H255" s="29">
        <v>61.526409090909098</v>
      </c>
      <c r="I255" s="132"/>
      <c r="J255" s="189"/>
      <c r="K255" s="181"/>
      <c r="L255" s="80" t="str">
        <f t="shared" si="23"/>
        <v/>
      </c>
      <c r="M255" s="131" t="str">
        <f t="shared" si="21"/>
        <v/>
      </c>
    </row>
    <row r="256" spans="1:13" ht="12.75" customHeight="1" x14ac:dyDescent="0.2">
      <c r="A256" s="102" t="s">
        <v>2350</v>
      </c>
      <c r="B256" s="102" t="s">
        <v>1140</v>
      </c>
      <c r="C256" s="181">
        <v>0</v>
      </c>
      <c r="D256" s="181">
        <v>0</v>
      </c>
      <c r="E256" s="80" t="str">
        <f t="shared" si="19"/>
        <v/>
      </c>
      <c r="F256" s="131">
        <f t="shared" si="24"/>
        <v>0</v>
      </c>
      <c r="G256" s="103">
        <v>2.0261697500000002</v>
      </c>
      <c r="H256" s="206" t="s">
        <v>2963</v>
      </c>
      <c r="I256" s="132"/>
      <c r="J256" s="189"/>
      <c r="K256" s="181"/>
      <c r="L256" s="80" t="str">
        <f t="shared" si="23"/>
        <v/>
      </c>
      <c r="M256" s="131" t="str">
        <f t="shared" si="21"/>
        <v/>
      </c>
    </row>
    <row r="257" spans="1:13" ht="12.75" customHeight="1" x14ac:dyDescent="0.2">
      <c r="A257" s="102" t="s">
        <v>1803</v>
      </c>
      <c r="B257" s="102" t="s">
        <v>1542</v>
      </c>
      <c r="C257" s="181">
        <v>0</v>
      </c>
      <c r="D257" s="181">
        <v>0</v>
      </c>
      <c r="E257" s="80" t="str">
        <f t="shared" si="19"/>
        <v/>
      </c>
      <c r="F257" s="131">
        <f t="shared" si="24"/>
        <v>0</v>
      </c>
      <c r="G257" s="103">
        <v>4.9865224499999989</v>
      </c>
      <c r="H257" s="29">
        <v>48.0981818181818</v>
      </c>
      <c r="I257" s="132"/>
      <c r="J257" s="189"/>
      <c r="K257" s="181"/>
      <c r="L257" s="80" t="str">
        <f t="shared" si="23"/>
        <v/>
      </c>
      <c r="M257" s="131" t="str">
        <f t="shared" si="21"/>
        <v/>
      </c>
    </row>
    <row r="258" spans="1:13" ht="12.75" customHeight="1" x14ac:dyDescent="0.2">
      <c r="A258" s="102" t="s">
        <v>1625</v>
      </c>
      <c r="B258" s="102" t="s">
        <v>1457</v>
      </c>
      <c r="C258" s="181">
        <v>0</v>
      </c>
      <c r="D258" s="181">
        <v>0</v>
      </c>
      <c r="E258" s="80" t="str">
        <f t="shared" si="19"/>
        <v/>
      </c>
      <c r="F258" s="131">
        <f t="shared" si="24"/>
        <v>0</v>
      </c>
      <c r="G258" s="103">
        <v>0.38732199994799998</v>
      </c>
      <c r="H258" s="29">
        <v>93.737909090909099</v>
      </c>
      <c r="I258" s="132"/>
      <c r="J258" s="189"/>
      <c r="K258" s="181"/>
      <c r="L258" s="80" t="str">
        <f t="shared" si="23"/>
        <v/>
      </c>
      <c r="M258" s="131" t="str">
        <f t="shared" si="21"/>
        <v/>
      </c>
    </row>
    <row r="259" spans="1:13" ht="12.75" customHeight="1" x14ac:dyDescent="0.2">
      <c r="A259" s="102" t="s">
        <v>1804</v>
      </c>
      <c r="B259" s="102" t="s">
        <v>1543</v>
      </c>
      <c r="C259" s="181">
        <v>0</v>
      </c>
      <c r="D259" s="181">
        <v>0</v>
      </c>
      <c r="E259" s="80" t="str">
        <f t="shared" si="19"/>
        <v/>
      </c>
      <c r="F259" s="131">
        <f t="shared" si="24"/>
        <v>0</v>
      </c>
      <c r="G259" s="103">
        <v>4.7296912500000001</v>
      </c>
      <c r="H259" s="29">
        <v>60.585272727272702</v>
      </c>
      <c r="I259" s="132"/>
      <c r="J259" s="189"/>
      <c r="K259" s="181"/>
      <c r="L259" s="80" t="str">
        <f t="shared" si="23"/>
        <v/>
      </c>
      <c r="M259" s="131" t="str">
        <f t="shared" si="21"/>
        <v/>
      </c>
    </row>
    <row r="260" spans="1:13" ht="12.75" customHeight="1" x14ac:dyDescent="0.2">
      <c r="A260" s="102" t="s">
        <v>1822</v>
      </c>
      <c r="B260" s="102" t="s">
        <v>1557</v>
      </c>
      <c r="C260" s="181">
        <v>0</v>
      </c>
      <c r="D260" s="181">
        <v>0</v>
      </c>
      <c r="E260" s="80" t="str">
        <f t="shared" si="19"/>
        <v/>
      </c>
      <c r="F260" s="131">
        <f t="shared" si="24"/>
        <v>0</v>
      </c>
      <c r="G260" s="103">
        <v>0.83424045572782068</v>
      </c>
      <c r="H260" s="29">
        <v>52.248318181818199</v>
      </c>
      <c r="I260" s="132"/>
      <c r="J260" s="189"/>
      <c r="K260" s="181"/>
      <c r="L260" s="80" t="str">
        <f t="shared" si="23"/>
        <v/>
      </c>
      <c r="M260" s="131" t="str">
        <f t="shared" si="21"/>
        <v/>
      </c>
    </row>
    <row r="261" spans="1:13" ht="12.75" customHeight="1" x14ac:dyDescent="0.2">
      <c r="A261" s="102" t="s">
        <v>1810</v>
      </c>
      <c r="B261" s="102" t="s">
        <v>1545</v>
      </c>
      <c r="C261" s="181">
        <v>0</v>
      </c>
      <c r="D261" s="181">
        <v>0</v>
      </c>
      <c r="E261" s="80" t="str">
        <f t="shared" si="19"/>
        <v/>
      </c>
      <c r="F261" s="131">
        <f t="shared" si="24"/>
        <v>0</v>
      </c>
      <c r="G261" s="103">
        <v>4.0277475000000003</v>
      </c>
      <c r="H261" s="29">
        <v>66.786090909090902</v>
      </c>
      <c r="I261" s="132"/>
      <c r="J261" s="189"/>
      <c r="K261" s="181"/>
      <c r="L261" s="80" t="str">
        <f t="shared" si="23"/>
        <v/>
      </c>
      <c r="M261" s="131" t="str">
        <f t="shared" si="21"/>
        <v/>
      </c>
    </row>
    <row r="262" spans="1:13" ht="12.75" customHeight="1" x14ac:dyDescent="0.2">
      <c r="A262" s="102" t="s">
        <v>1799</v>
      </c>
      <c r="B262" s="102" t="s">
        <v>1538</v>
      </c>
      <c r="C262" s="181">
        <v>0</v>
      </c>
      <c r="D262" s="181">
        <v>0</v>
      </c>
      <c r="E262" s="80" t="str">
        <f t="shared" si="19"/>
        <v/>
      </c>
      <c r="F262" s="131">
        <f t="shared" si="24"/>
        <v>0</v>
      </c>
      <c r="G262" s="103">
        <v>3.9455849999999999</v>
      </c>
      <c r="H262" s="29">
        <v>52.865409090909097</v>
      </c>
      <c r="I262" s="132"/>
      <c r="J262" s="189"/>
      <c r="K262" s="181"/>
      <c r="L262" s="80" t="str">
        <f t="shared" si="23"/>
        <v/>
      </c>
      <c r="M262" s="131" t="str">
        <f t="shared" si="21"/>
        <v/>
      </c>
    </row>
    <row r="263" spans="1:13" ht="12.75" customHeight="1" x14ac:dyDescent="0.2">
      <c r="A263" s="102" t="s">
        <v>2364</v>
      </c>
      <c r="B263" s="102" t="s">
        <v>1139</v>
      </c>
      <c r="C263" s="181">
        <v>0</v>
      </c>
      <c r="D263" s="181">
        <v>0</v>
      </c>
      <c r="E263" s="80" t="str">
        <f t="shared" ref="E263:E270" si="25">IF(ISERROR(C263/D263-1),"",((C263/D263-1)))</f>
        <v/>
      </c>
      <c r="F263" s="131">
        <f t="shared" si="24"/>
        <v>0</v>
      </c>
      <c r="G263" s="103">
        <v>9.8091560399999995</v>
      </c>
      <c r="H263" s="29">
        <v>34.975363636363603</v>
      </c>
      <c r="I263" s="132"/>
      <c r="J263" s="189"/>
      <c r="K263" s="181"/>
      <c r="L263" s="80" t="str">
        <f t="shared" si="23"/>
        <v/>
      </c>
      <c r="M263" s="131" t="str">
        <f t="shared" ref="M263:M270" si="26">IF(ISERROR(J263/C263),"",(J263/C263))</f>
        <v/>
      </c>
    </row>
    <row r="264" spans="1:13" ht="12.75" customHeight="1" x14ac:dyDescent="0.2">
      <c r="A264" s="102" t="s">
        <v>2525</v>
      </c>
      <c r="B264" s="102" t="s">
        <v>2524</v>
      </c>
      <c r="C264" s="181">
        <v>0</v>
      </c>
      <c r="D264" s="181">
        <v>0</v>
      </c>
      <c r="E264" s="80" t="str">
        <f t="shared" si="25"/>
        <v/>
      </c>
      <c r="F264" s="131">
        <f t="shared" si="24"/>
        <v>0</v>
      </c>
      <c r="G264" s="103">
        <v>1.0151100366329999</v>
      </c>
      <c r="H264" s="29">
        <v>58.375272727272701</v>
      </c>
      <c r="I264" s="132"/>
      <c r="J264" s="189"/>
      <c r="K264" s="181"/>
      <c r="L264" s="80" t="str">
        <f t="shared" si="23"/>
        <v/>
      </c>
      <c r="M264" s="131" t="str">
        <f t="shared" si="26"/>
        <v/>
      </c>
    </row>
    <row r="265" spans="1:13" ht="12.75" customHeight="1" x14ac:dyDescent="0.2">
      <c r="A265" s="102" t="s">
        <v>2359</v>
      </c>
      <c r="B265" s="102" t="s">
        <v>1134</v>
      </c>
      <c r="C265" s="181">
        <v>0</v>
      </c>
      <c r="D265" s="181">
        <v>0</v>
      </c>
      <c r="E265" s="80" t="str">
        <f t="shared" si="25"/>
        <v/>
      </c>
      <c r="F265" s="131">
        <f t="shared" si="24"/>
        <v>0</v>
      </c>
      <c r="G265" s="103">
        <v>6.4869226400000004</v>
      </c>
      <c r="H265" s="29">
        <v>86.647272727272707</v>
      </c>
      <c r="I265" s="132"/>
      <c r="J265" s="189"/>
      <c r="K265" s="181"/>
      <c r="L265" s="80" t="str">
        <f t="shared" si="23"/>
        <v/>
      </c>
      <c r="M265" s="131" t="str">
        <f t="shared" si="26"/>
        <v/>
      </c>
    </row>
    <row r="266" spans="1:13" ht="12.75" customHeight="1" x14ac:dyDescent="0.2">
      <c r="A266" s="102" t="s">
        <v>1812</v>
      </c>
      <c r="B266" s="102" t="s">
        <v>1547</v>
      </c>
      <c r="C266" s="181">
        <v>0</v>
      </c>
      <c r="D266" s="181">
        <v>0</v>
      </c>
      <c r="E266" s="80" t="str">
        <f t="shared" si="25"/>
        <v/>
      </c>
      <c r="F266" s="131">
        <f t="shared" si="24"/>
        <v>0</v>
      </c>
      <c r="G266" s="103">
        <v>0.66907146353511027</v>
      </c>
      <c r="H266" s="29">
        <v>83.098090909090899</v>
      </c>
      <c r="I266" s="132"/>
      <c r="J266" s="189"/>
      <c r="K266" s="181"/>
      <c r="L266" s="80" t="str">
        <f t="shared" si="23"/>
        <v/>
      </c>
      <c r="M266" s="131" t="str">
        <f t="shared" si="26"/>
        <v/>
      </c>
    </row>
    <row r="267" spans="1:13" ht="12.75" customHeight="1" x14ac:dyDescent="0.2">
      <c r="A267" s="102" t="s">
        <v>1800</v>
      </c>
      <c r="B267" s="102" t="s">
        <v>1539</v>
      </c>
      <c r="C267" s="181">
        <v>0</v>
      </c>
      <c r="D267" s="181">
        <v>0</v>
      </c>
      <c r="E267" s="80" t="str">
        <f t="shared" si="25"/>
        <v/>
      </c>
      <c r="F267" s="131">
        <f t="shared" si="24"/>
        <v>0</v>
      </c>
      <c r="G267" s="103">
        <v>5.8787250000000002</v>
      </c>
      <c r="H267" s="29">
        <v>61.990045454545502</v>
      </c>
      <c r="I267" s="132"/>
      <c r="J267" s="189"/>
      <c r="K267" s="181"/>
      <c r="L267" s="80" t="str">
        <f t="shared" si="23"/>
        <v/>
      </c>
      <c r="M267" s="131" t="str">
        <f t="shared" si="26"/>
        <v/>
      </c>
    </row>
    <row r="268" spans="1:13" ht="12.75" customHeight="1" x14ac:dyDescent="0.2">
      <c r="A268" s="102" t="s">
        <v>3</v>
      </c>
      <c r="B268" s="102" t="s">
        <v>1569</v>
      </c>
      <c r="C268" s="181">
        <v>0</v>
      </c>
      <c r="D268" s="181">
        <v>0</v>
      </c>
      <c r="E268" s="80" t="str">
        <f t="shared" si="25"/>
        <v/>
      </c>
      <c r="F268" s="131">
        <f t="shared" si="24"/>
        <v>0</v>
      </c>
      <c r="G268" s="103">
        <v>0.32562085083840003</v>
      </c>
      <c r="H268" s="29">
        <v>95.079272727272695</v>
      </c>
      <c r="I268" s="132"/>
      <c r="J268" s="189"/>
      <c r="K268" s="181"/>
      <c r="L268" s="80" t="str">
        <f t="shared" si="23"/>
        <v/>
      </c>
      <c r="M268" s="131" t="str">
        <f t="shared" si="26"/>
        <v/>
      </c>
    </row>
    <row r="269" spans="1:13" ht="12.75" customHeight="1" x14ac:dyDescent="0.2">
      <c r="A269" s="102" t="s">
        <v>3012</v>
      </c>
      <c r="B269" s="102" t="s">
        <v>3013</v>
      </c>
      <c r="C269" s="181">
        <v>0</v>
      </c>
      <c r="D269" s="181"/>
      <c r="E269" s="80" t="str">
        <f t="shared" si="25"/>
        <v/>
      </c>
      <c r="F269" s="131">
        <f t="shared" si="24"/>
        <v>0</v>
      </c>
      <c r="G269" s="103">
        <v>0.87865954975088378</v>
      </c>
      <c r="H269" s="29">
        <v>81.211083333333306</v>
      </c>
      <c r="I269" s="132"/>
      <c r="J269" s="189"/>
      <c r="K269" s="181"/>
      <c r="L269" s="80"/>
      <c r="M269" s="131" t="str">
        <f t="shared" si="26"/>
        <v/>
      </c>
    </row>
    <row r="270" spans="1:13" ht="12.75" customHeight="1" x14ac:dyDescent="0.2">
      <c r="A270" s="102" t="s">
        <v>3014</v>
      </c>
      <c r="B270" s="102" t="s">
        <v>3015</v>
      </c>
      <c r="C270" s="181">
        <v>0</v>
      </c>
      <c r="D270" s="181"/>
      <c r="E270" s="80" t="str">
        <f t="shared" si="25"/>
        <v/>
      </c>
      <c r="F270" s="131">
        <f t="shared" si="24"/>
        <v>0</v>
      </c>
      <c r="G270" s="103">
        <v>7.6759249470460797E-2</v>
      </c>
      <c r="H270" s="29">
        <v>55.553083333333298</v>
      </c>
      <c r="I270" s="132"/>
      <c r="J270" s="207"/>
      <c r="K270" s="181"/>
      <c r="L270" s="80"/>
      <c r="M270" s="131" t="str">
        <f t="shared" si="26"/>
        <v/>
      </c>
    </row>
    <row r="271" spans="1:13" x14ac:dyDescent="0.2">
      <c r="A271" s="18"/>
      <c r="B271" s="179">
        <f>COUNTA(B7:B270)</f>
        <v>264</v>
      </c>
      <c r="C271" s="126">
        <f>SUM(C7:C270)</f>
        <v>755.97178449100102</v>
      </c>
      <c r="D271" s="81">
        <f>SUM(D7:D270)</f>
        <v>651.87181436399976</v>
      </c>
      <c r="E271" s="176">
        <f t="shared" ref="E271" si="27">IF(ISERROR(C271/D271-1),"",((C271/D271-1)))</f>
        <v>0.15969392729238741</v>
      </c>
      <c r="F271" s="136">
        <f>SUM(F7:F270)</f>
        <v>0.99945291562663352</v>
      </c>
      <c r="G271" s="104">
        <f>SUM(G7:G270)</f>
        <v>21950.761050120062</v>
      </c>
      <c r="H271" s="105"/>
      <c r="I271" s="134"/>
      <c r="J271" s="126">
        <f>SUM(J7:J270)</f>
        <v>1183.0953578585038</v>
      </c>
      <c r="K271" s="81">
        <f>SUM(K7:K270)</f>
        <v>716.84038138944697</v>
      </c>
      <c r="L271" s="176">
        <f t="shared" ref="L271" si="28">IF(ISERROR(J271/K271-1),"",((J271/K271-1)))</f>
        <v>0.65043067965188839</v>
      </c>
      <c r="M271" s="135">
        <f t="shared" ref="M271" si="29">IF(ISERROR(J271/C271),"",(J271/C271))</f>
        <v>1.5649993586137436</v>
      </c>
    </row>
    <row r="272" spans="1:13" x14ac:dyDescent="0.2">
      <c r="A272" s="20"/>
      <c r="B272" s="20"/>
      <c r="C272" s="123"/>
      <c r="D272" s="123"/>
      <c r="E272" s="129"/>
      <c r="F272" s="137"/>
      <c r="G272" s="38"/>
      <c r="H272" s="16"/>
      <c r="J272" s="123"/>
      <c r="K272" s="123"/>
      <c r="L272" s="129"/>
    </row>
    <row r="273" spans="1:12" x14ac:dyDescent="0.2">
      <c r="A273" s="15" t="s">
        <v>623</v>
      </c>
      <c r="B273" s="20"/>
      <c r="C273" s="123"/>
      <c r="D273" s="123"/>
      <c r="E273" s="129"/>
      <c r="F273" s="38"/>
      <c r="G273" s="38"/>
      <c r="H273" s="16"/>
      <c r="J273" s="123"/>
      <c r="K273" s="123"/>
      <c r="L273" s="129"/>
    </row>
    <row r="274" spans="1:12" x14ac:dyDescent="0.2">
      <c r="A274" s="20"/>
      <c r="B274" s="20"/>
      <c r="C274" s="123"/>
      <c r="D274" s="123"/>
      <c r="E274" s="129"/>
      <c r="F274" s="38"/>
      <c r="G274" s="38"/>
      <c r="H274" s="16"/>
      <c r="J274" s="123"/>
      <c r="K274" s="123"/>
      <c r="L274" s="129"/>
    </row>
    <row r="275" spans="1:12" x14ac:dyDescent="0.2">
      <c r="A275" s="24" t="s">
        <v>133</v>
      </c>
      <c r="B275" s="20"/>
      <c r="C275" s="123"/>
      <c r="D275" s="123"/>
      <c r="E275" s="129"/>
      <c r="F275" s="38"/>
      <c r="G275" s="38"/>
      <c r="H275" s="16"/>
      <c r="J275" s="123"/>
      <c r="K275" s="123"/>
      <c r="L275" s="129"/>
    </row>
    <row r="276" spans="1:12" x14ac:dyDescent="0.2">
      <c r="A276" s="20"/>
      <c r="B276" s="20"/>
      <c r="C276" s="123"/>
      <c r="D276" s="123"/>
      <c r="E276" s="129"/>
      <c r="F276" s="38"/>
      <c r="G276" s="38"/>
      <c r="H276" s="16"/>
      <c r="J276" s="123"/>
      <c r="K276" s="123"/>
      <c r="L276" s="129"/>
    </row>
    <row r="277" spans="1:12" x14ac:dyDescent="0.2">
      <c r="A277" s="20"/>
      <c r="B277" s="20"/>
      <c r="C277" s="123"/>
      <c r="D277" s="123"/>
      <c r="E277" s="129"/>
      <c r="F277" s="38"/>
      <c r="G277" s="38"/>
      <c r="H277" s="16"/>
      <c r="J277" s="123"/>
      <c r="K277" s="123"/>
      <c r="L277" s="129"/>
    </row>
    <row r="278" spans="1:12" x14ac:dyDescent="0.2">
      <c r="A278" s="20"/>
      <c r="B278" s="20"/>
      <c r="C278" s="123"/>
      <c r="D278" s="123"/>
      <c r="E278" s="129"/>
      <c r="F278" s="24"/>
      <c r="G278" s="38"/>
      <c r="H278" s="16"/>
      <c r="J278" s="123"/>
      <c r="K278" s="123"/>
      <c r="L278" s="129"/>
    </row>
    <row r="279" spans="1:12" x14ac:dyDescent="0.2">
      <c r="A279" s="20"/>
      <c r="B279" s="20"/>
      <c r="C279" s="123"/>
      <c r="D279" s="123"/>
      <c r="E279" s="129"/>
      <c r="F279" s="24"/>
      <c r="G279" s="38"/>
      <c r="H279" s="16"/>
      <c r="J279" s="123"/>
      <c r="K279" s="123"/>
      <c r="L279" s="129"/>
    </row>
    <row r="280" spans="1:12" x14ac:dyDescent="0.2">
      <c r="A280" s="20"/>
      <c r="B280" s="20"/>
      <c r="C280" s="123"/>
      <c r="D280" s="123"/>
      <c r="E280" s="129"/>
      <c r="F280" s="24"/>
      <c r="G280" s="38"/>
      <c r="H280" s="16"/>
      <c r="J280" s="123"/>
      <c r="K280" s="123"/>
      <c r="L280" s="129"/>
    </row>
    <row r="281" spans="1:12" x14ac:dyDescent="0.2">
      <c r="A281" s="20"/>
      <c r="B281" s="20"/>
      <c r="C281" s="123"/>
      <c r="D281" s="123"/>
      <c r="E281" s="129"/>
      <c r="F281" s="24"/>
      <c r="G281" s="38"/>
      <c r="H281" s="16"/>
      <c r="J281" s="123"/>
      <c r="K281" s="123"/>
      <c r="L281" s="129"/>
    </row>
    <row r="282" spans="1:12" x14ac:dyDescent="0.2">
      <c r="A282" s="20"/>
      <c r="B282" s="20"/>
      <c r="C282" s="123"/>
      <c r="D282" s="123"/>
      <c r="E282" s="129"/>
      <c r="F282" s="24"/>
      <c r="G282" s="38"/>
      <c r="H282" s="16"/>
      <c r="J282" s="123"/>
      <c r="K282" s="123"/>
      <c r="L282" s="129"/>
    </row>
    <row r="283" spans="1:12" x14ac:dyDescent="0.2">
      <c r="A283" s="20"/>
      <c r="B283" s="20"/>
      <c r="C283" s="123"/>
      <c r="D283" s="123"/>
      <c r="E283" s="129"/>
      <c r="F283" s="24"/>
      <c r="G283" s="38"/>
      <c r="H283" s="16"/>
      <c r="J283" s="123"/>
      <c r="K283" s="123"/>
      <c r="L283" s="129"/>
    </row>
    <row r="284" spans="1:12" x14ac:dyDescent="0.2">
      <c r="A284" s="20"/>
      <c r="B284" s="20"/>
      <c r="C284" s="123"/>
      <c r="D284" s="123"/>
      <c r="E284" s="129"/>
      <c r="F284" s="24"/>
      <c r="G284" s="38"/>
      <c r="H284" s="16"/>
      <c r="J284" s="123"/>
      <c r="K284" s="123"/>
      <c r="L284" s="129"/>
    </row>
    <row r="285" spans="1:12" x14ac:dyDescent="0.2">
      <c r="A285" s="20"/>
      <c r="B285" s="20"/>
      <c r="C285" s="123"/>
      <c r="D285" s="123"/>
      <c r="E285" s="129"/>
      <c r="F285" s="24"/>
      <c r="G285" s="38"/>
      <c r="H285" s="16"/>
      <c r="J285" s="123"/>
      <c r="K285" s="123"/>
      <c r="L285" s="129"/>
    </row>
    <row r="286" spans="1:12" x14ac:dyDescent="0.2">
      <c r="C286" s="123"/>
      <c r="D286" s="123"/>
      <c r="E286" s="129"/>
      <c r="F286" s="24"/>
      <c r="G286" s="24"/>
      <c r="H286" s="16"/>
      <c r="J286" s="123"/>
      <c r="K286" s="123"/>
      <c r="L286" s="129"/>
    </row>
    <row r="287" spans="1:12" x14ac:dyDescent="0.2">
      <c r="C287" s="123"/>
      <c r="D287" s="123"/>
      <c r="E287" s="129"/>
      <c r="F287" s="24"/>
      <c r="G287" s="24"/>
      <c r="H287" s="16"/>
      <c r="J287" s="123"/>
      <c r="K287" s="123"/>
      <c r="L287" s="129"/>
    </row>
    <row r="288" spans="1:12" x14ac:dyDescent="0.2">
      <c r="C288" s="123"/>
      <c r="D288" s="123"/>
      <c r="E288" s="129"/>
      <c r="F288" s="24"/>
      <c r="G288" s="24"/>
      <c r="H288" s="16"/>
      <c r="J288" s="123"/>
      <c r="K288" s="123"/>
      <c r="L288" s="129"/>
    </row>
    <row r="289" spans="3:12" x14ac:dyDescent="0.2">
      <c r="C289" s="123"/>
      <c r="D289" s="123"/>
      <c r="E289" s="129"/>
      <c r="F289" s="24"/>
      <c r="G289" s="24"/>
      <c r="H289" s="16"/>
      <c r="J289" s="123"/>
      <c r="K289" s="123"/>
      <c r="L289" s="129"/>
    </row>
    <row r="290" spans="3:12" x14ac:dyDescent="0.2">
      <c r="C290" s="123"/>
      <c r="D290" s="123"/>
      <c r="E290" s="129"/>
      <c r="F290" s="24"/>
      <c r="G290" s="24"/>
      <c r="H290" s="16"/>
      <c r="J290" s="123"/>
      <c r="K290" s="123"/>
      <c r="L290" s="129"/>
    </row>
    <row r="291" spans="3:12" x14ac:dyDescent="0.2">
      <c r="C291" s="123"/>
      <c r="D291" s="123"/>
      <c r="E291" s="129"/>
      <c r="F291" s="24"/>
      <c r="G291" s="24"/>
      <c r="H291" s="16"/>
      <c r="J291" s="123"/>
      <c r="K291" s="123"/>
      <c r="L291" s="129"/>
    </row>
    <row r="292" spans="3:12" x14ac:dyDescent="0.2">
      <c r="C292" s="123"/>
      <c r="D292" s="123"/>
      <c r="E292" s="129"/>
      <c r="F292" s="24"/>
      <c r="G292" s="24"/>
      <c r="H292" s="16"/>
      <c r="J292" s="123"/>
      <c r="K292" s="123"/>
      <c r="L292" s="129"/>
    </row>
    <row r="293" spans="3:12" x14ac:dyDescent="0.2">
      <c r="C293" s="123"/>
      <c r="D293" s="123"/>
      <c r="E293" s="129"/>
      <c r="F293" s="24"/>
      <c r="G293" s="24"/>
      <c r="H293" s="16"/>
      <c r="J293" s="123"/>
      <c r="K293" s="123"/>
      <c r="L293" s="129"/>
    </row>
    <row r="294" spans="3:12" x14ac:dyDescent="0.2">
      <c r="C294" s="123"/>
      <c r="D294" s="123"/>
      <c r="E294" s="129"/>
      <c r="F294" s="24"/>
      <c r="G294" s="24"/>
      <c r="H294" s="16"/>
      <c r="J294" s="123"/>
      <c r="K294" s="123"/>
      <c r="L294" s="129"/>
    </row>
    <row r="295" spans="3:12" x14ac:dyDescent="0.2">
      <c r="C295" s="123"/>
      <c r="D295" s="123"/>
      <c r="E295" s="129"/>
      <c r="F295" s="24"/>
      <c r="G295" s="24"/>
      <c r="H295" s="16"/>
      <c r="J295" s="123"/>
      <c r="K295" s="123"/>
      <c r="L295" s="129"/>
    </row>
    <row r="296" spans="3:12" x14ac:dyDescent="0.2">
      <c r="C296" s="123"/>
      <c r="D296" s="123"/>
      <c r="E296" s="129"/>
      <c r="F296" s="24"/>
      <c r="G296" s="24"/>
      <c r="H296" s="16"/>
      <c r="J296" s="123"/>
      <c r="K296" s="123"/>
      <c r="L296" s="129"/>
    </row>
    <row r="297" spans="3:12" x14ac:dyDescent="0.2">
      <c r="C297" s="123"/>
      <c r="D297" s="123"/>
      <c r="E297" s="129"/>
      <c r="F297" s="24"/>
      <c r="G297" s="24"/>
      <c r="H297" s="16"/>
      <c r="J297" s="123"/>
      <c r="K297" s="123"/>
      <c r="L297" s="129"/>
    </row>
    <row r="298" spans="3:12" x14ac:dyDescent="0.2">
      <c r="C298" s="123"/>
      <c r="D298" s="123"/>
      <c r="E298" s="129"/>
      <c r="F298" s="24"/>
      <c r="G298" s="24"/>
      <c r="H298" s="16"/>
      <c r="J298" s="123"/>
      <c r="K298" s="123"/>
      <c r="L298" s="129"/>
    </row>
    <row r="299" spans="3:12" x14ac:dyDescent="0.2">
      <c r="C299" s="123"/>
      <c r="D299" s="123"/>
      <c r="E299" s="129"/>
      <c r="F299" s="24"/>
      <c r="G299" s="24"/>
      <c r="H299" s="16"/>
      <c r="J299" s="123"/>
      <c r="K299" s="123"/>
      <c r="L299" s="129"/>
    </row>
    <row r="300" spans="3:12" x14ac:dyDescent="0.2">
      <c r="C300" s="123"/>
      <c r="D300" s="123"/>
      <c r="E300" s="129"/>
      <c r="F300" s="24"/>
      <c r="G300" s="24"/>
      <c r="H300" s="16"/>
      <c r="J300" s="123"/>
      <c r="K300" s="123"/>
      <c r="L300" s="129"/>
    </row>
    <row r="301" spans="3:12" x14ac:dyDescent="0.2">
      <c r="C301" s="123"/>
      <c r="D301" s="123"/>
      <c r="E301" s="129"/>
      <c r="F301" s="24"/>
      <c r="G301" s="24"/>
      <c r="H301" s="16"/>
      <c r="J301" s="123"/>
      <c r="K301" s="123"/>
      <c r="L301" s="129"/>
    </row>
    <row r="302" spans="3:12" x14ac:dyDescent="0.2">
      <c r="C302" s="123"/>
      <c r="D302" s="123"/>
      <c r="E302" s="129"/>
      <c r="F302" s="24"/>
      <c r="G302" s="24"/>
      <c r="H302" s="16"/>
      <c r="J302" s="123"/>
      <c r="K302" s="123"/>
      <c r="L302" s="129"/>
    </row>
    <row r="303" spans="3:12" x14ac:dyDescent="0.2">
      <c r="C303" s="123"/>
      <c r="D303" s="123"/>
      <c r="E303" s="129"/>
      <c r="F303" s="24"/>
      <c r="G303" s="24"/>
      <c r="H303" s="16"/>
      <c r="J303" s="123"/>
      <c r="K303" s="123"/>
      <c r="L303" s="129"/>
    </row>
    <row r="304" spans="3:12" x14ac:dyDescent="0.2">
      <c r="C304" s="123"/>
      <c r="D304" s="123"/>
      <c r="E304" s="129"/>
      <c r="F304" s="24"/>
      <c r="G304" s="24"/>
      <c r="H304" s="16"/>
      <c r="J304" s="123"/>
      <c r="K304" s="123"/>
      <c r="L304" s="129"/>
    </row>
    <row r="305" spans="3:12" x14ac:dyDescent="0.2">
      <c r="C305" s="123"/>
      <c r="D305" s="123"/>
      <c r="E305" s="129"/>
      <c r="F305" s="24"/>
      <c r="G305" s="24"/>
      <c r="H305" s="16"/>
      <c r="J305" s="123"/>
      <c r="K305" s="123"/>
      <c r="L305" s="129"/>
    </row>
    <row r="306" spans="3:12" x14ac:dyDescent="0.2">
      <c r="C306" s="123"/>
      <c r="D306" s="123"/>
      <c r="E306" s="129"/>
      <c r="F306" s="24"/>
      <c r="G306" s="24"/>
      <c r="H306" s="16"/>
      <c r="J306" s="123"/>
      <c r="K306" s="123"/>
      <c r="L306" s="129"/>
    </row>
    <row r="307" spans="3:12" x14ac:dyDescent="0.2">
      <c r="C307" s="123"/>
      <c r="D307" s="123"/>
      <c r="E307" s="129"/>
      <c r="F307" s="24"/>
      <c r="G307" s="24"/>
      <c r="H307" s="16"/>
      <c r="J307" s="123"/>
      <c r="K307" s="123"/>
      <c r="L307" s="129"/>
    </row>
    <row r="308" spans="3:12" x14ac:dyDescent="0.2">
      <c r="C308" s="123"/>
      <c r="D308" s="123"/>
      <c r="E308" s="129"/>
      <c r="F308" s="24"/>
      <c r="G308" s="24"/>
      <c r="H308" s="16"/>
      <c r="J308" s="123"/>
      <c r="K308" s="123"/>
      <c r="L308" s="129"/>
    </row>
    <row r="309" spans="3:12" x14ac:dyDescent="0.2">
      <c r="C309" s="123"/>
      <c r="D309" s="123"/>
      <c r="E309" s="129"/>
      <c r="F309" s="24"/>
      <c r="G309" s="24"/>
      <c r="H309" s="16"/>
      <c r="J309" s="123"/>
      <c r="K309" s="123"/>
      <c r="L309" s="129"/>
    </row>
    <row r="310" spans="3:12" x14ac:dyDescent="0.2">
      <c r="C310" s="123"/>
      <c r="D310" s="123"/>
      <c r="E310" s="129"/>
      <c r="F310" s="24"/>
      <c r="G310" s="24"/>
      <c r="H310" s="16"/>
      <c r="J310" s="123"/>
      <c r="K310" s="123"/>
      <c r="L310" s="129"/>
    </row>
    <row r="311" spans="3:12" x14ac:dyDescent="0.2">
      <c r="C311" s="123"/>
      <c r="D311" s="123"/>
      <c r="E311" s="129"/>
      <c r="F311" s="24"/>
      <c r="G311" s="24"/>
      <c r="H311" s="16"/>
      <c r="J311" s="123"/>
      <c r="K311" s="123"/>
      <c r="L311" s="129"/>
    </row>
    <row r="312" spans="3:12" x14ac:dyDescent="0.2">
      <c r="C312" s="123"/>
      <c r="D312" s="123"/>
      <c r="E312" s="129"/>
      <c r="F312" s="24"/>
      <c r="G312" s="24"/>
      <c r="H312" s="16"/>
      <c r="J312" s="123"/>
      <c r="K312" s="123"/>
      <c r="L312" s="129"/>
    </row>
    <row r="313" spans="3:12" x14ac:dyDescent="0.2">
      <c r="C313" s="123"/>
      <c r="D313" s="123"/>
      <c r="E313" s="129"/>
      <c r="F313" s="24"/>
      <c r="G313" s="24"/>
      <c r="H313" s="16"/>
      <c r="J313" s="123"/>
      <c r="K313" s="123"/>
      <c r="L313" s="129"/>
    </row>
    <row r="314" spans="3:12" x14ac:dyDescent="0.2">
      <c r="C314" s="123"/>
      <c r="D314" s="123"/>
      <c r="E314" s="129"/>
      <c r="F314" s="24"/>
      <c r="G314" s="24"/>
      <c r="H314" s="16"/>
      <c r="J314" s="123"/>
      <c r="K314" s="123"/>
      <c r="L314" s="129"/>
    </row>
    <row r="315" spans="3:12" x14ac:dyDescent="0.2">
      <c r="C315" s="123"/>
      <c r="D315" s="123"/>
      <c r="E315" s="129"/>
      <c r="F315" s="24"/>
      <c r="G315" s="24"/>
      <c r="H315" s="16"/>
      <c r="J315" s="123"/>
      <c r="K315" s="123"/>
      <c r="L315" s="129"/>
    </row>
    <row r="316" spans="3:12" x14ac:dyDescent="0.2">
      <c r="C316" s="123"/>
      <c r="D316" s="123"/>
      <c r="E316" s="129"/>
      <c r="F316" s="24"/>
      <c r="G316" s="24"/>
      <c r="H316" s="16"/>
      <c r="J316" s="123"/>
      <c r="K316" s="123"/>
      <c r="L316" s="129"/>
    </row>
    <row r="317" spans="3:12" x14ac:dyDescent="0.2">
      <c r="C317" s="123"/>
      <c r="D317" s="123"/>
      <c r="E317" s="129"/>
      <c r="F317" s="24"/>
      <c r="G317" s="24"/>
      <c r="H317" s="16"/>
      <c r="J317" s="123"/>
      <c r="K317" s="123"/>
      <c r="L317" s="129"/>
    </row>
    <row r="318" spans="3:12" x14ac:dyDescent="0.2">
      <c r="C318" s="123"/>
      <c r="D318" s="123"/>
      <c r="E318" s="129"/>
      <c r="F318" s="24"/>
      <c r="G318" s="24"/>
      <c r="H318" s="16"/>
      <c r="J318" s="123"/>
      <c r="K318" s="123"/>
      <c r="L318" s="129"/>
    </row>
    <row r="319" spans="3:12" x14ac:dyDescent="0.2">
      <c r="C319" s="123"/>
      <c r="D319" s="123"/>
      <c r="E319" s="129"/>
      <c r="F319" s="24"/>
      <c r="G319" s="24"/>
      <c r="H319" s="16"/>
      <c r="J319" s="123"/>
      <c r="K319" s="123"/>
      <c r="L319" s="129"/>
    </row>
    <row r="320" spans="3:12" x14ac:dyDescent="0.2">
      <c r="C320" s="123"/>
      <c r="D320" s="123"/>
      <c r="E320" s="129"/>
      <c r="F320" s="24"/>
      <c r="G320" s="24"/>
      <c r="H320" s="16"/>
      <c r="J320" s="123"/>
      <c r="K320" s="123"/>
      <c r="L320" s="129"/>
    </row>
    <row r="321" spans="3:12" x14ac:dyDescent="0.2">
      <c r="C321" s="123"/>
      <c r="D321" s="123"/>
      <c r="E321" s="129"/>
      <c r="F321" s="24"/>
      <c r="G321" s="24"/>
      <c r="H321" s="16"/>
      <c r="J321" s="123"/>
      <c r="K321" s="123"/>
      <c r="L321" s="129"/>
    </row>
    <row r="322" spans="3:12" x14ac:dyDescent="0.2">
      <c r="C322" s="123"/>
      <c r="D322" s="123"/>
      <c r="E322" s="129"/>
      <c r="F322" s="24"/>
      <c r="G322" s="24"/>
      <c r="H322" s="16"/>
      <c r="J322" s="123"/>
      <c r="K322" s="123"/>
      <c r="L322" s="129"/>
    </row>
    <row r="323" spans="3:12" x14ac:dyDescent="0.2">
      <c r="C323" s="123"/>
      <c r="D323" s="123"/>
      <c r="E323" s="129"/>
      <c r="F323" s="24"/>
      <c r="G323" s="24"/>
      <c r="H323" s="16"/>
      <c r="J323" s="123"/>
      <c r="K323" s="123"/>
      <c r="L323" s="129"/>
    </row>
    <row r="324" spans="3:12" x14ac:dyDescent="0.2">
      <c r="C324" s="123"/>
      <c r="D324" s="123"/>
      <c r="E324" s="129"/>
      <c r="F324" s="24"/>
      <c r="G324" s="24"/>
      <c r="H324" s="16"/>
      <c r="J324" s="123"/>
      <c r="K324" s="123"/>
      <c r="L324" s="129"/>
    </row>
    <row r="325" spans="3:12" x14ac:dyDescent="0.2">
      <c r="C325" s="123"/>
      <c r="D325" s="123"/>
      <c r="E325" s="129"/>
      <c r="F325" s="24"/>
      <c r="G325" s="24"/>
      <c r="H325" s="16"/>
      <c r="J325" s="123"/>
      <c r="K325" s="123"/>
      <c r="L325" s="129"/>
    </row>
    <row r="326" spans="3:12" x14ac:dyDescent="0.2">
      <c r="C326" s="123"/>
      <c r="D326" s="123"/>
      <c r="E326" s="129"/>
      <c r="F326" s="24"/>
      <c r="G326" s="24"/>
      <c r="H326" s="16"/>
      <c r="J326" s="123"/>
      <c r="K326" s="123"/>
      <c r="L326" s="129"/>
    </row>
    <row r="327" spans="3:12" x14ac:dyDescent="0.2">
      <c r="C327" s="123"/>
      <c r="D327" s="123"/>
      <c r="E327" s="129"/>
      <c r="F327" s="24"/>
      <c r="G327" s="24"/>
      <c r="H327" s="16"/>
      <c r="J327" s="123"/>
      <c r="K327" s="123"/>
      <c r="L327" s="129"/>
    </row>
    <row r="328" spans="3:12" x14ac:dyDescent="0.2">
      <c r="C328" s="123"/>
      <c r="D328" s="123"/>
      <c r="E328" s="129"/>
      <c r="F328" s="24"/>
      <c r="G328" s="24"/>
      <c r="H328" s="16"/>
      <c r="J328" s="123"/>
      <c r="K328" s="123"/>
      <c r="L328" s="129"/>
    </row>
    <row r="329" spans="3:12" x14ac:dyDescent="0.2">
      <c r="C329" s="123"/>
      <c r="D329" s="123"/>
      <c r="E329" s="129"/>
      <c r="F329" s="24"/>
      <c r="G329" s="24"/>
      <c r="H329" s="16"/>
      <c r="J329" s="123"/>
      <c r="K329" s="123"/>
      <c r="L329" s="129"/>
    </row>
    <row r="330" spans="3:12" x14ac:dyDescent="0.2">
      <c r="C330" s="123"/>
      <c r="D330" s="123"/>
      <c r="E330" s="129"/>
      <c r="F330" s="24"/>
      <c r="G330" s="24"/>
      <c r="H330" s="16"/>
      <c r="J330" s="123"/>
      <c r="K330" s="123"/>
      <c r="L330" s="129"/>
    </row>
    <row r="331" spans="3:12" x14ac:dyDescent="0.2">
      <c r="C331" s="123"/>
      <c r="D331" s="123"/>
      <c r="E331" s="129"/>
      <c r="F331" s="24"/>
      <c r="G331" s="24"/>
      <c r="H331" s="16"/>
      <c r="J331" s="123"/>
      <c r="K331" s="123"/>
      <c r="L331" s="129"/>
    </row>
    <row r="332" spans="3:12" x14ac:dyDescent="0.2">
      <c r="C332" s="123"/>
      <c r="D332" s="123"/>
      <c r="E332" s="129"/>
      <c r="F332" s="24"/>
      <c r="G332" s="24"/>
      <c r="H332" s="16"/>
      <c r="J332" s="123"/>
      <c r="K332" s="123"/>
      <c r="L332" s="129"/>
    </row>
    <row r="333" spans="3:12" x14ac:dyDescent="0.2">
      <c r="C333" s="123"/>
      <c r="D333" s="123"/>
      <c r="E333" s="129"/>
      <c r="F333" s="24"/>
      <c r="G333" s="24"/>
      <c r="H333" s="16"/>
      <c r="J333" s="123"/>
      <c r="K333" s="123"/>
      <c r="L333" s="129"/>
    </row>
    <row r="334" spans="3:12" x14ac:dyDescent="0.2">
      <c r="C334" s="123"/>
      <c r="D334" s="123"/>
      <c r="E334" s="129"/>
      <c r="F334" s="24"/>
      <c r="G334" s="24"/>
      <c r="H334" s="16"/>
      <c r="J334" s="123"/>
      <c r="K334" s="123"/>
      <c r="L334" s="129"/>
    </row>
    <row r="335" spans="3:12" x14ac:dyDescent="0.2">
      <c r="C335" s="123"/>
      <c r="D335" s="123"/>
      <c r="E335" s="129"/>
      <c r="F335" s="24"/>
      <c r="G335" s="24"/>
      <c r="H335" s="16"/>
      <c r="J335" s="123"/>
      <c r="K335" s="123"/>
      <c r="L335" s="129"/>
    </row>
    <row r="336" spans="3:12" x14ac:dyDescent="0.2">
      <c r="C336" s="123"/>
      <c r="D336" s="123"/>
      <c r="E336" s="129"/>
      <c r="F336" s="24"/>
      <c r="G336" s="24"/>
      <c r="H336" s="16"/>
      <c r="J336" s="123"/>
      <c r="K336" s="123"/>
      <c r="L336" s="129"/>
    </row>
    <row r="337" spans="3:12" x14ac:dyDescent="0.2">
      <c r="C337" s="123"/>
      <c r="D337" s="123"/>
      <c r="E337" s="129"/>
      <c r="F337" s="24"/>
      <c r="G337" s="24"/>
      <c r="H337" s="16"/>
      <c r="J337" s="123"/>
      <c r="K337" s="123"/>
      <c r="L337" s="129"/>
    </row>
    <row r="338" spans="3:12" x14ac:dyDescent="0.2">
      <c r="C338" s="123"/>
      <c r="D338" s="123"/>
      <c r="E338" s="129"/>
      <c r="F338" s="24"/>
      <c r="G338" s="24"/>
      <c r="H338" s="16"/>
      <c r="J338" s="123"/>
      <c r="K338" s="123"/>
      <c r="L338" s="129"/>
    </row>
    <row r="339" spans="3:12" x14ac:dyDescent="0.2">
      <c r="C339" s="123"/>
      <c r="D339" s="123"/>
      <c r="E339" s="129"/>
      <c r="F339" s="24"/>
      <c r="G339" s="24"/>
      <c r="H339" s="16"/>
      <c r="J339" s="123"/>
      <c r="K339" s="123"/>
      <c r="L339" s="129"/>
    </row>
    <row r="340" spans="3:12" x14ac:dyDescent="0.2">
      <c r="C340" s="123"/>
      <c r="D340" s="123"/>
      <c r="E340" s="129"/>
      <c r="F340" s="24"/>
      <c r="G340" s="24"/>
      <c r="H340" s="16"/>
      <c r="J340" s="123"/>
      <c r="K340" s="123"/>
      <c r="L340" s="129"/>
    </row>
    <row r="341" spans="3:12" x14ac:dyDescent="0.2">
      <c r="C341" s="123"/>
      <c r="D341" s="123"/>
      <c r="E341" s="129"/>
      <c r="F341" s="24"/>
      <c r="G341" s="24"/>
      <c r="H341" s="16"/>
      <c r="J341" s="123"/>
      <c r="K341" s="123"/>
      <c r="L341" s="129"/>
    </row>
    <row r="342" spans="3:12" x14ac:dyDescent="0.2">
      <c r="C342" s="123"/>
      <c r="D342" s="123"/>
      <c r="E342" s="129"/>
      <c r="F342" s="24"/>
      <c r="G342" s="24"/>
      <c r="H342" s="16"/>
      <c r="J342" s="123"/>
      <c r="K342" s="123"/>
      <c r="L342" s="129"/>
    </row>
    <row r="343" spans="3:12" x14ac:dyDescent="0.2">
      <c r="C343" s="123"/>
      <c r="D343" s="123"/>
      <c r="E343" s="129"/>
      <c r="F343" s="24"/>
      <c r="G343" s="24"/>
      <c r="H343" s="16"/>
      <c r="J343" s="123"/>
      <c r="K343" s="123"/>
      <c r="L343" s="129"/>
    </row>
    <row r="344" spans="3:12" x14ac:dyDescent="0.2">
      <c r="C344" s="123"/>
      <c r="D344" s="123"/>
      <c r="E344" s="129"/>
      <c r="F344" s="24"/>
      <c r="G344" s="24"/>
      <c r="H344" s="16"/>
      <c r="J344" s="123"/>
      <c r="K344" s="123"/>
      <c r="L344" s="129"/>
    </row>
    <row r="345" spans="3:12" x14ac:dyDescent="0.2">
      <c r="C345" s="123"/>
      <c r="D345" s="123"/>
      <c r="E345" s="129"/>
      <c r="F345" s="24"/>
      <c r="G345" s="24"/>
      <c r="H345" s="16"/>
      <c r="J345" s="123"/>
      <c r="K345" s="123"/>
      <c r="L345" s="129"/>
    </row>
    <row r="346" spans="3:12" x14ac:dyDescent="0.2">
      <c r="C346" s="123"/>
      <c r="D346" s="123"/>
      <c r="E346" s="129"/>
      <c r="F346" s="24"/>
      <c r="G346" s="24"/>
      <c r="H346" s="16"/>
      <c r="J346" s="123"/>
      <c r="K346" s="123"/>
      <c r="L346" s="129"/>
    </row>
    <row r="347" spans="3:12" x14ac:dyDescent="0.2">
      <c r="C347" s="123"/>
      <c r="D347" s="123"/>
      <c r="E347" s="129"/>
      <c r="F347" s="24"/>
      <c r="G347" s="24"/>
      <c r="H347" s="16"/>
      <c r="J347" s="123"/>
      <c r="K347" s="123"/>
      <c r="L347" s="129"/>
    </row>
    <row r="348" spans="3:12" x14ac:dyDescent="0.2">
      <c r="C348" s="123"/>
      <c r="D348" s="123"/>
      <c r="E348" s="129"/>
      <c r="F348" s="24"/>
      <c r="G348" s="24"/>
      <c r="H348" s="16"/>
      <c r="J348" s="123"/>
      <c r="K348" s="123"/>
      <c r="L348" s="129"/>
    </row>
    <row r="349" spans="3:12" x14ac:dyDescent="0.2">
      <c r="C349" s="123"/>
      <c r="D349" s="123"/>
      <c r="E349" s="129"/>
      <c r="F349" s="24"/>
      <c r="G349" s="24"/>
      <c r="H349" s="16"/>
      <c r="J349" s="123"/>
      <c r="K349" s="123"/>
      <c r="L349" s="129"/>
    </row>
    <row r="350" spans="3:12" x14ac:dyDescent="0.2">
      <c r="C350" s="123"/>
      <c r="D350" s="123"/>
      <c r="E350" s="129"/>
      <c r="F350" s="24"/>
      <c r="G350" s="24"/>
      <c r="H350" s="16"/>
      <c r="J350" s="123"/>
      <c r="K350" s="123"/>
      <c r="L350" s="129"/>
    </row>
    <row r="351" spans="3:12" x14ac:dyDescent="0.2">
      <c r="C351" s="123"/>
      <c r="D351" s="123"/>
      <c r="E351" s="129"/>
      <c r="F351" s="24"/>
      <c r="G351" s="24"/>
      <c r="H351" s="16"/>
      <c r="J351" s="123"/>
      <c r="K351" s="123"/>
      <c r="L351" s="129"/>
    </row>
    <row r="352" spans="3:12" x14ac:dyDescent="0.2">
      <c r="C352" s="123"/>
      <c r="D352" s="123"/>
      <c r="E352" s="129"/>
      <c r="F352" s="24"/>
      <c r="G352" s="24"/>
      <c r="H352" s="16"/>
      <c r="J352" s="123"/>
      <c r="K352" s="123"/>
      <c r="L352" s="129"/>
    </row>
    <row r="353" spans="3:12" x14ac:dyDescent="0.2">
      <c r="C353" s="123"/>
      <c r="D353" s="123"/>
      <c r="E353" s="129"/>
      <c r="F353" s="24"/>
      <c r="G353" s="24"/>
      <c r="H353" s="16"/>
      <c r="J353" s="123"/>
      <c r="K353" s="123"/>
      <c r="L353" s="129"/>
    </row>
    <row r="354" spans="3:12" x14ac:dyDescent="0.2">
      <c r="C354" s="123"/>
      <c r="D354" s="123"/>
      <c r="E354" s="129"/>
      <c r="F354" s="24"/>
      <c r="G354" s="24"/>
      <c r="H354" s="16"/>
      <c r="J354" s="123"/>
      <c r="K354" s="123"/>
      <c r="L354" s="129"/>
    </row>
    <row r="355" spans="3:12" x14ac:dyDescent="0.2">
      <c r="C355" s="123"/>
      <c r="D355" s="123"/>
      <c r="E355" s="129"/>
      <c r="F355" s="24"/>
      <c r="G355" s="24"/>
      <c r="H355" s="16"/>
      <c r="J355" s="123"/>
      <c r="K355" s="123"/>
      <c r="L355" s="129"/>
    </row>
    <row r="356" spans="3:12" x14ac:dyDescent="0.2">
      <c r="C356" s="123"/>
      <c r="D356" s="123"/>
      <c r="E356" s="129"/>
      <c r="F356" s="24"/>
      <c r="G356" s="24"/>
      <c r="H356" s="16"/>
      <c r="J356" s="123"/>
      <c r="K356" s="123"/>
      <c r="L356" s="129"/>
    </row>
    <row r="357" spans="3:12" x14ac:dyDescent="0.2">
      <c r="C357" s="123"/>
      <c r="D357" s="123"/>
      <c r="E357" s="129"/>
      <c r="F357" s="24"/>
      <c r="G357" s="24"/>
      <c r="H357" s="16"/>
      <c r="J357" s="123"/>
      <c r="K357" s="123"/>
      <c r="L357" s="129"/>
    </row>
    <row r="358" spans="3:12" x14ac:dyDescent="0.2">
      <c r="C358" s="123"/>
      <c r="D358" s="123"/>
      <c r="E358" s="129"/>
      <c r="F358" s="24"/>
      <c r="G358" s="24"/>
      <c r="H358" s="16"/>
      <c r="J358" s="123"/>
      <c r="K358" s="123"/>
      <c r="L358" s="129"/>
    </row>
    <row r="359" spans="3:12" x14ac:dyDescent="0.2">
      <c r="C359" s="123"/>
      <c r="D359" s="123"/>
      <c r="E359" s="129"/>
      <c r="F359" s="24"/>
      <c r="G359" s="24"/>
      <c r="H359" s="16"/>
      <c r="J359" s="123"/>
      <c r="K359" s="123"/>
      <c r="L359" s="129"/>
    </row>
    <row r="360" spans="3:12" x14ac:dyDescent="0.2">
      <c r="C360" s="123"/>
      <c r="D360" s="123"/>
      <c r="E360" s="129"/>
      <c r="F360" s="24"/>
      <c r="G360" s="24"/>
      <c r="H360" s="16"/>
      <c r="J360" s="123"/>
      <c r="K360" s="123"/>
      <c r="L360" s="129"/>
    </row>
    <row r="361" spans="3:12" x14ac:dyDescent="0.2">
      <c r="C361" s="123"/>
      <c r="D361" s="123"/>
      <c r="E361" s="129"/>
      <c r="F361" s="24"/>
      <c r="G361" s="24"/>
      <c r="H361" s="16"/>
      <c r="J361" s="123"/>
      <c r="K361" s="123"/>
      <c r="L361" s="129"/>
    </row>
    <row r="362" spans="3:12" x14ac:dyDescent="0.2">
      <c r="C362" s="123"/>
      <c r="D362" s="123"/>
      <c r="E362" s="129"/>
      <c r="F362" s="24"/>
      <c r="G362" s="24"/>
      <c r="H362" s="16"/>
      <c r="J362" s="123"/>
      <c r="K362" s="123"/>
      <c r="L362" s="129"/>
    </row>
    <row r="363" spans="3:12" x14ac:dyDescent="0.2">
      <c r="C363" s="123"/>
      <c r="D363" s="123"/>
      <c r="E363" s="129"/>
      <c r="F363" s="24"/>
      <c r="G363" s="24"/>
      <c r="H363" s="16"/>
      <c r="J363" s="123"/>
      <c r="K363" s="123"/>
      <c r="L363" s="129"/>
    </row>
    <row r="364" spans="3:12" x14ac:dyDescent="0.2">
      <c r="C364" s="123"/>
      <c r="D364" s="123"/>
      <c r="E364" s="129"/>
      <c r="F364" s="24"/>
      <c r="G364" s="24"/>
      <c r="H364" s="16"/>
      <c r="J364" s="123"/>
      <c r="K364" s="123"/>
      <c r="L364" s="129"/>
    </row>
    <row r="365" spans="3:12" x14ac:dyDescent="0.2">
      <c r="C365" s="123"/>
      <c r="D365" s="123"/>
      <c r="E365" s="129"/>
      <c r="F365" s="24"/>
      <c r="G365" s="24"/>
      <c r="H365" s="16"/>
      <c r="J365" s="123"/>
      <c r="K365" s="123"/>
      <c r="L365" s="129"/>
    </row>
    <row r="366" spans="3:12" x14ac:dyDescent="0.2">
      <c r="C366" s="123"/>
      <c r="D366" s="123"/>
      <c r="E366" s="129"/>
      <c r="F366" s="24"/>
      <c r="G366" s="24"/>
      <c r="H366" s="16"/>
      <c r="J366" s="123"/>
      <c r="K366" s="123"/>
      <c r="L366" s="129"/>
    </row>
    <row r="367" spans="3:12" x14ac:dyDescent="0.2">
      <c r="C367" s="123"/>
      <c r="D367" s="123"/>
      <c r="E367" s="129"/>
      <c r="F367" s="24"/>
      <c r="G367" s="24"/>
      <c r="H367" s="16"/>
      <c r="J367" s="123"/>
      <c r="K367" s="123"/>
      <c r="L367" s="129"/>
    </row>
    <row r="368" spans="3:12" x14ac:dyDescent="0.2">
      <c r="C368" s="123"/>
      <c r="D368" s="123"/>
      <c r="E368" s="129"/>
      <c r="F368" s="24"/>
      <c r="G368" s="24"/>
      <c r="H368" s="16"/>
      <c r="J368" s="123"/>
      <c r="K368" s="123"/>
      <c r="L368" s="129"/>
    </row>
    <row r="369" spans="3:12" x14ac:dyDescent="0.2">
      <c r="C369" s="123"/>
      <c r="D369" s="123"/>
      <c r="E369" s="129"/>
      <c r="F369" s="24"/>
      <c r="G369" s="24"/>
      <c r="H369" s="16"/>
      <c r="J369" s="123"/>
      <c r="K369" s="123"/>
      <c r="L369" s="129"/>
    </row>
    <row r="370" spans="3:12" x14ac:dyDescent="0.2">
      <c r="C370" s="123"/>
      <c r="D370" s="123"/>
      <c r="E370" s="129"/>
      <c r="F370" s="24"/>
      <c r="G370" s="24"/>
      <c r="H370" s="16"/>
      <c r="J370" s="123"/>
      <c r="K370" s="123"/>
      <c r="L370" s="129"/>
    </row>
    <row r="371" spans="3:12" x14ac:dyDescent="0.2">
      <c r="C371" s="123"/>
      <c r="D371" s="123"/>
      <c r="E371" s="129"/>
      <c r="F371" s="24"/>
      <c r="G371" s="24"/>
      <c r="H371" s="16"/>
      <c r="J371" s="123"/>
      <c r="K371" s="123"/>
      <c r="L371" s="129"/>
    </row>
    <row r="372" spans="3:12" x14ac:dyDescent="0.2">
      <c r="C372" s="123"/>
      <c r="D372" s="123"/>
      <c r="E372" s="129"/>
      <c r="F372" s="24"/>
      <c r="G372" s="24"/>
      <c r="H372" s="16"/>
      <c r="J372" s="123"/>
      <c r="K372" s="123"/>
      <c r="L372" s="129"/>
    </row>
    <row r="373" spans="3:12" x14ac:dyDescent="0.2">
      <c r="C373" s="123"/>
      <c r="D373" s="123"/>
      <c r="E373" s="129"/>
      <c r="F373" s="24"/>
      <c r="G373" s="24"/>
      <c r="H373" s="16"/>
      <c r="J373" s="123"/>
      <c r="K373" s="123"/>
      <c r="L373" s="129"/>
    </row>
    <row r="374" spans="3:12" x14ac:dyDescent="0.2">
      <c r="C374" s="123"/>
      <c r="D374" s="123"/>
      <c r="E374" s="129"/>
      <c r="F374" s="24"/>
      <c r="G374" s="24"/>
      <c r="H374" s="16"/>
      <c r="J374" s="123"/>
      <c r="K374" s="123"/>
      <c r="L374" s="129"/>
    </row>
    <row r="375" spans="3:12" x14ac:dyDescent="0.2">
      <c r="C375" s="123"/>
      <c r="D375" s="123"/>
      <c r="E375" s="129"/>
      <c r="F375" s="24"/>
      <c r="G375" s="24"/>
      <c r="H375" s="16"/>
      <c r="J375" s="123"/>
      <c r="K375" s="123"/>
      <c r="L375" s="129"/>
    </row>
    <row r="376" spans="3:12" x14ac:dyDescent="0.2">
      <c r="C376" s="123"/>
      <c r="D376" s="123"/>
      <c r="E376" s="129"/>
      <c r="F376" s="24"/>
      <c r="G376" s="24"/>
      <c r="H376" s="16"/>
      <c r="J376" s="123"/>
      <c r="K376" s="123"/>
      <c r="L376" s="129"/>
    </row>
    <row r="377" spans="3:12" x14ac:dyDescent="0.2">
      <c r="C377" s="123"/>
      <c r="D377" s="123"/>
      <c r="E377" s="129"/>
      <c r="F377" s="24"/>
      <c r="G377" s="24"/>
      <c r="H377" s="16"/>
      <c r="J377" s="123"/>
      <c r="K377" s="123"/>
      <c r="L377" s="129"/>
    </row>
    <row r="378" spans="3:12" x14ac:dyDescent="0.2">
      <c r="C378" s="123"/>
      <c r="D378" s="123"/>
      <c r="E378" s="129"/>
      <c r="F378" s="24"/>
      <c r="G378" s="24"/>
      <c r="H378" s="16"/>
      <c r="J378" s="123"/>
      <c r="K378" s="123"/>
      <c r="L378" s="129"/>
    </row>
    <row r="379" spans="3:12" x14ac:dyDescent="0.2">
      <c r="C379" s="123"/>
      <c r="D379" s="123"/>
      <c r="E379" s="129"/>
      <c r="F379" s="24"/>
      <c r="G379" s="24"/>
      <c r="H379" s="16"/>
      <c r="J379" s="123"/>
      <c r="K379" s="123"/>
      <c r="L379" s="129"/>
    </row>
    <row r="380" spans="3:12" x14ac:dyDescent="0.2">
      <c r="C380" s="123"/>
      <c r="D380" s="123"/>
      <c r="E380" s="129"/>
      <c r="F380" s="24"/>
      <c r="G380" s="24"/>
      <c r="H380" s="16"/>
      <c r="J380" s="123"/>
      <c r="K380" s="123"/>
      <c r="L380" s="129"/>
    </row>
    <row r="381" spans="3:12" x14ac:dyDescent="0.2">
      <c r="C381" s="123"/>
      <c r="D381" s="123"/>
      <c r="E381" s="129"/>
      <c r="F381" s="24"/>
      <c r="G381" s="24"/>
      <c r="H381" s="16"/>
      <c r="J381" s="123"/>
      <c r="K381" s="123"/>
      <c r="L381" s="129"/>
    </row>
    <row r="382" spans="3:12" x14ac:dyDescent="0.2">
      <c r="C382" s="123"/>
      <c r="D382" s="123"/>
      <c r="E382" s="129"/>
      <c r="F382" s="24"/>
      <c r="G382" s="24"/>
      <c r="H382" s="16"/>
      <c r="J382" s="123"/>
      <c r="K382" s="123"/>
      <c r="L382" s="129"/>
    </row>
    <row r="383" spans="3:12" x14ac:dyDescent="0.2">
      <c r="C383" s="123"/>
      <c r="D383" s="123"/>
      <c r="E383" s="129"/>
      <c r="F383" s="24"/>
      <c r="G383" s="24"/>
      <c r="H383" s="16"/>
      <c r="J383" s="123"/>
      <c r="K383" s="123"/>
      <c r="L383" s="129"/>
    </row>
    <row r="384" spans="3:12" x14ac:dyDescent="0.2">
      <c r="C384" s="123"/>
      <c r="D384" s="123"/>
      <c r="E384" s="129"/>
      <c r="F384" s="24"/>
      <c r="G384" s="24"/>
      <c r="H384" s="16"/>
      <c r="J384" s="123"/>
      <c r="K384" s="123"/>
      <c r="L384" s="129"/>
    </row>
    <row r="385" spans="3:12" x14ac:dyDescent="0.2">
      <c r="C385" s="123"/>
      <c r="D385" s="123"/>
      <c r="E385" s="129"/>
      <c r="F385" s="24"/>
      <c r="G385" s="24"/>
      <c r="H385" s="16"/>
      <c r="J385" s="123"/>
      <c r="K385" s="123"/>
      <c r="L385" s="129"/>
    </row>
    <row r="386" spans="3:12" x14ac:dyDescent="0.2">
      <c r="C386" s="123"/>
      <c r="D386" s="123"/>
      <c r="E386" s="129"/>
      <c r="F386" s="24"/>
      <c r="G386" s="24"/>
      <c r="H386" s="16"/>
      <c r="J386" s="123"/>
      <c r="K386" s="123"/>
      <c r="L386" s="129"/>
    </row>
    <row r="387" spans="3:12" x14ac:dyDescent="0.2">
      <c r="C387" s="123"/>
      <c r="D387" s="123"/>
      <c r="E387" s="129"/>
      <c r="F387" s="24"/>
      <c r="G387" s="24"/>
      <c r="H387" s="16"/>
      <c r="J387" s="123"/>
      <c r="K387" s="123"/>
      <c r="L387" s="129"/>
    </row>
    <row r="388" spans="3:12" x14ac:dyDescent="0.2">
      <c r="C388" s="123"/>
      <c r="D388" s="123"/>
      <c r="E388" s="129"/>
      <c r="F388" s="24"/>
      <c r="G388" s="24"/>
      <c r="H388" s="16"/>
      <c r="J388" s="123"/>
      <c r="K388" s="123"/>
      <c r="L388" s="129"/>
    </row>
    <row r="389" spans="3:12" x14ac:dyDescent="0.2">
      <c r="C389" s="123"/>
      <c r="D389" s="123"/>
      <c r="E389" s="129"/>
      <c r="F389" s="24"/>
      <c r="G389" s="24"/>
      <c r="H389" s="16"/>
      <c r="J389" s="123"/>
      <c r="K389" s="123"/>
      <c r="L389" s="129"/>
    </row>
    <row r="390" spans="3:12" x14ac:dyDescent="0.2">
      <c r="C390" s="123"/>
      <c r="D390" s="123"/>
      <c r="E390" s="129"/>
      <c r="F390" s="24"/>
      <c r="G390" s="24"/>
      <c r="H390" s="16"/>
      <c r="J390" s="123"/>
      <c r="K390" s="123"/>
      <c r="L390" s="129"/>
    </row>
    <row r="391" spans="3:12" x14ac:dyDescent="0.2">
      <c r="C391" s="123"/>
      <c r="D391" s="123"/>
      <c r="E391" s="129"/>
      <c r="F391" s="24"/>
      <c r="G391" s="24"/>
      <c r="H391" s="16"/>
      <c r="J391" s="123"/>
      <c r="K391" s="123"/>
      <c r="L391" s="129"/>
    </row>
    <row r="392" spans="3:12" x14ac:dyDescent="0.2">
      <c r="C392" s="123"/>
      <c r="D392" s="123"/>
      <c r="E392" s="129"/>
      <c r="F392" s="24"/>
      <c r="G392" s="24"/>
      <c r="H392" s="16"/>
      <c r="J392" s="123"/>
      <c r="K392" s="123"/>
      <c r="L392" s="129"/>
    </row>
    <row r="393" spans="3:12" x14ac:dyDescent="0.2">
      <c r="C393" s="123"/>
      <c r="D393" s="123"/>
      <c r="E393" s="129"/>
      <c r="F393" s="24"/>
      <c r="G393" s="24"/>
      <c r="H393" s="16"/>
      <c r="J393" s="123"/>
      <c r="K393" s="123"/>
      <c r="L393" s="129"/>
    </row>
    <row r="394" spans="3:12" x14ac:dyDescent="0.2">
      <c r="C394" s="123"/>
      <c r="D394" s="123"/>
      <c r="E394" s="129"/>
      <c r="F394" s="24"/>
      <c r="G394" s="24"/>
      <c r="H394" s="16"/>
      <c r="J394" s="123"/>
      <c r="K394" s="123"/>
      <c r="L394" s="129"/>
    </row>
    <row r="395" spans="3:12" x14ac:dyDescent="0.2">
      <c r="C395" s="123"/>
      <c r="D395" s="123"/>
      <c r="E395" s="129"/>
      <c r="F395" s="24"/>
      <c r="G395" s="24"/>
      <c r="H395" s="16"/>
      <c r="J395" s="123"/>
      <c r="K395" s="123"/>
      <c r="L395" s="129"/>
    </row>
    <row r="396" spans="3:12" x14ac:dyDescent="0.2">
      <c r="C396" s="123"/>
      <c r="D396" s="123"/>
      <c r="E396" s="129"/>
      <c r="F396" s="24"/>
      <c r="G396" s="24"/>
      <c r="H396" s="16"/>
      <c r="J396" s="123"/>
      <c r="K396" s="123"/>
      <c r="L396" s="129"/>
    </row>
    <row r="397" spans="3:12" x14ac:dyDescent="0.2">
      <c r="C397" s="123"/>
      <c r="D397" s="123"/>
      <c r="E397" s="129"/>
      <c r="F397" s="24"/>
      <c r="G397" s="24"/>
      <c r="H397" s="16"/>
      <c r="J397" s="123"/>
      <c r="K397" s="123"/>
      <c r="L397" s="129"/>
    </row>
    <row r="398" spans="3:12" x14ac:dyDescent="0.2">
      <c r="C398" s="123"/>
      <c r="D398" s="123"/>
      <c r="E398" s="129"/>
      <c r="F398" s="24"/>
      <c r="G398" s="24"/>
      <c r="H398" s="16"/>
      <c r="J398" s="123"/>
      <c r="K398" s="123"/>
      <c r="L398" s="129"/>
    </row>
    <row r="399" spans="3:12" x14ac:dyDescent="0.2">
      <c r="C399" s="123"/>
      <c r="D399" s="123"/>
      <c r="E399" s="129"/>
      <c r="F399" s="24"/>
      <c r="G399" s="24"/>
      <c r="H399" s="16"/>
      <c r="J399" s="123"/>
      <c r="K399" s="123"/>
      <c r="L399" s="129"/>
    </row>
    <row r="400" spans="3:12" x14ac:dyDescent="0.2">
      <c r="C400" s="123"/>
      <c r="D400" s="123"/>
      <c r="E400" s="129"/>
      <c r="F400" s="24"/>
      <c r="G400" s="24"/>
      <c r="H400" s="16"/>
      <c r="J400" s="123"/>
      <c r="K400" s="123"/>
      <c r="L400" s="129"/>
    </row>
    <row r="401" spans="3:12" x14ac:dyDescent="0.2">
      <c r="C401" s="123"/>
      <c r="D401" s="123"/>
      <c r="E401" s="129"/>
      <c r="F401" s="24"/>
      <c r="G401" s="24"/>
      <c r="H401" s="16"/>
      <c r="J401" s="123"/>
      <c r="K401" s="123"/>
      <c r="L401" s="129"/>
    </row>
    <row r="402" spans="3:12" x14ac:dyDescent="0.2">
      <c r="C402" s="123"/>
      <c r="D402" s="123"/>
      <c r="E402" s="129"/>
      <c r="F402" s="24"/>
      <c r="G402" s="24"/>
      <c r="H402" s="16"/>
      <c r="J402" s="123"/>
      <c r="K402" s="123"/>
      <c r="L402" s="129"/>
    </row>
    <row r="403" spans="3:12" x14ac:dyDescent="0.2">
      <c r="C403" s="123"/>
      <c r="D403" s="123"/>
      <c r="E403" s="129"/>
      <c r="F403" s="24"/>
      <c r="G403" s="24"/>
      <c r="H403" s="16"/>
      <c r="J403" s="123"/>
      <c r="K403" s="123"/>
      <c r="L403" s="129"/>
    </row>
    <row r="404" spans="3:12" x14ac:dyDescent="0.2">
      <c r="C404" s="123"/>
      <c r="D404" s="123"/>
      <c r="E404" s="129"/>
      <c r="F404" s="24"/>
      <c r="G404" s="24"/>
      <c r="H404" s="16"/>
      <c r="J404" s="123"/>
      <c r="K404" s="123"/>
      <c r="L404" s="129"/>
    </row>
    <row r="405" spans="3:12" x14ac:dyDescent="0.2">
      <c r="C405" s="123"/>
      <c r="D405" s="123"/>
      <c r="E405" s="129"/>
      <c r="F405" s="24"/>
      <c r="G405" s="24"/>
      <c r="H405" s="16"/>
      <c r="J405" s="123"/>
      <c r="K405" s="123"/>
      <c r="L405" s="129"/>
    </row>
    <row r="406" spans="3:12" x14ac:dyDescent="0.2">
      <c r="C406" s="123"/>
      <c r="D406" s="123"/>
      <c r="E406" s="129"/>
      <c r="F406" s="24"/>
      <c r="G406" s="24"/>
      <c r="H406" s="16"/>
      <c r="J406" s="123"/>
      <c r="K406" s="123"/>
      <c r="L406" s="129"/>
    </row>
    <row r="407" spans="3:12" x14ac:dyDescent="0.2">
      <c r="C407" s="123"/>
      <c r="D407" s="123"/>
      <c r="E407" s="129"/>
      <c r="F407" s="24"/>
      <c r="G407" s="24"/>
      <c r="H407" s="16"/>
      <c r="J407" s="123"/>
      <c r="K407" s="123"/>
      <c r="L407" s="129"/>
    </row>
    <row r="408" spans="3:12" x14ac:dyDescent="0.2">
      <c r="C408" s="123"/>
      <c r="D408" s="123"/>
      <c r="E408" s="129"/>
      <c r="F408" s="24"/>
      <c r="G408" s="24"/>
      <c r="H408" s="16"/>
      <c r="J408" s="123"/>
      <c r="K408" s="123"/>
      <c r="L408" s="129"/>
    </row>
    <row r="409" spans="3:12" x14ac:dyDescent="0.2">
      <c r="C409" s="123"/>
      <c r="D409" s="123"/>
      <c r="E409" s="129"/>
      <c r="F409" s="24"/>
      <c r="G409" s="24"/>
      <c r="H409" s="16"/>
      <c r="J409" s="123"/>
      <c r="K409" s="123"/>
      <c r="L409" s="129"/>
    </row>
    <row r="410" spans="3:12" x14ac:dyDescent="0.2">
      <c r="C410" s="123"/>
      <c r="D410" s="123"/>
      <c r="E410" s="129"/>
      <c r="F410" s="24"/>
      <c r="G410" s="24"/>
      <c r="H410" s="16"/>
      <c r="J410" s="123"/>
      <c r="K410" s="123"/>
      <c r="L410" s="129"/>
    </row>
    <row r="411" spans="3:12" x14ac:dyDescent="0.2">
      <c r="C411" s="123"/>
      <c r="D411" s="123"/>
      <c r="E411" s="129"/>
      <c r="F411" s="24"/>
      <c r="G411" s="24"/>
      <c r="H411" s="16"/>
      <c r="J411" s="123"/>
      <c r="K411" s="123"/>
      <c r="L411" s="129"/>
    </row>
    <row r="412" spans="3:12" x14ac:dyDescent="0.2">
      <c r="C412" s="123"/>
      <c r="D412" s="123"/>
      <c r="E412" s="129"/>
      <c r="F412" s="24"/>
      <c r="G412" s="24"/>
      <c r="H412" s="16"/>
      <c r="J412" s="123"/>
      <c r="K412" s="123"/>
      <c r="L412" s="129"/>
    </row>
    <row r="413" spans="3:12" x14ac:dyDescent="0.2">
      <c r="C413" s="123"/>
      <c r="D413" s="123"/>
      <c r="E413" s="129"/>
      <c r="F413" s="24"/>
      <c r="G413" s="24"/>
      <c r="H413" s="16"/>
      <c r="J413" s="123"/>
      <c r="K413" s="123"/>
      <c r="L413" s="129"/>
    </row>
    <row r="414" spans="3:12" x14ac:dyDescent="0.2">
      <c r="C414" s="123"/>
      <c r="D414" s="123"/>
      <c r="E414" s="129"/>
      <c r="F414" s="24"/>
      <c r="G414" s="24"/>
      <c r="H414" s="16"/>
      <c r="J414" s="123"/>
      <c r="K414" s="123"/>
      <c r="L414" s="129"/>
    </row>
    <row r="415" spans="3:12" x14ac:dyDescent="0.2">
      <c r="C415" s="123"/>
      <c r="D415" s="123"/>
      <c r="E415" s="129"/>
      <c r="F415" s="24"/>
      <c r="G415" s="24"/>
      <c r="H415" s="16"/>
      <c r="J415" s="123"/>
      <c r="K415" s="123"/>
      <c r="L415" s="129"/>
    </row>
    <row r="416" spans="3:12" x14ac:dyDescent="0.2">
      <c r="C416" s="123"/>
      <c r="D416" s="123"/>
      <c r="E416" s="129"/>
      <c r="F416" s="24"/>
      <c r="G416" s="24"/>
      <c r="H416" s="16"/>
      <c r="J416" s="123"/>
      <c r="K416" s="123"/>
      <c r="L416" s="129"/>
    </row>
    <row r="417" spans="3:12" x14ac:dyDescent="0.2">
      <c r="C417" s="123"/>
      <c r="D417" s="123"/>
      <c r="E417" s="129"/>
      <c r="F417" s="24"/>
      <c r="G417" s="24"/>
      <c r="H417" s="16"/>
      <c r="J417" s="123"/>
      <c r="K417" s="123"/>
      <c r="L417" s="129"/>
    </row>
    <row r="418" spans="3:12" x14ac:dyDescent="0.2">
      <c r="C418" s="123"/>
      <c r="D418" s="123"/>
      <c r="E418" s="129"/>
      <c r="F418" s="24"/>
      <c r="G418" s="24"/>
      <c r="H418" s="16"/>
      <c r="J418" s="123"/>
      <c r="K418" s="123"/>
      <c r="L418" s="129"/>
    </row>
    <row r="419" spans="3:12" x14ac:dyDescent="0.2">
      <c r="C419" s="123"/>
      <c r="D419" s="123"/>
      <c r="E419" s="129"/>
      <c r="F419" s="24"/>
      <c r="G419" s="24"/>
      <c r="H419" s="16"/>
      <c r="J419" s="123"/>
      <c r="K419" s="123"/>
      <c r="L419" s="129"/>
    </row>
    <row r="420" spans="3:12" x14ac:dyDescent="0.2">
      <c r="C420" s="123"/>
      <c r="D420" s="123"/>
      <c r="E420" s="129"/>
      <c r="F420" s="24"/>
      <c r="G420" s="24"/>
      <c r="H420" s="16"/>
      <c r="J420" s="123"/>
      <c r="K420" s="123"/>
      <c r="L420" s="129"/>
    </row>
    <row r="421" spans="3:12" x14ac:dyDescent="0.2">
      <c r="C421" s="123"/>
      <c r="D421" s="123"/>
      <c r="E421" s="129"/>
      <c r="F421" s="24"/>
      <c r="G421" s="24"/>
      <c r="H421" s="16"/>
      <c r="J421" s="123"/>
      <c r="K421" s="123"/>
      <c r="L421" s="129"/>
    </row>
    <row r="422" spans="3:12" x14ac:dyDescent="0.2">
      <c r="C422" s="123"/>
      <c r="D422" s="123"/>
      <c r="E422" s="129"/>
      <c r="F422" s="24"/>
      <c r="G422" s="24"/>
      <c r="H422" s="16"/>
      <c r="J422" s="123"/>
      <c r="K422" s="123"/>
      <c r="L422" s="129"/>
    </row>
    <row r="423" spans="3:12" x14ac:dyDescent="0.2">
      <c r="C423" s="123"/>
      <c r="D423" s="123"/>
      <c r="E423" s="129"/>
      <c r="F423" s="24"/>
      <c r="G423" s="24"/>
      <c r="H423" s="16"/>
      <c r="J423" s="123"/>
      <c r="K423" s="123"/>
      <c r="L423" s="129"/>
    </row>
    <row r="424" spans="3:12" x14ac:dyDescent="0.2">
      <c r="C424" s="123"/>
      <c r="D424" s="123"/>
      <c r="E424" s="129"/>
      <c r="F424" s="24"/>
      <c r="G424" s="24"/>
      <c r="H424" s="16"/>
      <c r="J424" s="123"/>
      <c r="K424" s="123"/>
      <c r="L424" s="129"/>
    </row>
    <row r="425" spans="3:12" x14ac:dyDescent="0.2">
      <c r="C425" s="123"/>
      <c r="D425" s="123"/>
      <c r="E425" s="129"/>
      <c r="F425" s="24"/>
      <c r="G425" s="24"/>
      <c r="H425" s="16"/>
      <c r="J425" s="123"/>
      <c r="K425" s="123"/>
      <c r="L425" s="129"/>
    </row>
    <row r="426" spans="3:12" x14ac:dyDescent="0.2">
      <c r="C426" s="123"/>
      <c r="D426" s="123"/>
      <c r="E426" s="129"/>
      <c r="F426" s="24"/>
      <c r="G426" s="24"/>
      <c r="H426" s="16"/>
      <c r="J426" s="123"/>
      <c r="K426" s="123"/>
      <c r="L426" s="129"/>
    </row>
    <row r="427" spans="3:12" x14ac:dyDescent="0.2">
      <c r="C427" s="123"/>
      <c r="D427" s="123"/>
      <c r="E427" s="129"/>
      <c r="F427" s="24"/>
      <c r="G427" s="24"/>
      <c r="H427" s="16"/>
      <c r="J427" s="123"/>
      <c r="K427" s="123"/>
      <c r="L427" s="129"/>
    </row>
    <row r="428" spans="3:12" x14ac:dyDescent="0.2">
      <c r="C428" s="123"/>
      <c r="D428" s="123"/>
      <c r="E428" s="129"/>
      <c r="F428" s="24"/>
      <c r="G428" s="24"/>
      <c r="H428" s="16"/>
      <c r="J428" s="123"/>
      <c r="K428" s="123"/>
      <c r="L428" s="129"/>
    </row>
    <row r="429" spans="3:12" x14ac:dyDescent="0.2">
      <c r="C429" s="123"/>
      <c r="D429" s="123"/>
      <c r="E429" s="129"/>
      <c r="F429" s="24"/>
      <c r="G429" s="24"/>
      <c r="H429" s="16"/>
      <c r="J429" s="123"/>
      <c r="K429" s="123"/>
      <c r="L429" s="129"/>
    </row>
    <row r="430" spans="3:12" x14ac:dyDescent="0.2">
      <c r="C430" s="123"/>
      <c r="D430" s="123"/>
      <c r="E430" s="129"/>
      <c r="F430" s="24"/>
      <c r="G430" s="24"/>
      <c r="H430" s="16"/>
      <c r="J430" s="123"/>
      <c r="K430" s="123"/>
      <c r="L430" s="129"/>
    </row>
    <row r="431" spans="3:12" x14ac:dyDescent="0.2">
      <c r="C431" s="123"/>
      <c r="D431" s="123"/>
      <c r="E431" s="129"/>
      <c r="F431" s="24"/>
      <c r="G431" s="24"/>
      <c r="H431" s="16"/>
      <c r="J431" s="123"/>
      <c r="K431" s="123"/>
      <c r="L431" s="129"/>
    </row>
    <row r="432" spans="3:12" x14ac:dyDescent="0.2">
      <c r="C432" s="123"/>
      <c r="D432" s="123"/>
      <c r="E432" s="129"/>
      <c r="F432" s="24"/>
      <c r="G432" s="24"/>
      <c r="H432" s="16"/>
      <c r="J432" s="123"/>
      <c r="K432" s="123"/>
      <c r="L432" s="129"/>
    </row>
    <row r="433" spans="3:12" x14ac:dyDescent="0.2">
      <c r="C433" s="123"/>
      <c r="D433" s="123"/>
      <c r="E433" s="129"/>
      <c r="F433" s="24"/>
      <c r="G433" s="24"/>
      <c r="H433" s="16"/>
      <c r="J433" s="123"/>
      <c r="K433" s="123"/>
      <c r="L433" s="129"/>
    </row>
    <row r="434" spans="3:12" x14ac:dyDescent="0.2">
      <c r="C434" s="123"/>
      <c r="D434" s="123"/>
      <c r="E434" s="129"/>
      <c r="F434" s="24"/>
      <c r="G434" s="24"/>
      <c r="H434" s="16"/>
      <c r="J434" s="123"/>
      <c r="K434" s="123"/>
      <c r="L434" s="129"/>
    </row>
    <row r="435" spans="3:12" x14ac:dyDescent="0.2">
      <c r="C435" s="123"/>
      <c r="D435" s="123"/>
      <c r="E435" s="129"/>
      <c r="F435" s="24"/>
      <c r="G435" s="24"/>
      <c r="H435" s="16"/>
      <c r="J435" s="123"/>
      <c r="K435" s="123"/>
      <c r="L435" s="129"/>
    </row>
    <row r="436" spans="3:12" x14ac:dyDescent="0.2">
      <c r="C436" s="123"/>
      <c r="D436" s="123"/>
      <c r="E436" s="129"/>
      <c r="F436" s="24"/>
      <c r="G436" s="24"/>
      <c r="H436" s="16"/>
      <c r="J436" s="123"/>
      <c r="K436" s="123"/>
      <c r="L436" s="129"/>
    </row>
    <row r="437" spans="3:12" x14ac:dyDescent="0.2">
      <c r="C437" s="123"/>
      <c r="D437" s="123"/>
      <c r="E437" s="129"/>
      <c r="F437" s="24"/>
      <c r="G437" s="24"/>
      <c r="H437" s="16"/>
      <c r="J437" s="123"/>
      <c r="K437" s="123"/>
      <c r="L437" s="129"/>
    </row>
    <row r="438" spans="3:12" x14ac:dyDescent="0.2">
      <c r="C438" s="123"/>
      <c r="D438" s="123"/>
      <c r="E438" s="129"/>
      <c r="F438" s="24"/>
      <c r="G438" s="24"/>
      <c r="H438" s="16"/>
      <c r="J438" s="123"/>
      <c r="K438" s="123"/>
      <c r="L438" s="129"/>
    </row>
    <row r="439" spans="3:12" x14ac:dyDescent="0.2">
      <c r="C439" s="123"/>
      <c r="D439" s="123"/>
      <c r="E439" s="129"/>
      <c r="F439" s="24"/>
      <c r="G439" s="24"/>
      <c r="H439" s="16"/>
      <c r="J439" s="123"/>
      <c r="K439" s="123"/>
      <c r="L439" s="129"/>
    </row>
    <row r="440" spans="3:12" x14ac:dyDescent="0.2">
      <c r="C440" s="123"/>
      <c r="D440" s="123"/>
      <c r="E440" s="129"/>
      <c r="F440" s="24"/>
      <c r="G440" s="24"/>
      <c r="H440" s="16"/>
      <c r="J440" s="123"/>
      <c r="K440" s="123"/>
      <c r="L440" s="129"/>
    </row>
    <row r="441" spans="3:12" x14ac:dyDescent="0.2">
      <c r="C441" s="123"/>
      <c r="D441" s="123"/>
      <c r="E441" s="129"/>
      <c r="F441" s="24"/>
      <c r="G441" s="24"/>
      <c r="H441" s="16"/>
      <c r="J441" s="123"/>
      <c r="K441" s="123"/>
      <c r="L441" s="129"/>
    </row>
    <row r="442" spans="3:12" x14ac:dyDescent="0.2">
      <c r="C442" s="123"/>
      <c r="D442" s="123"/>
      <c r="E442" s="129"/>
      <c r="F442" s="24"/>
      <c r="G442" s="24"/>
      <c r="H442" s="16"/>
      <c r="J442" s="123"/>
      <c r="K442" s="123"/>
      <c r="L442" s="129"/>
    </row>
    <row r="443" spans="3:12" x14ac:dyDescent="0.2">
      <c r="C443" s="123"/>
      <c r="D443" s="123"/>
      <c r="E443" s="129"/>
      <c r="F443" s="24"/>
      <c r="G443" s="24"/>
      <c r="H443" s="16"/>
      <c r="J443" s="123"/>
      <c r="K443" s="123"/>
      <c r="L443" s="129"/>
    </row>
    <row r="444" spans="3:12" x14ac:dyDescent="0.2">
      <c r="C444" s="123"/>
      <c r="D444" s="123"/>
      <c r="E444" s="129"/>
      <c r="F444" s="24"/>
      <c r="G444" s="24"/>
      <c r="H444" s="16"/>
      <c r="J444" s="123"/>
      <c r="K444" s="123"/>
      <c r="L444" s="129"/>
    </row>
    <row r="445" spans="3:12" x14ac:dyDescent="0.2">
      <c r="C445" s="123"/>
      <c r="D445" s="123"/>
      <c r="E445" s="129"/>
      <c r="F445" s="24"/>
      <c r="G445" s="24"/>
      <c r="H445" s="16"/>
      <c r="J445" s="123"/>
      <c r="K445" s="123"/>
      <c r="L445" s="129"/>
    </row>
    <row r="446" spans="3:12" x14ac:dyDescent="0.2">
      <c r="C446" s="123"/>
      <c r="D446" s="123"/>
      <c r="E446" s="129"/>
      <c r="F446" s="24"/>
      <c r="G446" s="24"/>
      <c r="H446" s="16"/>
      <c r="J446" s="123"/>
      <c r="K446" s="123"/>
      <c r="L446" s="129"/>
    </row>
    <row r="447" spans="3:12" x14ac:dyDescent="0.2">
      <c r="C447" s="123"/>
      <c r="D447" s="123"/>
      <c r="E447" s="129"/>
      <c r="F447" s="24"/>
      <c r="G447" s="24"/>
      <c r="H447" s="16"/>
      <c r="J447" s="123"/>
      <c r="K447" s="123"/>
      <c r="L447" s="129"/>
    </row>
    <row r="448" spans="3:12" x14ac:dyDescent="0.2">
      <c r="C448" s="123"/>
      <c r="D448" s="123"/>
      <c r="E448" s="129"/>
      <c r="F448" s="24"/>
      <c r="G448" s="24"/>
      <c r="H448" s="16"/>
      <c r="J448" s="123"/>
      <c r="K448" s="123"/>
      <c r="L448" s="129"/>
    </row>
    <row r="449" spans="3:12" x14ac:dyDescent="0.2">
      <c r="C449" s="123"/>
      <c r="D449" s="123"/>
      <c r="E449" s="129"/>
      <c r="F449" s="24"/>
      <c r="G449" s="24"/>
      <c r="H449" s="16"/>
      <c r="J449" s="123"/>
      <c r="K449" s="123"/>
      <c r="L449" s="129"/>
    </row>
    <row r="450" spans="3:12" x14ac:dyDescent="0.2">
      <c r="C450" s="123"/>
      <c r="D450" s="123"/>
      <c r="E450" s="129"/>
      <c r="F450" s="24"/>
      <c r="G450" s="24"/>
      <c r="H450" s="16"/>
      <c r="J450" s="123"/>
      <c r="K450" s="123"/>
      <c r="L450" s="129"/>
    </row>
    <row r="451" spans="3:12" x14ac:dyDescent="0.2">
      <c r="C451" s="123"/>
      <c r="D451" s="123"/>
      <c r="E451" s="129"/>
      <c r="F451" s="24"/>
      <c r="G451" s="24"/>
      <c r="H451" s="16"/>
      <c r="J451" s="123"/>
      <c r="K451" s="123"/>
      <c r="L451" s="129"/>
    </row>
    <row r="452" spans="3:12" x14ac:dyDescent="0.2">
      <c r="C452" s="123"/>
      <c r="D452" s="123"/>
      <c r="E452" s="129"/>
      <c r="F452" s="24"/>
      <c r="G452" s="24"/>
      <c r="H452" s="16"/>
      <c r="J452" s="123"/>
      <c r="K452" s="123"/>
      <c r="L452" s="129"/>
    </row>
    <row r="453" spans="3:12" x14ac:dyDescent="0.2">
      <c r="C453" s="123"/>
      <c r="D453" s="123"/>
      <c r="E453" s="129"/>
      <c r="F453" s="24"/>
      <c r="G453" s="24"/>
      <c r="H453" s="16"/>
      <c r="J453" s="123"/>
      <c r="K453" s="123"/>
      <c r="L453" s="129"/>
    </row>
    <row r="454" spans="3:12" x14ac:dyDescent="0.2">
      <c r="C454" s="123"/>
      <c r="D454" s="123"/>
      <c r="E454" s="129"/>
      <c r="F454" s="24"/>
      <c r="G454" s="24"/>
      <c r="H454" s="16"/>
      <c r="J454" s="123"/>
      <c r="K454" s="123"/>
      <c r="L454" s="129"/>
    </row>
    <row r="455" spans="3:12" x14ac:dyDescent="0.2">
      <c r="C455" s="123"/>
      <c r="D455" s="123"/>
      <c r="E455" s="129"/>
      <c r="F455" s="24"/>
      <c r="G455" s="24"/>
      <c r="H455" s="16"/>
      <c r="J455" s="123"/>
      <c r="K455" s="123"/>
      <c r="L455" s="129"/>
    </row>
    <row r="456" spans="3:12" x14ac:dyDescent="0.2">
      <c r="C456" s="123"/>
      <c r="D456" s="123"/>
      <c r="E456" s="129"/>
      <c r="F456" s="24"/>
      <c r="G456" s="24"/>
      <c r="H456" s="16"/>
      <c r="J456" s="123"/>
      <c r="K456" s="123"/>
      <c r="L456" s="129"/>
    </row>
    <row r="457" spans="3:12" x14ac:dyDescent="0.2">
      <c r="C457" s="123"/>
      <c r="D457" s="123"/>
      <c r="E457" s="129"/>
      <c r="F457" s="24"/>
      <c r="G457" s="24"/>
      <c r="H457" s="16"/>
      <c r="J457" s="123"/>
      <c r="K457" s="123"/>
      <c r="L457" s="129"/>
    </row>
    <row r="458" spans="3:12" x14ac:dyDescent="0.2">
      <c r="C458" s="123"/>
      <c r="D458" s="123"/>
      <c r="E458" s="129"/>
      <c r="F458" s="24"/>
      <c r="G458" s="24"/>
      <c r="H458" s="16"/>
      <c r="J458" s="123"/>
      <c r="K458" s="123"/>
      <c r="L458" s="129"/>
    </row>
    <row r="459" spans="3:12" x14ac:dyDescent="0.2">
      <c r="C459" s="123"/>
      <c r="D459" s="123"/>
      <c r="E459" s="129"/>
      <c r="F459" s="24"/>
      <c r="G459" s="24"/>
      <c r="H459" s="16"/>
      <c r="J459" s="123"/>
      <c r="K459" s="123"/>
      <c r="L459" s="129"/>
    </row>
    <row r="460" spans="3:12" x14ac:dyDescent="0.2">
      <c r="C460" s="123"/>
      <c r="D460" s="123"/>
      <c r="E460" s="129"/>
      <c r="F460" s="24"/>
      <c r="G460" s="24"/>
      <c r="H460" s="16"/>
      <c r="J460" s="123"/>
      <c r="K460" s="123"/>
      <c r="L460" s="129"/>
    </row>
    <row r="461" spans="3:12" x14ac:dyDescent="0.2">
      <c r="C461" s="123"/>
      <c r="D461" s="123"/>
      <c r="E461" s="129"/>
      <c r="F461" s="24"/>
      <c r="G461" s="24"/>
      <c r="H461" s="16"/>
      <c r="J461" s="123"/>
      <c r="K461" s="123"/>
      <c r="L461" s="129"/>
    </row>
    <row r="462" spans="3:12" x14ac:dyDescent="0.2">
      <c r="C462" s="123"/>
      <c r="D462" s="123"/>
      <c r="E462" s="129"/>
      <c r="F462" s="24"/>
      <c r="G462" s="24"/>
      <c r="H462" s="16"/>
      <c r="J462" s="123"/>
      <c r="K462" s="123"/>
      <c r="L462" s="129"/>
    </row>
    <row r="463" spans="3:12" x14ac:dyDescent="0.2">
      <c r="C463" s="123"/>
      <c r="D463" s="123"/>
      <c r="E463" s="129"/>
      <c r="F463" s="24"/>
      <c r="G463" s="24"/>
      <c r="H463" s="16"/>
      <c r="J463" s="123"/>
      <c r="K463" s="123"/>
      <c r="L463" s="129"/>
    </row>
    <row r="464" spans="3:12" x14ac:dyDescent="0.2">
      <c r="C464" s="123"/>
      <c r="D464" s="123"/>
      <c r="E464" s="129"/>
      <c r="F464" s="24"/>
      <c r="G464" s="24"/>
      <c r="H464" s="16"/>
      <c r="J464" s="123"/>
      <c r="K464" s="123"/>
      <c r="L464" s="129"/>
    </row>
    <row r="465" spans="3:12" x14ac:dyDescent="0.2">
      <c r="C465" s="123"/>
      <c r="D465" s="123"/>
      <c r="E465" s="129"/>
      <c r="F465" s="24"/>
      <c r="G465" s="24"/>
      <c r="H465" s="16"/>
      <c r="J465" s="123"/>
      <c r="K465" s="123"/>
      <c r="L465" s="129"/>
    </row>
    <row r="466" spans="3:12" x14ac:dyDescent="0.2">
      <c r="C466" s="123"/>
      <c r="D466" s="123"/>
      <c r="E466" s="129"/>
      <c r="F466" s="24"/>
      <c r="G466" s="24"/>
      <c r="H466" s="16"/>
      <c r="J466" s="123"/>
      <c r="K466" s="123"/>
      <c r="L466" s="129"/>
    </row>
    <row r="467" spans="3:12" x14ac:dyDescent="0.2">
      <c r="C467" s="123"/>
      <c r="D467" s="123"/>
      <c r="E467" s="129"/>
      <c r="F467" s="24"/>
      <c r="G467" s="24"/>
      <c r="H467" s="16"/>
      <c r="J467" s="123"/>
      <c r="K467" s="123"/>
      <c r="L467" s="129"/>
    </row>
    <row r="468" spans="3:12" x14ac:dyDescent="0.2">
      <c r="C468" s="123"/>
      <c r="D468" s="123"/>
      <c r="E468" s="129"/>
      <c r="F468" s="24"/>
      <c r="G468" s="24"/>
      <c r="H468" s="16"/>
      <c r="J468" s="123"/>
      <c r="K468" s="123"/>
      <c r="L468" s="129"/>
    </row>
    <row r="469" spans="3:12" x14ac:dyDescent="0.2">
      <c r="C469" s="123"/>
      <c r="D469" s="123"/>
      <c r="E469" s="129"/>
      <c r="F469" s="24"/>
      <c r="G469" s="24"/>
      <c r="H469" s="16"/>
      <c r="J469" s="123"/>
      <c r="K469" s="123"/>
      <c r="L469" s="129"/>
    </row>
    <row r="470" spans="3:12" x14ac:dyDescent="0.2">
      <c r="C470" s="123"/>
      <c r="D470" s="123"/>
      <c r="E470" s="129"/>
      <c r="F470" s="24"/>
      <c r="G470" s="24"/>
      <c r="H470" s="16"/>
      <c r="J470" s="123"/>
      <c r="K470" s="123"/>
      <c r="L470" s="129"/>
    </row>
    <row r="471" spans="3:12" x14ac:dyDescent="0.2">
      <c r="C471" s="123"/>
      <c r="D471" s="123"/>
      <c r="E471" s="129"/>
      <c r="F471" s="24"/>
      <c r="G471" s="24"/>
      <c r="H471" s="16"/>
      <c r="J471" s="123"/>
      <c r="K471" s="123"/>
      <c r="L471" s="129"/>
    </row>
    <row r="472" spans="3:12" x14ac:dyDescent="0.2">
      <c r="C472" s="123"/>
      <c r="D472" s="123"/>
      <c r="E472" s="129"/>
      <c r="F472" s="24"/>
      <c r="G472" s="24"/>
      <c r="H472" s="16"/>
      <c r="J472" s="123"/>
      <c r="K472" s="123"/>
      <c r="L472" s="129"/>
    </row>
    <row r="473" spans="3:12" x14ac:dyDescent="0.2">
      <c r="C473" s="123"/>
      <c r="D473" s="123"/>
      <c r="E473" s="129"/>
      <c r="F473" s="24"/>
      <c r="G473" s="24"/>
      <c r="H473" s="16"/>
      <c r="J473" s="123"/>
      <c r="K473" s="123"/>
      <c r="L473" s="129"/>
    </row>
    <row r="474" spans="3:12" x14ac:dyDescent="0.2">
      <c r="C474" s="123"/>
      <c r="D474" s="123"/>
      <c r="E474" s="129"/>
      <c r="F474" s="24"/>
      <c r="G474" s="24"/>
      <c r="H474" s="16"/>
      <c r="J474" s="123"/>
      <c r="K474" s="123"/>
      <c r="L474" s="129"/>
    </row>
    <row r="475" spans="3:12" x14ac:dyDescent="0.2">
      <c r="C475" s="123"/>
      <c r="D475" s="123"/>
      <c r="E475" s="129"/>
      <c r="F475" s="24"/>
      <c r="G475" s="24"/>
      <c r="H475" s="16"/>
      <c r="J475" s="123"/>
      <c r="K475" s="123"/>
      <c r="L475" s="129"/>
    </row>
    <row r="476" spans="3:12" x14ac:dyDescent="0.2">
      <c r="C476" s="123"/>
      <c r="D476" s="123"/>
      <c r="E476" s="129"/>
      <c r="F476" s="24"/>
      <c r="G476" s="24"/>
      <c r="H476" s="16"/>
      <c r="J476" s="123"/>
      <c r="K476" s="123"/>
      <c r="L476" s="129"/>
    </row>
    <row r="477" spans="3:12" x14ac:dyDescent="0.2">
      <c r="C477" s="123"/>
      <c r="D477" s="123"/>
      <c r="E477" s="129"/>
      <c r="F477" s="24"/>
      <c r="G477" s="24"/>
      <c r="H477" s="16"/>
      <c r="J477" s="123"/>
      <c r="K477" s="123"/>
      <c r="L477" s="129"/>
    </row>
    <row r="478" spans="3:12" x14ac:dyDescent="0.2">
      <c r="C478" s="123"/>
      <c r="D478" s="123"/>
      <c r="E478" s="129"/>
      <c r="F478" s="24"/>
      <c r="G478" s="24"/>
      <c r="H478" s="16"/>
      <c r="J478" s="123"/>
      <c r="K478" s="123"/>
      <c r="L478" s="129"/>
    </row>
    <row r="479" spans="3:12" x14ac:dyDescent="0.2">
      <c r="C479" s="123"/>
      <c r="D479" s="123"/>
      <c r="E479" s="129"/>
      <c r="F479" s="24"/>
      <c r="G479" s="24"/>
      <c r="H479" s="16"/>
      <c r="J479" s="123"/>
      <c r="K479" s="123"/>
      <c r="L479" s="129"/>
    </row>
    <row r="480" spans="3:12" x14ac:dyDescent="0.2">
      <c r="C480" s="123"/>
      <c r="D480" s="123"/>
      <c r="E480" s="129"/>
      <c r="F480" s="24"/>
      <c r="G480" s="24"/>
      <c r="H480" s="16"/>
      <c r="J480" s="123"/>
      <c r="K480" s="123"/>
      <c r="L480" s="129"/>
    </row>
    <row r="481" spans="3:12" x14ac:dyDescent="0.2">
      <c r="C481" s="123"/>
      <c r="D481" s="123"/>
      <c r="E481" s="129"/>
      <c r="F481" s="24"/>
      <c r="G481" s="24"/>
      <c r="H481" s="16"/>
      <c r="J481" s="123"/>
      <c r="K481" s="123"/>
      <c r="L481" s="129"/>
    </row>
    <row r="482" spans="3:12" x14ac:dyDescent="0.2">
      <c r="C482" s="123"/>
      <c r="D482" s="123"/>
      <c r="E482" s="129"/>
      <c r="F482" s="24"/>
      <c r="G482" s="24"/>
      <c r="H482" s="16"/>
      <c r="J482" s="123"/>
      <c r="K482" s="123"/>
      <c r="L482" s="129"/>
    </row>
    <row r="483" spans="3:12" x14ac:dyDescent="0.2">
      <c r="C483" s="123"/>
      <c r="D483" s="123"/>
      <c r="E483" s="129"/>
      <c r="F483" s="24"/>
      <c r="G483" s="24"/>
      <c r="H483" s="16"/>
      <c r="J483" s="123"/>
      <c r="K483" s="123"/>
      <c r="L483" s="129"/>
    </row>
    <row r="484" spans="3:12" x14ac:dyDescent="0.2">
      <c r="C484" s="123"/>
      <c r="D484" s="123"/>
      <c r="E484" s="129"/>
      <c r="F484" s="24"/>
      <c r="G484" s="24"/>
      <c r="H484" s="16"/>
      <c r="J484" s="123"/>
      <c r="K484" s="123"/>
      <c r="L484" s="129"/>
    </row>
    <row r="485" spans="3:12" x14ac:dyDescent="0.2">
      <c r="C485" s="123"/>
      <c r="D485" s="123"/>
      <c r="E485" s="129"/>
      <c r="F485" s="24"/>
      <c r="G485" s="24"/>
      <c r="H485" s="16"/>
      <c r="J485" s="123"/>
      <c r="K485" s="123"/>
      <c r="L485" s="129"/>
    </row>
    <row r="486" spans="3:12" x14ac:dyDescent="0.2">
      <c r="C486" s="123"/>
      <c r="D486" s="123"/>
      <c r="E486" s="129"/>
      <c r="F486" s="24"/>
      <c r="G486" s="24"/>
      <c r="H486" s="16"/>
      <c r="J486" s="123"/>
      <c r="K486" s="123"/>
      <c r="L486" s="129"/>
    </row>
    <row r="487" spans="3:12" x14ac:dyDescent="0.2">
      <c r="C487" s="123"/>
      <c r="D487" s="123"/>
      <c r="E487" s="129"/>
      <c r="F487" s="24"/>
      <c r="G487" s="24"/>
      <c r="H487" s="16"/>
      <c r="J487" s="123"/>
      <c r="K487" s="123"/>
      <c r="L487" s="129"/>
    </row>
    <row r="488" spans="3:12" x14ac:dyDescent="0.2">
      <c r="C488" s="123"/>
      <c r="D488" s="123"/>
      <c r="E488" s="129"/>
      <c r="F488" s="24"/>
      <c r="G488" s="24"/>
      <c r="H488" s="16"/>
      <c r="J488" s="123"/>
      <c r="K488" s="123"/>
      <c r="L488" s="129"/>
    </row>
    <row r="489" spans="3:12" x14ac:dyDescent="0.2">
      <c r="C489" s="123"/>
      <c r="D489" s="123"/>
      <c r="E489" s="129"/>
      <c r="F489" s="24"/>
      <c r="G489" s="24"/>
      <c r="H489" s="16"/>
      <c r="J489" s="123"/>
      <c r="K489" s="123"/>
      <c r="L489" s="129"/>
    </row>
    <row r="490" spans="3:12" x14ac:dyDescent="0.2">
      <c r="C490" s="123"/>
      <c r="D490" s="123"/>
      <c r="E490" s="129"/>
      <c r="F490" s="24"/>
      <c r="G490" s="24"/>
      <c r="H490" s="16"/>
      <c r="J490" s="123"/>
      <c r="K490" s="123"/>
      <c r="L490" s="129"/>
    </row>
    <row r="491" spans="3:12" x14ac:dyDescent="0.2">
      <c r="C491" s="123"/>
      <c r="D491" s="123"/>
      <c r="E491" s="129"/>
      <c r="F491" s="24"/>
      <c r="G491" s="24"/>
      <c r="H491" s="16"/>
      <c r="J491" s="123"/>
      <c r="K491" s="123"/>
      <c r="L491" s="129"/>
    </row>
    <row r="492" spans="3:12" x14ac:dyDescent="0.2">
      <c r="C492" s="123"/>
      <c r="D492" s="123"/>
      <c r="E492" s="129"/>
      <c r="F492" s="24"/>
      <c r="G492" s="24"/>
      <c r="H492" s="16"/>
      <c r="J492" s="123"/>
      <c r="K492" s="123"/>
      <c r="L492" s="129"/>
    </row>
    <row r="493" spans="3:12" x14ac:dyDescent="0.2">
      <c r="C493" s="123"/>
      <c r="D493" s="123"/>
      <c r="E493" s="129"/>
      <c r="F493" s="24"/>
      <c r="G493" s="24"/>
      <c r="H493" s="16"/>
      <c r="J493" s="123"/>
      <c r="K493" s="123"/>
      <c r="L493" s="129"/>
    </row>
    <row r="494" spans="3:12" x14ac:dyDescent="0.2">
      <c r="C494" s="123"/>
      <c r="D494" s="123"/>
      <c r="E494" s="129"/>
      <c r="F494" s="24"/>
      <c r="G494" s="24"/>
      <c r="H494" s="16"/>
      <c r="J494" s="123"/>
      <c r="K494" s="123"/>
      <c r="L494" s="129"/>
    </row>
    <row r="495" spans="3:12" x14ac:dyDescent="0.2">
      <c r="C495" s="123"/>
      <c r="D495" s="123"/>
      <c r="E495" s="129"/>
      <c r="F495" s="24"/>
      <c r="G495" s="24"/>
      <c r="H495" s="16"/>
      <c r="J495" s="123"/>
      <c r="K495" s="123"/>
      <c r="L495" s="129"/>
    </row>
    <row r="496" spans="3:12" x14ac:dyDescent="0.2">
      <c r="C496" s="123"/>
      <c r="D496" s="123"/>
      <c r="E496" s="129"/>
      <c r="F496" s="24"/>
      <c r="G496" s="24"/>
      <c r="H496" s="16"/>
      <c r="J496" s="123"/>
      <c r="K496" s="123"/>
      <c r="L496" s="129"/>
    </row>
    <row r="497" spans="3:12" x14ac:dyDescent="0.2">
      <c r="C497" s="123"/>
      <c r="D497" s="123"/>
      <c r="E497" s="129"/>
      <c r="F497" s="24"/>
      <c r="G497" s="24"/>
      <c r="H497" s="16"/>
      <c r="J497" s="123"/>
      <c r="K497" s="123"/>
      <c r="L497" s="129"/>
    </row>
    <row r="498" spans="3:12" x14ac:dyDescent="0.2">
      <c r="C498" s="123"/>
      <c r="D498" s="123"/>
      <c r="E498" s="129"/>
      <c r="F498" s="24"/>
      <c r="G498" s="24"/>
      <c r="H498" s="16"/>
      <c r="J498" s="123"/>
      <c r="K498" s="123"/>
      <c r="L498" s="129"/>
    </row>
    <row r="499" spans="3:12" x14ac:dyDescent="0.2">
      <c r="C499" s="123"/>
      <c r="D499" s="123"/>
      <c r="E499" s="129"/>
      <c r="F499" s="24"/>
      <c r="G499" s="24"/>
      <c r="H499" s="16"/>
      <c r="J499" s="123"/>
      <c r="K499" s="123"/>
      <c r="L499" s="129"/>
    </row>
    <row r="500" spans="3:12" x14ac:dyDescent="0.2">
      <c r="C500" s="123"/>
      <c r="D500" s="123"/>
      <c r="E500" s="129"/>
      <c r="F500" s="24"/>
      <c r="G500" s="24"/>
      <c r="H500" s="16"/>
      <c r="J500" s="123"/>
      <c r="K500" s="123"/>
      <c r="L500" s="129"/>
    </row>
    <row r="501" spans="3:12" x14ac:dyDescent="0.2">
      <c r="C501" s="123"/>
      <c r="D501" s="123"/>
      <c r="E501" s="129"/>
      <c r="F501" s="24"/>
      <c r="G501" s="24"/>
      <c r="H501" s="16"/>
      <c r="J501" s="123"/>
      <c r="K501" s="123"/>
      <c r="L501" s="129"/>
    </row>
    <row r="502" spans="3:12" x14ac:dyDescent="0.2">
      <c r="C502" s="123"/>
      <c r="D502" s="123"/>
      <c r="E502" s="129"/>
      <c r="F502" s="24"/>
      <c r="G502" s="24"/>
      <c r="H502" s="16"/>
      <c r="J502" s="123"/>
      <c r="K502" s="123"/>
      <c r="L502" s="129"/>
    </row>
    <row r="503" spans="3:12" x14ac:dyDescent="0.2">
      <c r="C503" s="123"/>
      <c r="D503" s="123"/>
      <c r="E503" s="129"/>
      <c r="F503" s="24"/>
      <c r="G503" s="24"/>
      <c r="H503" s="16"/>
      <c r="J503" s="123"/>
      <c r="K503" s="123"/>
      <c r="L503" s="129"/>
    </row>
    <row r="504" spans="3:12" x14ac:dyDescent="0.2">
      <c r="C504" s="123"/>
      <c r="D504" s="123"/>
      <c r="E504" s="129"/>
      <c r="F504" s="24"/>
      <c r="G504" s="24"/>
      <c r="H504" s="16"/>
      <c r="J504" s="123"/>
      <c r="K504" s="123"/>
      <c r="L504" s="129"/>
    </row>
    <row r="505" spans="3:12" x14ac:dyDescent="0.2">
      <c r="C505" s="123"/>
      <c r="D505" s="123"/>
      <c r="E505" s="129"/>
      <c r="F505" s="24"/>
      <c r="G505" s="24"/>
      <c r="H505" s="16"/>
      <c r="J505" s="123"/>
      <c r="K505" s="123"/>
      <c r="L505" s="129"/>
    </row>
    <row r="506" spans="3:12" x14ac:dyDescent="0.2">
      <c r="C506" s="123"/>
      <c r="D506" s="123"/>
      <c r="E506" s="129"/>
      <c r="F506" s="24"/>
      <c r="G506" s="24"/>
      <c r="H506" s="16"/>
      <c r="J506" s="123"/>
      <c r="K506" s="123"/>
      <c r="L506" s="129"/>
    </row>
    <row r="507" spans="3:12" x14ac:dyDescent="0.2">
      <c r="C507" s="123"/>
      <c r="D507" s="123"/>
      <c r="E507" s="129"/>
      <c r="F507" s="24"/>
      <c r="G507" s="24"/>
      <c r="H507" s="16"/>
      <c r="J507" s="123"/>
      <c r="K507" s="123"/>
      <c r="L507" s="129"/>
    </row>
    <row r="508" spans="3:12" x14ac:dyDescent="0.2">
      <c r="C508" s="123"/>
      <c r="D508" s="123"/>
      <c r="E508" s="129"/>
      <c r="F508" s="24"/>
      <c r="G508" s="24"/>
      <c r="H508" s="16"/>
      <c r="J508" s="123"/>
      <c r="K508" s="123"/>
      <c r="L508" s="129"/>
    </row>
    <row r="509" spans="3:12" x14ac:dyDescent="0.2">
      <c r="C509" s="123"/>
      <c r="D509" s="123"/>
      <c r="E509" s="129"/>
      <c r="F509" s="24"/>
      <c r="G509" s="24"/>
      <c r="H509" s="16"/>
      <c r="J509" s="123"/>
      <c r="K509" s="123"/>
      <c r="L509" s="129"/>
    </row>
    <row r="510" spans="3:12" x14ac:dyDescent="0.2">
      <c r="C510" s="123"/>
      <c r="D510" s="123"/>
      <c r="E510" s="129"/>
      <c r="F510" s="24"/>
      <c r="G510" s="24"/>
      <c r="H510" s="16"/>
      <c r="J510" s="123"/>
      <c r="K510" s="123"/>
      <c r="L510" s="129"/>
    </row>
    <row r="511" spans="3:12" x14ac:dyDescent="0.2">
      <c r="C511" s="123"/>
      <c r="D511" s="123"/>
      <c r="E511" s="129"/>
      <c r="F511" s="24"/>
      <c r="G511" s="24"/>
      <c r="H511" s="16"/>
      <c r="J511" s="123"/>
      <c r="K511" s="123"/>
      <c r="L511" s="129"/>
    </row>
    <row r="512" spans="3:12" x14ac:dyDescent="0.2">
      <c r="C512" s="123"/>
      <c r="D512" s="123"/>
      <c r="E512" s="129"/>
      <c r="F512" s="24"/>
      <c r="G512" s="24"/>
      <c r="H512" s="16"/>
      <c r="J512" s="123"/>
      <c r="K512" s="123"/>
      <c r="L512" s="129"/>
    </row>
    <row r="513" spans="3:12" x14ac:dyDescent="0.2">
      <c r="C513" s="123"/>
      <c r="D513" s="123"/>
      <c r="E513" s="129"/>
      <c r="F513" s="24"/>
      <c r="G513" s="24"/>
      <c r="H513" s="16"/>
      <c r="J513" s="123"/>
      <c r="K513" s="123"/>
      <c r="L513" s="129"/>
    </row>
    <row r="514" spans="3:12" x14ac:dyDescent="0.2">
      <c r="C514" s="123"/>
      <c r="D514" s="123"/>
      <c r="E514" s="129"/>
      <c r="F514" s="24"/>
      <c r="G514" s="24"/>
      <c r="H514" s="16"/>
      <c r="J514" s="123"/>
      <c r="K514" s="123"/>
      <c r="L514" s="129"/>
    </row>
    <row r="515" spans="3:12" x14ac:dyDescent="0.2">
      <c r="C515" s="123"/>
      <c r="D515" s="123"/>
      <c r="E515" s="129"/>
      <c r="F515" s="24"/>
      <c r="G515" s="24"/>
      <c r="H515" s="16"/>
      <c r="J515" s="123"/>
      <c r="K515" s="123"/>
      <c r="L515" s="129"/>
    </row>
    <row r="516" spans="3:12" x14ac:dyDescent="0.2">
      <c r="C516" s="123"/>
      <c r="D516" s="123"/>
      <c r="E516" s="129"/>
      <c r="F516" s="24"/>
      <c r="G516" s="24"/>
      <c r="H516" s="16"/>
      <c r="J516" s="123"/>
      <c r="K516" s="123"/>
      <c r="L516" s="129"/>
    </row>
    <row r="517" spans="3:12" x14ac:dyDescent="0.2">
      <c r="C517" s="123"/>
      <c r="D517" s="123"/>
      <c r="E517" s="129"/>
      <c r="F517" s="24"/>
      <c r="G517" s="24"/>
      <c r="H517" s="16"/>
      <c r="J517" s="123"/>
      <c r="K517" s="123"/>
      <c r="L517" s="129"/>
    </row>
    <row r="518" spans="3:12" x14ac:dyDescent="0.2">
      <c r="C518" s="123"/>
      <c r="D518" s="123"/>
      <c r="E518" s="129"/>
      <c r="F518" s="24"/>
      <c r="G518" s="24"/>
      <c r="H518" s="16"/>
      <c r="J518" s="123"/>
      <c r="K518" s="123"/>
      <c r="L518" s="129"/>
    </row>
    <row r="519" spans="3:12" x14ac:dyDescent="0.2">
      <c r="C519" s="123"/>
      <c r="D519" s="123"/>
      <c r="E519" s="129"/>
      <c r="F519" s="24"/>
      <c r="G519" s="24"/>
      <c r="H519" s="16"/>
      <c r="J519" s="123"/>
      <c r="K519" s="123"/>
      <c r="L519" s="129"/>
    </row>
    <row r="520" spans="3:12" x14ac:dyDescent="0.2">
      <c r="C520" s="123"/>
      <c r="D520" s="123"/>
      <c r="E520" s="129"/>
      <c r="F520" s="24"/>
      <c r="G520" s="24"/>
      <c r="H520" s="16"/>
      <c r="J520" s="123"/>
      <c r="K520" s="123"/>
      <c r="L520" s="129"/>
    </row>
    <row r="521" spans="3:12" x14ac:dyDescent="0.2">
      <c r="C521" s="123"/>
      <c r="D521" s="123"/>
      <c r="E521" s="129"/>
      <c r="F521" s="24"/>
      <c r="G521" s="24"/>
      <c r="H521" s="16"/>
      <c r="J521" s="123"/>
      <c r="K521" s="123"/>
      <c r="L521" s="129"/>
    </row>
    <row r="522" spans="3:12" x14ac:dyDescent="0.2">
      <c r="C522" s="123"/>
      <c r="D522" s="123"/>
      <c r="E522" s="129"/>
      <c r="F522" s="24"/>
      <c r="G522" s="24"/>
      <c r="H522" s="16"/>
      <c r="J522" s="123"/>
      <c r="K522" s="123"/>
      <c r="L522" s="129"/>
    </row>
    <row r="523" spans="3:12" x14ac:dyDescent="0.2">
      <c r="C523" s="123"/>
      <c r="D523" s="123"/>
      <c r="E523" s="129"/>
      <c r="F523" s="24"/>
      <c r="G523" s="24"/>
      <c r="H523" s="16"/>
      <c r="J523" s="123"/>
      <c r="K523" s="123"/>
      <c r="L523" s="129"/>
    </row>
    <row r="524" spans="3:12" x14ac:dyDescent="0.2">
      <c r="C524" s="123"/>
      <c r="D524" s="123"/>
      <c r="E524" s="129"/>
      <c r="F524" s="24"/>
      <c r="G524" s="24"/>
      <c r="H524" s="16"/>
      <c r="J524" s="123"/>
      <c r="K524" s="123"/>
      <c r="L524" s="129"/>
    </row>
    <row r="525" spans="3:12" x14ac:dyDescent="0.2">
      <c r="C525" s="123"/>
      <c r="D525" s="123"/>
      <c r="E525" s="129"/>
      <c r="F525" s="24"/>
      <c r="G525" s="24"/>
      <c r="H525" s="16"/>
      <c r="J525" s="123"/>
      <c r="K525" s="123"/>
      <c r="L525" s="129"/>
    </row>
    <row r="526" spans="3:12" x14ac:dyDescent="0.2">
      <c r="C526" s="123"/>
      <c r="D526" s="123"/>
      <c r="E526" s="129"/>
      <c r="F526" s="24"/>
      <c r="G526" s="24"/>
      <c r="H526" s="16"/>
      <c r="J526" s="123"/>
      <c r="K526" s="123"/>
      <c r="L526" s="129"/>
    </row>
    <row r="527" spans="3:12" x14ac:dyDescent="0.2">
      <c r="C527" s="123"/>
      <c r="D527" s="123"/>
      <c r="E527" s="129"/>
      <c r="F527" s="24"/>
      <c r="G527" s="24"/>
      <c r="H527" s="16"/>
      <c r="J527" s="123"/>
      <c r="K527" s="123"/>
      <c r="L527" s="129"/>
    </row>
    <row r="528" spans="3:12" x14ac:dyDescent="0.2">
      <c r="C528" s="123"/>
      <c r="D528" s="123"/>
      <c r="E528" s="129"/>
      <c r="F528" s="24"/>
      <c r="G528" s="24"/>
      <c r="H528" s="16"/>
      <c r="J528" s="123"/>
      <c r="K528" s="123"/>
      <c r="L528" s="129"/>
    </row>
    <row r="529" spans="3:12" x14ac:dyDescent="0.2">
      <c r="C529" s="123"/>
      <c r="D529" s="123"/>
      <c r="E529" s="129"/>
      <c r="F529" s="24"/>
      <c r="G529" s="24"/>
      <c r="H529" s="16"/>
      <c r="J529" s="123"/>
      <c r="K529" s="123"/>
      <c r="L529" s="129"/>
    </row>
    <row r="530" spans="3:12" x14ac:dyDescent="0.2">
      <c r="C530" s="123"/>
      <c r="D530" s="123"/>
      <c r="E530" s="129"/>
      <c r="F530" s="24"/>
      <c r="G530" s="24"/>
      <c r="H530" s="16"/>
      <c r="J530" s="123"/>
      <c r="K530" s="123"/>
      <c r="L530" s="129"/>
    </row>
    <row r="531" spans="3:12" x14ac:dyDescent="0.2">
      <c r="C531" s="123"/>
      <c r="D531" s="123"/>
      <c r="E531" s="129"/>
      <c r="F531" s="24"/>
      <c r="G531" s="24"/>
      <c r="H531" s="16"/>
      <c r="J531" s="123"/>
      <c r="K531" s="123"/>
      <c r="L531" s="129"/>
    </row>
    <row r="532" spans="3:12" x14ac:dyDescent="0.2">
      <c r="C532" s="123"/>
      <c r="D532" s="123"/>
      <c r="E532" s="129"/>
      <c r="F532" s="24"/>
      <c r="G532" s="24"/>
      <c r="H532" s="16"/>
      <c r="J532" s="123"/>
      <c r="K532" s="123"/>
      <c r="L532" s="129"/>
    </row>
    <row r="533" spans="3:12" x14ac:dyDescent="0.2">
      <c r="C533" s="123"/>
      <c r="D533" s="123"/>
      <c r="E533" s="129"/>
      <c r="F533" s="24"/>
      <c r="G533" s="24"/>
      <c r="H533" s="16"/>
      <c r="J533" s="123"/>
      <c r="K533" s="123"/>
      <c r="L533" s="129"/>
    </row>
    <row r="534" spans="3:12" x14ac:dyDescent="0.2">
      <c r="C534" s="123"/>
      <c r="D534" s="123"/>
      <c r="E534" s="129"/>
      <c r="F534" s="24"/>
      <c r="G534" s="24"/>
      <c r="H534" s="16"/>
      <c r="J534" s="123"/>
      <c r="K534" s="123"/>
      <c r="L534" s="129"/>
    </row>
    <row r="535" spans="3:12" x14ac:dyDescent="0.2">
      <c r="C535" s="123"/>
      <c r="D535" s="123"/>
      <c r="E535" s="129"/>
      <c r="F535" s="24"/>
      <c r="G535" s="24"/>
      <c r="H535" s="16"/>
      <c r="J535" s="123"/>
      <c r="K535" s="123"/>
      <c r="L535" s="129"/>
    </row>
    <row r="536" spans="3:12" x14ac:dyDescent="0.2">
      <c r="C536" s="123"/>
      <c r="D536" s="123"/>
      <c r="E536" s="129"/>
      <c r="F536" s="24"/>
      <c r="G536" s="24"/>
      <c r="H536" s="16"/>
      <c r="J536" s="123"/>
      <c r="K536" s="123"/>
      <c r="L536" s="129"/>
    </row>
    <row r="537" spans="3:12" x14ac:dyDescent="0.2">
      <c r="C537" s="123"/>
      <c r="D537" s="123"/>
      <c r="E537" s="129"/>
      <c r="F537" s="24"/>
      <c r="G537" s="24"/>
      <c r="H537" s="16"/>
      <c r="J537" s="123"/>
      <c r="K537" s="123"/>
      <c r="L537" s="129"/>
    </row>
    <row r="538" spans="3:12" x14ac:dyDescent="0.2">
      <c r="C538" s="123"/>
      <c r="D538" s="123"/>
      <c r="E538" s="129"/>
      <c r="F538" s="24"/>
      <c r="G538" s="24"/>
      <c r="H538" s="16"/>
      <c r="J538" s="123"/>
      <c r="K538" s="123"/>
      <c r="L538" s="129"/>
    </row>
    <row r="539" spans="3:12" x14ac:dyDescent="0.2">
      <c r="C539" s="123"/>
      <c r="D539" s="123"/>
      <c r="E539" s="129"/>
      <c r="F539" s="24"/>
      <c r="G539" s="24"/>
      <c r="H539" s="16"/>
      <c r="J539" s="123"/>
      <c r="K539" s="123"/>
      <c r="L539" s="129"/>
    </row>
    <row r="540" spans="3:12" x14ac:dyDescent="0.2">
      <c r="C540" s="123"/>
      <c r="D540" s="123"/>
      <c r="E540" s="129"/>
      <c r="F540" s="24"/>
      <c r="G540" s="24"/>
      <c r="H540" s="16"/>
      <c r="J540" s="123"/>
      <c r="K540" s="123"/>
      <c r="L540" s="129"/>
    </row>
    <row r="541" spans="3:12" x14ac:dyDescent="0.2">
      <c r="C541" s="123"/>
      <c r="D541" s="123"/>
      <c r="E541" s="129"/>
      <c r="F541" s="24"/>
      <c r="G541" s="24"/>
      <c r="H541" s="16"/>
      <c r="J541" s="123"/>
      <c r="K541" s="123"/>
      <c r="L541" s="129"/>
    </row>
    <row r="542" spans="3:12" x14ac:dyDescent="0.2">
      <c r="C542" s="123"/>
      <c r="D542" s="123"/>
      <c r="E542" s="129"/>
      <c r="F542" s="24"/>
      <c r="G542" s="24"/>
      <c r="H542" s="16"/>
      <c r="J542" s="123"/>
      <c r="K542" s="123"/>
      <c r="L542" s="129"/>
    </row>
    <row r="543" spans="3:12" x14ac:dyDescent="0.2">
      <c r="C543" s="123"/>
      <c r="D543" s="123"/>
      <c r="E543" s="129"/>
      <c r="F543" s="24"/>
      <c r="G543" s="24"/>
      <c r="H543" s="16"/>
      <c r="J543" s="123"/>
      <c r="K543" s="123"/>
      <c r="L543" s="129"/>
    </row>
    <row r="544" spans="3:12" x14ac:dyDescent="0.2">
      <c r="C544" s="123"/>
      <c r="D544" s="123"/>
      <c r="E544" s="129"/>
      <c r="F544" s="24"/>
      <c r="G544" s="24"/>
      <c r="H544" s="16"/>
      <c r="J544" s="123"/>
      <c r="K544" s="123"/>
      <c r="L544" s="129"/>
    </row>
    <row r="545" spans="3:12" x14ac:dyDescent="0.2">
      <c r="C545" s="123"/>
      <c r="D545" s="123"/>
      <c r="E545" s="129"/>
      <c r="F545" s="24"/>
      <c r="G545" s="24"/>
      <c r="H545" s="16"/>
      <c r="J545" s="123"/>
      <c r="K545" s="123"/>
      <c r="L545" s="129"/>
    </row>
    <row r="546" spans="3:12" x14ac:dyDescent="0.2">
      <c r="C546" s="123"/>
      <c r="D546" s="123"/>
      <c r="E546" s="129"/>
      <c r="F546" s="24"/>
      <c r="G546" s="24"/>
      <c r="H546" s="16"/>
      <c r="J546" s="123"/>
      <c r="K546" s="123"/>
      <c r="L546" s="129"/>
    </row>
    <row r="547" spans="3:12" x14ac:dyDescent="0.2">
      <c r="C547" s="123"/>
      <c r="D547" s="123"/>
      <c r="E547" s="129"/>
      <c r="F547" s="24"/>
      <c r="G547" s="24"/>
      <c r="H547" s="16"/>
      <c r="J547" s="123"/>
      <c r="K547" s="123"/>
      <c r="L547" s="129"/>
    </row>
    <row r="548" spans="3:12" x14ac:dyDescent="0.2">
      <c r="C548" s="123"/>
      <c r="D548" s="123"/>
      <c r="E548" s="129"/>
      <c r="F548" s="24"/>
      <c r="G548" s="24"/>
      <c r="H548" s="16"/>
      <c r="J548" s="123"/>
      <c r="K548" s="123"/>
      <c r="L548" s="129"/>
    </row>
    <row r="549" spans="3:12" x14ac:dyDescent="0.2">
      <c r="C549" s="123"/>
      <c r="D549" s="123"/>
      <c r="E549" s="129"/>
      <c r="F549" s="24"/>
      <c r="G549" s="24"/>
      <c r="H549" s="16"/>
      <c r="J549" s="123"/>
      <c r="K549" s="123"/>
      <c r="L549" s="129"/>
    </row>
    <row r="550" spans="3:12" x14ac:dyDescent="0.2">
      <c r="C550" s="123"/>
      <c r="D550" s="123"/>
      <c r="E550" s="129"/>
      <c r="F550" s="24"/>
      <c r="G550" s="24"/>
      <c r="H550" s="16"/>
      <c r="J550" s="123"/>
      <c r="K550" s="123"/>
      <c r="L550" s="129"/>
    </row>
    <row r="551" spans="3:12" x14ac:dyDescent="0.2">
      <c r="C551" s="123"/>
      <c r="D551" s="123"/>
      <c r="E551" s="129"/>
      <c r="F551" s="24"/>
      <c r="G551" s="24"/>
      <c r="H551" s="16"/>
      <c r="J551" s="123"/>
      <c r="K551" s="123"/>
      <c r="L551" s="129"/>
    </row>
    <row r="552" spans="3:12" x14ac:dyDescent="0.2">
      <c r="C552" s="123"/>
      <c r="D552" s="123"/>
      <c r="E552" s="129"/>
      <c r="F552" s="24"/>
      <c r="G552" s="24"/>
      <c r="H552" s="16"/>
      <c r="J552" s="123"/>
      <c r="K552" s="123"/>
      <c r="L552" s="129"/>
    </row>
    <row r="553" spans="3:12" x14ac:dyDescent="0.2">
      <c r="C553" s="123"/>
      <c r="D553" s="123"/>
      <c r="E553" s="129"/>
      <c r="F553" s="24"/>
      <c r="G553" s="24"/>
      <c r="H553" s="16"/>
      <c r="J553" s="123"/>
      <c r="K553" s="123"/>
      <c r="L553" s="129"/>
    </row>
    <row r="554" spans="3:12" x14ac:dyDescent="0.2">
      <c r="C554" s="123"/>
      <c r="D554" s="123"/>
      <c r="E554" s="129"/>
      <c r="F554" s="24"/>
      <c r="G554" s="24"/>
      <c r="H554" s="16"/>
      <c r="J554" s="123"/>
      <c r="K554" s="123"/>
      <c r="L554" s="129"/>
    </row>
    <row r="555" spans="3:12" x14ac:dyDescent="0.2">
      <c r="C555" s="123"/>
      <c r="D555" s="123"/>
      <c r="E555" s="129"/>
      <c r="F555" s="24"/>
      <c r="G555" s="24"/>
      <c r="H555" s="16"/>
      <c r="J555" s="123"/>
      <c r="K555" s="123"/>
      <c r="L555" s="129"/>
    </row>
    <row r="556" spans="3:12" x14ac:dyDescent="0.2">
      <c r="C556" s="123"/>
      <c r="D556" s="123"/>
      <c r="E556" s="129"/>
      <c r="F556" s="24"/>
      <c r="G556" s="24"/>
      <c r="H556" s="16"/>
      <c r="J556" s="123"/>
      <c r="K556" s="123"/>
      <c r="L556" s="129"/>
    </row>
    <row r="557" spans="3:12" x14ac:dyDescent="0.2">
      <c r="C557" s="123"/>
      <c r="D557" s="123"/>
      <c r="E557" s="129"/>
      <c r="F557" s="24"/>
      <c r="G557" s="24"/>
      <c r="H557" s="16"/>
      <c r="J557" s="123"/>
      <c r="K557" s="123"/>
      <c r="L557" s="129"/>
    </row>
    <row r="558" spans="3:12" x14ac:dyDescent="0.2">
      <c r="C558" s="123"/>
      <c r="D558" s="123"/>
      <c r="E558" s="129"/>
      <c r="F558" s="24"/>
      <c r="G558" s="24"/>
      <c r="H558" s="16"/>
      <c r="J558" s="123"/>
      <c r="K558" s="123"/>
      <c r="L558" s="129"/>
    </row>
    <row r="559" spans="3:12" x14ac:dyDescent="0.2">
      <c r="C559" s="123"/>
      <c r="D559" s="123"/>
      <c r="E559" s="129"/>
      <c r="F559" s="24"/>
      <c r="G559" s="24"/>
      <c r="H559" s="16"/>
      <c r="J559" s="123"/>
      <c r="K559" s="123"/>
      <c r="L559" s="129"/>
    </row>
    <row r="560" spans="3:12" x14ac:dyDescent="0.2">
      <c r="C560" s="123"/>
      <c r="D560" s="123"/>
      <c r="E560" s="129"/>
      <c r="F560" s="24"/>
      <c r="G560" s="24"/>
      <c r="H560" s="16"/>
      <c r="J560" s="123"/>
      <c r="K560" s="123"/>
      <c r="L560" s="129"/>
    </row>
    <row r="561" spans="3:12" x14ac:dyDescent="0.2">
      <c r="C561" s="123"/>
      <c r="D561" s="123"/>
      <c r="E561" s="129"/>
      <c r="F561" s="24"/>
      <c r="G561" s="24"/>
      <c r="H561" s="16"/>
      <c r="J561" s="123"/>
      <c r="K561" s="123"/>
      <c r="L561" s="129"/>
    </row>
    <row r="562" spans="3:12" x14ac:dyDescent="0.2">
      <c r="C562" s="123"/>
      <c r="D562" s="123"/>
      <c r="E562" s="129"/>
      <c r="F562" s="24"/>
      <c r="G562" s="24"/>
      <c r="H562" s="16"/>
      <c r="J562" s="123"/>
      <c r="K562" s="123"/>
      <c r="L562" s="129"/>
    </row>
    <row r="563" spans="3:12" x14ac:dyDescent="0.2">
      <c r="C563" s="123"/>
      <c r="D563" s="123"/>
      <c r="E563" s="129"/>
      <c r="F563" s="24"/>
      <c r="G563" s="24"/>
      <c r="H563" s="16"/>
      <c r="J563" s="123"/>
      <c r="K563" s="123"/>
      <c r="L563" s="129"/>
    </row>
    <row r="564" spans="3:12" x14ac:dyDescent="0.2">
      <c r="C564" s="123"/>
      <c r="D564" s="123"/>
      <c r="E564" s="129"/>
      <c r="F564" s="24"/>
      <c r="G564" s="24"/>
      <c r="H564" s="16"/>
      <c r="J564" s="123"/>
      <c r="K564" s="123"/>
      <c r="L564" s="129"/>
    </row>
    <row r="565" spans="3:12" x14ac:dyDescent="0.2">
      <c r="C565" s="123"/>
      <c r="D565" s="123"/>
      <c r="E565" s="129"/>
      <c r="F565" s="24"/>
      <c r="G565" s="24"/>
      <c r="H565" s="16"/>
      <c r="J565" s="123"/>
      <c r="K565" s="123"/>
      <c r="L565" s="129"/>
    </row>
    <row r="566" spans="3:12" x14ac:dyDescent="0.2">
      <c r="C566" s="123"/>
      <c r="D566" s="123"/>
      <c r="E566" s="129"/>
      <c r="F566" s="24"/>
      <c r="G566" s="24"/>
      <c r="H566" s="16"/>
      <c r="J566" s="123"/>
      <c r="K566" s="123"/>
      <c r="L566" s="129"/>
    </row>
    <row r="567" spans="3:12" x14ac:dyDescent="0.2">
      <c r="C567" s="123"/>
      <c r="D567" s="123"/>
      <c r="E567" s="129"/>
      <c r="F567" s="24"/>
      <c r="G567" s="24"/>
      <c r="H567" s="16"/>
      <c r="J567" s="123"/>
      <c r="K567" s="123"/>
      <c r="L567" s="129"/>
    </row>
    <row r="568" spans="3:12" x14ac:dyDescent="0.2">
      <c r="C568" s="123"/>
      <c r="D568" s="123"/>
      <c r="E568" s="129"/>
      <c r="F568" s="24"/>
      <c r="G568" s="24"/>
      <c r="H568" s="16"/>
      <c r="J568" s="123"/>
      <c r="K568" s="123"/>
      <c r="L568" s="129"/>
    </row>
    <row r="569" spans="3:12" x14ac:dyDescent="0.2">
      <c r="C569" s="123"/>
      <c r="D569" s="123"/>
      <c r="E569" s="129"/>
      <c r="F569" s="24"/>
      <c r="G569" s="24"/>
      <c r="H569" s="16"/>
      <c r="J569" s="123"/>
      <c r="K569" s="123"/>
      <c r="L569" s="129"/>
    </row>
    <row r="570" spans="3:12" x14ac:dyDescent="0.2">
      <c r="C570" s="123"/>
      <c r="D570" s="123"/>
      <c r="E570" s="129"/>
      <c r="F570" s="24"/>
      <c r="G570" s="24"/>
      <c r="H570" s="16"/>
      <c r="J570" s="123"/>
      <c r="K570" s="123"/>
      <c r="L570" s="129"/>
    </row>
    <row r="571" spans="3:12" x14ac:dyDescent="0.2">
      <c r="C571" s="123"/>
      <c r="D571" s="123"/>
      <c r="E571" s="129"/>
      <c r="F571" s="24"/>
      <c r="G571" s="24"/>
      <c r="H571" s="16"/>
      <c r="J571" s="123"/>
      <c r="K571" s="123"/>
      <c r="L571" s="129"/>
    </row>
    <row r="572" spans="3:12" x14ac:dyDescent="0.2">
      <c r="C572" s="123"/>
      <c r="D572" s="123"/>
      <c r="E572" s="129"/>
      <c r="F572" s="24"/>
      <c r="G572" s="24"/>
      <c r="H572" s="16"/>
      <c r="J572" s="123"/>
      <c r="K572" s="123"/>
      <c r="L572" s="129"/>
    </row>
    <row r="573" spans="3:12" x14ac:dyDescent="0.2">
      <c r="C573" s="123"/>
      <c r="D573" s="123"/>
      <c r="E573" s="129"/>
      <c r="F573" s="24"/>
      <c r="G573" s="24"/>
      <c r="H573" s="16"/>
      <c r="J573" s="123"/>
      <c r="K573" s="123"/>
      <c r="L573" s="129"/>
    </row>
    <row r="574" spans="3:12" x14ac:dyDescent="0.2">
      <c r="C574" s="123"/>
      <c r="D574" s="123"/>
      <c r="E574" s="129"/>
      <c r="F574" s="24"/>
      <c r="G574" s="24"/>
      <c r="H574" s="16"/>
      <c r="J574" s="123"/>
      <c r="K574" s="123"/>
      <c r="L574" s="129"/>
    </row>
    <row r="575" spans="3:12" x14ac:dyDescent="0.2">
      <c r="C575" s="123"/>
      <c r="D575" s="123"/>
      <c r="E575" s="129"/>
      <c r="F575" s="24"/>
      <c r="G575" s="24"/>
      <c r="H575" s="16"/>
      <c r="J575" s="123"/>
      <c r="K575" s="123"/>
      <c r="L575" s="129"/>
    </row>
    <row r="576" spans="3:12" x14ac:dyDescent="0.2">
      <c r="C576" s="123"/>
      <c r="D576" s="123"/>
      <c r="E576" s="129"/>
      <c r="F576" s="24"/>
      <c r="G576" s="24"/>
      <c r="H576" s="16"/>
      <c r="J576" s="123"/>
      <c r="K576" s="123"/>
      <c r="L576" s="129"/>
    </row>
    <row r="577" spans="3:12" x14ac:dyDescent="0.2">
      <c r="C577" s="123"/>
      <c r="D577" s="123"/>
      <c r="E577" s="129"/>
      <c r="F577" s="24"/>
      <c r="G577" s="24"/>
      <c r="H577" s="16"/>
      <c r="J577" s="123"/>
      <c r="K577" s="123"/>
      <c r="L577" s="129"/>
    </row>
    <row r="578" spans="3:12" x14ac:dyDescent="0.2">
      <c r="C578" s="123"/>
      <c r="D578" s="123"/>
      <c r="E578" s="129"/>
      <c r="F578" s="24"/>
      <c r="G578" s="24"/>
      <c r="H578" s="16"/>
      <c r="J578" s="123"/>
      <c r="K578" s="123"/>
      <c r="L578" s="129"/>
    </row>
    <row r="579" spans="3:12" x14ac:dyDescent="0.2">
      <c r="C579" s="123"/>
      <c r="D579" s="123"/>
      <c r="E579" s="129"/>
      <c r="F579" s="24"/>
      <c r="G579" s="24"/>
      <c r="H579" s="16"/>
      <c r="J579" s="123"/>
      <c r="K579" s="123"/>
      <c r="L579" s="129"/>
    </row>
    <row r="580" spans="3:12" x14ac:dyDescent="0.2">
      <c r="C580" s="123"/>
      <c r="D580" s="123"/>
      <c r="E580" s="129"/>
      <c r="F580" s="24"/>
      <c r="G580" s="24"/>
      <c r="H580" s="16"/>
      <c r="J580" s="123"/>
      <c r="K580" s="123"/>
      <c r="L580" s="129"/>
    </row>
    <row r="581" spans="3:12" x14ac:dyDescent="0.2">
      <c r="C581" s="123"/>
      <c r="D581" s="123"/>
      <c r="E581" s="129"/>
      <c r="F581" s="24"/>
      <c r="G581" s="24"/>
      <c r="H581" s="16"/>
      <c r="J581" s="123"/>
      <c r="K581" s="123"/>
      <c r="L581" s="129"/>
    </row>
    <row r="582" spans="3:12" x14ac:dyDescent="0.2">
      <c r="C582" s="123"/>
      <c r="D582" s="123"/>
      <c r="E582" s="129"/>
      <c r="F582" s="24"/>
      <c r="G582" s="24"/>
      <c r="H582" s="16"/>
      <c r="J582" s="123"/>
      <c r="K582" s="123"/>
      <c r="L582" s="129"/>
    </row>
    <row r="583" spans="3:12" x14ac:dyDescent="0.2">
      <c r="C583" s="123"/>
      <c r="D583" s="123"/>
      <c r="E583" s="129"/>
      <c r="F583" s="24"/>
      <c r="G583" s="24"/>
      <c r="H583" s="16"/>
      <c r="J583" s="123"/>
      <c r="K583" s="123"/>
      <c r="L583" s="129"/>
    </row>
    <row r="584" spans="3:12" x14ac:dyDescent="0.2">
      <c r="C584" s="123"/>
      <c r="D584" s="123"/>
      <c r="E584" s="129"/>
      <c r="F584" s="24"/>
      <c r="G584" s="24"/>
      <c r="H584" s="16"/>
      <c r="J584" s="123"/>
      <c r="K584" s="123"/>
      <c r="L584" s="129"/>
    </row>
    <row r="585" spans="3:12" x14ac:dyDescent="0.2">
      <c r="C585" s="123"/>
      <c r="D585" s="123"/>
      <c r="E585" s="129"/>
      <c r="F585" s="24"/>
      <c r="G585" s="24"/>
      <c r="H585" s="16"/>
      <c r="J585" s="123"/>
      <c r="K585" s="123"/>
      <c r="L585" s="129"/>
    </row>
    <row r="586" spans="3:12" x14ac:dyDescent="0.2">
      <c r="C586" s="123"/>
      <c r="D586" s="123"/>
      <c r="E586" s="129"/>
      <c r="F586" s="24"/>
      <c r="G586" s="24"/>
      <c r="H586" s="16"/>
      <c r="J586" s="123"/>
      <c r="K586" s="123"/>
      <c r="L586" s="129"/>
    </row>
    <row r="587" spans="3:12" x14ac:dyDescent="0.2">
      <c r="C587" s="123"/>
      <c r="D587" s="123"/>
      <c r="E587" s="129"/>
      <c r="F587" s="24"/>
      <c r="G587" s="24"/>
      <c r="H587" s="16"/>
      <c r="J587" s="123"/>
      <c r="K587" s="123"/>
      <c r="L587" s="129"/>
    </row>
    <row r="588" spans="3:12" x14ac:dyDescent="0.2">
      <c r="C588" s="123"/>
      <c r="D588" s="123"/>
      <c r="E588" s="129"/>
      <c r="F588" s="24"/>
      <c r="G588" s="24"/>
      <c r="H588" s="16"/>
      <c r="J588" s="123"/>
      <c r="K588" s="123"/>
      <c r="L588" s="129"/>
    </row>
    <row r="589" spans="3:12" x14ac:dyDescent="0.2">
      <c r="C589" s="123"/>
      <c r="D589" s="123"/>
      <c r="E589" s="129"/>
      <c r="F589" s="24"/>
      <c r="G589" s="24"/>
      <c r="H589" s="16"/>
      <c r="J589" s="123"/>
      <c r="K589" s="123"/>
      <c r="L589" s="129"/>
    </row>
    <row r="590" spans="3:12" x14ac:dyDescent="0.2">
      <c r="C590" s="123"/>
      <c r="D590" s="123"/>
      <c r="E590" s="129"/>
      <c r="F590" s="24"/>
      <c r="G590" s="24"/>
      <c r="H590" s="16"/>
      <c r="J590" s="123"/>
      <c r="K590" s="123"/>
      <c r="L590" s="129"/>
    </row>
    <row r="591" spans="3:12" x14ac:dyDescent="0.2">
      <c r="C591" s="123"/>
      <c r="D591" s="123"/>
      <c r="E591" s="129"/>
      <c r="F591" s="24"/>
      <c r="G591" s="24"/>
      <c r="H591" s="16"/>
      <c r="J591" s="123"/>
      <c r="K591" s="123"/>
      <c r="L591" s="129"/>
    </row>
    <row r="592" spans="3:12" x14ac:dyDescent="0.2">
      <c r="C592" s="123"/>
      <c r="D592" s="123"/>
      <c r="E592" s="129"/>
      <c r="F592" s="24"/>
      <c r="G592" s="24"/>
      <c r="H592" s="16"/>
      <c r="J592" s="123"/>
      <c r="K592" s="123"/>
      <c r="L592" s="129"/>
    </row>
    <row r="593" spans="3:12" x14ac:dyDescent="0.2">
      <c r="C593" s="123"/>
      <c r="D593" s="123"/>
      <c r="E593" s="129"/>
      <c r="F593" s="24"/>
      <c r="G593" s="24"/>
      <c r="H593" s="16"/>
      <c r="J593" s="123"/>
      <c r="K593" s="123"/>
      <c r="L593" s="129"/>
    </row>
    <row r="594" spans="3:12" x14ac:dyDescent="0.2">
      <c r="C594" s="123"/>
      <c r="D594" s="123"/>
      <c r="E594" s="129"/>
      <c r="F594" s="24"/>
      <c r="G594" s="24"/>
      <c r="H594" s="16"/>
      <c r="J594" s="123"/>
      <c r="K594" s="123"/>
      <c r="L594" s="129"/>
    </row>
    <row r="595" spans="3:12" x14ac:dyDescent="0.2">
      <c r="C595" s="123"/>
      <c r="D595" s="123"/>
      <c r="E595" s="129"/>
      <c r="F595" s="24"/>
      <c r="G595" s="24"/>
      <c r="H595" s="16"/>
      <c r="J595" s="123"/>
      <c r="K595" s="123"/>
      <c r="L595" s="129"/>
    </row>
    <row r="596" spans="3:12" x14ac:dyDescent="0.2">
      <c r="C596" s="123"/>
      <c r="D596" s="123"/>
      <c r="E596" s="129"/>
      <c r="F596" s="24"/>
      <c r="G596" s="24"/>
      <c r="H596" s="16"/>
      <c r="J596" s="123"/>
      <c r="K596" s="123"/>
      <c r="L596" s="129"/>
    </row>
    <row r="597" spans="3:12" x14ac:dyDescent="0.2">
      <c r="C597" s="123"/>
      <c r="D597" s="123"/>
      <c r="E597" s="129"/>
      <c r="F597" s="24"/>
      <c r="G597" s="24"/>
      <c r="H597" s="16"/>
      <c r="J597" s="123"/>
      <c r="K597" s="123"/>
      <c r="L597" s="129"/>
    </row>
    <row r="598" spans="3:12" x14ac:dyDescent="0.2">
      <c r="C598" s="123"/>
      <c r="D598" s="123"/>
      <c r="E598" s="129"/>
      <c r="F598" s="24"/>
      <c r="G598" s="24"/>
      <c r="H598" s="16"/>
      <c r="J598" s="123"/>
      <c r="K598" s="123"/>
      <c r="L598" s="129"/>
    </row>
    <row r="599" spans="3:12" x14ac:dyDescent="0.2">
      <c r="C599" s="123"/>
      <c r="D599" s="123"/>
      <c r="E599" s="129"/>
      <c r="F599" s="24"/>
      <c r="G599" s="24"/>
      <c r="H599" s="16"/>
      <c r="J599" s="123"/>
      <c r="K599" s="123"/>
      <c r="L599" s="129"/>
    </row>
    <row r="600" spans="3:12" x14ac:dyDescent="0.2">
      <c r="C600" s="123"/>
      <c r="D600" s="123"/>
      <c r="E600" s="129"/>
      <c r="F600" s="24"/>
      <c r="G600" s="24"/>
      <c r="H600" s="16"/>
      <c r="J600" s="123"/>
      <c r="K600" s="123"/>
      <c r="L600" s="129"/>
    </row>
    <row r="601" spans="3:12" x14ac:dyDescent="0.2">
      <c r="C601" s="123"/>
      <c r="D601" s="123"/>
      <c r="E601" s="129"/>
      <c r="F601" s="24"/>
      <c r="G601" s="24"/>
      <c r="H601" s="16"/>
      <c r="J601" s="123"/>
      <c r="K601" s="123"/>
      <c r="L601" s="129"/>
    </row>
    <row r="602" spans="3:12" x14ac:dyDescent="0.2">
      <c r="C602" s="123"/>
      <c r="D602" s="123"/>
      <c r="E602" s="129"/>
      <c r="F602" s="24"/>
      <c r="G602" s="24"/>
      <c r="H602" s="16"/>
      <c r="J602" s="123"/>
      <c r="K602" s="123"/>
      <c r="L602" s="129"/>
    </row>
    <row r="603" spans="3:12" x14ac:dyDescent="0.2">
      <c r="C603" s="123"/>
      <c r="D603" s="123"/>
      <c r="E603" s="129"/>
      <c r="F603" s="24"/>
      <c r="G603" s="24"/>
      <c r="H603" s="16"/>
      <c r="J603" s="123"/>
      <c r="K603" s="123"/>
      <c r="L603" s="129"/>
    </row>
    <row r="604" spans="3:12" x14ac:dyDescent="0.2">
      <c r="C604" s="123"/>
      <c r="D604" s="123"/>
      <c r="E604" s="129"/>
      <c r="F604" s="24"/>
      <c r="G604" s="24"/>
      <c r="H604" s="16"/>
      <c r="J604" s="123"/>
      <c r="K604" s="123"/>
      <c r="L604" s="129"/>
    </row>
    <row r="605" spans="3:12" x14ac:dyDescent="0.2">
      <c r="C605" s="123"/>
      <c r="D605" s="123"/>
      <c r="E605" s="129"/>
      <c r="F605" s="24"/>
      <c r="G605" s="24"/>
      <c r="H605" s="16"/>
      <c r="J605" s="123"/>
      <c r="K605" s="123"/>
      <c r="L605" s="129"/>
    </row>
    <row r="606" spans="3:12" x14ac:dyDescent="0.2">
      <c r="C606" s="123"/>
      <c r="D606" s="123"/>
      <c r="E606" s="129"/>
      <c r="F606" s="24"/>
      <c r="G606" s="24"/>
      <c r="H606" s="16"/>
      <c r="J606" s="123"/>
      <c r="K606" s="123"/>
      <c r="L606" s="129"/>
    </row>
    <row r="607" spans="3:12" x14ac:dyDescent="0.2">
      <c r="C607" s="123"/>
      <c r="D607" s="123"/>
      <c r="E607" s="129"/>
      <c r="F607" s="24"/>
      <c r="G607" s="24"/>
      <c r="H607" s="16"/>
      <c r="J607" s="123"/>
      <c r="K607" s="123"/>
      <c r="L607" s="129"/>
    </row>
    <row r="608" spans="3:12" x14ac:dyDescent="0.2">
      <c r="C608" s="123"/>
      <c r="D608" s="123"/>
      <c r="E608" s="129"/>
      <c r="F608" s="24"/>
      <c r="G608" s="24"/>
      <c r="H608" s="16"/>
      <c r="J608" s="123"/>
      <c r="K608" s="123"/>
      <c r="L608" s="129"/>
    </row>
    <row r="609" spans="3:12" x14ac:dyDescent="0.2">
      <c r="C609" s="123"/>
      <c r="D609" s="123"/>
      <c r="E609" s="129"/>
      <c r="F609" s="24"/>
      <c r="G609" s="24"/>
      <c r="H609" s="16"/>
      <c r="J609" s="123"/>
      <c r="K609" s="123"/>
      <c r="L609" s="129"/>
    </row>
    <row r="610" spans="3:12" x14ac:dyDescent="0.2">
      <c r="C610" s="123"/>
      <c r="D610" s="123"/>
      <c r="E610" s="129"/>
      <c r="F610" s="24"/>
      <c r="G610" s="24"/>
      <c r="H610" s="16"/>
      <c r="J610" s="123"/>
      <c r="K610" s="123"/>
      <c r="L610" s="129"/>
    </row>
    <row r="611" spans="3:12" x14ac:dyDescent="0.2">
      <c r="C611" s="123"/>
      <c r="D611" s="123"/>
      <c r="E611" s="129"/>
      <c r="F611" s="24"/>
      <c r="G611" s="24"/>
      <c r="H611" s="16"/>
      <c r="J611" s="123"/>
      <c r="K611" s="123"/>
      <c r="L611" s="129"/>
    </row>
    <row r="612" spans="3:12" x14ac:dyDescent="0.2">
      <c r="C612" s="123"/>
      <c r="D612" s="123"/>
      <c r="E612" s="129"/>
      <c r="F612" s="24"/>
      <c r="G612" s="24"/>
      <c r="H612" s="16"/>
      <c r="J612" s="123"/>
      <c r="K612" s="123"/>
      <c r="L612" s="129"/>
    </row>
    <row r="613" spans="3:12" x14ac:dyDescent="0.2">
      <c r="C613" s="123"/>
      <c r="D613" s="123"/>
      <c r="E613" s="129"/>
      <c r="F613" s="24"/>
      <c r="G613" s="24"/>
      <c r="H613" s="16"/>
      <c r="J613" s="123"/>
      <c r="K613" s="123"/>
      <c r="L613" s="129"/>
    </row>
    <row r="614" spans="3:12" x14ac:dyDescent="0.2">
      <c r="C614" s="123"/>
      <c r="D614" s="123"/>
      <c r="E614" s="129"/>
      <c r="F614" s="24"/>
      <c r="G614" s="24"/>
      <c r="H614" s="16"/>
      <c r="J614" s="123"/>
      <c r="K614" s="123"/>
      <c r="L614" s="129"/>
    </row>
    <row r="615" spans="3:12" x14ac:dyDescent="0.2">
      <c r="C615" s="123"/>
      <c r="D615" s="123"/>
      <c r="E615" s="129"/>
      <c r="F615" s="24"/>
      <c r="G615" s="24"/>
      <c r="H615" s="16"/>
      <c r="J615" s="123"/>
      <c r="K615" s="123"/>
      <c r="L615" s="129"/>
    </row>
    <row r="616" spans="3:12" x14ac:dyDescent="0.2">
      <c r="C616" s="123"/>
      <c r="D616" s="123"/>
      <c r="E616" s="129"/>
      <c r="F616" s="24"/>
      <c r="G616" s="24"/>
      <c r="H616" s="16"/>
      <c r="J616" s="123"/>
      <c r="K616" s="123"/>
      <c r="L616" s="129"/>
    </row>
    <row r="617" spans="3:12" x14ac:dyDescent="0.2">
      <c r="C617" s="123"/>
      <c r="D617" s="123"/>
      <c r="E617" s="129"/>
      <c r="F617" s="24"/>
      <c r="G617" s="24"/>
      <c r="H617" s="16"/>
      <c r="J617" s="123"/>
      <c r="K617" s="123"/>
      <c r="L617" s="129"/>
    </row>
    <row r="618" spans="3:12" x14ac:dyDescent="0.2">
      <c r="C618" s="123"/>
      <c r="D618" s="123"/>
      <c r="E618" s="129"/>
      <c r="F618" s="24"/>
      <c r="G618" s="24"/>
      <c r="H618" s="16"/>
      <c r="J618" s="123"/>
      <c r="K618" s="123"/>
      <c r="L618" s="129"/>
    </row>
    <row r="619" spans="3:12" x14ac:dyDescent="0.2">
      <c r="C619" s="123"/>
      <c r="D619" s="123"/>
      <c r="E619" s="129"/>
      <c r="F619" s="24"/>
      <c r="G619" s="24"/>
      <c r="H619" s="16"/>
      <c r="J619" s="123"/>
      <c r="K619" s="123"/>
      <c r="L619" s="129"/>
    </row>
    <row r="620" spans="3:12" x14ac:dyDescent="0.2">
      <c r="C620" s="123"/>
      <c r="D620" s="123"/>
      <c r="E620" s="129"/>
      <c r="F620" s="24"/>
      <c r="G620" s="24"/>
      <c r="H620" s="16"/>
      <c r="J620" s="123"/>
      <c r="K620" s="123"/>
      <c r="L620" s="129"/>
    </row>
    <row r="621" spans="3:12" x14ac:dyDescent="0.2">
      <c r="C621" s="123"/>
      <c r="D621" s="123"/>
      <c r="E621" s="129"/>
      <c r="F621" s="24"/>
      <c r="G621" s="24"/>
      <c r="H621" s="16"/>
      <c r="J621" s="123"/>
      <c r="K621" s="123"/>
      <c r="L621" s="129"/>
    </row>
    <row r="622" spans="3:12" x14ac:dyDescent="0.2">
      <c r="C622" s="123"/>
      <c r="D622" s="123"/>
      <c r="E622" s="129"/>
      <c r="F622" s="24"/>
      <c r="G622" s="24"/>
      <c r="H622" s="16"/>
      <c r="J622" s="123"/>
      <c r="K622" s="123"/>
      <c r="L622" s="129"/>
    </row>
    <row r="623" spans="3:12" x14ac:dyDescent="0.2">
      <c r="C623" s="123"/>
      <c r="D623" s="123"/>
      <c r="E623" s="129"/>
      <c r="F623" s="24"/>
      <c r="G623" s="24"/>
      <c r="H623" s="16"/>
      <c r="J623" s="123"/>
      <c r="K623" s="123"/>
      <c r="L623" s="129"/>
    </row>
    <row r="624" spans="3:12" x14ac:dyDescent="0.2">
      <c r="C624" s="123"/>
      <c r="D624" s="123"/>
      <c r="E624" s="129"/>
      <c r="F624" s="24"/>
      <c r="G624" s="24"/>
      <c r="H624" s="16"/>
      <c r="J624" s="123"/>
      <c r="K624" s="123"/>
      <c r="L624" s="129"/>
    </row>
    <row r="625" spans="3:12" x14ac:dyDescent="0.2">
      <c r="C625" s="123"/>
      <c r="D625" s="123"/>
      <c r="E625" s="129"/>
      <c r="F625" s="24"/>
      <c r="G625" s="24"/>
      <c r="H625" s="16"/>
      <c r="J625" s="123"/>
      <c r="K625" s="123"/>
      <c r="L625" s="129"/>
    </row>
    <row r="626" spans="3:12" x14ac:dyDescent="0.2">
      <c r="C626" s="123"/>
      <c r="D626" s="123"/>
      <c r="E626" s="129"/>
      <c r="F626" s="24"/>
      <c r="G626" s="24"/>
      <c r="H626" s="16"/>
      <c r="J626" s="123"/>
      <c r="K626" s="123"/>
      <c r="L626" s="129"/>
    </row>
    <row r="627" spans="3:12" x14ac:dyDescent="0.2">
      <c r="C627" s="123"/>
      <c r="D627" s="123"/>
      <c r="E627" s="129"/>
      <c r="F627" s="24"/>
      <c r="G627" s="24"/>
      <c r="H627" s="16"/>
      <c r="J627" s="123"/>
      <c r="K627" s="123"/>
      <c r="L627" s="129"/>
    </row>
    <row r="628" spans="3:12" x14ac:dyDescent="0.2">
      <c r="C628" s="123"/>
      <c r="D628" s="123"/>
      <c r="E628" s="129"/>
      <c r="F628" s="24"/>
      <c r="G628" s="24"/>
      <c r="H628" s="16"/>
      <c r="J628" s="123"/>
      <c r="K628" s="123"/>
      <c r="L628" s="129"/>
    </row>
    <row r="629" spans="3:12" x14ac:dyDescent="0.2">
      <c r="C629" s="123"/>
      <c r="D629" s="123"/>
      <c r="E629" s="129"/>
      <c r="F629" s="24"/>
      <c r="G629" s="24"/>
      <c r="H629" s="16"/>
      <c r="J629" s="123"/>
      <c r="K629" s="123"/>
      <c r="L629" s="129"/>
    </row>
    <row r="630" spans="3:12" x14ac:dyDescent="0.2">
      <c r="C630" s="123"/>
      <c r="D630" s="123"/>
      <c r="E630" s="129"/>
      <c r="F630" s="24"/>
      <c r="G630" s="24"/>
      <c r="H630" s="16"/>
      <c r="J630" s="123"/>
      <c r="K630" s="123"/>
      <c r="L630" s="129"/>
    </row>
    <row r="631" spans="3:12" x14ac:dyDescent="0.2">
      <c r="C631" s="123"/>
      <c r="D631" s="123"/>
      <c r="E631" s="129"/>
      <c r="F631" s="24"/>
      <c r="G631" s="24"/>
      <c r="H631" s="16"/>
      <c r="J631" s="123"/>
      <c r="K631" s="123"/>
      <c r="L631" s="129"/>
    </row>
    <row r="632" spans="3:12" x14ac:dyDescent="0.2">
      <c r="C632" s="123"/>
      <c r="D632" s="123"/>
      <c r="E632" s="129"/>
      <c r="F632" s="24"/>
      <c r="G632" s="24"/>
      <c r="H632" s="16"/>
      <c r="J632" s="123"/>
      <c r="K632" s="123"/>
      <c r="L632" s="129"/>
    </row>
    <row r="633" spans="3:12" x14ac:dyDescent="0.2">
      <c r="C633" s="123"/>
      <c r="D633" s="123"/>
      <c r="E633" s="129"/>
      <c r="F633" s="24"/>
      <c r="G633" s="24"/>
      <c r="H633" s="16"/>
      <c r="J633" s="123"/>
      <c r="K633" s="123"/>
      <c r="L633" s="129"/>
    </row>
    <row r="634" spans="3:12" x14ac:dyDescent="0.2">
      <c r="C634" s="123"/>
      <c r="D634" s="123"/>
      <c r="E634" s="129"/>
      <c r="F634" s="24"/>
      <c r="G634" s="24"/>
      <c r="H634" s="16"/>
      <c r="J634" s="123"/>
      <c r="K634" s="123"/>
      <c r="L634" s="129"/>
    </row>
    <row r="635" spans="3:12" x14ac:dyDescent="0.2">
      <c r="C635" s="123"/>
      <c r="D635" s="123"/>
      <c r="E635" s="129"/>
      <c r="F635" s="24"/>
      <c r="G635" s="24"/>
      <c r="H635" s="16"/>
      <c r="J635" s="123"/>
      <c r="K635" s="123"/>
      <c r="L635" s="129"/>
    </row>
    <row r="636" spans="3:12" x14ac:dyDescent="0.2">
      <c r="C636" s="123"/>
      <c r="D636" s="123"/>
      <c r="E636" s="129"/>
      <c r="F636" s="24"/>
      <c r="G636" s="24"/>
      <c r="H636" s="16"/>
      <c r="J636" s="123"/>
      <c r="K636" s="123"/>
      <c r="L636" s="129"/>
    </row>
    <row r="637" spans="3:12" x14ac:dyDescent="0.2">
      <c r="C637" s="123"/>
      <c r="D637" s="123"/>
      <c r="E637" s="129"/>
      <c r="F637" s="24"/>
      <c r="G637" s="24"/>
      <c r="H637" s="16"/>
      <c r="J637" s="123"/>
      <c r="K637" s="123"/>
      <c r="L637" s="129"/>
    </row>
    <row r="638" spans="3:12" x14ac:dyDescent="0.2">
      <c r="C638" s="123"/>
      <c r="D638" s="123"/>
      <c r="E638" s="129"/>
      <c r="F638" s="24"/>
      <c r="G638" s="24"/>
      <c r="H638" s="16"/>
      <c r="J638" s="123"/>
      <c r="K638" s="123"/>
      <c r="L638" s="129"/>
    </row>
    <row r="639" spans="3:12" x14ac:dyDescent="0.2">
      <c r="C639" s="123"/>
      <c r="D639" s="123"/>
      <c r="E639" s="129"/>
      <c r="F639" s="24"/>
      <c r="G639" s="24"/>
      <c r="H639" s="16"/>
      <c r="J639" s="123"/>
      <c r="K639" s="123"/>
      <c r="L639" s="129"/>
    </row>
    <row r="640" spans="3:12" x14ac:dyDescent="0.2">
      <c r="C640" s="123"/>
      <c r="D640" s="123"/>
      <c r="E640" s="129"/>
      <c r="F640" s="24"/>
      <c r="G640" s="24"/>
      <c r="H640" s="16"/>
      <c r="J640" s="123"/>
      <c r="K640" s="123"/>
      <c r="L640" s="129"/>
    </row>
    <row r="641" spans="3:12" x14ac:dyDescent="0.2">
      <c r="C641" s="123"/>
      <c r="D641" s="123"/>
      <c r="E641" s="129"/>
      <c r="F641" s="24"/>
      <c r="G641" s="24"/>
      <c r="H641" s="16"/>
      <c r="J641" s="123"/>
      <c r="K641" s="123"/>
      <c r="L641" s="129"/>
    </row>
    <row r="642" spans="3:12" x14ac:dyDescent="0.2">
      <c r="C642" s="123"/>
      <c r="D642" s="123"/>
      <c r="E642" s="129"/>
      <c r="F642" s="24"/>
      <c r="G642" s="24"/>
      <c r="H642" s="16"/>
      <c r="J642" s="123"/>
      <c r="K642" s="123"/>
      <c r="L642" s="129"/>
    </row>
    <row r="643" spans="3:12" x14ac:dyDescent="0.2">
      <c r="C643" s="123"/>
      <c r="D643" s="123"/>
      <c r="E643" s="129"/>
      <c r="F643" s="24"/>
      <c r="G643" s="24"/>
      <c r="H643" s="16"/>
      <c r="J643" s="123"/>
      <c r="K643" s="123"/>
      <c r="L643" s="129"/>
    </row>
    <row r="644" spans="3:12" x14ac:dyDescent="0.2">
      <c r="C644" s="123"/>
      <c r="D644" s="123"/>
      <c r="E644" s="129"/>
      <c r="F644" s="24"/>
      <c r="G644" s="24"/>
      <c r="H644" s="16"/>
      <c r="J644" s="123"/>
      <c r="K644" s="123"/>
      <c r="L644" s="129"/>
    </row>
    <row r="645" spans="3:12" x14ac:dyDescent="0.2">
      <c r="C645" s="123"/>
      <c r="D645" s="123"/>
      <c r="E645" s="129"/>
      <c r="F645" s="24"/>
      <c r="G645" s="24"/>
      <c r="H645" s="16"/>
      <c r="J645" s="123"/>
      <c r="K645" s="123"/>
      <c r="L645" s="129"/>
    </row>
    <row r="646" spans="3:12" x14ac:dyDescent="0.2">
      <c r="C646" s="123"/>
      <c r="D646" s="123"/>
      <c r="E646" s="129"/>
      <c r="F646" s="24"/>
      <c r="G646" s="24"/>
      <c r="H646" s="16"/>
      <c r="J646" s="123"/>
      <c r="K646" s="123"/>
      <c r="L646" s="129"/>
    </row>
    <row r="647" spans="3:12" x14ac:dyDescent="0.2">
      <c r="C647" s="123"/>
      <c r="D647" s="123"/>
      <c r="E647" s="129"/>
      <c r="F647" s="24"/>
      <c r="G647" s="24"/>
      <c r="H647" s="16"/>
      <c r="J647" s="123"/>
      <c r="K647" s="123"/>
      <c r="L647" s="129"/>
    </row>
    <row r="648" spans="3:12" x14ac:dyDescent="0.2">
      <c r="C648" s="123"/>
      <c r="D648" s="123"/>
      <c r="E648" s="129"/>
      <c r="F648" s="24"/>
      <c r="G648" s="24"/>
      <c r="H648" s="16"/>
      <c r="J648" s="123"/>
      <c r="K648" s="123"/>
      <c r="L648" s="129"/>
    </row>
    <row r="649" spans="3:12" x14ac:dyDescent="0.2">
      <c r="C649" s="123"/>
      <c r="D649" s="123"/>
      <c r="E649" s="129"/>
      <c r="F649" s="24"/>
      <c r="G649" s="24"/>
      <c r="H649" s="16"/>
      <c r="J649" s="123"/>
      <c r="K649" s="123"/>
      <c r="L649" s="129"/>
    </row>
    <row r="650" spans="3:12" x14ac:dyDescent="0.2">
      <c r="C650" s="123"/>
      <c r="D650" s="123"/>
      <c r="E650" s="129"/>
      <c r="F650" s="24"/>
      <c r="G650" s="24"/>
      <c r="H650" s="16"/>
      <c r="J650" s="123"/>
      <c r="K650" s="123"/>
      <c r="L650" s="129"/>
    </row>
    <row r="651" spans="3:12" x14ac:dyDescent="0.2">
      <c r="C651" s="123"/>
      <c r="D651" s="123"/>
      <c r="E651" s="129"/>
      <c r="F651" s="24"/>
      <c r="G651" s="24"/>
      <c r="H651" s="16"/>
      <c r="J651" s="123"/>
      <c r="K651" s="123"/>
      <c r="L651" s="129"/>
    </row>
    <row r="652" spans="3:12" x14ac:dyDescent="0.2">
      <c r="C652" s="123"/>
      <c r="D652" s="123"/>
      <c r="E652" s="129"/>
      <c r="F652" s="24"/>
      <c r="G652" s="24"/>
      <c r="H652" s="16"/>
      <c r="J652" s="123"/>
      <c r="K652" s="123"/>
      <c r="L652" s="129"/>
    </row>
    <row r="653" spans="3:12" x14ac:dyDescent="0.2">
      <c r="C653" s="123"/>
      <c r="D653" s="123"/>
      <c r="E653" s="129"/>
      <c r="F653" s="24"/>
      <c r="G653" s="24"/>
      <c r="H653" s="16"/>
      <c r="J653" s="123"/>
      <c r="K653" s="123"/>
      <c r="L653" s="129"/>
    </row>
    <row r="654" spans="3:12" x14ac:dyDescent="0.2">
      <c r="C654" s="123"/>
      <c r="D654" s="123"/>
      <c r="E654" s="129"/>
      <c r="F654" s="24"/>
      <c r="G654" s="24"/>
      <c r="H654" s="16"/>
      <c r="J654" s="123"/>
      <c r="K654" s="123"/>
      <c r="L654" s="129"/>
    </row>
    <row r="655" spans="3:12" x14ac:dyDescent="0.2">
      <c r="C655" s="123"/>
      <c r="D655" s="123"/>
      <c r="E655" s="129"/>
      <c r="F655" s="24"/>
      <c r="G655" s="24"/>
      <c r="H655" s="16"/>
      <c r="J655" s="123"/>
      <c r="K655" s="123"/>
      <c r="L655" s="129"/>
    </row>
    <row r="656" spans="3:12" x14ac:dyDescent="0.2">
      <c r="C656" s="123"/>
      <c r="D656" s="123"/>
      <c r="E656" s="129"/>
      <c r="F656" s="24"/>
      <c r="G656" s="24"/>
      <c r="H656" s="16"/>
      <c r="J656" s="123"/>
      <c r="K656" s="123"/>
      <c r="L656" s="129"/>
    </row>
    <row r="657" spans="3:12" x14ac:dyDescent="0.2">
      <c r="C657" s="123"/>
      <c r="D657" s="123"/>
      <c r="E657" s="129"/>
      <c r="F657" s="24"/>
      <c r="G657" s="24"/>
      <c r="H657" s="16"/>
      <c r="J657" s="123"/>
      <c r="K657" s="123"/>
      <c r="L657" s="129"/>
    </row>
    <row r="658" spans="3:12" x14ac:dyDescent="0.2">
      <c r="C658" s="123"/>
      <c r="D658" s="123"/>
      <c r="E658" s="129"/>
      <c r="F658" s="24"/>
      <c r="G658" s="24"/>
      <c r="H658" s="16"/>
      <c r="J658" s="123"/>
      <c r="K658" s="123"/>
      <c r="L658" s="129"/>
    </row>
    <row r="659" spans="3:12" x14ac:dyDescent="0.2">
      <c r="C659" s="123"/>
      <c r="D659" s="123"/>
      <c r="E659" s="129"/>
      <c r="F659" s="24"/>
      <c r="G659" s="24"/>
      <c r="H659" s="16"/>
      <c r="J659" s="123"/>
      <c r="K659" s="123"/>
      <c r="L659" s="129"/>
    </row>
    <row r="660" spans="3:12" x14ac:dyDescent="0.2">
      <c r="C660" s="123"/>
      <c r="D660" s="123"/>
      <c r="E660" s="129"/>
      <c r="F660" s="24"/>
      <c r="G660" s="24"/>
      <c r="H660" s="16"/>
      <c r="J660" s="123"/>
      <c r="K660" s="123"/>
      <c r="L660" s="129"/>
    </row>
    <row r="661" spans="3:12" x14ac:dyDescent="0.2">
      <c r="C661" s="123"/>
      <c r="D661" s="123"/>
      <c r="E661" s="129"/>
      <c r="F661" s="24"/>
      <c r="G661" s="24"/>
      <c r="H661" s="16"/>
      <c r="J661" s="123"/>
      <c r="K661" s="123"/>
      <c r="L661" s="129"/>
    </row>
    <row r="662" spans="3:12" x14ac:dyDescent="0.2">
      <c r="C662" s="123"/>
      <c r="D662" s="123"/>
      <c r="E662" s="129"/>
      <c r="F662" s="24"/>
      <c r="G662" s="24"/>
      <c r="H662" s="16"/>
      <c r="J662" s="123"/>
      <c r="K662" s="123"/>
      <c r="L662" s="129"/>
    </row>
    <row r="663" spans="3:12" x14ac:dyDescent="0.2">
      <c r="C663" s="123"/>
      <c r="D663" s="123"/>
      <c r="E663" s="129"/>
      <c r="F663" s="24"/>
      <c r="G663" s="24"/>
      <c r="H663" s="16"/>
      <c r="J663" s="123"/>
      <c r="K663" s="123"/>
      <c r="L663" s="129"/>
    </row>
    <row r="664" spans="3:12" x14ac:dyDescent="0.2">
      <c r="C664" s="123"/>
      <c r="D664" s="123"/>
      <c r="E664" s="129"/>
      <c r="F664" s="24"/>
      <c r="G664" s="24"/>
      <c r="H664" s="16"/>
      <c r="J664" s="123"/>
      <c r="K664" s="123"/>
      <c r="L664" s="129"/>
    </row>
    <row r="665" spans="3:12" x14ac:dyDescent="0.2">
      <c r="C665" s="123"/>
      <c r="D665" s="123"/>
      <c r="E665" s="129"/>
      <c r="F665" s="24"/>
      <c r="G665" s="24"/>
      <c r="H665" s="16"/>
      <c r="J665" s="123"/>
      <c r="K665" s="123"/>
      <c r="L665" s="129"/>
    </row>
    <row r="666" spans="3:12" x14ac:dyDescent="0.2">
      <c r="C666" s="123"/>
      <c r="D666" s="123"/>
      <c r="E666" s="129"/>
      <c r="F666" s="24"/>
      <c r="G666" s="24"/>
      <c r="H666" s="16"/>
      <c r="J666" s="123"/>
      <c r="K666" s="123"/>
      <c r="L666" s="129"/>
    </row>
    <row r="667" spans="3:12" x14ac:dyDescent="0.2">
      <c r="C667" s="123"/>
      <c r="D667" s="123"/>
      <c r="E667" s="129"/>
      <c r="F667" s="24"/>
      <c r="G667" s="24"/>
      <c r="H667" s="16"/>
      <c r="J667" s="123"/>
      <c r="K667" s="123"/>
      <c r="L667" s="129"/>
    </row>
    <row r="668" spans="3:12" x14ac:dyDescent="0.2">
      <c r="C668" s="123"/>
      <c r="D668" s="123"/>
      <c r="E668" s="129"/>
      <c r="F668" s="24"/>
      <c r="G668" s="24"/>
      <c r="H668" s="16"/>
      <c r="J668" s="123"/>
      <c r="K668" s="123"/>
      <c r="L668" s="129"/>
    </row>
    <row r="669" spans="3:12" x14ac:dyDescent="0.2">
      <c r="C669" s="123"/>
      <c r="D669" s="123"/>
      <c r="E669" s="129"/>
      <c r="F669" s="24"/>
      <c r="G669" s="24"/>
      <c r="H669" s="16"/>
      <c r="J669" s="123"/>
      <c r="K669" s="123"/>
      <c r="L669" s="129"/>
    </row>
    <row r="670" spans="3:12" x14ac:dyDescent="0.2">
      <c r="C670" s="123"/>
      <c r="D670" s="123"/>
      <c r="E670" s="129"/>
      <c r="F670" s="24"/>
      <c r="G670" s="24"/>
      <c r="H670" s="16"/>
      <c r="J670" s="123"/>
      <c r="K670" s="123"/>
      <c r="L670" s="129"/>
    </row>
    <row r="671" spans="3:12" x14ac:dyDescent="0.2">
      <c r="C671" s="123"/>
      <c r="D671" s="123"/>
      <c r="E671" s="129"/>
      <c r="F671" s="24"/>
      <c r="G671" s="24"/>
      <c r="H671" s="16"/>
      <c r="J671" s="123"/>
      <c r="K671" s="123"/>
      <c r="L671" s="129"/>
    </row>
    <row r="672" spans="3:12" x14ac:dyDescent="0.2">
      <c r="C672" s="123"/>
      <c r="D672" s="123"/>
      <c r="E672" s="129"/>
      <c r="F672" s="24"/>
      <c r="G672" s="24"/>
      <c r="H672" s="16"/>
      <c r="J672" s="123"/>
      <c r="K672" s="123"/>
      <c r="L672" s="129"/>
    </row>
    <row r="673" spans="3:12" x14ac:dyDescent="0.2">
      <c r="C673" s="123"/>
      <c r="D673" s="123"/>
      <c r="E673" s="129"/>
      <c r="F673" s="24"/>
      <c r="G673" s="24"/>
      <c r="H673" s="16"/>
      <c r="J673" s="123"/>
      <c r="K673" s="123"/>
      <c r="L673" s="129"/>
    </row>
    <row r="674" spans="3:12" x14ac:dyDescent="0.2">
      <c r="C674" s="123"/>
      <c r="D674" s="123"/>
      <c r="E674" s="129"/>
      <c r="F674" s="24"/>
      <c r="G674" s="24"/>
      <c r="H674" s="16"/>
      <c r="J674" s="123"/>
      <c r="K674" s="123"/>
      <c r="L674" s="129"/>
    </row>
    <row r="675" spans="3:12" x14ac:dyDescent="0.2">
      <c r="C675" s="123"/>
      <c r="D675" s="123"/>
      <c r="E675" s="129"/>
      <c r="F675" s="24"/>
      <c r="G675" s="24"/>
      <c r="H675" s="16"/>
      <c r="J675" s="123"/>
      <c r="K675" s="123"/>
      <c r="L675" s="129"/>
    </row>
    <row r="676" spans="3:12" x14ac:dyDescent="0.2">
      <c r="C676" s="123"/>
      <c r="D676" s="123"/>
      <c r="E676" s="129"/>
      <c r="F676" s="24"/>
      <c r="G676" s="24"/>
      <c r="H676" s="16"/>
      <c r="J676" s="123"/>
      <c r="K676" s="123"/>
      <c r="L676" s="129"/>
    </row>
    <row r="677" spans="3:12" x14ac:dyDescent="0.2">
      <c r="C677" s="123"/>
      <c r="D677" s="123"/>
      <c r="E677" s="129"/>
      <c r="F677" s="24"/>
      <c r="G677" s="24"/>
      <c r="H677" s="16"/>
      <c r="J677" s="123"/>
      <c r="K677" s="123"/>
      <c r="L677" s="129"/>
    </row>
    <row r="678" spans="3:12" x14ac:dyDescent="0.2">
      <c r="C678" s="123"/>
      <c r="D678" s="123"/>
      <c r="E678" s="129"/>
      <c r="F678" s="24"/>
      <c r="G678" s="24"/>
      <c r="H678" s="16"/>
      <c r="J678" s="123"/>
      <c r="K678" s="123"/>
      <c r="L678" s="129"/>
    </row>
    <row r="679" spans="3:12" x14ac:dyDescent="0.2">
      <c r="C679" s="123"/>
      <c r="D679" s="123"/>
      <c r="E679" s="129"/>
      <c r="F679" s="24"/>
      <c r="G679" s="24"/>
      <c r="H679" s="16"/>
      <c r="J679" s="123"/>
      <c r="K679" s="123"/>
      <c r="L679" s="129"/>
    </row>
    <row r="680" spans="3:12" x14ac:dyDescent="0.2">
      <c r="C680" s="123"/>
      <c r="D680" s="123"/>
      <c r="E680" s="129"/>
      <c r="F680" s="24"/>
      <c r="G680" s="24"/>
      <c r="H680" s="16"/>
      <c r="J680" s="123"/>
      <c r="K680" s="123"/>
      <c r="L680" s="129"/>
    </row>
    <row r="681" spans="3:12" x14ac:dyDescent="0.2">
      <c r="C681" s="123"/>
      <c r="D681" s="123"/>
      <c r="E681" s="129"/>
      <c r="F681" s="24"/>
      <c r="G681" s="24"/>
      <c r="H681" s="16"/>
      <c r="J681" s="123"/>
      <c r="K681" s="123"/>
      <c r="L681" s="129"/>
    </row>
    <row r="682" spans="3:12" x14ac:dyDescent="0.2">
      <c r="C682" s="123"/>
      <c r="D682" s="123"/>
      <c r="E682" s="129"/>
      <c r="F682" s="24"/>
      <c r="G682" s="24"/>
      <c r="H682" s="16"/>
      <c r="J682" s="123"/>
      <c r="K682" s="123"/>
      <c r="L682" s="129"/>
    </row>
    <row r="683" spans="3:12" x14ac:dyDescent="0.2">
      <c r="C683" s="123"/>
      <c r="D683" s="123"/>
      <c r="E683" s="129"/>
      <c r="F683" s="24"/>
      <c r="G683" s="24"/>
      <c r="H683" s="16"/>
      <c r="J683" s="123"/>
      <c r="K683" s="123"/>
      <c r="L683" s="129"/>
    </row>
    <row r="684" spans="3:12" x14ac:dyDescent="0.2">
      <c r="C684" s="123"/>
      <c r="D684" s="123"/>
      <c r="E684" s="129"/>
      <c r="F684" s="24"/>
      <c r="G684" s="24"/>
      <c r="H684" s="16"/>
      <c r="J684" s="123"/>
      <c r="K684" s="123"/>
      <c r="L684" s="129"/>
    </row>
    <row r="685" spans="3:12" x14ac:dyDescent="0.2">
      <c r="C685" s="123"/>
      <c r="D685" s="123"/>
      <c r="E685" s="129"/>
      <c r="F685" s="24"/>
      <c r="G685" s="24"/>
      <c r="H685" s="16"/>
      <c r="J685" s="123"/>
      <c r="K685" s="123"/>
      <c r="L685" s="129"/>
    </row>
    <row r="686" spans="3:12" x14ac:dyDescent="0.2">
      <c r="C686" s="123"/>
      <c r="D686" s="123"/>
      <c r="E686" s="129"/>
      <c r="F686" s="24"/>
      <c r="G686" s="24"/>
      <c r="H686" s="16"/>
      <c r="J686" s="123"/>
      <c r="K686" s="123"/>
      <c r="L686" s="129"/>
    </row>
    <row r="687" spans="3:12" x14ac:dyDescent="0.2">
      <c r="C687" s="123"/>
      <c r="D687" s="123"/>
      <c r="E687" s="129"/>
      <c r="F687" s="24"/>
      <c r="G687" s="24"/>
      <c r="H687" s="16"/>
      <c r="J687" s="123"/>
      <c r="K687" s="123"/>
      <c r="L687" s="129"/>
    </row>
    <row r="688" spans="3:12" x14ac:dyDescent="0.2">
      <c r="C688" s="123"/>
      <c r="D688" s="123"/>
      <c r="E688" s="129"/>
      <c r="F688" s="24"/>
      <c r="G688" s="24"/>
      <c r="H688" s="16"/>
      <c r="J688" s="123"/>
      <c r="K688" s="123"/>
      <c r="L688" s="129"/>
    </row>
    <row r="689" spans="3:12" x14ac:dyDescent="0.2">
      <c r="C689" s="123"/>
      <c r="D689" s="123"/>
      <c r="E689" s="129"/>
      <c r="F689" s="24"/>
      <c r="G689" s="24"/>
      <c r="H689" s="16"/>
      <c r="J689" s="123"/>
      <c r="K689" s="123"/>
      <c r="L689" s="129"/>
    </row>
    <row r="690" spans="3:12" x14ac:dyDescent="0.2">
      <c r="C690" s="123"/>
      <c r="D690" s="123"/>
      <c r="E690" s="129"/>
      <c r="F690" s="24"/>
      <c r="G690" s="24"/>
      <c r="H690" s="16"/>
      <c r="J690" s="123"/>
      <c r="K690" s="123"/>
      <c r="L690" s="129"/>
    </row>
    <row r="691" spans="3:12" x14ac:dyDescent="0.2">
      <c r="C691" s="123"/>
      <c r="D691" s="123"/>
      <c r="E691" s="129"/>
      <c r="F691" s="24"/>
      <c r="G691" s="24"/>
      <c r="H691" s="16"/>
      <c r="J691" s="123"/>
      <c r="K691" s="123"/>
      <c r="L691" s="129"/>
    </row>
    <row r="692" spans="3:12" x14ac:dyDescent="0.2">
      <c r="C692" s="123"/>
      <c r="D692" s="123"/>
      <c r="E692" s="129"/>
      <c r="F692" s="24"/>
      <c r="G692" s="24"/>
      <c r="H692" s="16"/>
      <c r="J692" s="123"/>
      <c r="K692" s="123"/>
      <c r="L692" s="129"/>
    </row>
    <row r="693" spans="3:12" x14ac:dyDescent="0.2">
      <c r="C693" s="123"/>
      <c r="D693" s="123"/>
      <c r="E693" s="129"/>
      <c r="F693" s="24"/>
      <c r="G693" s="24"/>
      <c r="H693" s="16"/>
      <c r="J693" s="123"/>
      <c r="K693" s="123"/>
      <c r="L693" s="129"/>
    </row>
    <row r="694" spans="3:12" x14ac:dyDescent="0.2">
      <c r="C694" s="123"/>
      <c r="D694" s="123"/>
      <c r="E694" s="129"/>
      <c r="F694" s="24"/>
      <c r="G694" s="24"/>
      <c r="H694" s="16"/>
      <c r="J694" s="123"/>
      <c r="K694" s="123"/>
      <c r="L694" s="129"/>
    </row>
    <row r="695" spans="3:12" x14ac:dyDescent="0.2">
      <c r="C695" s="123"/>
      <c r="D695" s="123"/>
      <c r="E695" s="129"/>
      <c r="F695" s="24"/>
      <c r="G695" s="24"/>
      <c r="H695" s="16"/>
      <c r="J695" s="123"/>
      <c r="K695" s="123"/>
      <c r="L695" s="129"/>
    </row>
    <row r="696" spans="3:12" x14ac:dyDescent="0.2">
      <c r="C696" s="123"/>
      <c r="D696" s="123"/>
      <c r="E696" s="129"/>
      <c r="F696" s="24"/>
      <c r="G696" s="24"/>
      <c r="H696" s="16"/>
      <c r="J696" s="123"/>
      <c r="K696" s="123"/>
      <c r="L696" s="129"/>
    </row>
    <row r="697" spans="3:12" x14ac:dyDescent="0.2">
      <c r="C697" s="123"/>
      <c r="D697" s="123"/>
      <c r="E697" s="129"/>
      <c r="F697" s="24"/>
      <c r="G697" s="24"/>
      <c r="H697" s="16"/>
      <c r="J697" s="123"/>
      <c r="K697" s="123"/>
      <c r="L697" s="129"/>
    </row>
    <row r="698" spans="3:12" x14ac:dyDescent="0.2">
      <c r="C698" s="123"/>
      <c r="D698" s="123"/>
      <c r="E698" s="129"/>
      <c r="F698" s="24"/>
      <c r="G698" s="24"/>
      <c r="H698" s="16"/>
      <c r="J698" s="123"/>
      <c r="K698" s="123"/>
      <c r="L698" s="129"/>
    </row>
    <row r="699" spans="3:12" x14ac:dyDescent="0.2">
      <c r="C699" s="123"/>
      <c r="D699" s="123"/>
      <c r="E699" s="129"/>
      <c r="F699" s="24"/>
      <c r="G699" s="24"/>
      <c r="H699" s="16"/>
      <c r="J699" s="123"/>
      <c r="K699" s="123"/>
      <c r="L699" s="129"/>
    </row>
    <row r="700" spans="3:12" x14ac:dyDescent="0.2">
      <c r="C700" s="123"/>
      <c r="D700" s="123"/>
      <c r="E700" s="129"/>
      <c r="F700" s="24"/>
      <c r="G700" s="24"/>
      <c r="H700" s="16"/>
      <c r="J700" s="123"/>
      <c r="K700" s="123"/>
      <c r="L700" s="129"/>
    </row>
    <row r="701" spans="3:12" x14ac:dyDescent="0.2">
      <c r="C701" s="123"/>
      <c r="D701" s="123"/>
      <c r="E701" s="129"/>
      <c r="F701" s="24"/>
      <c r="G701" s="24"/>
      <c r="H701" s="16"/>
      <c r="J701" s="123"/>
      <c r="K701" s="123"/>
      <c r="L701" s="129"/>
    </row>
    <row r="702" spans="3:12" x14ac:dyDescent="0.2">
      <c r="C702" s="123"/>
      <c r="D702" s="123"/>
      <c r="E702" s="129"/>
      <c r="F702" s="24"/>
      <c r="G702" s="24"/>
      <c r="H702" s="16"/>
      <c r="J702" s="123"/>
      <c r="K702" s="123"/>
      <c r="L702" s="129"/>
    </row>
    <row r="703" spans="3:12" x14ac:dyDescent="0.2">
      <c r="C703" s="123"/>
      <c r="D703" s="123"/>
      <c r="E703" s="129"/>
      <c r="F703" s="24"/>
      <c r="G703" s="24"/>
      <c r="H703" s="16"/>
      <c r="J703" s="123"/>
      <c r="K703" s="123"/>
      <c r="L703" s="129"/>
    </row>
    <row r="704" spans="3:12" x14ac:dyDescent="0.2">
      <c r="C704" s="123"/>
      <c r="D704" s="123"/>
      <c r="E704" s="129"/>
      <c r="F704" s="24"/>
      <c r="G704" s="24"/>
      <c r="H704" s="16"/>
      <c r="J704" s="123"/>
      <c r="K704" s="123"/>
      <c r="L704" s="129"/>
    </row>
    <row r="705" spans="3:12" x14ac:dyDescent="0.2">
      <c r="C705" s="123"/>
      <c r="D705" s="123"/>
      <c r="E705" s="129"/>
      <c r="F705" s="24"/>
      <c r="G705" s="24"/>
      <c r="H705" s="16"/>
      <c r="J705" s="123"/>
      <c r="K705" s="123"/>
      <c r="L705" s="129"/>
    </row>
    <row r="706" spans="3:12" x14ac:dyDescent="0.2">
      <c r="C706" s="123"/>
      <c r="D706" s="123"/>
      <c r="E706" s="129"/>
      <c r="F706" s="24"/>
      <c r="G706" s="24"/>
      <c r="H706" s="16"/>
      <c r="J706" s="123"/>
      <c r="K706" s="123"/>
      <c r="L706" s="129"/>
    </row>
    <row r="707" spans="3:12" x14ac:dyDescent="0.2">
      <c r="C707" s="123"/>
      <c r="D707" s="123"/>
      <c r="E707" s="129"/>
      <c r="F707" s="24"/>
      <c r="G707" s="24"/>
      <c r="H707" s="16"/>
      <c r="J707" s="123"/>
      <c r="K707" s="123"/>
      <c r="L707" s="129"/>
    </row>
    <row r="708" spans="3:12" x14ac:dyDescent="0.2">
      <c r="C708" s="123"/>
      <c r="D708" s="123"/>
      <c r="E708" s="129"/>
      <c r="F708" s="24"/>
      <c r="G708" s="24"/>
      <c r="H708" s="16"/>
      <c r="J708" s="123"/>
      <c r="K708" s="123"/>
      <c r="L708" s="129"/>
    </row>
    <row r="709" spans="3:12" x14ac:dyDescent="0.2">
      <c r="C709" s="123"/>
      <c r="D709" s="123"/>
      <c r="E709" s="129"/>
      <c r="F709" s="24"/>
      <c r="G709" s="24"/>
      <c r="H709" s="16"/>
      <c r="J709" s="123"/>
      <c r="K709" s="123"/>
      <c r="L709" s="129"/>
    </row>
    <row r="710" spans="3:12" x14ac:dyDescent="0.2">
      <c r="C710" s="123"/>
      <c r="D710" s="123"/>
      <c r="E710" s="129"/>
      <c r="F710" s="24"/>
      <c r="G710" s="24"/>
      <c r="H710" s="16"/>
      <c r="J710" s="123"/>
      <c r="K710" s="123"/>
      <c r="L710" s="129"/>
    </row>
    <row r="711" spans="3:12" x14ac:dyDescent="0.2">
      <c r="C711" s="123"/>
      <c r="D711" s="123"/>
      <c r="E711" s="129"/>
      <c r="F711" s="24"/>
      <c r="G711" s="24"/>
      <c r="H711" s="16"/>
      <c r="J711" s="123"/>
      <c r="K711" s="123"/>
      <c r="L711" s="129"/>
    </row>
    <row r="712" spans="3:12" x14ac:dyDescent="0.2">
      <c r="C712" s="123"/>
      <c r="D712" s="123"/>
      <c r="E712" s="129"/>
      <c r="F712" s="24"/>
      <c r="G712" s="24"/>
      <c r="H712" s="16"/>
      <c r="J712" s="123"/>
      <c r="K712" s="123"/>
      <c r="L712" s="129"/>
    </row>
    <row r="713" spans="3:12" x14ac:dyDescent="0.2">
      <c r="C713" s="123"/>
      <c r="D713" s="123"/>
      <c r="E713" s="129"/>
      <c r="F713" s="24"/>
      <c r="G713" s="24"/>
      <c r="H713" s="16"/>
      <c r="J713" s="123"/>
      <c r="K713" s="123"/>
      <c r="L713" s="129"/>
    </row>
    <row r="714" spans="3:12" x14ac:dyDescent="0.2">
      <c r="C714" s="123"/>
      <c r="D714" s="123"/>
      <c r="E714" s="129"/>
      <c r="F714" s="24"/>
      <c r="G714" s="24"/>
      <c r="H714" s="16"/>
      <c r="J714" s="123"/>
      <c r="K714" s="123"/>
      <c r="L714" s="129"/>
    </row>
    <row r="715" spans="3:12" x14ac:dyDescent="0.2">
      <c r="C715" s="123"/>
      <c r="D715" s="123"/>
      <c r="E715" s="129"/>
      <c r="F715" s="24"/>
      <c r="G715" s="24"/>
      <c r="H715" s="16"/>
      <c r="J715" s="123"/>
      <c r="K715" s="123"/>
      <c r="L715" s="129"/>
    </row>
    <row r="716" spans="3:12" x14ac:dyDescent="0.2">
      <c r="C716" s="123"/>
      <c r="D716" s="123"/>
      <c r="E716" s="129"/>
      <c r="F716" s="24"/>
      <c r="G716" s="24"/>
      <c r="H716" s="16"/>
      <c r="J716" s="123"/>
      <c r="K716" s="123"/>
      <c r="L716" s="129"/>
    </row>
    <row r="717" spans="3:12" x14ac:dyDescent="0.2">
      <c r="C717" s="123"/>
      <c r="D717" s="123"/>
      <c r="E717" s="129"/>
      <c r="F717" s="24"/>
      <c r="G717" s="24"/>
      <c r="H717" s="16"/>
      <c r="J717" s="123"/>
      <c r="K717" s="123"/>
      <c r="L717" s="129"/>
    </row>
    <row r="718" spans="3:12" x14ac:dyDescent="0.2">
      <c r="C718" s="123"/>
      <c r="D718" s="123"/>
      <c r="E718" s="129"/>
      <c r="F718" s="24"/>
      <c r="G718" s="24"/>
      <c r="H718" s="16"/>
      <c r="J718" s="123"/>
      <c r="K718" s="123"/>
      <c r="L718" s="129"/>
    </row>
    <row r="719" spans="3:12" x14ac:dyDescent="0.2">
      <c r="C719" s="123"/>
      <c r="D719" s="123"/>
      <c r="E719" s="129"/>
      <c r="F719" s="24"/>
      <c r="G719" s="24"/>
      <c r="H719" s="16"/>
      <c r="J719" s="123"/>
      <c r="K719" s="123"/>
      <c r="L719" s="129"/>
    </row>
    <row r="720" spans="3:12" x14ac:dyDescent="0.2">
      <c r="C720" s="123"/>
      <c r="D720" s="123"/>
      <c r="E720" s="129"/>
      <c r="F720" s="24"/>
      <c r="G720" s="24"/>
      <c r="H720" s="16"/>
      <c r="J720" s="123"/>
      <c r="K720" s="123"/>
      <c r="L720" s="129"/>
    </row>
    <row r="721" spans="3:12" x14ac:dyDescent="0.2">
      <c r="C721" s="123"/>
      <c r="D721" s="123"/>
      <c r="E721" s="129"/>
      <c r="F721" s="24"/>
      <c r="G721" s="24"/>
      <c r="H721" s="16"/>
      <c r="J721" s="123"/>
      <c r="K721" s="123"/>
      <c r="L721" s="129"/>
    </row>
    <row r="722" spans="3:12" x14ac:dyDescent="0.2">
      <c r="C722" s="123"/>
      <c r="D722" s="123"/>
      <c r="E722" s="129"/>
      <c r="F722" s="24"/>
      <c r="G722" s="24"/>
      <c r="H722" s="16"/>
      <c r="J722" s="123"/>
      <c r="K722" s="123"/>
      <c r="L722" s="129"/>
    </row>
    <row r="723" spans="3:12" x14ac:dyDescent="0.2">
      <c r="C723" s="123"/>
      <c r="D723" s="123"/>
      <c r="E723" s="129"/>
      <c r="F723" s="24"/>
      <c r="G723" s="24"/>
      <c r="H723" s="16"/>
      <c r="J723" s="123"/>
      <c r="K723" s="123"/>
      <c r="L723" s="129"/>
    </row>
    <row r="724" spans="3:12" x14ac:dyDescent="0.2">
      <c r="C724" s="123"/>
      <c r="D724" s="123"/>
      <c r="E724" s="129"/>
      <c r="F724" s="24"/>
      <c r="G724" s="24"/>
      <c r="H724" s="16"/>
      <c r="J724" s="123"/>
      <c r="K724" s="123"/>
      <c r="L724" s="129"/>
    </row>
    <row r="725" spans="3:12" x14ac:dyDescent="0.2">
      <c r="C725" s="123"/>
      <c r="D725" s="123"/>
      <c r="E725" s="129"/>
      <c r="F725" s="24"/>
      <c r="G725" s="24"/>
      <c r="H725" s="16"/>
      <c r="J725" s="123"/>
      <c r="K725" s="123"/>
      <c r="L725" s="129"/>
    </row>
    <row r="726" spans="3:12" x14ac:dyDescent="0.2">
      <c r="C726" s="123"/>
      <c r="D726" s="123"/>
      <c r="E726" s="129"/>
      <c r="F726" s="24"/>
      <c r="G726" s="24"/>
      <c r="H726" s="16"/>
      <c r="J726" s="123"/>
      <c r="K726" s="123"/>
      <c r="L726" s="129"/>
    </row>
    <row r="727" spans="3:12" x14ac:dyDescent="0.2">
      <c r="C727" s="123"/>
      <c r="D727" s="123"/>
      <c r="E727" s="129"/>
      <c r="F727" s="24"/>
      <c r="G727" s="24"/>
      <c r="H727" s="16"/>
      <c r="J727" s="123"/>
      <c r="K727" s="123"/>
      <c r="L727" s="129"/>
    </row>
    <row r="728" spans="3:12" x14ac:dyDescent="0.2">
      <c r="C728" s="123"/>
      <c r="D728" s="123"/>
      <c r="E728" s="129"/>
      <c r="F728" s="24"/>
      <c r="G728" s="24"/>
      <c r="H728" s="16"/>
      <c r="J728" s="123"/>
      <c r="K728" s="123"/>
      <c r="L728" s="129"/>
    </row>
    <row r="729" spans="3:12" x14ac:dyDescent="0.2">
      <c r="C729" s="123"/>
      <c r="D729" s="123"/>
      <c r="E729" s="129"/>
      <c r="F729" s="24"/>
      <c r="G729" s="24"/>
      <c r="H729" s="16"/>
      <c r="J729" s="123"/>
      <c r="K729" s="123"/>
      <c r="L729" s="129"/>
    </row>
    <row r="730" spans="3:12" x14ac:dyDescent="0.2">
      <c r="C730" s="123"/>
      <c r="D730" s="123"/>
      <c r="E730" s="129"/>
      <c r="F730" s="24"/>
      <c r="G730" s="24"/>
      <c r="H730" s="16"/>
      <c r="J730" s="123"/>
      <c r="K730" s="123"/>
      <c r="L730" s="129"/>
    </row>
    <row r="731" spans="3:12" x14ac:dyDescent="0.2">
      <c r="C731" s="123"/>
      <c r="D731" s="123"/>
      <c r="E731" s="129"/>
      <c r="F731" s="24"/>
      <c r="G731" s="24"/>
      <c r="H731" s="16"/>
      <c r="J731" s="123"/>
      <c r="K731" s="123"/>
      <c r="L731" s="129"/>
    </row>
    <row r="732" spans="3:12" x14ac:dyDescent="0.2">
      <c r="C732" s="123"/>
      <c r="D732" s="123"/>
      <c r="E732" s="129"/>
      <c r="F732" s="24"/>
      <c r="G732" s="24"/>
      <c r="H732" s="16"/>
      <c r="J732" s="123"/>
      <c r="K732" s="123"/>
      <c r="L732" s="129"/>
    </row>
    <row r="733" spans="3:12" x14ac:dyDescent="0.2">
      <c r="C733" s="123"/>
      <c r="D733" s="123"/>
      <c r="E733" s="129"/>
      <c r="F733" s="24"/>
      <c r="G733" s="24"/>
      <c r="H733" s="16"/>
      <c r="J733" s="123"/>
      <c r="K733" s="123"/>
      <c r="L733" s="129"/>
    </row>
    <row r="734" spans="3:12" x14ac:dyDescent="0.2">
      <c r="C734" s="123"/>
      <c r="D734" s="123"/>
      <c r="E734" s="129"/>
      <c r="F734" s="24"/>
      <c r="G734" s="24"/>
      <c r="H734" s="16"/>
      <c r="J734" s="123"/>
      <c r="K734" s="123"/>
      <c r="L734" s="129"/>
    </row>
    <row r="735" spans="3:12" x14ac:dyDescent="0.2">
      <c r="C735" s="123"/>
      <c r="D735" s="123"/>
      <c r="E735" s="129"/>
      <c r="F735" s="24"/>
      <c r="G735" s="24"/>
      <c r="H735" s="16"/>
      <c r="J735" s="123"/>
      <c r="K735" s="123"/>
      <c r="L735" s="129"/>
    </row>
    <row r="736" spans="3:12" x14ac:dyDescent="0.2">
      <c r="C736" s="123"/>
      <c r="D736" s="123"/>
      <c r="E736" s="129"/>
      <c r="F736" s="24"/>
      <c r="G736" s="24"/>
      <c r="H736" s="16"/>
      <c r="J736" s="123"/>
      <c r="K736" s="123"/>
      <c r="L736" s="129"/>
    </row>
    <row r="737" spans="3:12" x14ac:dyDescent="0.2">
      <c r="C737" s="123"/>
      <c r="D737" s="123"/>
      <c r="E737" s="129"/>
      <c r="F737" s="24"/>
      <c r="G737" s="24"/>
      <c r="H737" s="16"/>
      <c r="J737" s="123"/>
      <c r="K737" s="123"/>
      <c r="L737" s="129"/>
    </row>
    <row r="738" spans="3:12" x14ac:dyDescent="0.2">
      <c r="C738" s="123"/>
      <c r="D738" s="123"/>
      <c r="E738" s="129"/>
      <c r="F738" s="24"/>
      <c r="G738" s="24"/>
      <c r="H738" s="16"/>
      <c r="J738" s="123"/>
      <c r="K738" s="123"/>
      <c r="L738" s="129"/>
    </row>
    <row r="739" spans="3:12" x14ac:dyDescent="0.2">
      <c r="C739" s="123"/>
      <c r="D739" s="123"/>
      <c r="E739" s="129"/>
      <c r="F739" s="24"/>
      <c r="G739" s="24"/>
      <c r="H739" s="16"/>
      <c r="J739" s="123"/>
      <c r="K739" s="123"/>
      <c r="L739" s="129"/>
    </row>
    <row r="740" spans="3:12" x14ac:dyDescent="0.2">
      <c r="C740" s="123"/>
      <c r="D740" s="123"/>
      <c r="E740" s="129"/>
      <c r="F740" s="24"/>
      <c r="G740" s="24"/>
      <c r="H740" s="16"/>
      <c r="J740" s="123"/>
      <c r="K740" s="123"/>
      <c r="L740" s="129"/>
    </row>
    <row r="741" spans="3:12" x14ac:dyDescent="0.2">
      <c r="C741" s="123"/>
      <c r="D741" s="123"/>
      <c r="E741" s="129"/>
      <c r="F741" s="24"/>
      <c r="G741" s="24"/>
      <c r="H741" s="16"/>
      <c r="J741" s="123"/>
      <c r="K741" s="123"/>
      <c r="L741" s="129"/>
    </row>
    <row r="742" spans="3:12" x14ac:dyDescent="0.2">
      <c r="C742" s="123"/>
      <c r="D742" s="123"/>
      <c r="E742" s="129"/>
      <c r="F742" s="24"/>
      <c r="G742" s="24"/>
      <c r="H742" s="16"/>
      <c r="J742" s="123"/>
      <c r="K742" s="123"/>
      <c r="L742" s="129"/>
    </row>
    <row r="743" spans="3:12" x14ac:dyDescent="0.2">
      <c r="C743" s="123"/>
      <c r="D743" s="123"/>
      <c r="E743" s="129"/>
      <c r="F743" s="24"/>
      <c r="G743" s="24"/>
      <c r="H743" s="16"/>
      <c r="J743" s="123"/>
      <c r="K743" s="123"/>
      <c r="L743" s="129"/>
    </row>
    <row r="744" spans="3:12" x14ac:dyDescent="0.2">
      <c r="C744" s="123"/>
      <c r="D744" s="123"/>
      <c r="E744" s="129"/>
      <c r="F744" s="24"/>
      <c r="G744" s="24"/>
      <c r="H744" s="16"/>
      <c r="J744" s="123"/>
      <c r="K744" s="123"/>
      <c r="L744" s="129"/>
    </row>
    <row r="745" spans="3:12" x14ac:dyDescent="0.2">
      <c r="C745" s="123"/>
      <c r="D745" s="123"/>
      <c r="E745" s="129"/>
      <c r="F745" s="24"/>
      <c r="G745" s="24"/>
      <c r="H745" s="16"/>
      <c r="J745" s="123"/>
      <c r="K745" s="123"/>
      <c r="L745" s="129"/>
    </row>
    <row r="746" spans="3:12" x14ac:dyDescent="0.2">
      <c r="C746" s="123"/>
      <c r="D746" s="123"/>
      <c r="E746" s="129"/>
      <c r="F746" s="24"/>
      <c r="G746" s="24"/>
      <c r="H746" s="16"/>
      <c r="J746" s="123"/>
      <c r="K746" s="123"/>
      <c r="L746" s="129"/>
    </row>
    <row r="747" spans="3:12" x14ac:dyDescent="0.2">
      <c r="C747" s="123"/>
      <c r="D747" s="123"/>
      <c r="E747" s="129"/>
      <c r="F747" s="24"/>
      <c r="G747" s="24"/>
      <c r="H747" s="16"/>
      <c r="J747" s="123"/>
      <c r="K747" s="123"/>
      <c r="L747" s="129"/>
    </row>
    <row r="748" spans="3:12" x14ac:dyDescent="0.2">
      <c r="C748" s="123"/>
      <c r="D748" s="123"/>
      <c r="E748" s="129"/>
      <c r="F748" s="24"/>
      <c r="G748" s="24"/>
      <c r="H748" s="16"/>
      <c r="J748" s="123"/>
      <c r="K748" s="123"/>
      <c r="L748" s="129"/>
    </row>
    <row r="749" spans="3:12" x14ac:dyDescent="0.2">
      <c r="C749" s="123"/>
      <c r="D749" s="123"/>
      <c r="E749" s="129"/>
      <c r="F749" s="24"/>
      <c r="G749" s="24"/>
      <c r="H749" s="16"/>
      <c r="J749" s="123"/>
      <c r="K749" s="123"/>
      <c r="L749" s="129"/>
    </row>
    <row r="750" spans="3:12" x14ac:dyDescent="0.2">
      <c r="C750" s="123"/>
      <c r="D750" s="123"/>
      <c r="E750" s="129"/>
      <c r="F750" s="24"/>
      <c r="G750" s="24"/>
      <c r="H750" s="16"/>
      <c r="J750" s="123"/>
      <c r="K750" s="123"/>
      <c r="L750" s="129"/>
    </row>
    <row r="751" spans="3:12" x14ac:dyDescent="0.2">
      <c r="C751" s="123"/>
      <c r="D751" s="123"/>
      <c r="E751" s="129"/>
      <c r="F751" s="24"/>
      <c r="G751" s="24"/>
      <c r="H751" s="16"/>
      <c r="J751" s="123"/>
      <c r="K751" s="123"/>
      <c r="L751" s="129"/>
    </row>
    <row r="752" spans="3:12" x14ac:dyDescent="0.2">
      <c r="C752" s="123"/>
      <c r="D752" s="123"/>
      <c r="E752" s="129"/>
      <c r="F752" s="24"/>
      <c r="G752" s="24"/>
      <c r="H752" s="16"/>
      <c r="J752" s="123"/>
      <c r="K752" s="123"/>
      <c r="L752" s="129"/>
    </row>
    <row r="753" spans="3:12" x14ac:dyDescent="0.2">
      <c r="C753" s="123"/>
      <c r="D753" s="123"/>
      <c r="E753" s="129"/>
      <c r="F753" s="24"/>
      <c r="G753" s="24"/>
      <c r="H753" s="16"/>
      <c r="J753" s="123"/>
      <c r="K753" s="123"/>
      <c r="L753" s="129"/>
    </row>
    <row r="754" spans="3:12" x14ac:dyDescent="0.2">
      <c r="C754" s="123"/>
      <c r="D754" s="123"/>
      <c r="E754" s="129"/>
      <c r="F754" s="24"/>
      <c r="G754" s="24"/>
      <c r="H754" s="16"/>
      <c r="J754" s="123"/>
      <c r="K754" s="123"/>
      <c r="L754" s="129"/>
    </row>
    <row r="755" spans="3:12" x14ac:dyDescent="0.2">
      <c r="C755" s="123"/>
      <c r="D755" s="123"/>
      <c r="E755" s="129"/>
      <c r="F755" s="24"/>
      <c r="G755" s="24"/>
      <c r="H755" s="16"/>
      <c r="J755" s="123"/>
      <c r="K755" s="123"/>
      <c r="L755" s="129"/>
    </row>
    <row r="756" spans="3:12" x14ac:dyDescent="0.2">
      <c r="C756" s="123"/>
      <c r="D756" s="123"/>
      <c r="E756" s="129"/>
      <c r="F756" s="24"/>
      <c r="G756" s="24"/>
      <c r="H756" s="16"/>
      <c r="J756" s="123"/>
      <c r="K756" s="123"/>
      <c r="L756" s="129"/>
    </row>
    <row r="757" spans="3:12" x14ac:dyDescent="0.2">
      <c r="C757" s="123"/>
      <c r="D757" s="123"/>
      <c r="E757" s="129"/>
      <c r="F757" s="24"/>
      <c r="G757" s="24"/>
      <c r="H757" s="16"/>
      <c r="J757" s="123"/>
      <c r="K757" s="123"/>
      <c r="L757" s="129"/>
    </row>
    <row r="758" spans="3:12" x14ac:dyDescent="0.2">
      <c r="C758" s="123"/>
      <c r="D758" s="123"/>
      <c r="E758" s="129"/>
      <c r="F758" s="24"/>
      <c r="G758" s="24"/>
      <c r="H758" s="16"/>
      <c r="J758" s="123"/>
      <c r="K758" s="123"/>
      <c r="L758" s="129"/>
    </row>
    <row r="759" spans="3:12" x14ac:dyDescent="0.2">
      <c r="C759" s="123"/>
      <c r="D759" s="123"/>
      <c r="E759" s="129"/>
      <c r="F759" s="24"/>
      <c r="G759" s="24"/>
      <c r="H759" s="16"/>
      <c r="J759" s="123"/>
      <c r="K759" s="123"/>
      <c r="L759" s="129"/>
    </row>
    <row r="760" spans="3:12" x14ac:dyDescent="0.2">
      <c r="C760" s="123"/>
      <c r="D760" s="123"/>
      <c r="E760" s="129"/>
      <c r="F760" s="24"/>
      <c r="G760" s="24"/>
      <c r="H760" s="16"/>
      <c r="J760" s="123"/>
      <c r="K760" s="123"/>
      <c r="L760" s="129"/>
    </row>
    <row r="761" spans="3:12" x14ac:dyDescent="0.2">
      <c r="C761" s="123"/>
      <c r="D761" s="123"/>
      <c r="E761" s="129"/>
      <c r="F761" s="24"/>
      <c r="G761" s="24"/>
      <c r="H761" s="16"/>
      <c r="J761" s="123"/>
      <c r="K761" s="123"/>
      <c r="L761" s="129"/>
    </row>
    <row r="762" spans="3:12" x14ac:dyDescent="0.2">
      <c r="C762" s="123"/>
      <c r="D762" s="123"/>
      <c r="E762" s="129"/>
      <c r="F762" s="24"/>
      <c r="G762" s="24"/>
      <c r="H762" s="16"/>
      <c r="J762" s="123"/>
      <c r="K762" s="123"/>
      <c r="L762" s="129"/>
    </row>
    <row r="763" spans="3:12" x14ac:dyDescent="0.2">
      <c r="C763" s="123"/>
      <c r="D763" s="123"/>
      <c r="E763" s="129"/>
      <c r="F763" s="24"/>
      <c r="G763" s="24"/>
      <c r="H763" s="16"/>
      <c r="J763" s="123"/>
      <c r="K763" s="123"/>
      <c r="L763" s="129"/>
    </row>
    <row r="764" spans="3:12" x14ac:dyDescent="0.2">
      <c r="C764" s="123"/>
      <c r="D764" s="123"/>
      <c r="E764" s="129"/>
      <c r="F764" s="24"/>
      <c r="G764" s="24"/>
      <c r="H764" s="16"/>
      <c r="J764" s="123"/>
      <c r="K764" s="123"/>
      <c r="L764" s="129"/>
    </row>
    <row r="765" spans="3:12" x14ac:dyDescent="0.2">
      <c r="C765" s="123"/>
      <c r="D765" s="123"/>
      <c r="E765" s="129"/>
      <c r="F765" s="24"/>
      <c r="G765" s="24"/>
      <c r="H765" s="16"/>
      <c r="J765" s="123"/>
      <c r="K765" s="123"/>
      <c r="L765" s="129"/>
    </row>
    <row r="766" spans="3:12" x14ac:dyDescent="0.2">
      <c r="C766" s="123"/>
      <c r="D766" s="123"/>
      <c r="E766" s="129"/>
      <c r="F766" s="24"/>
      <c r="G766" s="24"/>
      <c r="H766" s="16"/>
      <c r="J766" s="123"/>
      <c r="K766" s="123"/>
      <c r="L766" s="129"/>
    </row>
    <row r="767" spans="3:12" x14ac:dyDescent="0.2">
      <c r="C767" s="123"/>
      <c r="D767" s="123"/>
      <c r="E767" s="129"/>
      <c r="F767" s="24"/>
      <c r="G767" s="24"/>
      <c r="H767" s="16"/>
      <c r="J767" s="123"/>
      <c r="K767" s="123"/>
      <c r="L767" s="129"/>
    </row>
    <row r="768" spans="3:12" x14ac:dyDescent="0.2">
      <c r="C768" s="123"/>
      <c r="D768" s="123"/>
      <c r="E768" s="129"/>
      <c r="F768" s="24"/>
      <c r="G768" s="24"/>
      <c r="H768" s="16"/>
      <c r="J768" s="123"/>
      <c r="K768" s="123"/>
      <c r="L768" s="129"/>
    </row>
    <row r="769" spans="3:12" x14ac:dyDescent="0.2">
      <c r="C769" s="123"/>
      <c r="D769" s="123"/>
      <c r="E769" s="129"/>
      <c r="F769" s="24"/>
      <c r="G769" s="24"/>
      <c r="H769" s="16"/>
      <c r="J769" s="123"/>
      <c r="K769" s="123"/>
      <c r="L769" s="129"/>
    </row>
    <row r="770" spans="3:12" x14ac:dyDescent="0.2">
      <c r="C770" s="123"/>
      <c r="D770" s="123"/>
      <c r="E770" s="129"/>
      <c r="F770" s="24"/>
      <c r="G770" s="24"/>
      <c r="H770" s="16"/>
      <c r="J770" s="123"/>
      <c r="K770" s="123"/>
      <c r="L770" s="129"/>
    </row>
    <row r="771" spans="3:12" x14ac:dyDescent="0.2">
      <c r="C771" s="123"/>
      <c r="D771" s="123"/>
      <c r="E771" s="129"/>
      <c r="F771" s="24"/>
      <c r="G771" s="24"/>
      <c r="H771" s="16"/>
      <c r="J771" s="123"/>
      <c r="K771" s="123"/>
      <c r="L771" s="129"/>
    </row>
    <row r="772" spans="3:12" x14ac:dyDescent="0.2">
      <c r="C772" s="123"/>
      <c r="D772" s="123"/>
      <c r="E772" s="129"/>
      <c r="F772" s="24"/>
      <c r="G772" s="24"/>
      <c r="H772" s="16"/>
      <c r="J772" s="123"/>
      <c r="K772" s="123"/>
      <c r="L772" s="129"/>
    </row>
    <row r="773" spans="3:12" x14ac:dyDescent="0.2">
      <c r="C773" s="123"/>
      <c r="D773" s="123"/>
      <c r="E773" s="129"/>
      <c r="F773" s="24"/>
      <c r="G773" s="24"/>
      <c r="H773" s="16"/>
      <c r="J773" s="123"/>
      <c r="K773" s="123"/>
      <c r="L773" s="129"/>
    </row>
    <row r="774" spans="3:12" x14ac:dyDescent="0.2">
      <c r="C774" s="123"/>
      <c r="D774" s="123"/>
      <c r="E774" s="129"/>
      <c r="F774" s="24"/>
      <c r="G774" s="24"/>
      <c r="H774" s="16"/>
      <c r="J774" s="123"/>
      <c r="K774" s="123"/>
      <c r="L774" s="129"/>
    </row>
    <row r="775" spans="3:12" x14ac:dyDescent="0.2">
      <c r="C775" s="123"/>
      <c r="D775" s="123"/>
      <c r="E775" s="129"/>
      <c r="F775" s="24"/>
      <c r="G775" s="24"/>
      <c r="H775" s="16"/>
      <c r="J775" s="123"/>
      <c r="K775" s="123"/>
      <c r="L775" s="129"/>
    </row>
    <row r="776" spans="3:12" x14ac:dyDescent="0.2">
      <c r="C776" s="123"/>
      <c r="D776" s="123"/>
      <c r="E776" s="129"/>
      <c r="F776" s="24"/>
      <c r="G776" s="24"/>
      <c r="H776" s="16"/>
      <c r="J776" s="123"/>
      <c r="K776" s="123"/>
      <c r="L776" s="129"/>
    </row>
    <row r="777" spans="3:12" x14ac:dyDescent="0.2">
      <c r="C777" s="123"/>
      <c r="D777" s="123"/>
      <c r="E777" s="129"/>
      <c r="F777" s="24"/>
      <c r="G777" s="24"/>
      <c r="H777" s="16"/>
      <c r="J777" s="123"/>
      <c r="K777" s="123"/>
      <c r="L777" s="129"/>
    </row>
    <row r="778" spans="3:12" x14ac:dyDescent="0.2">
      <c r="C778" s="123"/>
      <c r="D778" s="123"/>
      <c r="E778" s="129"/>
      <c r="F778" s="24"/>
      <c r="G778" s="24"/>
      <c r="H778" s="16"/>
      <c r="J778" s="123"/>
      <c r="K778" s="123"/>
      <c r="L778" s="129"/>
    </row>
    <row r="779" spans="3:12" x14ac:dyDescent="0.2">
      <c r="C779" s="123"/>
      <c r="D779" s="123"/>
      <c r="E779" s="129"/>
      <c r="F779" s="24"/>
      <c r="G779" s="24"/>
      <c r="H779" s="16"/>
      <c r="J779" s="123"/>
      <c r="K779" s="123"/>
      <c r="L779" s="129"/>
    </row>
    <row r="780" spans="3:12" x14ac:dyDescent="0.2">
      <c r="C780" s="123"/>
      <c r="D780" s="123"/>
      <c r="E780" s="129"/>
      <c r="F780" s="24"/>
      <c r="G780" s="24"/>
      <c r="H780" s="16"/>
      <c r="J780" s="123"/>
      <c r="K780" s="123"/>
      <c r="L780" s="129"/>
    </row>
    <row r="781" spans="3:12" x14ac:dyDescent="0.2">
      <c r="C781" s="123"/>
      <c r="D781" s="123"/>
      <c r="E781" s="129"/>
      <c r="F781" s="24"/>
      <c r="G781" s="24"/>
      <c r="H781" s="16"/>
      <c r="J781" s="123"/>
      <c r="K781" s="123"/>
      <c r="L781" s="129"/>
    </row>
    <row r="782" spans="3:12" x14ac:dyDescent="0.2">
      <c r="C782" s="123"/>
      <c r="D782" s="123"/>
      <c r="E782" s="129"/>
      <c r="F782" s="24"/>
      <c r="G782" s="24"/>
      <c r="H782" s="16"/>
      <c r="J782" s="123"/>
      <c r="K782" s="123"/>
      <c r="L782" s="129"/>
    </row>
    <row r="783" spans="3:12" x14ac:dyDescent="0.2">
      <c r="C783" s="123"/>
      <c r="D783" s="123"/>
      <c r="E783" s="129"/>
      <c r="F783" s="24"/>
      <c r="G783" s="24"/>
      <c r="H783" s="16"/>
      <c r="J783" s="123"/>
      <c r="K783" s="123"/>
      <c r="L783" s="129"/>
    </row>
    <row r="784" spans="3:12" x14ac:dyDescent="0.2">
      <c r="C784" s="123"/>
      <c r="D784" s="123"/>
      <c r="E784" s="129"/>
      <c r="F784" s="24"/>
      <c r="G784" s="24"/>
      <c r="H784" s="16"/>
      <c r="J784" s="123"/>
      <c r="K784" s="123"/>
      <c r="L784" s="129"/>
    </row>
    <row r="785" spans="3:12" x14ac:dyDescent="0.2">
      <c r="C785" s="123"/>
      <c r="D785" s="123"/>
      <c r="E785" s="129"/>
      <c r="F785" s="24"/>
      <c r="G785" s="24"/>
      <c r="H785" s="16"/>
      <c r="J785" s="123"/>
      <c r="K785" s="123"/>
      <c r="L785" s="129"/>
    </row>
    <row r="786" spans="3:12" x14ac:dyDescent="0.2">
      <c r="C786" s="123"/>
      <c r="D786" s="123"/>
      <c r="E786" s="129"/>
      <c r="F786" s="24"/>
      <c r="G786" s="24"/>
      <c r="H786" s="16"/>
      <c r="J786" s="123"/>
      <c r="K786" s="123"/>
      <c r="L786" s="129"/>
    </row>
    <row r="787" spans="3:12" x14ac:dyDescent="0.2">
      <c r="C787" s="123"/>
      <c r="D787" s="123"/>
      <c r="E787" s="129"/>
      <c r="F787" s="24"/>
      <c r="G787" s="24"/>
      <c r="H787" s="16"/>
      <c r="J787" s="123"/>
      <c r="K787" s="123"/>
      <c r="L787" s="129"/>
    </row>
    <row r="788" spans="3:12" x14ac:dyDescent="0.2">
      <c r="C788" s="123"/>
      <c r="D788" s="123"/>
      <c r="E788" s="129"/>
      <c r="F788" s="24"/>
      <c r="G788" s="24"/>
      <c r="H788" s="16"/>
      <c r="J788" s="123"/>
      <c r="K788" s="123"/>
      <c r="L788" s="129"/>
    </row>
    <row r="789" spans="3:12" x14ac:dyDescent="0.2">
      <c r="C789" s="123"/>
      <c r="D789" s="123"/>
      <c r="E789" s="129"/>
      <c r="F789" s="24"/>
      <c r="G789" s="24"/>
      <c r="H789" s="16"/>
      <c r="J789" s="123"/>
      <c r="K789" s="123"/>
      <c r="L789" s="129"/>
    </row>
    <row r="790" spans="3:12" x14ac:dyDescent="0.2">
      <c r="C790" s="123"/>
      <c r="D790" s="123"/>
      <c r="E790" s="129"/>
      <c r="F790" s="24"/>
      <c r="G790" s="24"/>
      <c r="H790" s="16"/>
      <c r="J790" s="123"/>
      <c r="K790" s="123"/>
      <c r="L790" s="129"/>
    </row>
    <row r="791" spans="3:12" x14ac:dyDescent="0.2">
      <c r="C791" s="123"/>
      <c r="D791" s="123"/>
      <c r="E791" s="129"/>
      <c r="F791" s="24"/>
      <c r="G791" s="24"/>
      <c r="H791" s="16"/>
      <c r="J791" s="123"/>
      <c r="K791" s="123"/>
      <c r="L791" s="129"/>
    </row>
    <row r="792" spans="3:12" x14ac:dyDescent="0.2">
      <c r="C792" s="123"/>
      <c r="D792" s="123"/>
      <c r="E792" s="129"/>
      <c r="F792" s="24"/>
      <c r="G792" s="24"/>
      <c r="H792" s="16"/>
      <c r="J792" s="123"/>
      <c r="K792" s="123"/>
      <c r="L792" s="129"/>
    </row>
    <row r="793" spans="3:12" x14ac:dyDescent="0.2">
      <c r="C793" s="123"/>
      <c r="D793" s="123"/>
      <c r="E793" s="129"/>
      <c r="F793" s="24"/>
      <c r="G793" s="24"/>
      <c r="H793" s="16"/>
      <c r="J793" s="123"/>
      <c r="K793" s="123"/>
      <c r="L793" s="129"/>
    </row>
    <row r="794" spans="3:12" x14ac:dyDescent="0.2">
      <c r="C794" s="123"/>
      <c r="D794" s="123"/>
      <c r="E794" s="129"/>
      <c r="F794" s="24"/>
      <c r="G794" s="24"/>
      <c r="H794" s="16"/>
      <c r="J794" s="123"/>
      <c r="K794" s="123"/>
      <c r="L794" s="129"/>
    </row>
    <row r="795" spans="3:12" x14ac:dyDescent="0.2">
      <c r="C795" s="123"/>
      <c r="D795" s="123"/>
      <c r="E795" s="129"/>
      <c r="F795" s="24"/>
      <c r="G795" s="24"/>
      <c r="H795" s="16"/>
      <c r="J795" s="123"/>
      <c r="K795" s="123"/>
      <c r="L795" s="129"/>
    </row>
    <row r="796" spans="3:12" x14ac:dyDescent="0.2">
      <c r="C796" s="123"/>
      <c r="D796" s="123"/>
      <c r="E796" s="129"/>
      <c r="F796" s="24"/>
      <c r="G796" s="24"/>
      <c r="H796" s="16"/>
      <c r="J796" s="123"/>
      <c r="K796" s="123"/>
      <c r="L796" s="129"/>
    </row>
    <row r="797" spans="3:12" x14ac:dyDescent="0.2">
      <c r="C797" s="123"/>
      <c r="D797" s="123"/>
      <c r="E797" s="129"/>
      <c r="F797" s="24"/>
      <c r="G797" s="24"/>
      <c r="H797" s="16"/>
      <c r="J797" s="123"/>
      <c r="K797" s="123"/>
      <c r="L797" s="129"/>
    </row>
    <row r="798" spans="3:12" x14ac:dyDescent="0.2">
      <c r="C798" s="123"/>
      <c r="D798" s="123"/>
      <c r="E798" s="129"/>
      <c r="F798" s="24"/>
      <c r="G798" s="24"/>
      <c r="H798" s="16"/>
      <c r="J798" s="123"/>
      <c r="K798" s="123"/>
      <c r="L798" s="129"/>
    </row>
    <row r="799" spans="3:12" x14ac:dyDescent="0.2">
      <c r="C799" s="123"/>
      <c r="D799" s="123"/>
      <c r="E799" s="129"/>
      <c r="F799" s="24"/>
      <c r="G799" s="24"/>
      <c r="H799" s="16"/>
      <c r="J799" s="123"/>
      <c r="K799" s="123"/>
      <c r="L799" s="129"/>
    </row>
    <row r="800" spans="3:12" x14ac:dyDescent="0.2">
      <c r="C800" s="123"/>
      <c r="D800" s="123"/>
      <c r="E800" s="129"/>
      <c r="F800" s="24"/>
      <c r="G800" s="24"/>
      <c r="H800" s="16"/>
      <c r="J800" s="123"/>
      <c r="K800" s="123"/>
      <c r="L800" s="129"/>
    </row>
    <row r="801" spans="3:12" x14ac:dyDescent="0.2">
      <c r="C801" s="123"/>
      <c r="D801" s="123"/>
      <c r="E801" s="129"/>
      <c r="F801" s="24"/>
      <c r="G801" s="24"/>
      <c r="H801" s="16"/>
      <c r="J801" s="123"/>
      <c r="K801" s="123"/>
      <c r="L801" s="129"/>
    </row>
    <row r="802" spans="3:12" x14ac:dyDescent="0.2">
      <c r="C802" s="123"/>
      <c r="D802" s="123"/>
      <c r="E802" s="129"/>
      <c r="F802" s="24"/>
      <c r="G802" s="24"/>
      <c r="H802" s="16"/>
      <c r="J802" s="123"/>
      <c r="K802" s="123"/>
      <c r="L802" s="129"/>
    </row>
    <row r="803" spans="3:12" x14ac:dyDescent="0.2">
      <c r="C803" s="123"/>
      <c r="D803" s="123"/>
      <c r="E803" s="129"/>
      <c r="F803" s="24"/>
      <c r="G803" s="24"/>
      <c r="H803" s="16"/>
      <c r="J803" s="123"/>
      <c r="K803" s="123"/>
      <c r="L803" s="129"/>
    </row>
    <row r="804" spans="3:12" x14ac:dyDescent="0.2">
      <c r="C804" s="123"/>
      <c r="D804" s="123"/>
      <c r="E804" s="129"/>
      <c r="F804" s="24"/>
      <c r="G804" s="24"/>
      <c r="H804" s="16"/>
      <c r="J804" s="123"/>
      <c r="K804" s="123"/>
      <c r="L804" s="129"/>
    </row>
    <row r="805" spans="3:12" x14ac:dyDescent="0.2">
      <c r="C805" s="123"/>
      <c r="D805" s="123"/>
      <c r="E805" s="129"/>
      <c r="F805" s="24"/>
      <c r="G805" s="24"/>
      <c r="H805" s="16"/>
      <c r="J805" s="123"/>
      <c r="K805" s="123"/>
      <c r="L805" s="129"/>
    </row>
    <row r="806" spans="3:12" x14ac:dyDescent="0.2">
      <c r="C806" s="123"/>
      <c r="D806" s="123"/>
      <c r="E806" s="129"/>
      <c r="F806" s="24"/>
      <c r="G806" s="24"/>
      <c r="H806" s="16"/>
      <c r="J806" s="123"/>
      <c r="K806" s="123"/>
      <c r="L806" s="129"/>
    </row>
    <row r="807" spans="3:12" x14ac:dyDescent="0.2">
      <c r="C807" s="123"/>
      <c r="D807" s="123"/>
      <c r="E807" s="129"/>
      <c r="F807" s="24"/>
      <c r="G807" s="24"/>
      <c r="H807" s="16"/>
      <c r="J807" s="123"/>
      <c r="K807" s="123"/>
      <c r="L807" s="129"/>
    </row>
    <row r="808" spans="3:12" x14ac:dyDescent="0.2">
      <c r="C808" s="123"/>
      <c r="D808" s="123"/>
      <c r="E808" s="129"/>
      <c r="F808" s="24"/>
      <c r="G808" s="24"/>
      <c r="H808" s="16"/>
      <c r="J808" s="123"/>
      <c r="K808" s="123"/>
      <c r="L808" s="129"/>
    </row>
    <row r="809" spans="3:12" x14ac:dyDescent="0.2">
      <c r="C809" s="123"/>
      <c r="D809" s="123"/>
      <c r="E809" s="129"/>
      <c r="F809" s="24"/>
      <c r="G809" s="24"/>
      <c r="H809" s="16"/>
      <c r="J809" s="123"/>
      <c r="K809" s="123"/>
      <c r="L809" s="129"/>
    </row>
    <row r="810" spans="3:12" x14ac:dyDescent="0.2">
      <c r="C810" s="123"/>
      <c r="D810" s="123"/>
      <c r="E810" s="129"/>
      <c r="F810" s="24"/>
      <c r="G810" s="24"/>
      <c r="H810" s="16"/>
      <c r="J810" s="123"/>
      <c r="K810" s="123"/>
      <c r="L810" s="129"/>
    </row>
    <row r="811" spans="3:12" x14ac:dyDescent="0.2">
      <c r="C811" s="123"/>
      <c r="D811" s="123"/>
      <c r="E811" s="129"/>
      <c r="F811" s="24"/>
      <c r="G811" s="24"/>
      <c r="H811" s="16"/>
      <c r="J811" s="123"/>
      <c r="K811" s="123"/>
      <c r="L811" s="129"/>
    </row>
    <row r="812" spans="3:12" x14ac:dyDescent="0.2">
      <c r="C812" s="123"/>
      <c r="D812" s="123"/>
      <c r="E812" s="129"/>
      <c r="F812" s="24"/>
      <c r="G812" s="24"/>
      <c r="H812" s="16"/>
      <c r="J812" s="123"/>
      <c r="K812" s="123"/>
      <c r="L812" s="129"/>
    </row>
    <row r="813" spans="3:12" x14ac:dyDescent="0.2">
      <c r="C813" s="123"/>
      <c r="D813" s="123"/>
      <c r="E813" s="129"/>
      <c r="F813" s="24"/>
      <c r="G813" s="24"/>
      <c r="H813" s="16"/>
      <c r="J813" s="123"/>
      <c r="K813" s="123"/>
      <c r="L813" s="129"/>
    </row>
    <row r="814" spans="3:12" x14ac:dyDescent="0.2">
      <c r="C814" s="123"/>
      <c r="D814" s="123"/>
      <c r="E814" s="129"/>
      <c r="F814" s="24"/>
      <c r="G814" s="24"/>
      <c r="H814" s="16"/>
      <c r="J814" s="123"/>
      <c r="K814" s="123"/>
      <c r="L814" s="129"/>
    </row>
    <row r="815" spans="3:12" x14ac:dyDescent="0.2">
      <c r="C815" s="123"/>
      <c r="D815" s="123"/>
      <c r="E815" s="129"/>
      <c r="F815" s="24"/>
      <c r="G815" s="24"/>
      <c r="H815" s="16"/>
      <c r="J815" s="123"/>
      <c r="K815" s="123"/>
      <c r="L815" s="129"/>
    </row>
    <row r="816" spans="3:12" x14ac:dyDescent="0.2">
      <c r="C816" s="123"/>
      <c r="D816" s="123"/>
      <c r="E816" s="129"/>
      <c r="F816" s="24"/>
      <c r="G816" s="24"/>
      <c r="H816" s="16"/>
      <c r="J816" s="123"/>
      <c r="K816" s="123"/>
      <c r="L816" s="129"/>
    </row>
    <row r="817" spans="3:12" x14ac:dyDescent="0.2">
      <c r="C817" s="123"/>
      <c r="D817" s="123"/>
      <c r="E817" s="129"/>
      <c r="F817" s="24"/>
      <c r="G817" s="24"/>
      <c r="H817" s="16"/>
      <c r="J817" s="123"/>
      <c r="K817" s="123"/>
      <c r="L817" s="129"/>
    </row>
    <row r="818" spans="3:12" x14ac:dyDescent="0.2">
      <c r="C818" s="123"/>
      <c r="D818" s="123"/>
      <c r="E818" s="129"/>
      <c r="F818" s="24"/>
      <c r="G818" s="24"/>
      <c r="H818" s="16"/>
      <c r="J818" s="123"/>
      <c r="K818" s="123"/>
      <c r="L818" s="129"/>
    </row>
    <row r="819" spans="3:12" x14ac:dyDescent="0.2">
      <c r="C819" s="123"/>
      <c r="D819" s="123"/>
      <c r="E819" s="129"/>
      <c r="F819" s="24"/>
      <c r="G819" s="24"/>
      <c r="H819" s="16"/>
      <c r="J819" s="123"/>
      <c r="K819" s="123"/>
      <c r="L819" s="129"/>
    </row>
    <row r="820" spans="3:12" x14ac:dyDescent="0.2">
      <c r="C820" s="123"/>
      <c r="D820" s="123"/>
      <c r="E820" s="129"/>
      <c r="F820" s="24"/>
      <c r="G820" s="24"/>
      <c r="H820" s="16"/>
      <c r="J820" s="123"/>
      <c r="K820" s="123"/>
      <c r="L820" s="129"/>
    </row>
    <row r="821" spans="3:12" x14ac:dyDescent="0.2">
      <c r="C821" s="123"/>
      <c r="D821" s="123"/>
      <c r="E821" s="129"/>
      <c r="F821" s="24"/>
      <c r="G821" s="24"/>
      <c r="H821" s="16"/>
      <c r="J821" s="123"/>
      <c r="K821" s="123"/>
      <c r="L821" s="129"/>
    </row>
    <row r="822" spans="3:12" x14ac:dyDescent="0.2">
      <c r="C822" s="123"/>
      <c r="D822" s="123"/>
      <c r="E822" s="129"/>
      <c r="F822" s="24"/>
      <c r="G822" s="24"/>
      <c r="H822" s="16"/>
      <c r="J822" s="123"/>
      <c r="K822" s="123"/>
      <c r="L822" s="129"/>
    </row>
    <row r="823" spans="3:12" x14ac:dyDescent="0.2">
      <c r="C823" s="123"/>
      <c r="D823" s="123"/>
      <c r="E823" s="129"/>
      <c r="F823" s="24"/>
      <c r="G823" s="24"/>
      <c r="H823" s="16"/>
      <c r="J823" s="123"/>
      <c r="K823" s="123"/>
      <c r="L823" s="129"/>
    </row>
    <row r="824" spans="3:12" x14ac:dyDescent="0.2">
      <c r="C824" s="123"/>
      <c r="D824" s="123"/>
      <c r="E824" s="129"/>
      <c r="F824" s="24"/>
      <c r="G824" s="24"/>
      <c r="H824" s="16"/>
      <c r="J824" s="123"/>
      <c r="K824" s="123"/>
      <c r="L824" s="129"/>
    </row>
    <row r="825" spans="3:12" x14ac:dyDescent="0.2">
      <c r="C825" s="123"/>
      <c r="D825" s="123"/>
      <c r="E825" s="129"/>
      <c r="F825" s="24"/>
      <c r="G825" s="24"/>
      <c r="H825" s="16"/>
      <c r="J825" s="123"/>
      <c r="K825" s="123"/>
      <c r="L825" s="129"/>
    </row>
    <row r="826" spans="3:12" x14ac:dyDescent="0.2">
      <c r="C826" s="123"/>
      <c r="D826" s="123"/>
      <c r="E826" s="129"/>
      <c r="F826" s="24"/>
      <c r="G826" s="24"/>
      <c r="H826" s="16"/>
      <c r="J826" s="123"/>
      <c r="K826" s="123"/>
      <c r="L826" s="129"/>
    </row>
    <row r="827" spans="3:12" x14ac:dyDescent="0.2">
      <c r="C827" s="123"/>
      <c r="D827" s="123"/>
      <c r="E827" s="129"/>
      <c r="F827" s="24"/>
      <c r="G827" s="24"/>
      <c r="H827" s="16"/>
      <c r="J827" s="123"/>
      <c r="K827" s="123"/>
      <c r="L827" s="129"/>
    </row>
    <row r="828" spans="3:12" x14ac:dyDescent="0.2">
      <c r="C828" s="123"/>
      <c r="D828" s="123"/>
      <c r="E828" s="129"/>
      <c r="F828" s="24"/>
      <c r="G828" s="24"/>
      <c r="H828" s="16"/>
      <c r="J828" s="123"/>
      <c r="K828" s="123"/>
      <c r="L828" s="129"/>
    </row>
    <row r="829" spans="3:12" x14ac:dyDescent="0.2">
      <c r="C829" s="123"/>
      <c r="D829" s="123"/>
      <c r="E829" s="129"/>
      <c r="F829" s="24"/>
      <c r="G829" s="24"/>
      <c r="H829" s="16"/>
      <c r="J829" s="123"/>
      <c r="K829" s="123"/>
      <c r="L829" s="129"/>
    </row>
    <row r="830" spans="3:12" x14ac:dyDescent="0.2">
      <c r="C830" s="123"/>
      <c r="D830" s="123"/>
      <c r="E830" s="129"/>
      <c r="F830" s="24"/>
      <c r="G830" s="24"/>
      <c r="H830" s="16"/>
      <c r="J830" s="123"/>
      <c r="K830" s="123"/>
      <c r="L830" s="129"/>
    </row>
    <row r="831" spans="3:12" x14ac:dyDescent="0.2">
      <c r="C831" s="123"/>
      <c r="D831" s="123"/>
      <c r="E831" s="129"/>
      <c r="F831" s="24"/>
      <c r="G831" s="24"/>
      <c r="H831" s="16"/>
      <c r="J831" s="123"/>
      <c r="K831" s="123"/>
      <c r="L831" s="129"/>
    </row>
    <row r="832" spans="3:12" x14ac:dyDescent="0.2">
      <c r="C832" s="123"/>
      <c r="D832" s="123"/>
      <c r="E832" s="129"/>
      <c r="F832" s="24"/>
      <c r="G832" s="24"/>
      <c r="H832" s="16"/>
      <c r="J832" s="123"/>
      <c r="K832" s="123"/>
      <c r="L832" s="129"/>
    </row>
    <row r="833" spans="3:12" x14ac:dyDescent="0.2">
      <c r="C833" s="123"/>
      <c r="D833" s="123"/>
      <c r="E833" s="129"/>
      <c r="F833" s="24"/>
      <c r="G833" s="24"/>
      <c r="H833" s="16"/>
      <c r="J833" s="123"/>
      <c r="K833" s="123"/>
      <c r="L833" s="129"/>
    </row>
    <row r="834" spans="3:12" x14ac:dyDescent="0.2">
      <c r="C834" s="123"/>
      <c r="D834" s="123"/>
      <c r="E834" s="129"/>
      <c r="F834" s="24"/>
      <c r="G834" s="24"/>
      <c r="H834" s="16"/>
      <c r="J834" s="123"/>
      <c r="K834" s="123"/>
      <c r="L834" s="129"/>
    </row>
    <row r="835" spans="3:12" x14ac:dyDescent="0.2">
      <c r="C835" s="123"/>
      <c r="D835" s="123"/>
      <c r="E835" s="129"/>
      <c r="F835" s="24"/>
      <c r="G835" s="24"/>
      <c r="H835" s="16"/>
      <c r="J835" s="123"/>
      <c r="K835" s="123"/>
      <c r="L835" s="129"/>
    </row>
    <row r="836" spans="3:12" x14ac:dyDescent="0.2">
      <c r="C836" s="123"/>
      <c r="D836" s="123"/>
      <c r="E836" s="129"/>
      <c r="F836" s="24"/>
      <c r="G836" s="24"/>
      <c r="H836" s="16"/>
      <c r="J836" s="123"/>
      <c r="K836" s="123"/>
      <c r="L836" s="129"/>
    </row>
    <row r="837" spans="3:12" x14ac:dyDescent="0.2">
      <c r="C837" s="123"/>
      <c r="D837" s="123"/>
      <c r="E837" s="129"/>
      <c r="F837" s="24"/>
      <c r="G837" s="24"/>
      <c r="H837" s="16"/>
      <c r="J837" s="123"/>
      <c r="K837" s="123"/>
      <c r="L837" s="129"/>
    </row>
    <row r="838" spans="3:12" x14ac:dyDescent="0.2">
      <c r="C838" s="123"/>
      <c r="D838" s="123"/>
      <c r="E838" s="129"/>
      <c r="F838" s="24"/>
      <c r="G838" s="24"/>
      <c r="H838" s="16"/>
      <c r="J838" s="123"/>
      <c r="K838" s="123"/>
      <c r="L838" s="129"/>
    </row>
    <row r="839" spans="3:12" x14ac:dyDescent="0.2">
      <c r="C839" s="123"/>
      <c r="D839" s="123"/>
      <c r="E839" s="129"/>
      <c r="F839" s="24"/>
      <c r="G839" s="24"/>
      <c r="H839" s="16"/>
      <c r="J839" s="123"/>
      <c r="K839" s="123"/>
      <c r="L839" s="129"/>
    </row>
    <row r="840" spans="3:12" x14ac:dyDescent="0.2">
      <c r="C840" s="123"/>
      <c r="D840" s="123"/>
      <c r="E840" s="129"/>
      <c r="F840" s="24"/>
      <c r="G840" s="24"/>
      <c r="H840" s="16"/>
      <c r="J840" s="123"/>
      <c r="K840" s="123"/>
      <c r="L840" s="129"/>
    </row>
    <row r="841" spans="3:12" x14ac:dyDescent="0.2">
      <c r="C841" s="123"/>
      <c r="D841" s="123"/>
      <c r="E841" s="129"/>
      <c r="F841" s="24"/>
      <c r="G841" s="24"/>
      <c r="H841" s="16"/>
      <c r="J841" s="123"/>
      <c r="K841" s="123"/>
      <c r="L841" s="129"/>
    </row>
    <row r="842" spans="3:12" x14ac:dyDescent="0.2">
      <c r="C842" s="123"/>
      <c r="D842" s="123"/>
      <c r="E842" s="129"/>
      <c r="F842" s="24"/>
      <c r="G842" s="24"/>
      <c r="H842" s="16"/>
      <c r="J842" s="123"/>
      <c r="K842" s="123"/>
      <c r="L842" s="129"/>
    </row>
    <row r="843" spans="3:12" x14ac:dyDescent="0.2">
      <c r="C843" s="123"/>
      <c r="D843" s="123"/>
      <c r="E843" s="129"/>
      <c r="F843" s="24"/>
      <c r="G843" s="24"/>
      <c r="H843" s="16"/>
      <c r="J843" s="123"/>
      <c r="K843" s="123"/>
      <c r="L843" s="129"/>
    </row>
    <row r="844" spans="3:12" x14ac:dyDescent="0.2">
      <c r="C844" s="123"/>
      <c r="D844" s="123"/>
      <c r="E844" s="129"/>
      <c r="F844" s="24"/>
      <c r="G844" s="24"/>
      <c r="H844" s="16"/>
      <c r="J844" s="123"/>
      <c r="K844" s="123"/>
      <c r="L844" s="129"/>
    </row>
    <row r="845" spans="3:12" x14ac:dyDescent="0.2">
      <c r="C845" s="123"/>
      <c r="D845" s="123"/>
      <c r="E845" s="129"/>
      <c r="F845" s="24"/>
      <c r="G845" s="24"/>
      <c r="H845" s="16"/>
      <c r="J845" s="123"/>
      <c r="K845" s="123"/>
      <c r="L845" s="129"/>
    </row>
    <row r="846" spans="3:12" x14ac:dyDescent="0.2">
      <c r="C846" s="123"/>
      <c r="D846" s="123"/>
      <c r="E846" s="129"/>
      <c r="F846" s="24"/>
      <c r="G846" s="24"/>
      <c r="H846" s="16"/>
      <c r="J846" s="123"/>
      <c r="K846" s="123"/>
      <c r="L846" s="129"/>
    </row>
    <row r="847" spans="3:12" x14ac:dyDescent="0.2">
      <c r="C847" s="123"/>
      <c r="D847" s="123"/>
      <c r="E847" s="129"/>
      <c r="F847" s="24"/>
      <c r="G847" s="24"/>
      <c r="H847" s="16"/>
      <c r="J847" s="123"/>
      <c r="K847" s="123"/>
      <c r="L847" s="129"/>
    </row>
    <row r="848" spans="3:12" x14ac:dyDescent="0.2">
      <c r="C848" s="123"/>
      <c r="D848" s="123"/>
      <c r="E848" s="129"/>
      <c r="F848" s="24"/>
      <c r="G848" s="24"/>
      <c r="H848" s="16"/>
      <c r="J848" s="123"/>
      <c r="K848" s="123"/>
      <c r="L848" s="129"/>
    </row>
    <row r="849" spans="3:12" x14ac:dyDescent="0.2">
      <c r="C849" s="123"/>
      <c r="D849" s="123"/>
      <c r="E849" s="129"/>
      <c r="F849" s="24"/>
      <c r="G849" s="24"/>
      <c r="H849" s="16"/>
      <c r="J849" s="123"/>
      <c r="K849" s="123"/>
      <c r="L849" s="129"/>
    </row>
    <row r="850" spans="3:12" x14ac:dyDescent="0.2">
      <c r="C850" s="123"/>
      <c r="D850" s="123"/>
      <c r="E850" s="129"/>
      <c r="F850" s="24"/>
      <c r="G850" s="24"/>
      <c r="H850" s="16"/>
      <c r="J850" s="123"/>
      <c r="K850" s="123"/>
      <c r="L850" s="129"/>
    </row>
    <row r="851" spans="3:12" x14ac:dyDescent="0.2">
      <c r="C851" s="123"/>
      <c r="D851" s="123"/>
      <c r="E851" s="129"/>
      <c r="F851" s="24"/>
      <c r="G851" s="24"/>
      <c r="H851" s="16"/>
      <c r="J851" s="123"/>
      <c r="K851" s="123"/>
      <c r="L851" s="129"/>
    </row>
    <row r="852" spans="3:12" x14ac:dyDescent="0.2">
      <c r="C852" s="123"/>
      <c r="D852" s="123"/>
      <c r="E852" s="129"/>
      <c r="F852" s="24"/>
      <c r="G852" s="24"/>
      <c r="H852" s="16"/>
      <c r="J852" s="123"/>
      <c r="K852" s="123"/>
      <c r="L852" s="129"/>
    </row>
    <row r="853" spans="3:12" x14ac:dyDescent="0.2">
      <c r="C853" s="123"/>
      <c r="D853" s="123"/>
      <c r="E853" s="129"/>
      <c r="F853" s="24"/>
      <c r="G853" s="24"/>
      <c r="H853" s="16"/>
      <c r="J853" s="123"/>
      <c r="K853" s="123"/>
      <c r="L853" s="129"/>
    </row>
    <row r="854" spans="3:12" x14ac:dyDescent="0.2">
      <c r="C854" s="123"/>
      <c r="D854" s="123"/>
      <c r="E854" s="129"/>
      <c r="F854" s="24"/>
      <c r="G854" s="24"/>
      <c r="H854" s="16"/>
      <c r="J854" s="123"/>
      <c r="K854" s="123"/>
      <c r="L854" s="129"/>
    </row>
    <row r="855" spans="3:12" x14ac:dyDescent="0.2">
      <c r="C855" s="123"/>
      <c r="D855" s="123"/>
      <c r="E855" s="129"/>
      <c r="F855" s="24"/>
      <c r="G855" s="24"/>
      <c r="H855" s="16"/>
      <c r="J855" s="123"/>
      <c r="K855" s="123"/>
      <c r="L855" s="129"/>
    </row>
    <row r="856" spans="3:12" x14ac:dyDescent="0.2">
      <c r="C856" s="123"/>
      <c r="D856" s="123"/>
      <c r="E856" s="129"/>
      <c r="F856" s="24"/>
      <c r="G856" s="24"/>
      <c r="H856" s="16"/>
      <c r="J856" s="123"/>
      <c r="K856" s="123"/>
      <c r="L856" s="129"/>
    </row>
    <row r="857" spans="3:12" x14ac:dyDescent="0.2">
      <c r="C857" s="123"/>
      <c r="D857" s="123"/>
      <c r="E857" s="129"/>
      <c r="F857" s="24"/>
      <c r="G857" s="24"/>
      <c r="H857" s="16"/>
      <c r="J857" s="123"/>
      <c r="K857" s="123"/>
      <c r="L857" s="129"/>
    </row>
    <row r="858" spans="3:12" x14ac:dyDescent="0.2">
      <c r="C858" s="123"/>
      <c r="D858" s="123"/>
      <c r="E858" s="129"/>
      <c r="F858" s="24"/>
      <c r="G858" s="24"/>
      <c r="H858" s="16"/>
      <c r="J858" s="123"/>
      <c r="K858" s="123"/>
      <c r="L858" s="129"/>
    </row>
    <row r="859" spans="3:12" x14ac:dyDescent="0.2">
      <c r="C859" s="123"/>
      <c r="D859" s="123"/>
      <c r="E859" s="129"/>
      <c r="F859" s="24"/>
      <c r="G859" s="24"/>
      <c r="H859" s="16"/>
      <c r="J859" s="123"/>
      <c r="K859" s="123"/>
      <c r="L859" s="129"/>
    </row>
    <row r="860" spans="3:12" x14ac:dyDescent="0.2">
      <c r="C860" s="123"/>
      <c r="D860" s="123"/>
      <c r="E860" s="129"/>
      <c r="F860" s="24"/>
      <c r="G860" s="24"/>
      <c r="H860" s="16"/>
      <c r="J860" s="123"/>
      <c r="K860" s="123"/>
      <c r="L860" s="129"/>
    </row>
    <row r="861" spans="3:12" x14ac:dyDescent="0.2">
      <c r="C861" s="123"/>
      <c r="D861" s="123"/>
      <c r="E861" s="129"/>
      <c r="F861" s="24"/>
      <c r="G861" s="24"/>
      <c r="H861" s="16"/>
      <c r="J861" s="123"/>
      <c r="K861" s="123"/>
      <c r="L861" s="129"/>
    </row>
    <row r="862" spans="3:12" x14ac:dyDescent="0.2">
      <c r="C862" s="123"/>
      <c r="D862" s="123"/>
      <c r="E862" s="129"/>
      <c r="F862" s="24"/>
      <c r="G862" s="24"/>
      <c r="H862" s="16"/>
      <c r="J862" s="123"/>
      <c r="K862" s="123"/>
      <c r="L862" s="129"/>
    </row>
    <row r="863" spans="3:12" x14ac:dyDescent="0.2">
      <c r="C863" s="123"/>
      <c r="D863" s="123"/>
      <c r="E863" s="129"/>
      <c r="F863" s="24"/>
      <c r="G863" s="24"/>
      <c r="H863" s="16"/>
      <c r="J863" s="123"/>
      <c r="K863" s="123"/>
      <c r="L863" s="129"/>
    </row>
    <row r="864" spans="3:12" x14ac:dyDescent="0.2">
      <c r="C864" s="123"/>
      <c r="D864" s="123"/>
      <c r="E864" s="129"/>
      <c r="F864" s="24"/>
      <c r="G864" s="24"/>
      <c r="H864" s="16"/>
      <c r="J864" s="123"/>
      <c r="K864" s="123"/>
      <c r="L864" s="129"/>
    </row>
    <row r="865" spans="3:12" x14ac:dyDescent="0.2">
      <c r="C865" s="123"/>
      <c r="D865" s="123"/>
      <c r="E865" s="129"/>
      <c r="F865" s="24"/>
      <c r="G865" s="24"/>
      <c r="H865" s="16"/>
      <c r="J865" s="123"/>
      <c r="K865" s="123"/>
      <c r="L865" s="129"/>
    </row>
    <row r="866" spans="3:12" x14ac:dyDescent="0.2">
      <c r="C866" s="123"/>
      <c r="D866" s="123"/>
      <c r="E866" s="129"/>
      <c r="F866" s="24"/>
      <c r="G866" s="24"/>
      <c r="H866" s="16"/>
      <c r="J866" s="123"/>
      <c r="K866" s="123"/>
      <c r="L866" s="129"/>
    </row>
    <row r="867" spans="3:12" x14ac:dyDescent="0.2">
      <c r="C867" s="123"/>
      <c r="D867" s="123"/>
      <c r="E867" s="129"/>
      <c r="F867" s="24"/>
      <c r="G867" s="24"/>
      <c r="H867" s="16"/>
      <c r="J867" s="123"/>
      <c r="K867" s="123"/>
      <c r="L867" s="129"/>
    </row>
    <row r="868" spans="3:12" x14ac:dyDescent="0.2">
      <c r="C868" s="123"/>
      <c r="D868" s="123"/>
      <c r="E868" s="129"/>
      <c r="F868" s="24"/>
      <c r="G868" s="24"/>
      <c r="H868" s="16"/>
      <c r="J868" s="123"/>
      <c r="K868" s="123"/>
      <c r="L868" s="129"/>
    </row>
    <row r="869" spans="3:12" x14ac:dyDescent="0.2">
      <c r="C869" s="123"/>
      <c r="D869" s="123"/>
      <c r="E869" s="129"/>
      <c r="F869" s="24"/>
      <c r="G869" s="24"/>
      <c r="H869" s="16"/>
      <c r="J869" s="123"/>
      <c r="K869" s="123"/>
      <c r="L869" s="129"/>
    </row>
    <row r="870" spans="3:12" x14ac:dyDescent="0.2">
      <c r="C870" s="123"/>
      <c r="D870" s="123"/>
      <c r="E870" s="129"/>
      <c r="F870" s="24"/>
      <c r="G870" s="24"/>
      <c r="H870" s="16"/>
      <c r="J870" s="123"/>
      <c r="K870" s="123"/>
      <c r="L870" s="129"/>
    </row>
    <row r="871" spans="3:12" x14ac:dyDescent="0.2">
      <c r="C871" s="123"/>
      <c r="D871" s="123"/>
      <c r="E871" s="129"/>
      <c r="F871" s="24"/>
      <c r="G871" s="24"/>
      <c r="H871" s="16"/>
      <c r="J871" s="123"/>
      <c r="K871" s="123"/>
      <c r="L871" s="129"/>
    </row>
    <row r="872" spans="3:12" x14ac:dyDescent="0.2">
      <c r="C872" s="123"/>
      <c r="D872" s="123"/>
      <c r="E872" s="129"/>
      <c r="F872" s="24"/>
      <c r="G872" s="24"/>
      <c r="H872" s="16"/>
      <c r="J872" s="123"/>
      <c r="K872" s="123"/>
      <c r="L872" s="129"/>
    </row>
    <row r="873" spans="3:12" x14ac:dyDescent="0.2">
      <c r="C873" s="123"/>
      <c r="D873" s="123"/>
      <c r="E873" s="129"/>
      <c r="F873" s="24"/>
      <c r="G873" s="24"/>
      <c r="H873" s="16"/>
      <c r="J873" s="123"/>
      <c r="K873" s="123"/>
      <c r="L873" s="129"/>
    </row>
    <row r="874" spans="3:12" x14ac:dyDescent="0.2">
      <c r="C874" s="123"/>
      <c r="D874" s="123"/>
      <c r="E874" s="129"/>
      <c r="F874" s="24"/>
      <c r="G874" s="24"/>
      <c r="H874" s="16"/>
      <c r="J874" s="123"/>
      <c r="K874" s="123"/>
      <c r="L874" s="129"/>
    </row>
    <row r="875" spans="3:12" x14ac:dyDescent="0.2">
      <c r="C875" s="123"/>
      <c r="D875" s="123"/>
      <c r="E875" s="129"/>
      <c r="F875" s="24"/>
      <c r="G875" s="24"/>
      <c r="H875" s="16"/>
      <c r="J875" s="123"/>
      <c r="K875" s="123"/>
      <c r="L875" s="129"/>
    </row>
    <row r="876" spans="3:12" x14ac:dyDescent="0.2">
      <c r="C876" s="123"/>
      <c r="D876" s="123"/>
      <c r="E876" s="129"/>
      <c r="F876" s="24"/>
      <c r="G876" s="24"/>
      <c r="H876" s="16"/>
      <c r="J876" s="123"/>
      <c r="K876" s="123"/>
      <c r="L876" s="129"/>
    </row>
    <row r="877" spans="3:12" x14ac:dyDescent="0.2">
      <c r="C877" s="123"/>
      <c r="D877" s="123"/>
      <c r="E877" s="129"/>
      <c r="F877" s="24"/>
      <c r="G877" s="24"/>
      <c r="H877" s="16"/>
      <c r="J877" s="123"/>
      <c r="K877" s="123"/>
      <c r="L877" s="129"/>
    </row>
    <row r="878" spans="3:12" x14ac:dyDescent="0.2">
      <c r="C878" s="123"/>
      <c r="D878" s="123"/>
      <c r="E878" s="129"/>
      <c r="F878" s="24"/>
      <c r="G878" s="24"/>
      <c r="H878" s="16"/>
      <c r="J878" s="123"/>
      <c r="K878" s="123"/>
      <c r="L878" s="129"/>
    </row>
    <row r="879" spans="3:12" x14ac:dyDescent="0.2">
      <c r="C879" s="123"/>
      <c r="D879" s="123"/>
      <c r="E879" s="129"/>
      <c r="F879" s="24"/>
      <c r="G879" s="24"/>
      <c r="H879" s="16"/>
      <c r="J879" s="123"/>
      <c r="K879" s="123"/>
      <c r="L879" s="129"/>
    </row>
    <row r="880" spans="3:12" x14ac:dyDescent="0.2">
      <c r="C880" s="123"/>
      <c r="D880" s="123"/>
      <c r="E880" s="129"/>
      <c r="F880" s="24"/>
      <c r="G880" s="24"/>
      <c r="H880" s="16"/>
      <c r="J880" s="123"/>
      <c r="K880" s="123"/>
      <c r="L880" s="129"/>
    </row>
    <row r="881" spans="3:12" x14ac:dyDescent="0.2">
      <c r="C881" s="123"/>
      <c r="D881" s="123"/>
      <c r="E881" s="129"/>
      <c r="F881" s="24"/>
      <c r="G881" s="24"/>
      <c r="H881" s="16"/>
      <c r="J881" s="123"/>
      <c r="K881" s="123"/>
      <c r="L881" s="129"/>
    </row>
    <row r="882" spans="3:12" x14ac:dyDescent="0.2">
      <c r="C882" s="123"/>
      <c r="D882" s="123"/>
      <c r="E882" s="129"/>
      <c r="F882" s="24"/>
      <c r="G882" s="24"/>
      <c r="H882" s="16"/>
      <c r="J882" s="123"/>
      <c r="K882" s="123"/>
      <c r="L882" s="129"/>
    </row>
    <row r="883" spans="3:12" x14ac:dyDescent="0.2">
      <c r="C883" s="123"/>
      <c r="D883" s="123"/>
      <c r="E883" s="129"/>
      <c r="F883" s="24"/>
      <c r="G883" s="24"/>
      <c r="H883" s="16"/>
      <c r="J883" s="123"/>
      <c r="K883" s="123"/>
      <c r="L883" s="129"/>
    </row>
    <row r="884" spans="3:12" x14ac:dyDescent="0.2">
      <c r="C884" s="123"/>
      <c r="D884" s="123"/>
      <c r="E884" s="129"/>
      <c r="F884" s="24"/>
      <c r="G884" s="24"/>
      <c r="H884" s="16"/>
      <c r="J884" s="123"/>
      <c r="K884" s="123"/>
      <c r="L884" s="129"/>
    </row>
    <row r="885" spans="3:12" x14ac:dyDescent="0.2">
      <c r="C885" s="123"/>
      <c r="D885" s="123"/>
      <c r="E885" s="129"/>
      <c r="F885" s="24"/>
      <c r="G885" s="24"/>
      <c r="H885" s="16"/>
      <c r="J885" s="123"/>
      <c r="K885" s="123"/>
      <c r="L885" s="129"/>
    </row>
    <row r="886" spans="3:12" x14ac:dyDescent="0.2">
      <c r="C886" s="123"/>
      <c r="D886" s="123"/>
      <c r="E886" s="129"/>
      <c r="F886" s="24"/>
      <c r="G886" s="24"/>
      <c r="H886" s="16"/>
      <c r="J886" s="123"/>
      <c r="K886" s="123"/>
      <c r="L886" s="129"/>
    </row>
    <row r="887" spans="3:12" x14ac:dyDescent="0.2">
      <c r="C887" s="123"/>
      <c r="D887" s="123"/>
      <c r="E887" s="129"/>
      <c r="F887" s="24"/>
      <c r="G887" s="24"/>
      <c r="H887" s="16"/>
      <c r="J887" s="123"/>
      <c r="K887" s="123"/>
      <c r="L887" s="129"/>
    </row>
    <row r="888" spans="3:12" x14ac:dyDescent="0.2">
      <c r="C888" s="123"/>
      <c r="D888" s="123"/>
      <c r="E888" s="129"/>
      <c r="F888" s="24"/>
      <c r="G888" s="24"/>
      <c r="H888" s="16"/>
      <c r="J888" s="123"/>
      <c r="K888" s="123"/>
      <c r="L888" s="129"/>
    </row>
    <row r="889" spans="3:12" x14ac:dyDescent="0.2">
      <c r="C889" s="123"/>
      <c r="D889" s="123"/>
      <c r="E889" s="129"/>
      <c r="F889" s="24"/>
      <c r="G889" s="24"/>
      <c r="H889" s="16"/>
      <c r="J889" s="123"/>
      <c r="K889" s="123"/>
      <c r="L889" s="129"/>
    </row>
    <row r="890" spans="3:12" x14ac:dyDescent="0.2">
      <c r="C890" s="123"/>
      <c r="D890" s="123"/>
      <c r="E890" s="129"/>
      <c r="F890" s="24"/>
      <c r="G890" s="24"/>
      <c r="H890" s="16"/>
      <c r="J890" s="123"/>
      <c r="K890" s="123"/>
      <c r="L890" s="129"/>
    </row>
    <row r="891" spans="3:12" x14ac:dyDescent="0.2">
      <c r="C891" s="123"/>
      <c r="D891" s="123"/>
      <c r="E891" s="129"/>
      <c r="F891" s="24"/>
      <c r="G891" s="24"/>
      <c r="H891" s="16"/>
      <c r="J891" s="123"/>
      <c r="K891" s="123"/>
      <c r="L891" s="129"/>
    </row>
    <row r="892" spans="3:12" x14ac:dyDescent="0.2">
      <c r="C892" s="123"/>
      <c r="D892" s="123"/>
      <c r="E892" s="129"/>
      <c r="F892" s="24"/>
      <c r="G892" s="24"/>
      <c r="H892" s="16"/>
      <c r="J892" s="123"/>
      <c r="K892" s="123"/>
      <c r="L892" s="129"/>
    </row>
    <row r="893" spans="3:12" x14ac:dyDescent="0.2">
      <c r="C893" s="123"/>
      <c r="D893" s="123"/>
      <c r="E893" s="129"/>
      <c r="F893" s="24"/>
      <c r="G893" s="24"/>
      <c r="H893" s="16"/>
      <c r="J893" s="123"/>
      <c r="K893" s="123"/>
      <c r="L893" s="129"/>
    </row>
    <row r="894" spans="3:12" x14ac:dyDescent="0.2">
      <c r="C894" s="123"/>
      <c r="D894" s="123"/>
      <c r="E894" s="129"/>
      <c r="F894" s="24"/>
      <c r="G894" s="24"/>
      <c r="H894" s="16"/>
      <c r="J894" s="123"/>
      <c r="K894" s="123"/>
      <c r="L894" s="129"/>
    </row>
    <row r="895" spans="3:12" x14ac:dyDescent="0.2">
      <c r="C895" s="123"/>
      <c r="D895" s="123"/>
      <c r="E895" s="129"/>
      <c r="F895" s="24"/>
      <c r="G895" s="24"/>
      <c r="H895" s="16"/>
      <c r="J895" s="123"/>
      <c r="K895" s="123"/>
      <c r="L895" s="129"/>
    </row>
    <row r="896" spans="3:12" x14ac:dyDescent="0.2">
      <c r="C896" s="123"/>
      <c r="D896" s="123"/>
      <c r="E896" s="129"/>
      <c r="F896" s="24"/>
      <c r="G896" s="24"/>
      <c r="H896" s="16"/>
      <c r="J896" s="123"/>
      <c r="K896" s="123"/>
      <c r="L896" s="129"/>
    </row>
    <row r="897" spans="3:12" x14ac:dyDescent="0.2">
      <c r="C897" s="123"/>
      <c r="D897" s="123"/>
      <c r="E897" s="129"/>
      <c r="F897" s="24"/>
      <c r="G897" s="24"/>
      <c r="H897" s="16"/>
      <c r="J897" s="123"/>
      <c r="K897" s="123"/>
      <c r="L897" s="129"/>
    </row>
    <row r="898" spans="3:12" x14ac:dyDescent="0.2">
      <c r="C898" s="123"/>
      <c r="D898" s="123"/>
      <c r="E898" s="129"/>
      <c r="F898" s="24"/>
      <c r="G898" s="24"/>
      <c r="H898" s="16"/>
      <c r="J898" s="123"/>
      <c r="K898" s="123"/>
      <c r="L898" s="129"/>
    </row>
    <row r="899" spans="3:12" x14ac:dyDescent="0.2">
      <c r="C899" s="123"/>
      <c r="D899" s="123"/>
      <c r="E899" s="129"/>
      <c r="F899" s="24"/>
      <c r="G899" s="24"/>
      <c r="H899" s="16"/>
      <c r="J899" s="123"/>
      <c r="K899" s="123"/>
      <c r="L899" s="129"/>
    </row>
    <row r="900" spans="3:12" x14ac:dyDescent="0.2">
      <c r="C900" s="123"/>
      <c r="D900" s="123"/>
      <c r="E900" s="129"/>
      <c r="F900" s="24"/>
      <c r="G900" s="24"/>
      <c r="H900" s="16"/>
      <c r="J900" s="123"/>
      <c r="K900" s="123"/>
      <c r="L900" s="129"/>
    </row>
    <row r="901" spans="3:12" x14ac:dyDescent="0.2">
      <c r="C901" s="123"/>
      <c r="D901" s="123"/>
      <c r="E901" s="129"/>
      <c r="F901" s="24"/>
      <c r="G901" s="24"/>
      <c r="H901" s="16"/>
      <c r="J901" s="123"/>
      <c r="K901" s="123"/>
      <c r="L901" s="129"/>
    </row>
    <row r="902" spans="3:12" x14ac:dyDescent="0.2">
      <c r="C902" s="123"/>
      <c r="D902" s="123"/>
      <c r="E902" s="129"/>
      <c r="F902" s="24"/>
      <c r="G902" s="24"/>
      <c r="H902" s="16"/>
      <c r="J902" s="123"/>
      <c r="K902" s="123"/>
      <c r="L902" s="129"/>
    </row>
    <row r="903" spans="3:12" x14ac:dyDescent="0.2">
      <c r="C903" s="123"/>
      <c r="D903" s="123"/>
      <c r="E903" s="129"/>
      <c r="F903" s="24"/>
      <c r="G903" s="24"/>
      <c r="H903" s="16"/>
      <c r="J903" s="123"/>
      <c r="K903" s="123"/>
      <c r="L903" s="129"/>
    </row>
    <row r="904" spans="3:12" x14ac:dyDescent="0.2">
      <c r="C904" s="123"/>
      <c r="D904" s="123"/>
      <c r="E904" s="129"/>
      <c r="F904" s="24"/>
      <c r="G904" s="24"/>
      <c r="H904" s="16"/>
      <c r="J904" s="123"/>
      <c r="K904" s="123"/>
      <c r="L904" s="129"/>
    </row>
    <row r="905" spans="3:12" x14ac:dyDescent="0.2">
      <c r="C905" s="123"/>
      <c r="D905" s="123"/>
      <c r="E905" s="129"/>
      <c r="F905" s="24"/>
      <c r="G905" s="24"/>
      <c r="H905" s="16"/>
      <c r="J905" s="123"/>
      <c r="K905" s="123"/>
      <c r="L905" s="129"/>
    </row>
    <row r="906" spans="3:12" x14ac:dyDescent="0.2">
      <c r="C906" s="123"/>
      <c r="D906" s="123"/>
      <c r="E906" s="129"/>
      <c r="F906" s="24"/>
      <c r="G906" s="24"/>
      <c r="H906" s="16"/>
      <c r="J906" s="123"/>
      <c r="K906" s="123"/>
      <c r="L906" s="129"/>
    </row>
    <row r="907" spans="3:12" x14ac:dyDescent="0.2">
      <c r="C907" s="123"/>
      <c r="D907" s="123"/>
      <c r="E907" s="129"/>
      <c r="F907" s="24"/>
      <c r="G907" s="24"/>
      <c r="H907" s="16"/>
      <c r="J907" s="123"/>
      <c r="K907" s="123"/>
      <c r="L907" s="129"/>
    </row>
    <row r="908" spans="3:12" x14ac:dyDescent="0.2">
      <c r="C908" s="123"/>
      <c r="D908" s="123"/>
      <c r="E908" s="129"/>
      <c r="F908" s="24"/>
      <c r="G908" s="24"/>
      <c r="H908" s="16"/>
      <c r="J908" s="123"/>
      <c r="K908" s="123"/>
      <c r="L908" s="129"/>
    </row>
    <row r="909" spans="3:12" x14ac:dyDescent="0.2">
      <c r="C909" s="123"/>
      <c r="D909" s="123"/>
      <c r="E909" s="129"/>
      <c r="F909" s="24"/>
      <c r="G909" s="24"/>
      <c r="H909" s="16"/>
      <c r="J909" s="123"/>
      <c r="K909" s="123"/>
      <c r="L909" s="129"/>
    </row>
    <row r="910" spans="3:12" x14ac:dyDescent="0.2">
      <c r="C910" s="123"/>
      <c r="D910" s="123"/>
      <c r="E910" s="129"/>
      <c r="F910" s="24"/>
      <c r="G910" s="24"/>
      <c r="H910" s="16"/>
      <c r="J910" s="123"/>
      <c r="K910" s="123"/>
      <c r="L910" s="129"/>
    </row>
    <row r="911" spans="3:12" x14ac:dyDescent="0.2">
      <c r="C911" s="123"/>
      <c r="D911" s="123"/>
      <c r="E911" s="129"/>
      <c r="F911" s="24"/>
      <c r="G911" s="24"/>
      <c r="H911" s="16"/>
      <c r="J911" s="123"/>
      <c r="K911" s="123"/>
      <c r="L911" s="129"/>
    </row>
    <row r="912" spans="3:12" x14ac:dyDescent="0.2">
      <c r="C912" s="123"/>
      <c r="D912" s="123"/>
      <c r="E912" s="129"/>
      <c r="F912" s="24"/>
      <c r="G912" s="24"/>
      <c r="H912" s="16"/>
      <c r="J912" s="123"/>
      <c r="K912" s="123"/>
      <c r="L912" s="129"/>
    </row>
    <row r="913" spans="3:12" x14ac:dyDescent="0.2">
      <c r="C913" s="123"/>
      <c r="D913" s="123"/>
      <c r="E913" s="129"/>
      <c r="F913" s="24"/>
      <c r="G913" s="24"/>
      <c r="H913" s="16"/>
      <c r="J913" s="123"/>
      <c r="K913" s="123"/>
      <c r="L913" s="129"/>
    </row>
    <row r="914" spans="3:12" x14ac:dyDescent="0.2">
      <c r="C914" s="123"/>
      <c r="D914" s="123"/>
      <c r="E914" s="129"/>
      <c r="F914" s="24"/>
      <c r="G914" s="24"/>
      <c r="H914" s="16"/>
      <c r="J914" s="123"/>
      <c r="K914" s="123"/>
      <c r="L914" s="129"/>
    </row>
    <row r="915" spans="3:12" x14ac:dyDescent="0.2">
      <c r="C915" s="123"/>
      <c r="D915" s="123"/>
      <c r="E915" s="129"/>
      <c r="F915" s="24"/>
      <c r="G915" s="24"/>
      <c r="H915" s="16"/>
      <c r="J915" s="123"/>
      <c r="K915" s="123"/>
      <c r="L915" s="129"/>
    </row>
    <row r="916" spans="3:12" x14ac:dyDescent="0.2">
      <c r="C916" s="123"/>
      <c r="D916" s="123"/>
      <c r="E916" s="129"/>
      <c r="F916" s="24"/>
      <c r="G916" s="24"/>
      <c r="H916" s="16"/>
      <c r="J916" s="123"/>
      <c r="K916" s="123"/>
      <c r="L916" s="129"/>
    </row>
    <row r="917" spans="3:12" x14ac:dyDescent="0.2">
      <c r="C917" s="123"/>
      <c r="D917" s="123"/>
      <c r="E917" s="129"/>
      <c r="F917" s="24"/>
      <c r="G917" s="24"/>
      <c r="H917" s="16"/>
      <c r="J917" s="123"/>
      <c r="K917" s="123"/>
      <c r="L917" s="129"/>
    </row>
    <row r="918" spans="3:12" x14ac:dyDescent="0.2">
      <c r="C918" s="123"/>
      <c r="D918" s="123"/>
      <c r="E918" s="129"/>
      <c r="F918" s="24"/>
      <c r="G918" s="24"/>
      <c r="H918" s="16"/>
      <c r="J918" s="123"/>
      <c r="K918" s="123"/>
      <c r="L918" s="129"/>
    </row>
    <row r="919" spans="3:12" x14ac:dyDescent="0.2">
      <c r="C919" s="123"/>
      <c r="D919" s="123"/>
      <c r="E919" s="129"/>
      <c r="F919" s="24"/>
      <c r="G919" s="24"/>
      <c r="H919" s="16"/>
      <c r="J919" s="123"/>
      <c r="K919" s="123"/>
      <c r="L919" s="129"/>
    </row>
    <row r="920" spans="3:12" x14ac:dyDescent="0.2">
      <c r="C920" s="123"/>
      <c r="D920" s="123"/>
      <c r="E920" s="129"/>
      <c r="F920" s="24"/>
      <c r="G920" s="24"/>
      <c r="H920" s="16"/>
      <c r="J920" s="123"/>
      <c r="K920" s="123"/>
      <c r="L920" s="129"/>
    </row>
    <row r="921" spans="3:12" x14ac:dyDescent="0.2">
      <c r="C921" s="123"/>
      <c r="D921" s="123"/>
      <c r="E921" s="129"/>
      <c r="F921" s="24"/>
      <c r="G921" s="24"/>
      <c r="H921" s="16"/>
      <c r="J921" s="123"/>
      <c r="K921" s="123"/>
      <c r="L921" s="129"/>
    </row>
    <row r="922" spans="3:12" x14ac:dyDescent="0.2">
      <c r="C922" s="123"/>
      <c r="D922" s="123"/>
      <c r="E922" s="129"/>
      <c r="F922" s="24"/>
      <c r="G922" s="24"/>
      <c r="H922" s="16"/>
      <c r="J922" s="123"/>
      <c r="K922" s="123"/>
      <c r="L922" s="129"/>
    </row>
    <row r="923" spans="3:12" x14ac:dyDescent="0.2">
      <c r="C923" s="123"/>
      <c r="D923" s="123"/>
      <c r="E923" s="129"/>
      <c r="F923" s="24"/>
      <c r="G923" s="24"/>
      <c r="H923" s="16"/>
      <c r="J923" s="123"/>
      <c r="K923" s="123"/>
      <c r="L923" s="129"/>
    </row>
    <row r="924" spans="3:12" x14ac:dyDescent="0.2">
      <c r="C924" s="123"/>
      <c r="D924" s="123"/>
      <c r="E924" s="129"/>
      <c r="F924" s="24"/>
      <c r="G924" s="24"/>
      <c r="H924" s="16"/>
      <c r="J924" s="123"/>
      <c r="K924" s="123"/>
      <c r="L924" s="129"/>
    </row>
    <row r="925" spans="3:12" x14ac:dyDescent="0.2">
      <c r="C925" s="123"/>
      <c r="D925" s="123"/>
      <c r="E925" s="129"/>
      <c r="F925" s="24"/>
      <c r="G925" s="24"/>
      <c r="H925" s="16"/>
      <c r="J925" s="123"/>
      <c r="K925" s="123"/>
      <c r="L925" s="129"/>
    </row>
    <row r="926" spans="3:12" x14ac:dyDescent="0.2">
      <c r="C926" s="123"/>
      <c r="D926" s="123"/>
      <c r="E926" s="129"/>
      <c r="F926" s="24"/>
      <c r="G926" s="24"/>
      <c r="H926" s="16"/>
      <c r="J926" s="123"/>
      <c r="K926" s="123"/>
      <c r="L926" s="129"/>
    </row>
    <row r="927" spans="3:12" x14ac:dyDescent="0.2">
      <c r="C927" s="123"/>
      <c r="D927" s="123"/>
      <c r="E927" s="129"/>
      <c r="F927" s="24"/>
      <c r="G927" s="24"/>
      <c r="H927" s="16"/>
      <c r="J927" s="123"/>
      <c r="K927" s="123"/>
      <c r="L927" s="129"/>
    </row>
    <row r="928" spans="3:12" x14ac:dyDescent="0.2">
      <c r="C928" s="123"/>
      <c r="D928" s="123"/>
      <c r="E928" s="129"/>
      <c r="F928" s="24"/>
      <c r="G928" s="24"/>
      <c r="H928" s="16"/>
      <c r="J928" s="123"/>
      <c r="K928" s="123"/>
      <c r="L928" s="129"/>
    </row>
    <row r="929" spans="3:12" x14ac:dyDescent="0.2">
      <c r="C929" s="123"/>
      <c r="D929" s="123"/>
      <c r="E929" s="129"/>
      <c r="F929" s="24"/>
      <c r="G929" s="24"/>
      <c r="H929" s="16"/>
      <c r="J929" s="123"/>
      <c r="K929" s="123"/>
      <c r="L929" s="129"/>
    </row>
    <row r="930" spans="3:12" x14ac:dyDescent="0.2">
      <c r="C930" s="123"/>
      <c r="D930" s="123"/>
      <c r="E930" s="129"/>
      <c r="F930" s="24"/>
      <c r="G930" s="24"/>
      <c r="H930" s="16"/>
      <c r="J930" s="123"/>
      <c r="K930" s="123"/>
      <c r="L930" s="129"/>
    </row>
    <row r="931" spans="3:12" x14ac:dyDescent="0.2">
      <c r="C931" s="123"/>
      <c r="D931" s="123"/>
      <c r="E931" s="129"/>
      <c r="F931" s="24"/>
      <c r="G931" s="24"/>
      <c r="H931" s="16"/>
      <c r="J931" s="123"/>
      <c r="K931" s="123"/>
      <c r="L931" s="129"/>
    </row>
    <row r="932" spans="3:12" x14ac:dyDescent="0.2">
      <c r="C932" s="123"/>
      <c r="D932" s="123"/>
      <c r="E932" s="129"/>
      <c r="F932" s="24"/>
      <c r="G932" s="24"/>
      <c r="H932" s="16"/>
      <c r="J932" s="123"/>
      <c r="K932" s="123"/>
      <c r="L932" s="129"/>
    </row>
    <row r="933" spans="3:12" x14ac:dyDescent="0.2">
      <c r="C933" s="123"/>
      <c r="D933" s="123"/>
      <c r="E933" s="129"/>
      <c r="F933" s="24"/>
      <c r="G933" s="24"/>
      <c r="H933" s="16"/>
      <c r="J933" s="123"/>
      <c r="K933" s="123"/>
      <c r="L933" s="129"/>
    </row>
    <row r="934" spans="3:12" x14ac:dyDescent="0.2">
      <c r="C934" s="123"/>
      <c r="D934" s="123"/>
      <c r="E934" s="129"/>
      <c r="F934" s="24"/>
      <c r="G934" s="24"/>
      <c r="H934" s="16"/>
      <c r="J934" s="123"/>
      <c r="K934" s="123"/>
      <c r="L934" s="129"/>
    </row>
    <row r="935" spans="3:12" x14ac:dyDescent="0.2">
      <c r="C935" s="123"/>
      <c r="D935" s="123"/>
      <c r="E935" s="129"/>
      <c r="F935" s="24"/>
      <c r="G935" s="24"/>
      <c r="H935" s="16"/>
      <c r="J935" s="123"/>
      <c r="K935" s="123"/>
      <c r="L935" s="129"/>
    </row>
    <row r="936" spans="3:12" x14ac:dyDescent="0.2">
      <c r="C936" s="123"/>
      <c r="D936" s="123"/>
      <c r="E936" s="129"/>
      <c r="F936" s="24"/>
      <c r="G936" s="24"/>
      <c r="H936" s="16"/>
      <c r="J936" s="123"/>
      <c r="K936" s="123"/>
      <c r="L936" s="129"/>
    </row>
    <row r="937" spans="3:12" x14ac:dyDescent="0.2">
      <c r="C937" s="123"/>
      <c r="D937" s="123"/>
      <c r="E937" s="129"/>
      <c r="F937" s="24"/>
      <c r="G937" s="24"/>
      <c r="H937" s="16"/>
      <c r="J937" s="123"/>
      <c r="K937" s="123"/>
      <c r="L937" s="129"/>
    </row>
    <row r="938" spans="3:12" x14ac:dyDescent="0.2">
      <c r="C938" s="123"/>
      <c r="D938" s="123"/>
      <c r="E938" s="129"/>
      <c r="F938" s="24"/>
      <c r="G938" s="24"/>
      <c r="H938" s="16"/>
      <c r="J938" s="123"/>
      <c r="K938" s="123"/>
      <c r="L938" s="129"/>
    </row>
    <row r="939" spans="3:12" x14ac:dyDescent="0.2">
      <c r="C939" s="123"/>
      <c r="D939" s="123"/>
      <c r="E939" s="129"/>
      <c r="F939" s="24"/>
      <c r="G939" s="24"/>
      <c r="H939" s="16"/>
      <c r="J939" s="123"/>
      <c r="K939" s="123"/>
      <c r="L939" s="129"/>
    </row>
    <row r="940" spans="3:12" x14ac:dyDescent="0.2">
      <c r="C940" s="123"/>
      <c r="D940" s="123"/>
      <c r="E940" s="129"/>
      <c r="F940" s="24"/>
      <c r="G940" s="24"/>
      <c r="H940" s="16"/>
      <c r="J940" s="123"/>
      <c r="K940" s="123"/>
      <c r="L940" s="129"/>
    </row>
    <row r="941" spans="3:12" x14ac:dyDescent="0.2">
      <c r="C941" s="123"/>
      <c r="D941" s="123"/>
      <c r="E941" s="129"/>
      <c r="F941" s="24"/>
      <c r="G941" s="24"/>
      <c r="H941" s="16"/>
      <c r="J941" s="123"/>
      <c r="K941" s="123"/>
      <c r="L941" s="129"/>
    </row>
    <row r="942" spans="3:12" x14ac:dyDescent="0.2">
      <c r="C942" s="123"/>
      <c r="D942" s="123"/>
      <c r="E942" s="129"/>
      <c r="F942" s="24"/>
      <c r="G942" s="24"/>
      <c r="H942" s="16"/>
      <c r="J942" s="123"/>
      <c r="K942" s="123"/>
      <c r="L942" s="129"/>
    </row>
    <row r="943" spans="3:12" x14ac:dyDescent="0.2">
      <c r="C943" s="123"/>
      <c r="D943" s="123"/>
      <c r="E943" s="129"/>
      <c r="F943" s="24"/>
      <c r="G943" s="24"/>
      <c r="H943" s="16"/>
      <c r="J943" s="123"/>
      <c r="K943" s="123"/>
      <c r="L943" s="129"/>
    </row>
    <row r="944" spans="3:12" x14ac:dyDescent="0.2">
      <c r="C944" s="123"/>
      <c r="D944" s="123"/>
      <c r="E944" s="129"/>
      <c r="F944" s="24"/>
      <c r="G944" s="24"/>
      <c r="H944" s="16"/>
      <c r="J944" s="123"/>
      <c r="K944" s="123"/>
      <c r="L944" s="129"/>
    </row>
    <row r="945" spans="3:12" x14ac:dyDescent="0.2">
      <c r="C945" s="123"/>
      <c r="D945" s="123"/>
      <c r="E945" s="129"/>
      <c r="F945" s="24"/>
      <c r="G945" s="24"/>
      <c r="H945" s="16"/>
      <c r="J945" s="123"/>
      <c r="K945" s="123"/>
      <c r="L945" s="129"/>
    </row>
    <row r="946" spans="3:12" x14ac:dyDescent="0.2">
      <c r="C946" s="123"/>
      <c r="D946" s="123"/>
      <c r="E946" s="129"/>
      <c r="F946" s="24"/>
      <c r="G946" s="24"/>
      <c r="H946" s="16"/>
      <c r="J946" s="123"/>
      <c r="K946" s="123"/>
      <c r="L946" s="129"/>
    </row>
    <row r="947" spans="3:12" x14ac:dyDescent="0.2">
      <c r="C947" s="123"/>
      <c r="D947" s="123"/>
      <c r="E947" s="129"/>
      <c r="F947" s="24"/>
      <c r="G947" s="24"/>
      <c r="H947" s="16"/>
      <c r="J947" s="123"/>
      <c r="K947" s="123"/>
      <c r="L947" s="129"/>
    </row>
    <row r="948" spans="3:12" x14ac:dyDescent="0.2">
      <c r="C948" s="123"/>
      <c r="D948" s="123"/>
      <c r="E948" s="129"/>
      <c r="F948" s="24"/>
      <c r="G948" s="24"/>
      <c r="H948" s="16"/>
      <c r="J948" s="123"/>
      <c r="K948" s="123"/>
      <c r="L948" s="129"/>
    </row>
    <row r="949" spans="3:12" x14ac:dyDescent="0.2">
      <c r="C949" s="123"/>
      <c r="D949" s="123"/>
      <c r="E949" s="129"/>
      <c r="F949" s="24"/>
      <c r="G949" s="24"/>
      <c r="H949" s="16"/>
      <c r="J949" s="123"/>
      <c r="K949" s="123"/>
      <c r="L949" s="129"/>
    </row>
    <row r="950" spans="3:12" x14ac:dyDescent="0.2">
      <c r="C950" s="123"/>
      <c r="D950" s="123"/>
      <c r="E950" s="129"/>
      <c r="F950" s="24"/>
      <c r="G950" s="24"/>
      <c r="H950" s="16"/>
      <c r="J950" s="123"/>
      <c r="K950" s="123"/>
      <c r="L950" s="129"/>
    </row>
    <row r="951" spans="3:12" x14ac:dyDescent="0.2">
      <c r="C951" s="123"/>
      <c r="D951" s="123"/>
      <c r="E951" s="129"/>
      <c r="F951" s="24"/>
      <c r="G951" s="24"/>
      <c r="H951" s="16"/>
      <c r="J951" s="123"/>
      <c r="K951" s="123"/>
      <c r="L951" s="129"/>
    </row>
    <row r="952" spans="3:12" x14ac:dyDescent="0.2">
      <c r="C952" s="123"/>
      <c r="D952" s="123"/>
      <c r="E952" s="129"/>
      <c r="F952" s="24"/>
      <c r="G952" s="24"/>
      <c r="H952" s="16"/>
      <c r="J952" s="123"/>
      <c r="K952" s="123"/>
      <c r="L952" s="129"/>
    </row>
    <row r="953" spans="3:12" x14ac:dyDescent="0.2">
      <c r="C953" s="123"/>
      <c r="D953" s="123"/>
      <c r="E953" s="129"/>
      <c r="F953" s="24"/>
      <c r="G953" s="24"/>
      <c r="H953" s="16"/>
      <c r="J953" s="123"/>
      <c r="K953" s="123"/>
      <c r="L953" s="129"/>
    </row>
    <row r="954" spans="3:12" x14ac:dyDescent="0.2">
      <c r="C954" s="123"/>
      <c r="D954" s="123"/>
      <c r="E954" s="129"/>
      <c r="F954" s="24"/>
      <c r="G954" s="24"/>
      <c r="H954" s="16"/>
      <c r="J954" s="123"/>
      <c r="K954" s="123"/>
      <c r="L954" s="129"/>
    </row>
    <row r="955" spans="3:12" x14ac:dyDescent="0.2">
      <c r="C955" s="124"/>
      <c r="D955" s="124"/>
      <c r="E955" s="125"/>
      <c r="F955" s="24"/>
      <c r="G955" s="24"/>
      <c r="H955" s="16"/>
      <c r="J955" s="124"/>
      <c r="K955" s="124"/>
      <c r="L955" s="125"/>
    </row>
    <row r="956" spans="3:12" x14ac:dyDescent="0.2">
      <c r="C956" s="138"/>
      <c r="D956" s="138"/>
      <c r="E956" s="139"/>
      <c r="F956" s="24"/>
      <c r="G956" s="24"/>
      <c r="H956" s="16"/>
      <c r="J956" s="138"/>
      <c r="K956" s="138"/>
      <c r="L956" s="139"/>
    </row>
    <row r="957" spans="3:12" x14ac:dyDescent="0.2">
      <c r="C957" s="138"/>
      <c r="D957" s="138"/>
      <c r="E957" s="139"/>
      <c r="F957" s="24"/>
      <c r="G957" s="24"/>
      <c r="H957" s="16"/>
      <c r="J957" s="138"/>
      <c r="K957" s="138"/>
      <c r="L957" s="139"/>
    </row>
    <row r="958" spans="3:12" x14ac:dyDescent="0.2">
      <c r="C958" s="138"/>
      <c r="D958" s="138"/>
      <c r="E958" s="139"/>
      <c r="F958" s="24"/>
      <c r="G958" s="24"/>
      <c r="H958" s="16"/>
      <c r="J958" s="138"/>
      <c r="K958" s="138"/>
      <c r="L958" s="139"/>
    </row>
    <row r="959" spans="3:12" x14ac:dyDescent="0.2">
      <c r="C959" s="138"/>
      <c r="D959" s="138"/>
      <c r="E959" s="139"/>
      <c r="F959" s="24"/>
      <c r="G959" s="24"/>
      <c r="H959" s="16"/>
      <c r="J959" s="138"/>
      <c r="K959" s="138"/>
      <c r="L959" s="139"/>
    </row>
    <row r="960" spans="3:12" x14ac:dyDescent="0.2">
      <c r="C960" s="138"/>
      <c r="D960" s="138"/>
      <c r="E960" s="139"/>
      <c r="F960" s="24"/>
      <c r="G960" s="24"/>
      <c r="H960" s="16"/>
      <c r="J960" s="138"/>
      <c r="K960" s="138"/>
      <c r="L960" s="139"/>
    </row>
    <row r="961" spans="3:12" x14ac:dyDescent="0.2">
      <c r="C961" s="138"/>
      <c r="D961" s="138"/>
      <c r="E961" s="139"/>
      <c r="F961" s="24"/>
      <c r="G961" s="24"/>
      <c r="H961" s="16"/>
      <c r="J961" s="138"/>
      <c r="K961" s="138"/>
      <c r="L961" s="139"/>
    </row>
    <row r="962" spans="3:12" x14ac:dyDescent="0.2">
      <c r="C962" s="138"/>
      <c r="D962" s="138"/>
      <c r="E962" s="139"/>
      <c r="F962" s="24"/>
      <c r="G962" s="24"/>
      <c r="H962" s="16"/>
      <c r="J962" s="138"/>
      <c r="K962" s="138"/>
      <c r="L962" s="139"/>
    </row>
    <row r="963" spans="3:12" x14ac:dyDescent="0.2">
      <c r="C963" s="138"/>
      <c r="D963" s="138"/>
      <c r="E963" s="84"/>
      <c r="F963" s="24"/>
      <c r="G963" s="24"/>
      <c r="H963" s="16"/>
      <c r="J963" s="138"/>
      <c r="K963" s="138"/>
      <c r="L963" s="84"/>
    </row>
    <row r="964" spans="3:12" x14ac:dyDescent="0.2">
      <c r="C964" s="138"/>
      <c r="D964" s="138"/>
      <c r="E964" s="84"/>
      <c r="F964" s="24"/>
      <c r="G964" s="24"/>
      <c r="H964" s="16"/>
      <c r="J964" s="138"/>
      <c r="K964" s="138"/>
      <c r="L964" s="84"/>
    </row>
    <row r="965" spans="3:12" x14ac:dyDescent="0.2">
      <c r="C965" s="138"/>
      <c r="D965" s="138"/>
      <c r="E965" s="84"/>
      <c r="F965" s="24"/>
      <c r="G965" s="24"/>
      <c r="H965" s="16"/>
      <c r="J965" s="138"/>
      <c r="K965" s="138"/>
      <c r="L965" s="84"/>
    </row>
    <row r="966" spans="3:12" x14ac:dyDescent="0.2">
      <c r="C966" s="138"/>
      <c r="D966" s="138"/>
      <c r="E966" s="84"/>
      <c r="F966" s="24"/>
      <c r="G966" s="24"/>
      <c r="H966" s="16"/>
      <c r="J966" s="138"/>
      <c r="K966" s="138"/>
      <c r="L966" s="84"/>
    </row>
    <row r="967" spans="3:12" x14ac:dyDescent="0.2">
      <c r="C967" s="138"/>
      <c r="D967" s="138"/>
      <c r="E967" s="84"/>
      <c r="F967" s="24"/>
      <c r="G967" s="24"/>
      <c r="H967" s="16"/>
      <c r="J967" s="138"/>
      <c r="K967" s="138"/>
      <c r="L967" s="84"/>
    </row>
    <row r="968" spans="3:12" x14ac:dyDescent="0.2">
      <c r="C968" s="138"/>
      <c r="D968" s="138"/>
      <c r="E968" s="84"/>
      <c r="F968" s="24"/>
      <c r="G968" s="24"/>
      <c r="H968" s="16"/>
      <c r="J968" s="138"/>
      <c r="K968" s="138"/>
      <c r="L968" s="84"/>
    </row>
    <row r="969" spans="3:12" x14ac:dyDescent="0.2">
      <c r="C969" s="138"/>
      <c r="D969" s="138"/>
      <c r="E969" s="84"/>
      <c r="F969" s="24"/>
      <c r="G969" s="24"/>
      <c r="H969" s="16"/>
      <c r="J969" s="138"/>
      <c r="K969" s="138"/>
      <c r="L969" s="84"/>
    </row>
    <row r="970" spans="3:12" x14ac:dyDescent="0.2">
      <c r="C970" s="138"/>
      <c r="D970" s="138"/>
      <c r="E970" s="84"/>
      <c r="F970" s="24"/>
      <c r="G970" s="24"/>
      <c r="H970" s="16"/>
      <c r="J970" s="138"/>
      <c r="K970" s="138"/>
      <c r="L970" s="84"/>
    </row>
    <row r="971" spans="3:12" x14ac:dyDescent="0.2">
      <c r="C971" s="84"/>
      <c r="D971" s="84"/>
      <c r="E971" s="84"/>
      <c r="F971" s="24"/>
      <c r="G971" s="24"/>
      <c r="H971" s="16"/>
      <c r="J971" s="84"/>
      <c r="K971" s="84"/>
      <c r="L971" s="84"/>
    </row>
    <row r="972" spans="3:12" x14ac:dyDescent="0.2">
      <c r="C972" s="84"/>
      <c r="D972" s="84"/>
      <c r="E972" s="84"/>
      <c r="F972" s="24"/>
      <c r="G972" s="24"/>
      <c r="H972" s="16"/>
      <c r="J972" s="84"/>
      <c r="K972" s="84"/>
      <c r="L972" s="84"/>
    </row>
    <row r="973" spans="3:12" x14ac:dyDescent="0.2">
      <c r="C973" s="84"/>
      <c r="D973" s="84"/>
      <c r="E973" s="84"/>
      <c r="F973" s="24"/>
      <c r="G973" s="24"/>
      <c r="H973" s="16"/>
      <c r="J973" s="84"/>
      <c r="K973" s="84"/>
      <c r="L973" s="84"/>
    </row>
    <row r="974" spans="3:12" x14ac:dyDescent="0.2">
      <c r="C974" s="84"/>
      <c r="D974" s="84"/>
      <c r="E974" s="84"/>
      <c r="F974" s="24"/>
      <c r="G974" s="24"/>
      <c r="H974" s="16"/>
      <c r="J974" s="84"/>
      <c r="K974" s="84"/>
      <c r="L974" s="84"/>
    </row>
    <row r="975" spans="3:12" x14ac:dyDescent="0.2">
      <c r="C975" s="84"/>
      <c r="D975" s="84"/>
      <c r="E975" s="84"/>
      <c r="F975" s="24"/>
      <c r="G975" s="24"/>
      <c r="H975" s="16"/>
      <c r="J975" s="84"/>
      <c r="K975" s="84"/>
      <c r="L975" s="84"/>
    </row>
    <row r="976" spans="3:12" x14ac:dyDescent="0.2">
      <c r="C976" s="84"/>
      <c r="D976" s="84"/>
      <c r="E976" s="84"/>
      <c r="F976" s="24"/>
      <c r="G976" s="24"/>
      <c r="H976" s="16"/>
      <c r="J976" s="84"/>
      <c r="K976" s="84"/>
      <c r="L976" s="84"/>
    </row>
    <row r="977" spans="3:12" x14ac:dyDescent="0.2">
      <c r="C977" s="84"/>
      <c r="D977" s="84"/>
      <c r="E977" s="84"/>
      <c r="F977" s="24"/>
      <c r="G977" s="24"/>
      <c r="H977" s="16"/>
      <c r="J977" s="84"/>
      <c r="K977" s="84"/>
      <c r="L977" s="84"/>
    </row>
    <row r="978" spans="3:12" x14ac:dyDescent="0.2">
      <c r="C978" s="84"/>
      <c r="D978" s="84"/>
      <c r="E978" s="84"/>
      <c r="F978" s="24"/>
      <c r="G978" s="24"/>
      <c r="H978" s="16"/>
      <c r="J978" s="84"/>
      <c r="K978" s="84"/>
      <c r="L978" s="84"/>
    </row>
    <row r="979" spans="3:12" x14ac:dyDescent="0.2">
      <c r="C979" s="84"/>
      <c r="D979" s="84"/>
      <c r="E979" s="84"/>
      <c r="F979" s="24"/>
      <c r="G979" s="24"/>
      <c r="H979" s="16"/>
      <c r="J979" s="84"/>
      <c r="K979" s="84"/>
      <c r="L979" s="84"/>
    </row>
    <row r="980" spans="3:12" x14ac:dyDescent="0.2">
      <c r="C980" s="84"/>
      <c r="D980" s="84"/>
      <c r="E980" s="84"/>
      <c r="F980" s="24"/>
      <c r="G980" s="24"/>
      <c r="H980" s="16"/>
      <c r="J980" s="84"/>
      <c r="K980" s="84"/>
      <c r="L980" s="84"/>
    </row>
    <row r="981" spans="3:12" x14ac:dyDescent="0.2">
      <c r="C981" s="84"/>
      <c r="D981" s="84"/>
      <c r="E981" s="84"/>
      <c r="F981" s="24"/>
      <c r="G981" s="24"/>
      <c r="H981" s="16"/>
      <c r="J981" s="84"/>
      <c r="K981" s="84"/>
      <c r="L981" s="84"/>
    </row>
    <row r="982" spans="3:12" x14ac:dyDescent="0.2">
      <c r="C982" s="84"/>
      <c r="D982" s="84"/>
      <c r="E982" s="84"/>
      <c r="F982" s="24"/>
      <c r="G982" s="24"/>
      <c r="H982" s="16"/>
      <c r="J982" s="84"/>
      <c r="K982" s="84"/>
      <c r="L982" s="84"/>
    </row>
    <row r="983" spans="3:12" x14ac:dyDescent="0.2">
      <c r="C983" s="84"/>
      <c r="D983" s="84"/>
      <c r="E983" s="84"/>
      <c r="F983" s="24"/>
      <c r="G983" s="24"/>
      <c r="H983" s="16"/>
      <c r="J983" s="84"/>
      <c r="K983" s="84"/>
      <c r="L983" s="84"/>
    </row>
    <row r="984" spans="3:12" x14ac:dyDescent="0.2">
      <c r="C984" s="84"/>
      <c r="D984" s="84"/>
      <c r="E984" s="84"/>
      <c r="F984" s="24"/>
      <c r="G984" s="24"/>
      <c r="H984" s="16"/>
      <c r="J984" s="84"/>
      <c r="K984" s="84"/>
      <c r="L984" s="84"/>
    </row>
    <row r="985" spans="3:12" x14ac:dyDescent="0.2">
      <c r="C985" s="84"/>
      <c r="D985" s="84"/>
      <c r="E985" s="84"/>
      <c r="F985" s="24"/>
      <c r="G985" s="24"/>
      <c r="H985" s="16"/>
      <c r="J985" s="84"/>
      <c r="K985" s="84"/>
      <c r="L985" s="84"/>
    </row>
    <row r="986" spans="3:12" x14ac:dyDescent="0.2">
      <c r="C986" s="84"/>
      <c r="D986" s="84"/>
      <c r="E986" s="84"/>
      <c r="F986" s="24"/>
      <c r="G986" s="24"/>
      <c r="H986" s="16"/>
      <c r="J986" s="84"/>
      <c r="K986" s="84"/>
      <c r="L986" s="84"/>
    </row>
    <row r="987" spans="3:12" x14ac:dyDescent="0.2">
      <c r="C987" s="84"/>
      <c r="D987" s="84"/>
      <c r="E987" s="84"/>
      <c r="F987" s="24"/>
      <c r="G987" s="24"/>
      <c r="H987" s="16"/>
      <c r="J987" s="84"/>
      <c r="K987" s="84"/>
      <c r="L987" s="84"/>
    </row>
    <row r="988" spans="3:12" x14ac:dyDescent="0.2">
      <c r="C988" s="84"/>
      <c r="D988" s="84"/>
      <c r="E988" s="84"/>
      <c r="F988" s="24"/>
      <c r="G988" s="24"/>
      <c r="H988" s="16"/>
      <c r="J988" s="84"/>
      <c r="K988" s="84"/>
      <c r="L988" s="84"/>
    </row>
    <row r="989" spans="3:12" x14ac:dyDescent="0.2">
      <c r="C989" s="84"/>
      <c r="D989" s="84"/>
      <c r="E989" s="84"/>
      <c r="F989" s="24"/>
      <c r="G989" s="24"/>
      <c r="H989" s="16"/>
      <c r="J989" s="84"/>
      <c r="K989" s="84"/>
      <c r="L989" s="84"/>
    </row>
    <row r="990" spans="3:12" x14ac:dyDescent="0.2">
      <c r="C990" s="84"/>
      <c r="D990" s="84"/>
      <c r="E990" s="84"/>
      <c r="F990" s="24"/>
      <c r="G990" s="24"/>
      <c r="H990" s="16"/>
      <c r="J990" s="84"/>
      <c r="K990" s="84"/>
      <c r="L990" s="84"/>
    </row>
    <row r="991" spans="3:12" x14ac:dyDescent="0.2">
      <c r="C991" s="84"/>
      <c r="D991" s="84"/>
      <c r="E991" s="84"/>
      <c r="F991" s="24"/>
      <c r="G991" s="24"/>
      <c r="H991" s="16"/>
      <c r="J991" s="84"/>
      <c r="K991" s="84"/>
      <c r="L991" s="84"/>
    </row>
    <row r="992" spans="3:12" x14ac:dyDescent="0.2">
      <c r="C992" s="84"/>
      <c r="D992" s="84"/>
      <c r="E992" s="84"/>
      <c r="F992" s="24"/>
      <c r="G992" s="24"/>
      <c r="H992" s="16"/>
      <c r="J992" s="84"/>
      <c r="K992" s="84"/>
      <c r="L992" s="84"/>
    </row>
    <row r="993" spans="3:12" x14ac:dyDescent="0.2">
      <c r="C993" s="84"/>
      <c r="D993" s="84"/>
      <c r="E993" s="84"/>
      <c r="F993" s="24"/>
      <c r="G993" s="24"/>
      <c r="H993" s="16"/>
      <c r="J993" s="84"/>
      <c r="K993" s="84"/>
      <c r="L993" s="84"/>
    </row>
    <row r="994" spans="3:12" x14ac:dyDescent="0.2">
      <c r="C994" s="84"/>
      <c r="D994" s="84"/>
      <c r="E994" s="84"/>
      <c r="F994" s="24"/>
      <c r="G994" s="24"/>
      <c r="H994" s="16"/>
      <c r="J994" s="84"/>
      <c r="K994" s="84"/>
      <c r="L994" s="84"/>
    </row>
    <row r="995" spans="3:12" x14ac:dyDescent="0.2">
      <c r="C995" s="84"/>
      <c r="D995" s="84"/>
      <c r="E995" s="84"/>
      <c r="F995" s="24"/>
      <c r="G995" s="24"/>
      <c r="H995" s="16"/>
      <c r="J995" s="84"/>
      <c r="K995" s="84"/>
      <c r="L995" s="84"/>
    </row>
    <row r="996" spans="3:12" x14ac:dyDescent="0.2">
      <c r="C996" s="84"/>
      <c r="D996" s="84"/>
      <c r="E996" s="84"/>
      <c r="F996" s="24"/>
      <c r="G996" s="24"/>
      <c r="H996" s="16"/>
      <c r="J996" s="84"/>
      <c r="K996" s="84"/>
      <c r="L996" s="84"/>
    </row>
    <row r="997" spans="3:12" x14ac:dyDescent="0.2">
      <c r="C997" s="84"/>
      <c r="D997" s="84"/>
      <c r="E997" s="84"/>
      <c r="F997" s="24"/>
      <c r="G997" s="24"/>
      <c r="H997" s="16"/>
      <c r="J997" s="84"/>
      <c r="K997" s="84"/>
      <c r="L997" s="84"/>
    </row>
    <row r="998" spans="3:12" x14ac:dyDescent="0.2">
      <c r="C998" s="84"/>
      <c r="D998" s="84"/>
      <c r="E998" s="84"/>
      <c r="F998" s="24"/>
      <c r="G998" s="24"/>
      <c r="H998" s="16"/>
      <c r="J998" s="84"/>
      <c r="K998" s="84"/>
      <c r="L998" s="84"/>
    </row>
    <row r="999" spans="3:12" x14ac:dyDescent="0.2">
      <c r="C999" s="84"/>
      <c r="D999" s="84"/>
      <c r="E999" s="84"/>
      <c r="F999" s="24"/>
      <c r="G999" s="24"/>
      <c r="H999" s="16"/>
      <c r="J999" s="84"/>
      <c r="K999" s="84"/>
      <c r="L999" s="84"/>
    </row>
    <row r="1000" spans="3:12" x14ac:dyDescent="0.2">
      <c r="C1000" s="84"/>
      <c r="D1000" s="84"/>
      <c r="E1000" s="84"/>
      <c r="F1000" s="24"/>
      <c r="G1000" s="24"/>
      <c r="H1000" s="16"/>
      <c r="J1000" s="84"/>
      <c r="K1000" s="84"/>
      <c r="L1000" s="84"/>
    </row>
    <row r="1001" spans="3:12" x14ac:dyDescent="0.2">
      <c r="C1001" s="84"/>
      <c r="D1001" s="84"/>
      <c r="E1001" s="84"/>
      <c r="F1001" s="24"/>
      <c r="G1001" s="24"/>
      <c r="H1001" s="16"/>
      <c r="J1001" s="84"/>
      <c r="K1001" s="84"/>
      <c r="L1001" s="84"/>
    </row>
    <row r="1002" spans="3:12" x14ac:dyDescent="0.2">
      <c r="C1002" s="84"/>
      <c r="D1002" s="84"/>
      <c r="E1002" s="84"/>
      <c r="F1002" s="24"/>
      <c r="G1002" s="24"/>
      <c r="H1002" s="16"/>
      <c r="J1002" s="84"/>
      <c r="K1002" s="84"/>
      <c r="L1002" s="84"/>
    </row>
    <row r="1003" spans="3:12" x14ac:dyDescent="0.2">
      <c r="C1003" s="84"/>
      <c r="D1003" s="84"/>
      <c r="E1003" s="84"/>
      <c r="F1003" s="24"/>
      <c r="G1003" s="24"/>
      <c r="H1003" s="16"/>
      <c r="J1003" s="84"/>
      <c r="K1003" s="84"/>
      <c r="L1003" s="84"/>
    </row>
    <row r="1004" spans="3:12" x14ac:dyDescent="0.2">
      <c r="C1004" s="84"/>
      <c r="D1004" s="84"/>
      <c r="E1004" s="84"/>
      <c r="F1004" s="24"/>
      <c r="G1004" s="24"/>
      <c r="H1004" s="16"/>
      <c r="J1004" s="84"/>
      <c r="K1004" s="84"/>
      <c r="L1004" s="84"/>
    </row>
    <row r="1005" spans="3:12" x14ac:dyDescent="0.2">
      <c r="C1005" s="84"/>
      <c r="D1005" s="84"/>
      <c r="E1005" s="84"/>
      <c r="F1005" s="24"/>
      <c r="G1005" s="24"/>
      <c r="H1005" s="16"/>
      <c r="J1005" s="84"/>
      <c r="K1005" s="84"/>
      <c r="L1005" s="84"/>
    </row>
    <row r="1006" spans="3:12" x14ac:dyDescent="0.2">
      <c r="C1006" s="84"/>
      <c r="D1006" s="84"/>
      <c r="E1006" s="84"/>
      <c r="F1006" s="24"/>
      <c r="G1006" s="24"/>
      <c r="H1006" s="16"/>
      <c r="J1006" s="84"/>
      <c r="K1006" s="84"/>
      <c r="L1006" s="84"/>
    </row>
    <row r="1007" spans="3:12" x14ac:dyDescent="0.2">
      <c r="C1007" s="84"/>
      <c r="D1007" s="84"/>
      <c r="E1007" s="84"/>
      <c r="F1007" s="24"/>
      <c r="G1007" s="24"/>
      <c r="H1007" s="16"/>
      <c r="J1007" s="84"/>
      <c r="K1007" s="84"/>
      <c r="L1007" s="84"/>
    </row>
    <row r="1008" spans="3:12" x14ac:dyDescent="0.2">
      <c r="C1008" s="84"/>
      <c r="D1008" s="84"/>
      <c r="E1008" s="84"/>
      <c r="F1008" s="24"/>
      <c r="G1008" s="24"/>
      <c r="H1008" s="16"/>
      <c r="J1008" s="84"/>
      <c r="K1008" s="84"/>
      <c r="L1008" s="84"/>
    </row>
    <row r="1009" spans="3:12" x14ac:dyDescent="0.2">
      <c r="C1009" s="84"/>
      <c r="D1009" s="84"/>
      <c r="E1009" s="84"/>
      <c r="F1009" s="24"/>
      <c r="G1009" s="24"/>
      <c r="H1009" s="16"/>
      <c r="J1009" s="84"/>
      <c r="K1009" s="84"/>
      <c r="L1009" s="84"/>
    </row>
    <row r="1010" spans="3:12" x14ac:dyDescent="0.2">
      <c r="C1010" s="84"/>
      <c r="D1010" s="84"/>
      <c r="E1010" s="84"/>
      <c r="F1010" s="24"/>
      <c r="G1010" s="24"/>
      <c r="H1010" s="16"/>
      <c r="J1010" s="84"/>
      <c r="K1010" s="84"/>
      <c r="L1010" s="84"/>
    </row>
    <row r="1011" spans="3:12" x14ac:dyDescent="0.2">
      <c r="C1011" s="84"/>
      <c r="D1011" s="84"/>
      <c r="E1011" s="84"/>
      <c r="F1011" s="24"/>
      <c r="G1011" s="24"/>
      <c r="H1011" s="16"/>
      <c r="J1011" s="84"/>
      <c r="K1011" s="84"/>
      <c r="L1011" s="84"/>
    </row>
    <row r="1012" spans="3:12" x14ac:dyDescent="0.2">
      <c r="C1012" s="84"/>
      <c r="D1012" s="84"/>
      <c r="E1012" s="84"/>
      <c r="F1012" s="24"/>
      <c r="G1012" s="24"/>
      <c r="H1012" s="16"/>
      <c r="J1012" s="84"/>
      <c r="K1012" s="84"/>
      <c r="L1012" s="84"/>
    </row>
    <row r="1013" spans="3:12" x14ac:dyDescent="0.2">
      <c r="C1013" s="84"/>
      <c r="D1013" s="84"/>
      <c r="E1013" s="84"/>
      <c r="F1013" s="24"/>
      <c r="G1013" s="24"/>
      <c r="H1013" s="16"/>
      <c r="J1013" s="84"/>
      <c r="K1013" s="84"/>
      <c r="L1013" s="84"/>
    </row>
    <row r="1014" spans="3:12" x14ac:dyDescent="0.2">
      <c r="C1014" s="84"/>
      <c r="D1014" s="84"/>
      <c r="E1014" s="84"/>
      <c r="F1014" s="24"/>
      <c r="G1014" s="24"/>
      <c r="H1014" s="16"/>
      <c r="J1014" s="84"/>
      <c r="K1014" s="84"/>
      <c r="L1014" s="84"/>
    </row>
    <row r="1015" spans="3:12" x14ac:dyDescent="0.2">
      <c r="C1015" s="84"/>
      <c r="D1015" s="84"/>
      <c r="E1015" s="84"/>
      <c r="F1015" s="24"/>
      <c r="G1015" s="24"/>
      <c r="H1015" s="16"/>
      <c r="J1015" s="84"/>
      <c r="K1015" s="84"/>
      <c r="L1015" s="84"/>
    </row>
    <row r="1016" spans="3:12" x14ac:dyDescent="0.2">
      <c r="C1016" s="84"/>
      <c r="D1016" s="84"/>
      <c r="E1016" s="84"/>
      <c r="F1016" s="24"/>
      <c r="G1016" s="24"/>
      <c r="H1016" s="16"/>
      <c r="J1016" s="84"/>
      <c r="K1016" s="84"/>
      <c r="L1016" s="84"/>
    </row>
    <row r="1017" spans="3:12" x14ac:dyDescent="0.2">
      <c r="C1017" s="84"/>
      <c r="D1017" s="84"/>
      <c r="E1017" s="84"/>
      <c r="F1017" s="24"/>
      <c r="G1017" s="24"/>
      <c r="H1017" s="16"/>
      <c r="J1017" s="84"/>
      <c r="K1017" s="84"/>
      <c r="L1017" s="84"/>
    </row>
    <row r="1018" spans="3:12" x14ac:dyDescent="0.2">
      <c r="C1018" s="84"/>
      <c r="D1018" s="84"/>
      <c r="E1018" s="84"/>
      <c r="F1018" s="24"/>
      <c r="G1018" s="24"/>
      <c r="H1018" s="16"/>
      <c r="J1018" s="84"/>
      <c r="K1018" s="84"/>
      <c r="L1018" s="84"/>
    </row>
    <row r="1019" spans="3:12" x14ac:dyDescent="0.2">
      <c r="C1019" s="84"/>
      <c r="D1019" s="84"/>
      <c r="E1019" s="84"/>
      <c r="F1019" s="24"/>
      <c r="G1019" s="24"/>
      <c r="H1019" s="16"/>
      <c r="J1019" s="84"/>
      <c r="K1019" s="84"/>
      <c r="L1019" s="84"/>
    </row>
    <row r="1020" spans="3:12" x14ac:dyDescent="0.2">
      <c r="C1020" s="84"/>
      <c r="D1020" s="84"/>
      <c r="E1020" s="84"/>
      <c r="F1020" s="24"/>
      <c r="G1020" s="24"/>
      <c r="H1020" s="16"/>
      <c r="J1020" s="84"/>
      <c r="K1020" s="84"/>
      <c r="L1020" s="84"/>
    </row>
    <row r="1021" spans="3:12" x14ac:dyDescent="0.2">
      <c r="C1021" s="84"/>
      <c r="D1021" s="84"/>
      <c r="E1021" s="84"/>
      <c r="F1021" s="24"/>
      <c r="G1021" s="24"/>
      <c r="H1021" s="16"/>
      <c r="J1021" s="84"/>
      <c r="K1021" s="84"/>
      <c r="L1021" s="84"/>
    </row>
    <row r="1022" spans="3:12" x14ac:dyDescent="0.2">
      <c r="C1022" s="84"/>
      <c r="D1022" s="84"/>
      <c r="E1022" s="84"/>
      <c r="F1022" s="24"/>
      <c r="G1022" s="24"/>
      <c r="H1022" s="16"/>
      <c r="J1022" s="84"/>
      <c r="K1022" s="84"/>
      <c r="L1022" s="84"/>
    </row>
    <row r="1023" spans="3:12" x14ac:dyDescent="0.2">
      <c r="C1023" s="84"/>
      <c r="D1023" s="84"/>
      <c r="E1023" s="84"/>
      <c r="F1023" s="24"/>
      <c r="G1023" s="24"/>
      <c r="H1023" s="16"/>
      <c r="J1023" s="84"/>
      <c r="K1023" s="84"/>
      <c r="L1023" s="84"/>
    </row>
    <row r="1024" spans="3:12" x14ac:dyDescent="0.2">
      <c r="C1024" s="84"/>
      <c r="D1024" s="84"/>
      <c r="E1024" s="84"/>
      <c r="F1024" s="24"/>
      <c r="G1024" s="24"/>
      <c r="H1024" s="16"/>
      <c r="J1024" s="84"/>
      <c r="K1024" s="84"/>
      <c r="L1024" s="84"/>
    </row>
    <row r="1025" spans="3:12" x14ac:dyDescent="0.2">
      <c r="C1025" s="84"/>
      <c r="D1025" s="84"/>
      <c r="E1025" s="84"/>
      <c r="F1025" s="24"/>
      <c r="G1025" s="24"/>
      <c r="H1025" s="16"/>
      <c r="J1025" s="84"/>
      <c r="K1025" s="84"/>
      <c r="L1025" s="84"/>
    </row>
    <row r="1026" spans="3:12" x14ac:dyDescent="0.2">
      <c r="C1026" s="84"/>
      <c r="D1026" s="84"/>
      <c r="E1026" s="84"/>
      <c r="F1026" s="24"/>
      <c r="G1026" s="24"/>
      <c r="H1026" s="16"/>
      <c r="J1026" s="84"/>
      <c r="K1026" s="84"/>
      <c r="L1026" s="84"/>
    </row>
    <row r="1027" spans="3:12" x14ac:dyDescent="0.2">
      <c r="C1027" s="84"/>
      <c r="D1027" s="84"/>
      <c r="E1027" s="84"/>
      <c r="F1027" s="24"/>
      <c r="G1027" s="24"/>
      <c r="H1027" s="16"/>
      <c r="J1027" s="84"/>
      <c r="K1027" s="84"/>
      <c r="L1027" s="84"/>
    </row>
    <row r="1028" spans="3:12" x14ac:dyDescent="0.2">
      <c r="C1028" s="84"/>
      <c r="D1028" s="84"/>
      <c r="E1028" s="84"/>
      <c r="F1028" s="24"/>
      <c r="G1028" s="24"/>
      <c r="H1028" s="16"/>
      <c r="J1028" s="84"/>
      <c r="K1028" s="84"/>
      <c r="L1028" s="84"/>
    </row>
    <row r="1029" spans="3:12" x14ac:dyDescent="0.2">
      <c r="C1029" s="84"/>
      <c r="D1029" s="84"/>
      <c r="E1029" s="84"/>
      <c r="F1029" s="24"/>
      <c r="G1029" s="24"/>
      <c r="H1029" s="16"/>
      <c r="J1029" s="84"/>
      <c r="K1029" s="84"/>
      <c r="L1029" s="84"/>
    </row>
    <row r="1030" spans="3:12" x14ac:dyDescent="0.2">
      <c r="C1030" s="84"/>
      <c r="D1030" s="84"/>
      <c r="E1030" s="84"/>
      <c r="F1030" s="24"/>
      <c r="G1030" s="24"/>
      <c r="H1030" s="16"/>
      <c r="J1030" s="84"/>
      <c r="K1030" s="84"/>
      <c r="L1030" s="84"/>
    </row>
    <row r="1031" spans="3:12" x14ac:dyDescent="0.2">
      <c r="C1031" s="84"/>
      <c r="D1031" s="84"/>
      <c r="E1031" s="84"/>
      <c r="F1031" s="24"/>
      <c r="G1031" s="24"/>
      <c r="H1031" s="16"/>
      <c r="J1031" s="84"/>
      <c r="K1031" s="84"/>
      <c r="L1031" s="84"/>
    </row>
    <row r="1032" spans="3:12" x14ac:dyDescent="0.2">
      <c r="C1032" s="84"/>
      <c r="D1032" s="84"/>
      <c r="E1032" s="84"/>
      <c r="F1032" s="24"/>
      <c r="G1032" s="24"/>
      <c r="H1032" s="16"/>
      <c r="J1032" s="84"/>
      <c r="K1032" s="84"/>
      <c r="L1032" s="84"/>
    </row>
    <row r="1033" spans="3:12" x14ac:dyDescent="0.2">
      <c r="C1033" s="84"/>
      <c r="D1033" s="84"/>
      <c r="E1033" s="84"/>
      <c r="F1033" s="24"/>
      <c r="G1033" s="24"/>
      <c r="H1033" s="16"/>
      <c r="J1033" s="84"/>
      <c r="K1033" s="84"/>
      <c r="L1033" s="84"/>
    </row>
    <row r="1034" spans="3:12" x14ac:dyDescent="0.2">
      <c r="C1034" s="84"/>
      <c r="D1034" s="84"/>
      <c r="E1034" s="84"/>
      <c r="F1034" s="24"/>
      <c r="G1034" s="24"/>
      <c r="H1034" s="16"/>
      <c r="J1034" s="84"/>
      <c r="K1034" s="84"/>
      <c r="L1034" s="84"/>
    </row>
    <row r="1035" spans="3:12" x14ac:dyDescent="0.2">
      <c r="C1035" s="84"/>
      <c r="D1035" s="84"/>
      <c r="E1035" s="84"/>
      <c r="F1035" s="24"/>
      <c r="G1035" s="24"/>
      <c r="H1035" s="16"/>
      <c r="J1035" s="84"/>
      <c r="K1035" s="84"/>
      <c r="L1035" s="84"/>
    </row>
    <row r="1036" spans="3:12" x14ac:dyDescent="0.2">
      <c r="C1036" s="84"/>
      <c r="D1036" s="84"/>
      <c r="E1036" s="84"/>
      <c r="F1036" s="24"/>
      <c r="G1036" s="24"/>
      <c r="H1036" s="16"/>
      <c r="J1036" s="84"/>
      <c r="K1036" s="84"/>
      <c r="L1036" s="84"/>
    </row>
    <row r="1037" spans="3:12" x14ac:dyDescent="0.2">
      <c r="C1037" s="84"/>
      <c r="D1037" s="84"/>
      <c r="E1037" s="84"/>
      <c r="F1037" s="24"/>
      <c r="G1037" s="24"/>
      <c r="H1037" s="16"/>
      <c r="J1037" s="84"/>
      <c r="K1037" s="84"/>
      <c r="L1037" s="84"/>
    </row>
    <row r="1038" spans="3:12" x14ac:dyDescent="0.2">
      <c r="C1038" s="84"/>
      <c r="D1038" s="84"/>
      <c r="E1038" s="84"/>
      <c r="F1038" s="24"/>
      <c r="G1038" s="24"/>
      <c r="H1038" s="16"/>
      <c r="J1038" s="84"/>
      <c r="K1038" s="84"/>
      <c r="L1038" s="84"/>
    </row>
    <row r="1039" spans="3:12" x14ac:dyDescent="0.2">
      <c r="C1039" s="84"/>
      <c r="D1039" s="84"/>
      <c r="E1039" s="84"/>
      <c r="F1039" s="24"/>
      <c r="G1039" s="24"/>
      <c r="H1039" s="16"/>
      <c r="J1039" s="84"/>
      <c r="K1039" s="84"/>
      <c r="L1039" s="84"/>
    </row>
    <row r="1040" spans="3:12" x14ac:dyDescent="0.2">
      <c r="C1040" s="84"/>
      <c r="D1040" s="84"/>
      <c r="E1040" s="84"/>
      <c r="F1040" s="24"/>
      <c r="G1040" s="24"/>
      <c r="H1040" s="16"/>
      <c r="J1040" s="84"/>
      <c r="K1040" s="84"/>
      <c r="L1040" s="84"/>
    </row>
    <row r="1041" spans="3:12" x14ac:dyDescent="0.2">
      <c r="C1041" s="84"/>
      <c r="D1041" s="84"/>
      <c r="E1041" s="84"/>
      <c r="F1041" s="24"/>
      <c r="G1041" s="24"/>
      <c r="H1041" s="16"/>
      <c r="J1041" s="84"/>
      <c r="K1041" s="84"/>
      <c r="L1041" s="84"/>
    </row>
    <row r="1042" spans="3:12" x14ac:dyDescent="0.2">
      <c r="C1042" s="84"/>
      <c r="D1042" s="84"/>
      <c r="E1042" s="84"/>
      <c r="F1042" s="24"/>
      <c r="G1042" s="24"/>
      <c r="H1042" s="16"/>
      <c r="J1042" s="84"/>
      <c r="K1042" s="84"/>
      <c r="L1042" s="84"/>
    </row>
    <row r="1043" spans="3:12" x14ac:dyDescent="0.2">
      <c r="C1043" s="84"/>
      <c r="D1043" s="84"/>
      <c r="E1043" s="84"/>
      <c r="F1043" s="24"/>
      <c r="G1043" s="24"/>
      <c r="H1043" s="16"/>
      <c r="J1043" s="84"/>
      <c r="K1043" s="84"/>
      <c r="L1043" s="84"/>
    </row>
    <row r="1044" spans="3:12" x14ac:dyDescent="0.2">
      <c r="C1044" s="84"/>
      <c r="D1044" s="84"/>
      <c r="E1044" s="84"/>
      <c r="F1044" s="24"/>
      <c r="G1044" s="24"/>
      <c r="H1044" s="16"/>
      <c r="J1044" s="84"/>
      <c r="K1044" s="84"/>
      <c r="L1044" s="84"/>
    </row>
    <row r="1045" spans="3:12" x14ac:dyDescent="0.2">
      <c r="C1045" s="84"/>
      <c r="D1045" s="84"/>
      <c r="E1045" s="84"/>
      <c r="F1045" s="24"/>
      <c r="G1045" s="24"/>
      <c r="H1045" s="16"/>
      <c r="J1045" s="84"/>
      <c r="K1045" s="84"/>
      <c r="L1045" s="84"/>
    </row>
    <row r="1046" spans="3:12" x14ac:dyDescent="0.2">
      <c r="C1046" s="84"/>
      <c r="D1046" s="84"/>
      <c r="E1046" s="84"/>
      <c r="F1046" s="24"/>
      <c r="G1046" s="24"/>
      <c r="H1046" s="16"/>
      <c r="J1046" s="84"/>
      <c r="K1046" s="84"/>
      <c r="L1046" s="84"/>
    </row>
    <row r="1047" spans="3:12" x14ac:dyDescent="0.2">
      <c r="C1047" s="84"/>
      <c r="D1047" s="84"/>
      <c r="E1047" s="84"/>
      <c r="F1047" s="24"/>
      <c r="G1047" s="24"/>
      <c r="H1047" s="16"/>
      <c r="J1047" s="84"/>
      <c r="K1047" s="84"/>
      <c r="L1047" s="84"/>
    </row>
    <row r="1048" spans="3:12" x14ac:dyDescent="0.2">
      <c r="C1048" s="84"/>
      <c r="D1048" s="84"/>
      <c r="E1048" s="84"/>
      <c r="F1048" s="24"/>
      <c r="G1048" s="24"/>
      <c r="H1048" s="16"/>
      <c r="J1048" s="84"/>
      <c r="K1048" s="84"/>
      <c r="L1048" s="84"/>
    </row>
    <row r="1049" spans="3:12" x14ac:dyDescent="0.2">
      <c r="C1049" s="84"/>
      <c r="D1049" s="84"/>
      <c r="E1049" s="84"/>
      <c r="F1049" s="24"/>
      <c r="G1049" s="24"/>
      <c r="H1049" s="16"/>
      <c r="J1049" s="84"/>
      <c r="K1049" s="84"/>
      <c r="L1049" s="84"/>
    </row>
    <row r="1050" spans="3:12" x14ac:dyDescent="0.2">
      <c r="C1050" s="84"/>
      <c r="D1050" s="84"/>
      <c r="E1050" s="84"/>
      <c r="F1050" s="24"/>
      <c r="G1050" s="24"/>
      <c r="H1050" s="16"/>
      <c r="J1050" s="84"/>
      <c r="K1050" s="84"/>
      <c r="L1050" s="84"/>
    </row>
    <row r="1051" spans="3:12" x14ac:dyDescent="0.2">
      <c r="C1051" s="84"/>
      <c r="D1051" s="84"/>
      <c r="E1051" s="84"/>
      <c r="F1051" s="24"/>
      <c r="G1051" s="24"/>
      <c r="H1051" s="16"/>
      <c r="J1051" s="84"/>
      <c r="K1051" s="84"/>
      <c r="L1051" s="84"/>
    </row>
    <row r="1052" spans="3:12" x14ac:dyDescent="0.2">
      <c r="C1052" s="84"/>
      <c r="D1052" s="84"/>
      <c r="E1052" s="84"/>
      <c r="F1052" s="24"/>
      <c r="G1052" s="24"/>
      <c r="H1052" s="16"/>
      <c r="J1052" s="84"/>
      <c r="K1052" s="84"/>
      <c r="L1052" s="84"/>
    </row>
    <row r="1053" spans="3:12" x14ac:dyDescent="0.2">
      <c r="C1053" s="84"/>
      <c r="D1053" s="84"/>
      <c r="E1053" s="84"/>
      <c r="F1053" s="24"/>
      <c r="G1053" s="24"/>
      <c r="H1053" s="16"/>
      <c r="J1053" s="84"/>
      <c r="K1053" s="84"/>
      <c r="L1053" s="84"/>
    </row>
    <row r="1054" spans="3:12" x14ac:dyDescent="0.2">
      <c r="C1054" s="84"/>
      <c r="D1054" s="84"/>
      <c r="E1054" s="84"/>
      <c r="F1054" s="24"/>
      <c r="G1054" s="24"/>
      <c r="H1054" s="16"/>
      <c r="J1054" s="84"/>
      <c r="K1054" s="84"/>
      <c r="L1054" s="84"/>
    </row>
    <row r="1055" spans="3:12" x14ac:dyDescent="0.2">
      <c r="C1055" s="84"/>
      <c r="D1055" s="84"/>
      <c r="E1055" s="84"/>
      <c r="F1055" s="24"/>
      <c r="G1055" s="24"/>
      <c r="H1055" s="16"/>
      <c r="J1055" s="84"/>
      <c r="K1055" s="84"/>
      <c r="L1055" s="84"/>
    </row>
    <row r="1056" spans="3:12" x14ac:dyDescent="0.2">
      <c r="C1056" s="84"/>
      <c r="D1056" s="84"/>
      <c r="E1056" s="84"/>
      <c r="F1056" s="24"/>
      <c r="G1056" s="24"/>
      <c r="H1056" s="16"/>
      <c r="J1056" s="84"/>
      <c r="K1056" s="84"/>
      <c r="L1056" s="84"/>
    </row>
    <row r="1057" spans="3:12" x14ac:dyDescent="0.2">
      <c r="C1057" s="84"/>
      <c r="D1057" s="84"/>
      <c r="E1057" s="84"/>
      <c r="F1057" s="24"/>
      <c r="G1057" s="24"/>
      <c r="H1057" s="16"/>
      <c r="J1057" s="84"/>
      <c r="K1057" s="84"/>
      <c r="L1057" s="84"/>
    </row>
    <row r="1058" spans="3:12" x14ac:dyDescent="0.2">
      <c r="C1058" s="84"/>
      <c r="D1058" s="84"/>
      <c r="E1058" s="84"/>
      <c r="F1058" s="24"/>
      <c r="G1058" s="24"/>
      <c r="H1058" s="16"/>
      <c r="J1058" s="84"/>
      <c r="K1058" s="84"/>
      <c r="L1058" s="84"/>
    </row>
    <row r="1059" spans="3:12" x14ac:dyDescent="0.2">
      <c r="C1059" s="84"/>
      <c r="D1059" s="84"/>
      <c r="E1059" s="84"/>
      <c r="F1059" s="24"/>
      <c r="G1059" s="24"/>
      <c r="H1059" s="16"/>
      <c r="J1059" s="84"/>
      <c r="K1059" s="84"/>
      <c r="L1059" s="84"/>
    </row>
    <row r="1060" spans="3:12" x14ac:dyDescent="0.2">
      <c r="C1060" s="84"/>
      <c r="D1060" s="84"/>
      <c r="E1060" s="84"/>
      <c r="F1060" s="24"/>
      <c r="G1060" s="24"/>
      <c r="H1060" s="16"/>
      <c r="J1060" s="84"/>
      <c r="K1060" s="84"/>
      <c r="L1060" s="84"/>
    </row>
    <row r="1061" spans="3:12" x14ac:dyDescent="0.2">
      <c r="C1061" s="84"/>
      <c r="D1061" s="84"/>
      <c r="E1061" s="84"/>
      <c r="F1061" s="24"/>
      <c r="G1061" s="24"/>
      <c r="H1061" s="16"/>
      <c r="J1061" s="84"/>
      <c r="K1061" s="84"/>
      <c r="L1061" s="84"/>
    </row>
    <row r="1062" spans="3:12" x14ac:dyDescent="0.2">
      <c r="C1062" s="84"/>
      <c r="D1062" s="84"/>
      <c r="E1062" s="84"/>
      <c r="F1062" s="24"/>
      <c r="G1062" s="24"/>
      <c r="H1062" s="16"/>
      <c r="J1062" s="84"/>
      <c r="K1062" s="84"/>
      <c r="L1062" s="84"/>
    </row>
    <row r="1063" spans="3:12" x14ac:dyDescent="0.2">
      <c r="C1063" s="84"/>
      <c r="D1063" s="84"/>
      <c r="E1063" s="84"/>
      <c r="F1063" s="24"/>
      <c r="G1063" s="24"/>
      <c r="H1063" s="16"/>
      <c r="J1063" s="84"/>
      <c r="K1063" s="84"/>
      <c r="L1063" s="84"/>
    </row>
    <row r="1064" spans="3:12" x14ac:dyDescent="0.2">
      <c r="C1064" s="84"/>
      <c r="D1064" s="84"/>
      <c r="E1064" s="84"/>
      <c r="F1064" s="24"/>
      <c r="G1064" s="24"/>
      <c r="H1064" s="16"/>
      <c r="J1064" s="84"/>
      <c r="K1064" s="84"/>
      <c r="L1064" s="84"/>
    </row>
    <row r="1065" spans="3:12" x14ac:dyDescent="0.2">
      <c r="C1065" s="84"/>
      <c r="D1065" s="84"/>
      <c r="E1065" s="84"/>
      <c r="F1065" s="24"/>
      <c r="G1065" s="24"/>
      <c r="H1065" s="16"/>
      <c r="J1065" s="84"/>
      <c r="K1065" s="84"/>
      <c r="L1065" s="84"/>
    </row>
    <row r="1066" spans="3:12" x14ac:dyDescent="0.2">
      <c r="C1066" s="84"/>
      <c r="D1066" s="84"/>
      <c r="E1066" s="84"/>
      <c r="F1066" s="24"/>
      <c r="G1066" s="24"/>
      <c r="H1066" s="16"/>
      <c r="J1066" s="84"/>
      <c r="K1066" s="84"/>
      <c r="L1066" s="84"/>
    </row>
  </sheetData>
  <autoFilter ref="A5:M271">
    <filterColumn colId="2" showButton="0"/>
    <filterColumn colId="3" showButton="0"/>
    <filterColumn colId="9" showButton="0"/>
    <filterColumn colId="10" showButton="0"/>
    <filterColumn colId="11" showButton="0"/>
  </autoFilter>
  <sortState ref="A7:N270">
    <sortCondition descending="1" ref="C7:C270"/>
  </sortState>
  <mergeCells count="2">
    <mergeCell ref="C5:E5"/>
    <mergeCell ref="J5:L5"/>
  </mergeCells>
  <pageMargins left="0.75" right="0.75" top="1" bottom="1" header="0.5" footer="0.5"/>
  <pageSetup orientation="portrait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1080"/>
  <sheetViews>
    <sheetView showGridLines="0" workbookViewId="0">
      <selection activeCell="E117" sqref="E117"/>
    </sheetView>
  </sheetViews>
  <sheetFormatPr defaultRowHeight="12.75" x14ac:dyDescent="0.2"/>
  <cols>
    <col min="1" max="1" width="56.42578125" style="107" customWidth="1"/>
    <col min="2" max="2" width="13.5703125" style="107" customWidth="1"/>
    <col min="3" max="5" width="11.42578125" style="78" customWidth="1"/>
    <col min="6" max="6" width="11.42578125" style="107" customWidth="1"/>
    <col min="7" max="7" width="11.42578125" style="108" customWidth="1"/>
    <col min="8" max="8" width="11.42578125" style="190" customWidth="1"/>
    <col min="252" max="252" width="56.42578125" customWidth="1"/>
    <col min="253" max="253" width="13.5703125" customWidth="1"/>
    <col min="254" max="259" width="11.42578125" customWidth="1"/>
    <col min="508" max="508" width="56.42578125" customWidth="1"/>
    <col min="509" max="509" width="13.5703125" customWidth="1"/>
    <col min="510" max="515" width="11.42578125" customWidth="1"/>
    <col min="764" max="764" width="56.42578125" customWidth="1"/>
    <col min="765" max="765" width="13.5703125" customWidth="1"/>
    <col min="766" max="771" width="11.42578125" customWidth="1"/>
    <col min="1020" max="1020" width="56.42578125" customWidth="1"/>
    <col min="1021" max="1021" width="13.5703125" customWidth="1"/>
    <col min="1022" max="1027" width="11.42578125" customWidth="1"/>
    <col min="1276" max="1276" width="56.42578125" customWidth="1"/>
    <col min="1277" max="1277" width="13.5703125" customWidth="1"/>
    <col min="1278" max="1283" width="11.42578125" customWidth="1"/>
    <col min="1532" max="1532" width="56.42578125" customWidth="1"/>
    <col min="1533" max="1533" width="13.5703125" customWidth="1"/>
    <col min="1534" max="1539" width="11.42578125" customWidth="1"/>
    <col min="1788" max="1788" width="56.42578125" customWidth="1"/>
    <col min="1789" max="1789" width="13.5703125" customWidth="1"/>
    <col min="1790" max="1795" width="11.42578125" customWidth="1"/>
    <col min="2044" max="2044" width="56.42578125" customWidth="1"/>
    <col min="2045" max="2045" width="13.5703125" customWidth="1"/>
    <col min="2046" max="2051" width="11.42578125" customWidth="1"/>
    <col min="2300" max="2300" width="56.42578125" customWidth="1"/>
    <col min="2301" max="2301" width="13.5703125" customWidth="1"/>
    <col min="2302" max="2307" width="11.42578125" customWidth="1"/>
    <col min="2556" max="2556" width="56.42578125" customWidth="1"/>
    <col min="2557" max="2557" width="13.5703125" customWidth="1"/>
    <col min="2558" max="2563" width="11.42578125" customWidth="1"/>
    <col min="2812" max="2812" width="56.42578125" customWidth="1"/>
    <col min="2813" max="2813" width="13.5703125" customWidth="1"/>
    <col min="2814" max="2819" width="11.42578125" customWidth="1"/>
    <col min="3068" max="3068" width="56.42578125" customWidth="1"/>
    <col min="3069" max="3069" width="13.5703125" customWidth="1"/>
    <col min="3070" max="3075" width="11.42578125" customWidth="1"/>
    <col min="3324" max="3324" width="56.42578125" customWidth="1"/>
    <col min="3325" max="3325" width="13.5703125" customWidth="1"/>
    <col min="3326" max="3331" width="11.42578125" customWidth="1"/>
    <col min="3580" max="3580" width="56.42578125" customWidth="1"/>
    <col min="3581" max="3581" width="13.5703125" customWidth="1"/>
    <col min="3582" max="3587" width="11.42578125" customWidth="1"/>
    <col min="3836" max="3836" width="56.42578125" customWidth="1"/>
    <col min="3837" max="3837" width="13.5703125" customWidth="1"/>
    <col min="3838" max="3843" width="11.42578125" customWidth="1"/>
    <col min="4092" max="4092" width="56.42578125" customWidth="1"/>
    <col min="4093" max="4093" width="13.5703125" customWidth="1"/>
    <col min="4094" max="4099" width="11.42578125" customWidth="1"/>
    <col min="4348" max="4348" width="56.42578125" customWidth="1"/>
    <col min="4349" max="4349" width="13.5703125" customWidth="1"/>
    <col min="4350" max="4355" width="11.42578125" customWidth="1"/>
    <col min="4604" max="4604" width="56.42578125" customWidth="1"/>
    <col min="4605" max="4605" width="13.5703125" customWidth="1"/>
    <col min="4606" max="4611" width="11.42578125" customWidth="1"/>
    <col min="4860" max="4860" width="56.42578125" customWidth="1"/>
    <col min="4861" max="4861" width="13.5703125" customWidth="1"/>
    <col min="4862" max="4867" width="11.42578125" customWidth="1"/>
    <col min="5116" max="5116" width="56.42578125" customWidth="1"/>
    <col min="5117" max="5117" width="13.5703125" customWidth="1"/>
    <col min="5118" max="5123" width="11.42578125" customWidth="1"/>
    <col min="5372" max="5372" width="56.42578125" customWidth="1"/>
    <col min="5373" max="5373" width="13.5703125" customWidth="1"/>
    <col min="5374" max="5379" width="11.42578125" customWidth="1"/>
    <col min="5628" max="5628" width="56.42578125" customWidth="1"/>
    <col min="5629" max="5629" width="13.5703125" customWidth="1"/>
    <col min="5630" max="5635" width="11.42578125" customWidth="1"/>
    <col min="5884" max="5884" width="56.42578125" customWidth="1"/>
    <col min="5885" max="5885" width="13.5703125" customWidth="1"/>
    <col min="5886" max="5891" width="11.42578125" customWidth="1"/>
    <col min="6140" max="6140" width="56.42578125" customWidth="1"/>
    <col min="6141" max="6141" width="13.5703125" customWidth="1"/>
    <col min="6142" max="6147" width="11.42578125" customWidth="1"/>
    <col min="6396" max="6396" width="56.42578125" customWidth="1"/>
    <col min="6397" max="6397" width="13.5703125" customWidth="1"/>
    <col min="6398" max="6403" width="11.42578125" customWidth="1"/>
    <col min="6652" max="6652" width="56.42578125" customWidth="1"/>
    <col min="6653" max="6653" width="13.5703125" customWidth="1"/>
    <col min="6654" max="6659" width="11.42578125" customWidth="1"/>
    <col min="6908" max="6908" width="56.42578125" customWidth="1"/>
    <col min="6909" max="6909" width="13.5703125" customWidth="1"/>
    <col min="6910" max="6915" width="11.42578125" customWidth="1"/>
    <col min="7164" max="7164" width="56.42578125" customWidth="1"/>
    <col min="7165" max="7165" width="13.5703125" customWidth="1"/>
    <col min="7166" max="7171" width="11.42578125" customWidth="1"/>
    <col min="7420" max="7420" width="56.42578125" customWidth="1"/>
    <col min="7421" max="7421" width="13.5703125" customWidth="1"/>
    <col min="7422" max="7427" width="11.42578125" customWidth="1"/>
    <col min="7676" max="7676" width="56.42578125" customWidth="1"/>
    <col min="7677" max="7677" width="13.5703125" customWidth="1"/>
    <col min="7678" max="7683" width="11.42578125" customWidth="1"/>
    <col min="7932" max="7932" width="56.42578125" customWidth="1"/>
    <col min="7933" max="7933" width="13.5703125" customWidth="1"/>
    <col min="7934" max="7939" width="11.42578125" customWidth="1"/>
    <col min="8188" max="8188" width="56.42578125" customWidth="1"/>
    <col min="8189" max="8189" width="13.5703125" customWidth="1"/>
    <col min="8190" max="8195" width="11.42578125" customWidth="1"/>
    <col min="8444" max="8444" width="56.42578125" customWidth="1"/>
    <col min="8445" max="8445" width="13.5703125" customWidth="1"/>
    <col min="8446" max="8451" width="11.42578125" customWidth="1"/>
    <col min="8700" max="8700" width="56.42578125" customWidth="1"/>
    <col min="8701" max="8701" width="13.5703125" customWidth="1"/>
    <col min="8702" max="8707" width="11.42578125" customWidth="1"/>
    <col min="8956" max="8956" width="56.42578125" customWidth="1"/>
    <col min="8957" max="8957" width="13.5703125" customWidth="1"/>
    <col min="8958" max="8963" width="11.42578125" customWidth="1"/>
    <col min="9212" max="9212" width="56.42578125" customWidth="1"/>
    <col min="9213" max="9213" width="13.5703125" customWidth="1"/>
    <col min="9214" max="9219" width="11.42578125" customWidth="1"/>
    <col min="9468" max="9468" width="56.42578125" customWidth="1"/>
    <col min="9469" max="9469" width="13.5703125" customWidth="1"/>
    <col min="9470" max="9475" width="11.42578125" customWidth="1"/>
    <col min="9724" max="9724" width="56.42578125" customWidth="1"/>
    <col min="9725" max="9725" width="13.5703125" customWidth="1"/>
    <col min="9726" max="9731" width="11.42578125" customWidth="1"/>
    <col min="9980" max="9980" width="56.42578125" customWidth="1"/>
    <col min="9981" max="9981" width="13.5703125" customWidth="1"/>
    <col min="9982" max="9987" width="11.42578125" customWidth="1"/>
    <col min="10236" max="10236" width="56.42578125" customWidth="1"/>
    <col min="10237" max="10237" width="13.5703125" customWidth="1"/>
    <col min="10238" max="10243" width="11.42578125" customWidth="1"/>
    <col min="10492" max="10492" width="56.42578125" customWidth="1"/>
    <col min="10493" max="10493" width="13.5703125" customWidth="1"/>
    <col min="10494" max="10499" width="11.42578125" customWidth="1"/>
    <col min="10748" max="10748" width="56.42578125" customWidth="1"/>
    <col min="10749" max="10749" width="13.5703125" customWidth="1"/>
    <col min="10750" max="10755" width="11.42578125" customWidth="1"/>
    <col min="11004" max="11004" width="56.42578125" customWidth="1"/>
    <col min="11005" max="11005" width="13.5703125" customWidth="1"/>
    <col min="11006" max="11011" width="11.42578125" customWidth="1"/>
    <col min="11260" max="11260" width="56.42578125" customWidth="1"/>
    <col min="11261" max="11261" width="13.5703125" customWidth="1"/>
    <col min="11262" max="11267" width="11.42578125" customWidth="1"/>
    <col min="11516" max="11516" width="56.42578125" customWidth="1"/>
    <col min="11517" max="11517" width="13.5703125" customWidth="1"/>
    <col min="11518" max="11523" width="11.42578125" customWidth="1"/>
    <col min="11772" max="11772" width="56.42578125" customWidth="1"/>
    <col min="11773" max="11773" width="13.5703125" customWidth="1"/>
    <col min="11774" max="11779" width="11.42578125" customWidth="1"/>
    <col min="12028" max="12028" width="56.42578125" customWidth="1"/>
    <col min="12029" max="12029" width="13.5703125" customWidth="1"/>
    <col min="12030" max="12035" width="11.42578125" customWidth="1"/>
    <col min="12284" max="12284" width="56.42578125" customWidth="1"/>
    <col min="12285" max="12285" width="13.5703125" customWidth="1"/>
    <col min="12286" max="12291" width="11.42578125" customWidth="1"/>
    <col min="12540" max="12540" width="56.42578125" customWidth="1"/>
    <col min="12541" max="12541" width="13.5703125" customWidth="1"/>
    <col min="12542" max="12547" width="11.42578125" customWidth="1"/>
    <col min="12796" max="12796" width="56.42578125" customWidth="1"/>
    <col min="12797" max="12797" width="13.5703125" customWidth="1"/>
    <col min="12798" max="12803" width="11.42578125" customWidth="1"/>
    <col min="13052" max="13052" width="56.42578125" customWidth="1"/>
    <col min="13053" max="13053" width="13.5703125" customWidth="1"/>
    <col min="13054" max="13059" width="11.42578125" customWidth="1"/>
    <col min="13308" max="13308" width="56.42578125" customWidth="1"/>
    <col min="13309" max="13309" width="13.5703125" customWidth="1"/>
    <col min="13310" max="13315" width="11.42578125" customWidth="1"/>
    <col min="13564" max="13564" width="56.42578125" customWidth="1"/>
    <col min="13565" max="13565" width="13.5703125" customWidth="1"/>
    <col min="13566" max="13571" width="11.42578125" customWidth="1"/>
    <col min="13820" max="13820" width="56.42578125" customWidth="1"/>
    <col min="13821" max="13821" width="13.5703125" customWidth="1"/>
    <col min="13822" max="13827" width="11.42578125" customWidth="1"/>
    <col min="14076" max="14076" width="56.42578125" customWidth="1"/>
    <col min="14077" max="14077" width="13.5703125" customWidth="1"/>
    <col min="14078" max="14083" width="11.42578125" customWidth="1"/>
    <col min="14332" max="14332" width="56.42578125" customWidth="1"/>
    <col min="14333" max="14333" width="13.5703125" customWidth="1"/>
    <col min="14334" max="14339" width="11.42578125" customWidth="1"/>
    <col min="14588" max="14588" width="56.42578125" customWidth="1"/>
    <col min="14589" max="14589" width="13.5703125" customWidth="1"/>
    <col min="14590" max="14595" width="11.42578125" customWidth="1"/>
    <col min="14844" max="14844" width="56.42578125" customWidth="1"/>
    <col min="14845" max="14845" width="13.5703125" customWidth="1"/>
    <col min="14846" max="14851" width="11.42578125" customWidth="1"/>
    <col min="15100" max="15100" width="56.42578125" customWidth="1"/>
    <col min="15101" max="15101" width="13.5703125" customWidth="1"/>
    <col min="15102" max="15107" width="11.42578125" customWidth="1"/>
    <col min="15356" max="15356" width="56.42578125" customWidth="1"/>
    <col min="15357" max="15357" width="13.5703125" customWidth="1"/>
    <col min="15358" max="15363" width="11.42578125" customWidth="1"/>
    <col min="15612" max="15612" width="56.42578125" customWidth="1"/>
    <col min="15613" max="15613" width="13.5703125" customWidth="1"/>
    <col min="15614" max="15619" width="11.42578125" customWidth="1"/>
    <col min="15868" max="15868" width="56.42578125" customWidth="1"/>
    <col min="15869" max="15869" width="13.5703125" customWidth="1"/>
    <col min="15870" max="15875" width="11.42578125" customWidth="1"/>
    <col min="16124" max="16124" width="56.42578125" customWidth="1"/>
    <col min="16125" max="16125" width="13.5703125" customWidth="1"/>
    <col min="16126" max="16131" width="11.42578125" customWidth="1"/>
  </cols>
  <sheetData>
    <row r="1" spans="1:10" s="108" customFormat="1" ht="20.25" x14ac:dyDescent="0.2">
      <c r="A1" s="106" t="s">
        <v>2365</v>
      </c>
      <c r="B1" s="107"/>
      <c r="C1" s="78"/>
      <c r="D1" s="78"/>
      <c r="E1" s="78"/>
      <c r="F1" s="107"/>
      <c r="H1" s="190"/>
    </row>
    <row r="2" spans="1:10" s="108" customFormat="1" ht="15.75" customHeight="1" x14ac:dyDescent="0.2">
      <c r="A2" s="109" t="s">
        <v>2964</v>
      </c>
      <c r="B2" s="107"/>
      <c r="C2" s="77"/>
      <c r="D2" s="78"/>
      <c r="E2" s="77"/>
      <c r="F2" s="107"/>
      <c r="H2" s="190"/>
    </row>
    <row r="3" spans="1:10" s="108" customFormat="1" ht="12" x14ac:dyDescent="0.2">
      <c r="A3" s="107"/>
      <c r="B3" s="107"/>
      <c r="C3" s="78"/>
      <c r="D3" s="78"/>
      <c r="E3" s="78"/>
      <c r="F3" s="107"/>
      <c r="H3" s="190"/>
    </row>
    <row r="4" spans="1:10" s="108" customFormat="1" ht="12" x14ac:dyDescent="0.2">
      <c r="C4" s="79"/>
      <c r="D4" s="79"/>
      <c r="E4" s="79"/>
      <c r="H4" s="190"/>
    </row>
    <row r="5" spans="1:10" s="15" customFormat="1" ht="22.5" customHeight="1" x14ac:dyDescent="0.2">
      <c r="A5" s="44" t="s">
        <v>2366</v>
      </c>
      <c r="B5" s="44" t="s">
        <v>201</v>
      </c>
      <c r="C5" s="215" t="s">
        <v>1381</v>
      </c>
      <c r="D5" s="216"/>
      <c r="E5" s="217"/>
      <c r="F5" s="96"/>
      <c r="G5" s="44" t="s">
        <v>621</v>
      </c>
      <c r="H5" s="45" t="s">
        <v>2367</v>
      </c>
      <c r="I5" s="187"/>
      <c r="J5" s="24"/>
    </row>
    <row r="6" spans="1:10" s="101" customFormat="1" ht="22.5" x14ac:dyDescent="0.2">
      <c r="A6" s="2"/>
      <c r="B6" s="1"/>
      <c r="C6" s="201" t="s">
        <v>2991</v>
      </c>
      <c r="D6" s="204" t="s">
        <v>2961</v>
      </c>
      <c r="E6" s="180" t="s">
        <v>196</v>
      </c>
      <c r="F6" s="130" t="s">
        <v>197</v>
      </c>
      <c r="G6" s="98" t="s">
        <v>622</v>
      </c>
      <c r="H6" s="99" t="s">
        <v>1882</v>
      </c>
      <c r="I6" s="100"/>
    </row>
    <row r="7" spans="1:10" ht="12.75" customHeight="1" x14ac:dyDescent="0.2">
      <c r="A7" s="110" t="s">
        <v>931</v>
      </c>
      <c r="B7" s="175" t="s">
        <v>912</v>
      </c>
      <c r="C7" s="181">
        <v>19.368749440000002</v>
      </c>
      <c r="D7" s="181">
        <v>16.982516140000001</v>
      </c>
      <c r="E7" s="182">
        <f t="shared" ref="E7:E38" si="0">IF(ISERROR(C7/D7-1),"",((C7/D7-1)))</f>
        <v>0.14051117515970168</v>
      </c>
      <c r="F7" s="141">
        <f t="shared" ref="F7:F38" si="1">C7/$C$142</f>
        <v>0.45428502532782655</v>
      </c>
      <c r="G7" s="111">
        <v>47.23870376</v>
      </c>
      <c r="H7" s="191">
        <v>110.899</v>
      </c>
    </row>
    <row r="8" spans="1:10" ht="12.75" customHeight="1" x14ac:dyDescent="0.2">
      <c r="A8" s="110" t="s">
        <v>643</v>
      </c>
      <c r="B8" s="110" t="s">
        <v>644</v>
      </c>
      <c r="C8" s="181">
        <v>11.6098201</v>
      </c>
      <c r="D8" s="181">
        <v>3.6149086400000003</v>
      </c>
      <c r="E8" s="80">
        <f t="shared" si="0"/>
        <v>2.211649658731071</v>
      </c>
      <c r="F8" s="141">
        <f t="shared" si="1"/>
        <v>0.27230294007974987</v>
      </c>
      <c r="G8" s="111">
        <v>24.936764199999999</v>
      </c>
      <c r="H8" s="191">
        <v>118.458045454545</v>
      </c>
    </row>
    <row r="9" spans="1:10" ht="12.75" customHeight="1" x14ac:dyDescent="0.2">
      <c r="A9" s="110" t="s">
        <v>1366</v>
      </c>
      <c r="B9" s="110" t="s">
        <v>1354</v>
      </c>
      <c r="C9" s="181">
        <v>1.8375775300000001</v>
      </c>
      <c r="D9" s="181">
        <v>1.42931941</v>
      </c>
      <c r="E9" s="80">
        <f t="shared" si="0"/>
        <v>0.28563113125288075</v>
      </c>
      <c r="F9" s="141">
        <f t="shared" si="1"/>
        <v>4.3099527790571433E-2</v>
      </c>
      <c r="G9" s="111">
        <v>11.68227934447</v>
      </c>
      <c r="H9" s="191">
        <v>19.529545454545499</v>
      </c>
    </row>
    <row r="10" spans="1:10" ht="12.75" customHeight="1" x14ac:dyDescent="0.2">
      <c r="A10" s="110" t="s">
        <v>933</v>
      </c>
      <c r="B10" s="110" t="s">
        <v>914</v>
      </c>
      <c r="C10" s="181">
        <v>1.3011529099999999</v>
      </c>
      <c r="D10" s="181">
        <v>0.35983195000000001</v>
      </c>
      <c r="E10" s="80">
        <f t="shared" si="0"/>
        <v>2.6160016085286473</v>
      </c>
      <c r="F10" s="141">
        <f t="shared" si="1"/>
        <v>3.0517937387016202E-2</v>
      </c>
      <c r="G10" s="111">
        <v>2.94781905942</v>
      </c>
      <c r="H10" s="191">
        <v>20.393045454545501</v>
      </c>
    </row>
    <row r="11" spans="1:10" ht="12.75" customHeight="1" x14ac:dyDescent="0.2">
      <c r="A11" s="110" t="s">
        <v>937</v>
      </c>
      <c r="B11" s="110" t="s">
        <v>918</v>
      </c>
      <c r="C11" s="181">
        <v>1.2857384700000001</v>
      </c>
      <c r="D11" s="181">
        <v>1.72518046</v>
      </c>
      <c r="E11" s="80">
        <f t="shared" si="0"/>
        <v>-0.2547223320625831</v>
      </c>
      <c r="F11" s="141">
        <f t="shared" si="1"/>
        <v>3.0156398853642817E-2</v>
      </c>
      <c r="G11" s="111">
        <v>18.1491052587903</v>
      </c>
      <c r="H11" s="191">
        <v>21.571999999999999</v>
      </c>
    </row>
    <row r="12" spans="1:10" ht="12.75" customHeight="1" x14ac:dyDescent="0.2">
      <c r="A12" s="110" t="s">
        <v>936</v>
      </c>
      <c r="B12" s="110" t="s">
        <v>917</v>
      </c>
      <c r="C12" s="181">
        <v>0.96256781999999996</v>
      </c>
      <c r="D12" s="181">
        <v>3.2618607400000004</v>
      </c>
      <c r="E12" s="80">
        <f t="shared" si="0"/>
        <v>-0.70490223319589052</v>
      </c>
      <c r="F12" s="141">
        <f t="shared" si="1"/>
        <v>2.2576581303973477E-2</v>
      </c>
      <c r="G12" s="111">
        <v>33.934047908586599</v>
      </c>
      <c r="H12" s="191">
        <v>21.236000000000001</v>
      </c>
    </row>
    <row r="13" spans="1:10" ht="12.75" customHeight="1" x14ac:dyDescent="0.2">
      <c r="A13" s="110" t="s">
        <v>943</v>
      </c>
      <c r="B13" s="110" t="s">
        <v>926</v>
      </c>
      <c r="C13" s="181">
        <v>0.86112202999999998</v>
      </c>
      <c r="D13" s="181">
        <v>1.5561180400000001</v>
      </c>
      <c r="E13" s="80">
        <f t="shared" si="0"/>
        <v>-0.44662165217235072</v>
      </c>
      <c r="F13" s="141">
        <f t="shared" si="1"/>
        <v>2.0197217400159593E-2</v>
      </c>
      <c r="G13" s="111">
        <v>2.8147133210357</v>
      </c>
      <c r="H13" s="191">
        <v>28.2983636363636</v>
      </c>
    </row>
    <row r="14" spans="1:10" ht="12.75" customHeight="1" x14ac:dyDescent="0.2">
      <c r="A14" s="110" t="s">
        <v>1514</v>
      </c>
      <c r="B14" s="110" t="s">
        <v>1355</v>
      </c>
      <c r="C14" s="181">
        <v>0.71527607999999998</v>
      </c>
      <c r="D14" s="181">
        <v>2.1356486499999998</v>
      </c>
      <c r="E14" s="80">
        <f t="shared" si="0"/>
        <v>-0.66507783010093913</v>
      </c>
      <c r="F14" s="141">
        <f t="shared" si="1"/>
        <v>1.6776468358258054E-2</v>
      </c>
      <c r="G14" s="111">
        <v>4.2128666445150005</v>
      </c>
      <c r="H14" s="191">
        <v>20.5937272727273</v>
      </c>
    </row>
    <row r="15" spans="1:10" ht="12.75" customHeight="1" x14ac:dyDescent="0.2">
      <c r="A15" s="110" t="s">
        <v>939</v>
      </c>
      <c r="B15" s="110" t="s">
        <v>920</v>
      </c>
      <c r="C15" s="181">
        <v>0.70256260999999998</v>
      </c>
      <c r="D15" s="181">
        <v>0.31041724999999998</v>
      </c>
      <c r="E15" s="80">
        <f t="shared" si="0"/>
        <v>1.2632846918140022</v>
      </c>
      <c r="F15" s="141">
        <f t="shared" si="1"/>
        <v>1.6478279822191445E-2</v>
      </c>
      <c r="G15" s="111">
        <v>5.0089769054356497</v>
      </c>
      <c r="H15" s="191">
        <v>19.951772727272701</v>
      </c>
    </row>
    <row r="16" spans="1:10" ht="12.75" customHeight="1" x14ac:dyDescent="0.2">
      <c r="A16" s="110" t="s">
        <v>1367</v>
      </c>
      <c r="B16" s="110" t="s">
        <v>1356</v>
      </c>
      <c r="C16" s="181">
        <v>0.59155784999999994</v>
      </c>
      <c r="D16" s="181">
        <v>1.0045705300000001</v>
      </c>
      <c r="E16" s="80">
        <f t="shared" si="0"/>
        <v>-0.41113358163114755</v>
      </c>
      <c r="F16" s="141">
        <f t="shared" si="1"/>
        <v>1.3874714715196634E-2</v>
      </c>
      <c r="G16" s="111">
        <v>2.6610470467799998</v>
      </c>
      <c r="H16" s="191">
        <v>19.1234545454545</v>
      </c>
    </row>
    <row r="17" spans="1:8" ht="12.75" customHeight="1" x14ac:dyDescent="0.2">
      <c r="A17" s="110" t="s">
        <v>941</v>
      </c>
      <c r="B17" s="110" t="s">
        <v>924</v>
      </c>
      <c r="C17" s="181">
        <v>0.53123105500000001</v>
      </c>
      <c r="D17" s="181">
        <v>0.46979102</v>
      </c>
      <c r="E17" s="80">
        <f t="shared" si="0"/>
        <v>0.13078162924442438</v>
      </c>
      <c r="F17" s="141">
        <f t="shared" si="1"/>
        <v>1.2459777747819478E-2</v>
      </c>
      <c r="G17" s="111">
        <v>4.5718184250000009</v>
      </c>
      <c r="H17" s="191">
        <v>380.63063636363597</v>
      </c>
    </row>
    <row r="18" spans="1:8" ht="12.75" customHeight="1" x14ac:dyDescent="0.2">
      <c r="A18" s="110" t="s">
        <v>1371</v>
      </c>
      <c r="B18" s="110" t="s">
        <v>1360</v>
      </c>
      <c r="C18" s="181">
        <v>0.49978023999999999</v>
      </c>
      <c r="D18" s="181">
        <v>0.93003997999999999</v>
      </c>
      <c r="E18" s="80">
        <f t="shared" si="0"/>
        <v>-0.46262499382015809</v>
      </c>
      <c r="F18" s="141">
        <f t="shared" si="1"/>
        <v>1.1722113484408171E-2</v>
      </c>
      <c r="G18" s="111">
        <v>3.0514606369320001</v>
      </c>
      <c r="H18" s="191">
        <v>18.917909090909099</v>
      </c>
    </row>
    <row r="19" spans="1:8" ht="12.75" customHeight="1" x14ac:dyDescent="0.2">
      <c r="A19" s="110" t="s">
        <v>935</v>
      </c>
      <c r="B19" s="110" t="s">
        <v>916</v>
      </c>
      <c r="C19" s="181">
        <v>0.37004376</v>
      </c>
      <c r="D19" s="181">
        <v>0.4272302</v>
      </c>
      <c r="E19" s="80">
        <f t="shared" si="0"/>
        <v>-0.13385392699298881</v>
      </c>
      <c r="F19" s="141">
        <f t="shared" si="1"/>
        <v>8.679204581832009E-3</v>
      </c>
      <c r="G19" s="111">
        <v>2.5305649761148001</v>
      </c>
      <c r="H19" s="191">
        <v>29.127409090909101</v>
      </c>
    </row>
    <row r="20" spans="1:8" ht="12.75" customHeight="1" x14ac:dyDescent="0.2">
      <c r="A20" s="110" t="s">
        <v>2722</v>
      </c>
      <c r="B20" s="110" t="s">
        <v>2723</v>
      </c>
      <c r="C20" s="181">
        <v>0.29514600000000002</v>
      </c>
      <c r="D20" s="181">
        <v>0.28810884999999997</v>
      </c>
      <c r="E20" s="80">
        <f t="shared" si="0"/>
        <v>2.4425317028616167E-2</v>
      </c>
      <c r="F20" s="141">
        <f t="shared" si="1"/>
        <v>6.9225123955863766E-3</v>
      </c>
      <c r="G20" s="111">
        <v>0.36712699699999995</v>
      </c>
      <c r="H20" s="191">
        <v>44.970590909090902</v>
      </c>
    </row>
    <row r="21" spans="1:8" ht="12.75" customHeight="1" x14ac:dyDescent="0.2">
      <c r="A21" s="110" t="s">
        <v>2640</v>
      </c>
      <c r="B21" s="110" t="s">
        <v>2639</v>
      </c>
      <c r="C21" s="181">
        <v>0.29040893000000001</v>
      </c>
      <c r="D21" s="181">
        <v>7.7459199999999999E-3</v>
      </c>
      <c r="E21" s="80">
        <f t="shared" si="0"/>
        <v>36.491857648930022</v>
      </c>
      <c r="F21" s="141">
        <f t="shared" si="1"/>
        <v>6.8114066181278968E-3</v>
      </c>
      <c r="G21" s="111">
        <v>0.32748659699999999</v>
      </c>
      <c r="H21" s="191">
        <v>613.36185714285705</v>
      </c>
    </row>
    <row r="22" spans="1:8" ht="12.75" customHeight="1" x14ac:dyDescent="0.2">
      <c r="A22" s="110" t="s">
        <v>1362</v>
      </c>
      <c r="B22" s="110" t="s">
        <v>1350</v>
      </c>
      <c r="C22" s="181">
        <v>0.20299767000000002</v>
      </c>
      <c r="D22" s="181">
        <v>0.11609815</v>
      </c>
      <c r="E22" s="80">
        <f t="shared" si="0"/>
        <v>0.74850047136840692</v>
      </c>
      <c r="F22" s="141">
        <f t="shared" si="1"/>
        <v>4.761216099320854E-3</v>
      </c>
      <c r="G22" s="111">
        <v>0.60357121630417498</v>
      </c>
      <c r="H22" s="191">
        <v>19.603181818181799</v>
      </c>
    </row>
    <row r="23" spans="1:8" ht="12.75" customHeight="1" x14ac:dyDescent="0.2">
      <c r="A23" s="110" t="s">
        <v>934</v>
      </c>
      <c r="B23" s="110" t="s">
        <v>915</v>
      </c>
      <c r="C23" s="181">
        <v>0.19589500000000001</v>
      </c>
      <c r="D23" s="181">
        <v>0.10792838</v>
      </c>
      <c r="E23" s="80">
        <f t="shared" si="0"/>
        <v>0.81504623714355762</v>
      </c>
      <c r="F23" s="141">
        <f t="shared" si="1"/>
        <v>4.594626272195433E-3</v>
      </c>
      <c r="G23" s="111">
        <v>0.88115865873300003</v>
      </c>
      <c r="H23" s="191">
        <v>20.732636363636399</v>
      </c>
    </row>
    <row r="24" spans="1:8" ht="12.75" customHeight="1" x14ac:dyDescent="0.2">
      <c r="A24" s="110" t="s">
        <v>2620</v>
      </c>
      <c r="B24" s="110" t="s">
        <v>2619</v>
      </c>
      <c r="C24" s="181">
        <v>0.1459184</v>
      </c>
      <c r="D24" s="181">
        <v>0.14871809999999999</v>
      </c>
      <c r="E24" s="80">
        <f t="shared" si="0"/>
        <v>-1.8825549815388865E-2</v>
      </c>
      <c r="F24" s="141">
        <f t="shared" si="1"/>
        <v>3.4224483230134613E-3</v>
      </c>
      <c r="G24" s="111">
        <v>0.20485157300000001</v>
      </c>
      <c r="H24" s="191">
        <v>14.9996818181818</v>
      </c>
    </row>
    <row r="25" spans="1:8" ht="12.75" customHeight="1" x14ac:dyDescent="0.2">
      <c r="A25" s="110" t="s">
        <v>932</v>
      </c>
      <c r="B25" s="110" t="s">
        <v>913</v>
      </c>
      <c r="C25" s="181">
        <v>0.13955999999999999</v>
      </c>
      <c r="D25" s="181">
        <v>1.0317E-3</v>
      </c>
      <c r="E25" s="80">
        <f t="shared" si="0"/>
        <v>134.2718813608607</v>
      </c>
      <c r="F25" s="141">
        <f t="shared" si="1"/>
        <v>3.2733150031782053E-3</v>
      </c>
      <c r="G25" s="111">
        <v>0.21299999999999999</v>
      </c>
      <c r="H25" s="191">
        <v>108.907636363636</v>
      </c>
    </row>
    <row r="26" spans="1:8" ht="12.75" customHeight="1" x14ac:dyDescent="0.2">
      <c r="A26" s="110" t="s">
        <v>1361</v>
      </c>
      <c r="B26" s="110" t="s">
        <v>1349</v>
      </c>
      <c r="C26" s="181">
        <v>0.12954357999999999</v>
      </c>
      <c r="D26" s="181">
        <v>0.25063757000000003</v>
      </c>
      <c r="E26" s="80">
        <f t="shared" si="0"/>
        <v>-0.48314380800931012</v>
      </c>
      <c r="F26" s="141">
        <f t="shared" si="1"/>
        <v>3.0383845226384073E-3</v>
      </c>
      <c r="G26" s="111">
        <v>0.52825936003500007</v>
      </c>
      <c r="H26" s="191">
        <v>19.028090909090899</v>
      </c>
    </row>
    <row r="27" spans="1:8" ht="12.75" customHeight="1" x14ac:dyDescent="0.2">
      <c r="A27" s="110" t="s">
        <v>942</v>
      </c>
      <c r="B27" s="110" t="s">
        <v>925</v>
      </c>
      <c r="C27" s="181">
        <v>0.12361999999999999</v>
      </c>
      <c r="D27" s="181">
        <v>0.26189447999999999</v>
      </c>
      <c r="E27" s="80">
        <f t="shared" si="0"/>
        <v>-0.52797783290430556</v>
      </c>
      <c r="F27" s="141">
        <f t="shared" si="1"/>
        <v>2.8994497040189865E-3</v>
      </c>
      <c r="G27" s="111">
        <v>0.18924790830000002</v>
      </c>
      <c r="H27" s="191">
        <v>29.637272727272698</v>
      </c>
    </row>
    <row r="28" spans="1:8" ht="12.75" customHeight="1" x14ac:dyDescent="0.2">
      <c r="A28" s="110" t="s">
        <v>2745</v>
      </c>
      <c r="B28" s="110" t="s">
        <v>2746</v>
      </c>
      <c r="C28" s="181">
        <v>8.7482000000000004E-2</v>
      </c>
      <c r="D28" s="181">
        <v>0.105917</v>
      </c>
      <c r="E28" s="80">
        <f t="shared" si="0"/>
        <v>-0.17405137985403663</v>
      </c>
      <c r="F28" s="141">
        <f t="shared" si="1"/>
        <v>2.0518496926629107E-3</v>
      </c>
      <c r="G28" s="111">
        <v>0.19692699499999999</v>
      </c>
      <c r="H28" s="191">
        <v>75.006809523809494</v>
      </c>
    </row>
    <row r="29" spans="1:8" ht="12.75" customHeight="1" x14ac:dyDescent="0.2">
      <c r="A29" s="110" t="s">
        <v>2753</v>
      </c>
      <c r="B29" s="110" t="s">
        <v>2754</v>
      </c>
      <c r="C29" s="181">
        <v>7.7306679999999989E-2</v>
      </c>
      <c r="D29" s="181">
        <v>9.7738199999999997E-2</v>
      </c>
      <c r="E29" s="80">
        <f t="shared" si="0"/>
        <v>-0.209043342316515</v>
      </c>
      <c r="F29" s="141">
        <f t="shared" si="1"/>
        <v>1.8131922863993729E-3</v>
      </c>
      <c r="G29" s="111">
        <v>0</v>
      </c>
      <c r="H29" s="191">
        <v>119.998909090909</v>
      </c>
    </row>
    <row r="30" spans="1:8" ht="12.75" customHeight="1" x14ac:dyDescent="0.2">
      <c r="A30" s="110" t="s">
        <v>2726</v>
      </c>
      <c r="B30" s="110" t="s">
        <v>2727</v>
      </c>
      <c r="C30" s="181">
        <v>6.8582000000000004E-2</v>
      </c>
      <c r="D30" s="181">
        <v>0.17645607000000002</v>
      </c>
      <c r="E30" s="80">
        <f t="shared" si="0"/>
        <v>-0.61133669133626301</v>
      </c>
      <c r="F30" s="141">
        <f t="shared" si="1"/>
        <v>1.6085589678128955E-3</v>
      </c>
      <c r="G30" s="111">
        <v>0.26598049400000001</v>
      </c>
      <c r="H30" s="191">
        <v>24.980772727272701</v>
      </c>
    </row>
    <row r="31" spans="1:8" ht="12.75" customHeight="1" x14ac:dyDescent="0.2">
      <c r="A31" s="110" t="s">
        <v>938</v>
      </c>
      <c r="B31" s="110" t="s">
        <v>919</v>
      </c>
      <c r="C31" s="181">
        <v>6.600346E-2</v>
      </c>
      <c r="D31" s="181">
        <v>0.152475</v>
      </c>
      <c r="E31" s="80">
        <f t="shared" si="0"/>
        <v>-0.56711946220691911</v>
      </c>
      <c r="F31" s="141">
        <f t="shared" si="1"/>
        <v>1.5480805093126438E-3</v>
      </c>
      <c r="G31" s="111">
        <v>0.51921054744975004</v>
      </c>
      <c r="H31" s="191">
        <v>19.683909090909101</v>
      </c>
    </row>
    <row r="32" spans="1:8" ht="12.75" customHeight="1" x14ac:dyDescent="0.2">
      <c r="A32" s="110" t="s">
        <v>1365</v>
      </c>
      <c r="B32" s="110" t="s">
        <v>1353</v>
      </c>
      <c r="C32" s="181">
        <v>5.8641480000000003E-2</v>
      </c>
      <c r="D32" s="181">
        <v>0.12131469</v>
      </c>
      <c r="E32" s="80">
        <f t="shared" si="0"/>
        <v>-0.51661682521712748</v>
      </c>
      <c r="F32" s="141">
        <f t="shared" si="1"/>
        <v>1.3754086865332092E-3</v>
      </c>
      <c r="G32" s="111">
        <v>0.25719180106</v>
      </c>
      <c r="H32" s="191">
        <v>20.6645</v>
      </c>
    </row>
    <row r="33" spans="1:8" ht="12.75" customHeight="1" x14ac:dyDescent="0.2">
      <c r="A33" s="110" t="s">
        <v>1363</v>
      </c>
      <c r="B33" s="110" t="s">
        <v>1351</v>
      </c>
      <c r="C33" s="181">
        <v>3.3815699999999997E-2</v>
      </c>
      <c r="D33" s="181">
        <v>4.40066E-2</v>
      </c>
      <c r="E33" s="80">
        <f t="shared" si="0"/>
        <v>-0.23157662714229232</v>
      </c>
      <c r="F33" s="141">
        <f t="shared" si="1"/>
        <v>7.9313154308521946E-4</v>
      </c>
      <c r="G33" s="111">
        <v>3.1596874849748247</v>
      </c>
      <c r="H33" s="191">
        <v>71.049681818181796</v>
      </c>
    </row>
    <row r="34" spans="1:8" ht="12.75" customHeight="1" x14ac:dyDescent="0.2">
      <c r="A34" s="110" t="s">
        <v>2749</v>
      </c>
      <c r="B34" s="110" t="s">
        <v>2750</v>
      </c>
      <c r="C34" s="181">
        <v>1.7437859999999999E-2</v>
      </c>
      <c r="D34" s="181">
        <v>1.8114999999999999E-2</v>
      </c>
      <c r="E34" s="80">
        <f t="shared" si="0"/>
        <v>-3.7380071763731704E-2</v>
      </c>
      <c r="F34" s="141">
        <f t="shared" si="1"/>
        <v>4.0899691001233232E-4</v>
      </c>
      <c r="G34" s="111">
        <v>1.4477883E-2</v>
      </c>
      <c r="H34" s="191">
        <v>119.996590909091</v>
      </c>
    </row>
    <row r="35" spans="1:8" ht="12.75" customHeight="1" x14ac:dyDescent="0.2">
      <c r="A35" s="110" t="s">
        <v>2765</v>
      </c>
      <c r="B35" s="110" t="s">
        <v>2766</v>
      </c>
      <c r="C35" s="181">
        <v>1.6501970000000001E-2</v>
      </c>
      <c r="D35" s="181">
        <v>4.1932999999999998E-2</v>
      </c>
      <c r="E35" s="80">
        <f t="shared" si="0"/>
        <v>-0.60646817542269804</v>
      </c>
      <c r="F35" s="141">
        <f t="shared" si="1"/>
        <v>3.8704604459011648E-4</v>
      </c>
      <c r="G35" s="111">
        <v>0.74989435999999998</v>
      </c>
      <c r="H35" s="191">
        <v>59.9850454545454</v>
      </c>
    </row>
    <row r="36" spans="1:8" ht="12.75" customHeight="1" x14ac:dyDescent="0.2">
      <c r="A36" s="110" t="s">
        <v>2644</v>
      </c>
      <c r="B36" s="110" t="s">
        <v>2643</v>
      </c>
      <c r="C36" s="181">
        <v>1.51886E-2</v>
      </c>
      <c r="D36" s="181">
        <v>1.2236E-2</v>
      </c>
      <c r="E36" s="80">
        <f t="shared" si="0"/>
        <v>0.24130434782608701</v>
      </c>
      <c r="F36" s="141">
        <f t="shared" si="1"/>
        <v>3.5624156102946755E-4</v>
      </c>
      <c r="G36" s="111">
        <v>0.16952672500000002</v>
      </c>
      <c r="H36" s="191">
        <v>399.85045454545502</v>
      </c>
    </row>
    <row r="37" spans="1:8" ht="12.75" customHeight="1" x14ac:dyDescent="0.2">
      <c r="A37" s="110" t="s">
        <v>940</v>
      </c>
      <c r="B37" s="110" t="s">
        <v>921</v>
      </c>
      <c r="C37" s="181">
        <v>1.1407479999999999E-2</v>
      </c>
      <c r="D37" s="181">
        <v>5.2027749999999998E-2</v>
      </c>
      <c r="E37" s="80">
        <f t="shared" si="0"/>
        <v>-0.78074239228104236</v>
      </c>
      <c r="F37" s="141">
        <f t="shared" si="1"/>
        <v>2.6755714697947343E-4</v>
      </c>
      <c r="G37" s="111">
        <v>0.61858085962500009</v>
      </c>
      <c r="H37" s="191">
        <v>26.753318181818202</v>
      </c>
    </row>
    <row r="38" spans="1:8" ht="12.75" customHeight="1" x14ac:dyDescent="0.2">
      <c r="A38" s="110" t="s">
        <v>944</v>
      </c>
      <c r="B38" s="110" t="s">
        <v>927</v>
      </c>
      <c r="C38" s="181">
        <v>8.9602599999999994E-3</v>
      </c>
      <c r="D38" s="181">
        <v>0.15986135000000001</v>
      </c>
      <c r="E38" s="80">
        <f t="shared" si="0"/>
        <v>-0.94394980400203055</v>
      </c>
      <c r="F38" s="141">
        <f t="shared" si="1"/>
        <v>2.1015873810817961E-4</v>
      </c>
      <c r="G38" s="111">
        <v>6.3086370975000001</v>
      </c>
      <c r="H38" s="191">
        <v>357.94740909090899</v>
      </c>
    </row>
    <row r="39" spans="1:8" ht="12.75" customHeight="1" x14ac:dyDescent="0.2">
      <c r="A39" s="110" t="s">
        <v>574</v>
      </c>
      <c r="B39" s="110" t="s">
        <v>928</v>
      </c>
      <c r="C39" s="181">
        <v>4.97606E-3</v>
      </c>
      <c r="D39" s="181">
        <v>0</v>
      </c>
      <c r="E39" s="80" t="str">
        <f t="shared" ref="E39:E70" si="2">IF(ISERROR(C39/D39-1),"",((C39/D39-1)))</f>
        <v/>
      </c>
      <c r="F39" s="141">
        <f t="shared" ref="F39:F70" si="3">C39/$C$142</f>
        <v>1.1671117694693996E-4</v>
      </c>
      <c r="G39" s="111">
        <v>6.4793430000000001</v>
      </c>
      <c r="H39" s="191">
        <v>89.488681818181803</v>
      </c>
    </row>
    <row r="40" spans="1:8" ht="12.75" customHeight="1" x14ac:dyDescent="0.2">
      <c r="A40" s="110" t="s">
        <v>2399</v>
      </c>
      <c r="B40" s="110" t="s">
        <v>2400</v>
      </c>
      <c r="C40" s="181">
        <v>4.2959000000000001E-3</v>
      </c>
      <c r="D40" s="181">
        <v>0</v>
      </c>
      <c r="E40" s="80" t="str">
        <f t="shared" si="2"/>
        <v/>
      </c>
      <c r="F40" s="141">
        <f t="shared" si="3"/>
        <v>1.0075833994090895E-4</v>
      </c>
      <c r="G40" s="111">
        <v>5.4973502E-2</v>
      </c>
      <c r="H40" s="191">
        <v>14.994</v>
      </c>
    </row>
    <row r="41" spans="1:8" ht="12.75" customHeight="1" x14ac:dyDescent="0.2">
      <c r="A41" s="110" t="s">
        <v>2642</v>
      </c>
      <c r="B41" s="110" t="s">
        <v>2641</v>
      </c>
      <c r="C41" s="181">
        <v>4.0200000000000001E-3</v>
      </c>
      <c r="D41" s="181">
        <v>0</v>
      </c>
      <c r="E41" s="80" t="str">
        <f t="shared" si="2"/>
        <v/>
      </c>
      <c r="F41" s="141">
        <f t="shared" si="3"/>
        <v>9.4287233539526991E-5</v>
      </c>
      <c r="G41" s="111">
        <v>4.8078579999999999E-3</v>
      </c>
      <c r="H41" s="191">
        <v>630.34309090909096</v>
      </c>
    </row>
    <row r="42" spans="1:8" ht="12.75" customHeight="1" x14ac:dyDescent="0.2">
      <c r="A42" s="110" t="s">
        <v>2759</v>
      </c>
      <c r="B42" s="110" t="s">
        <v>2760</v>
      </c>
      <c r="C42" s="181">
        <v>5.6826000000000001E-4</v>
      </c>
      <c r="D42" s="181">
        <v>0</v>
      </c>
      <c r="E42" s="80" t="str">
        <f t="shared" si="2"/>
        <v/>
      </c>
      <c r="F42" s="141">
        <f t="shared" si="3"/>
        <v>1.3328274460490449E-5</v>
      </c>
      <c r="G42" s="111">
        <v>7.5633600000000003E-4</v>
      </c>
      <c r="H42" s="191">
        <v>59.998863636363602</v>
      </c>
    </row>
    <row r="43" spans="1:8" ht="12.75" customHeight="1" x14ac:dyDescent="0.2">
      <c r="A43" s="110" t="s">
        <v>384</v>
      </c>
      <c r="B43" s="110" t="s">
        <v>387</v>
      </c>
      <c r="C43" s="181">
        <v>2.1944999999999999E-4</v>
      </c>
      <c r="D43" s="181">
        <v>8.1610199999999997E-3</v>
      </c>
      <c r="E43" s="80">
        <f t="shared" si="2"/>
        <v>-0.97310997889969642</v>
      </c>
      <c r="F43" s="141">
        <f t="shared" si="3"/>
        <v>5.1470978607585067E-6</v>
      </c>
      <c r="G43" s="111">
        <v>4.0646586600000001</v>
      </c>
      <c r="H43" s="191">
        <v>64.638909090909095</v>
      </c>
    </row>
    <row r="44" spans="1:8" ht="12.75" customHeight="1" x14ac:dyDescent="0.2">
      <c r="A44" s="110" t="s">
        <v>2622</v>
      </c>
      <c r="B44" s="110" t="s">
        <v>2621</v>
      </c>
      <c r="C44" s="181">
        <v>0</v>
      </c>
      <c r="D44" s="181">
        <v>5.4300000000000001E-2</v>
      </c>
      <c r="E44" s="80">
        <f t="shared" si="2"/>
        <v>-1</v>
      </c>
      <c r="F44" s="141">
        <f t="shared" si="3"/>
        <v>0</v>
      </c>
      <c r="G44" s="111">
        <v>0</v>
      </c>
      <c r="H44" s="191">
        <v>14.9986363636364</v>
      </c>
    </row>
    <row r="45" spans="1:8" ht="12.75" customHeight="1" x14ac:dyDescent="0.2">
      <c r="A45" s="110" t="s">
        <v>1370</v>
      </c>
      <c r="B45" s="110" t="s">
        <v>1359</v>
      </c>
      <c r="C45" s="181">
        <v>0</v>
      </c>
      <c r="D45" s="181">
        <v>1.8953999999999999E-2</v>
      </c>
      <c r="E45" s="80">
        <f t="shared" si="2"/>
        <v>-1</v>
      </c>
      <c r="F45" s="141">
        <f t="shared" si="3"/>
        <v>0</v>
      </c>
      <c r="G45" s="111">
        <v>9.062149152E-2</v>
      </c>
      <c r="H45" s="191">
        <v>20.505409090909101</v>
      </c>
    </row>
    <row r="46" spans="1:8" ht="12.75" customHeight="1" x14ac:dyDescent="0.2">
      <c r="A46" s="110" t="s">
        <v>2741</v>
      </c>
      <c r="B46" s="110" t="s">
        <v>2742</v>
      </c>
      <c r="C46" s="181">
        <v>0</v>
      </c>
      <c r="D46" s="181">
        <v>1.0548999999999999E-2</v>
      </c>
      <c r="E46" s="80">
        <f t="shared" si="2"/>
        <v>-1</v>
      </c>
      <c r="F46" s="141">
        <f t="shared" si="3"/>
        <v>0</v>
      </c>
      <c r="G46" s="111">
        <v>5.999323E-3</v>
      </c>
      <c r="H46" s="191">
        <v>75.000318181818201</v>
      </c>
    </row>
    <row r="47" spans="1:8" ht="12.75" customHeight="1" x14ac:dyDescent="0.2">
      <c r="A47" s="110" t="s">
        <v>2612</v>
      </c>
      <c r="B47" s="110" t="s">
        <v>2611</v>
      </c>
      <c r="C47" s="181">
        <v>0</v>
      </c>
      <c r="D47" s="181">
        <v>6.5834999999999999E-3</v>
      </c>
      <c r="E47" s="80">
        <f t="shared" si="2"/>
        <v>-1</v>
      </c>
      <c r="F47" s="141">
        <f t="shared" si="3"/>
        <v>0</v>
      </c>
      <c r="G47" s="111">
        <v>1.1765268000000001E-2</v>
      </c>
      <c r="H47" s="191">
        <v>315.201727272727</v>
      </c>
    </row>
    <row r="48" spans="1:8" ht="12.75" customHeight="1" x14ac:dyDescent="0.2">
      <c r="A48" s="110" t="s">
        <v>2403</v>
      </c>
      <c r="B48" s="110" t="s">
        <v>2404</v>
      </c>
      <c r="C48" s="181">
        <v>0</v>
      </c>
      <c r="D48" s="181">
        <v>6.5224999999999997E-3</v>
      </c>
      <c r="E48" s="80">
        <f t="shared" si="2"/>
        <v>-1</v>
      </c>
      <c r="F48" s="141">
        <f t="shared" si="3"/>
        <v>0</v>
      </c>
      <c r="G48" s="111">
        <v>3.0319931000000001E-2</v>
      </c>
      <c r="H48" s="191">
        <v>34.9984545454545</v>
      </c>
    </row>
    <row r="49" spans="1:8" ht="12.75" customHeight="1" x14ac:dyDescent="0.2">
      <c r="A49" s="110" t="s">
        <v>2628</v>
      </c>
      <c r="B49" s="110" t="s">
        <v>2627</v>
      </c>
      <c r="C49" s="181">
        <v>0</v>
      </c>
      <c r="D49" s="181">
        <v>5.4790000000000004E-3</v>
      </c>
      <c r="E49" s="80">
        <f t="shared" si="2"/>
        <v>-1</v>
      </c>
      <c r="F49" s="141">
        <f t="shared" si="3"/>
        <v>0</v>
      </c>
      <c r="G49" s="111">
        <v>3.0621307E-2</v>
      </c>
      <c r="H49" s="191">
        <v>20.000454545454499</v>
      </c>
    </row>
    <row r="50" spans="1:8" ht="12.75" customHeight="1" x14ac:dyDescent="0.2">
      <c r="A50" s="110" t="s">
        <v>2734</v>
      </c>
      <c r="B50" s="110" t="s">
        <v>2735</v>
      </c>
      <c r="C50" s="181">
        <v>0</v>
      </c>
      <c r="D50" s="181">
        <v>1.0647E-3</v>
      </c>
      <c r="E50" s="80">
        <f t="shared" si="2"/>
        <v>-1</v>
      </c>
      <c r="F50" s="141">
        <f t="shared" si="3"/>
        <v>0</v>
      </c>
      <c r="G50" s="111">
        <v>5.1544420000000004E-3</v>
      </c>
      <c r="H50" s="191">
        <v>75.027000000000001</v>
      </c>
    </row>
    <row r="51" spans="1:8" ht="12.75" customHeight="1" x14ac:dyDescent="0.2">
      <c r="A51" s="110" t="s">
        <v>573</v>
      </c>
      <c r="B51" s="110" t="s">
        <v>922</v>
      </c>
      <c r="C51" s="181">
        <v>0</v>
      </c>
      <c r="D51" s="181">
        <v>0</v>
      </c>
      <c r="E51" s="80" t="str">
        <f t="shared" si="2"/>
        <v/>
      </c>
      <c r="F51" s="141">
        <f t="shared" si="3"/>
        <v>0</v>
      </c>
      <c r="G51" s="111">
        <v>7.3792472</v>
      </c>
      <c r="H51" s="191">
        <v>53.995136363636398</v>
      </c>
    </row>
    <row r="52" spans="1:8" ht="12.75" customHeight="1" x14ac:dyDescent="0.2">
      <c r="A52" s="110" t="s">
        <v>1368</v>
      </c>
      <c r="B52" s="110" t="s">
        <v>1357</v>
      </c>
      <c r="C52" s="181">
        <v>0</v>
      </c>
      <c r="D52" s="181">
        <v>0</v>
      </c>
      <c r="E52" s="80" t="str">
        <f t="shared" si="2"/>
        <v/>
      </c>
      <c r="F52" s="141">
        <f t="shared" si="3"/>
        <v>0</v>
      </c>
      <c r="G52" s="111">
        <v>0.36208550213160007</v>
      </c>
      <c r="H52" s="191">
        <v>71.558954545454498</v>
      </c>
    </row>
    <row r="53" spans="1:8" ht="12.75" customHeight="1" x14ac:dyDescent="0.2">
      <c r="A53" s="110" t="s">
        <v>1364</v>
      </c>
      <c r="B53" s="110" t="s">
        <v>1352</v>
      </c>
      <c r="C53" s="181">
        <v>0</v>
      </c>
      <c r="D53" s="181">
        <v>0</v>
      </c>
      <c r="E53" s="80" t="str">
        <f t="shared" si="2"/>
        <v/>
      </c>
      <c r="F53" s="141">
        <f t="shared" si="3"/>
        <v>0</v>
      </c>
      <c r="G53" s="111">
        <v>0.14876814926189999</v>
      </c>
      <c r="H53" s="191">
        <v>72.284181818181807</v>
      </c>
    </row>
    <row r="54" spans="1:8" ht="12.75" customHeight="1" x14ac:dyDescent="0.2">
      <c r="A54" s="110" t="s">
        <v>1369</v>
      </c>
      <c r="B54" s="110" t="s">
        <v>1358</v>
      </c>
      <c r="C54" s="181">
        <v>0</v>
      </c>
      <c r="D54" s="181">
        <v>0</v>
      </c>
      <c r="E54" s="80" t="str">
        <f t="shared" si="2"/>
        <v/>
      </c>
      <c r="F54" s="141">
        <f t="shared" si="3"/>
        <v>0</v>
      </c>
      <c r="G54" s="111">
        <v>0.38212575777247504</v>
      </c>
      <c r="H54" s="191">
        <v>72.1040909090909</v>
      </c>
    </row>
    <row r="55" spans="1:8" ht="12.75" customHeight="1" x14ac:dyDescent="0.2">
      <c r="A55" s="110" t="s">
        <v>2395</v>
      </c>
      <c r="B55" s="110" t="s">
        <v>2396</v>
      </c>
      <c r="C55" s="181">
        <v>0</v>
      </c>
      <c r="D55" s="181">
        <v>0</v>
      </c>
      <c r="E55" s="80" t="str">
        <f t="shared" si="2"/>
        <v/>
      </c>
      <c r="F55" s="141">
        <f t="shared" si="3"/>
        <v>0</v>
      </c>
      <c r="G55" s="111">
        <v>3.8736509999999997E-3</v>
      </c>
      <c r="H55" s="191">
        <v>24.998999999999999</v>
      </c>
    </row>
    <row r="56" spans="1:8" ht="12.75" customHeight="1" x14ac:dyDescent="0.2">
      <c r="A56" s="110" t="s">
        <v>2405</v>
      </c>
      <c r="B56" s="110" t="s">
        <v>2406</v>
      </c>
      <c r="C56" s="181">
        <v>0</v>
      </c>
      <c r="D56" s="181">
        <v>0</v>
      </c>
      <c r="E56" s="80" t="str">
        <f t="shared" si="2"/>
        <v/>
      </c>
      <c r="F56" s="141">
        <f t="shared" si="3"/>
        <v>0</v>
      </c>
      <c r="G56" s="111">
        <v>0</v>
      </c>
      <c r="H56" s="191">
        <v>20.001590909090901</v>
      </c>
    </row>
    <row r="57" spans="1:8" ht="12.75" customHeight="1" x14ac:dyDescent="0.2">
      <c r="A57" s="110" t="s">
        <v>386</v>
      </c>
      <c r="B57" s="110" t="s">
        <v>389</v>
      </c>
      <c r="C57" s="181">
        <v>0</v>
      </c>
      <c r="D57" s="181">
        <v>0</v>
      </c>
      <c r="E57" s="80" t="str">
        <f t="shared" si="2"/>
        <v/>
      </c>
      <c r="F57" s="141">
        <f t="shared" si="3"/>
        <v>0</v>
      </c>
      <c r="G57" s="111">
        <v>5.0190841399999995</v>
      </c>
      <c r="H57" s="191">
        <v>179.93304545454501</v>
      </c>
    </row>
    <row r="58" spans="1:8" ht="12.75" customHeight="1" x14ac:dyDescent="0.2">
      <c r="A58" s="110" t="s">
        <v>576</v>
      </c>
      <c r="B58" s="110" t="s">
        <v>923</v>
      </c>
      <c r="C58" s="181">
        <v>0</v>
      </c>
      <c r="D58" s="181">
        <v>0</v>
      </c>
      <c r="E58" s="80" t="str">
        <f t="shared" si="2"/>
        <v/>
      </c>
      <c r="F58" s="141">
        <f t="shared" si="3"/>
        <v>0</v>
      </c>
      <c r="G58" s="111">
        <v>6.4989793499999999</v>
      </c>
      <c r="H58" s="191">
        <v>118.973454545455</v>
      </c>
    </row>
    <row r="59" spans="1:8" ht="12.75" customHeight="1" x14ac:dyDescent="0.2">
      <c r="A59" s="110" t="s">
        <v>575</v>
      </c>
      <c r="B59" s="110" t="s">
        <v>929</v>
      </c>
      <c r="C59" s="181">
        <v>0</v>
      </c>
      <c r="D59" s="181">
        <v>0</v>
      </c>
      <c r="E59" s="80" t="str">
        <f t="shared" si="2"/>
        <v/>
      </c>
      <c r="F59" s="141">
        <f t="shared" si="3"/>
        <v>0</v>
      </c>
      <c r="G59" s="111">
        <v>5.1779728</v>
      </c>
      <c r="H59" s="191">
        <v>49.7843181818182</v>
      </c>
    </row>
    <row r="60" spans="1:8" ht="12.75" customHeight="1" x14ac:dyDescent="0.2">
      <c r="A60" s="110" t="s">
        <v>572</v>
      </c>
      <c r="B60" s="110" t="s">
        <v>930</v>
      </c>
      <c r="C60" s="181">
        <v>0</v>
      </c>
      <c r="D60" s="181">
        <v>0</v>
      </c>
      <c r="E60" s="80" t="str">
        <f t="shared" si="2"/>
        <v/>
      </c>
      <c r="F60" s="141">
        <f t="shared" si="3"/>
        <v>0</v>
      </c>
      <c r="G60" s="111">
        <v>5.3730943000000009</v>
      </c>
      <c r="H60" s="191">
        <v>47.645181818181797</v>
      </c>
    </row>
    <row r="61" spans="1:8" ht="12.75" customHeight="1" x14ac:dyDescent="0.2">
      <c r="A61" s="110" t="s">
        <v>2393</v>
      </c>
      <c r="B61" s="110" t="s">
        <v>2394</v>
      </c>
      <c r="C61" s="181">
        <v>0</v>
      </c>
      <c r="D61" s="181">
        <v>0</v>
      </c>
      <c r="E61" s="80" t="str">
        <f t="shared" si="2"/>
        <v/>
      </c>
      <c r="F61" s="141">
        <f t="shared" si="3"/>
        <v>0</v>
      </c>
      <c r="G61" s="111">
        <v>0</v>
      </c>
      <c r="H61" s="191">
        <v>14.996909090909099</v>
      </c>
    </row>
    <row r="62" spans="1:8" ht="12.75" customHeight="1" x14ac:dyDescent="0.2">
      <c r="A62" s="110" t="s">
        <v>2397</v>
      </c>
      <c r="B62" s="110" t="s">
        <v>2398</v>
      </c>
      <c r="C62" s="181">
        <v>0</v>
      </c>
      <c r="D62" s="181">
        <v>0</v>
      </c>
      <c r="E62" s="80" t="str">
        <f t="shared" si="2"/>
        <v/>
      </c>
      <c r="F62" s="141">
        <f t="shared" si="3"/>
        <v>0</v>
      </c>
      <c r="G62" s="111">
        <v>1.6464580000000002E-3</v>
      </c>
      <c r="H62" s="191">
        <v>14.995818181818199</v>
      </c>
    </row>
    <row r="63" spans="1:8" ht="12.75" customHeight="1" x14ac:dyDescent="0.2">
      <c r="A63" s="110" t="s">
        <v>2401</v>
      </c>
      <c r="B63" s="110" t="s">
        <v>2402</v>
      </c>
      <c r="C63" s="181">
        <v>0</v>
      </c>
      <c r="D63" s="181">
        <v>0</v>
      </c>
      <c r="E63" s="80" t="str">
        <f t="shared" si="2"/>
        <v/>
      </c>
      <c r="F63" s="141">
        <f t="shared" si="3"/>
        <v>0</v>
      </c>
      <c r="G63" s="111">
        <v>0</v>
      </c>
      <c r="H63" s="191">
        <v>19.997636363636399</v>
      </c>
    </row>
    <row r="64" spans="1:8" ht="12.75" customHeight="1" x14ac:dyDescent="0.2">
      <c r="A64" s="110" t="s">
        <v>2407</v>
      </c>
      <c r="B64" s="110" t="s">
        <v>2408</v>
      </c>
      <c r="C64" s="181">
        <v>0</v>
      </c>
      <c r="D64" s="181">
        <v>0</v>
      </c>
      <c r="E64" s="80" t="str">
        <f t="shared" si="2"/>
        <v/>
      </c>
      <c r="F64" s="141">
        <f t="shared" si="3"/>
        <v>0</v>
      </c>
      <c r="G64" s="111">
        <v>2.0168690000000001E-3</v>
      </c>
      <c r="H64" s="191">
        <v>35.0015</v>
      </c>
    </row>
    <row r="65" spans="1:8" ht="12.75" customHeight="1" x14ac:dyDescent="0.2">
      <c r="A65" s="110" t="s">
        <v>2409</v>
      </c>
      <c r="B65" s="110" t="s">
        <v>2410</v>
      </c>
      <c r="C65" s="181">
        <v>0</v>
      </c>
      <c r="D65" s="181">
        <v>0</v>
      </c>
      <c r="E65" s="80" t="str">
        <f t="shared" si="2"/>
        <v/>
      </c>
      <c r="F65" s="141">
        <f t="shared" si="3"/>
        <v>0</v>
      </c>
      <c r="G65" s="111">
        <v>0</v>
      </c>
      <c r="H65" s="191">
        <v>40.001818181818201</v>
      </c>
    </row>
    <row r="66" spans="1:8" ht="12.75" customHeight="1" x14ac:dyDescent="0.2">
      <c r="A66" s="110" t="s">
        <v>2411</v>
      </c>
      <c r="B66" s="110" t="s">
        <v>2412</v>
      </c>
      <c r="C66" s="181">
        <v>0</v>
      </c>
      <c r="D66" s="181">
        <v>0</v>
      </c>
      <c r="E66" s="80" t="str">
        <f t="shared" si="2"/>
        <v/>
      </c>
      <c r="F66" s="141">
        <f t="shared" si="3"/>
        <v>0</v>
      </c>
      <c r="G66" s="111">
        <v>5.1162949999999999E-3</v>
      </c>
      <c r="H66" s="191">
        <v>60.002272727272697</v>
      </c>
    </row>
    <row r="67" spans="1:8" ht="12.75" customHeight="1" x14ac:dyDescent="0.2">
      <c r="A67" s="110" t="s">
        <v>2413</v>
      </c>
      <c r="B67" s="110" t="s">
        <v>2414</v>
      </c>
      <c r="C67" s="181">
        <v>0</v>
      </c>
      <c r="D67" s="181">
        <v>0</v>
      </c>
      <c r="E67" s="80" t="str">
        <f t="shared" si="2"/>
        <v/>
      </c>
      <c r="F67" s="141">
        <f t="shared" si="3"/>
        <v>0</v>
      </c>
      <c r="G67" s="111">
        <v>0</v>
      </c>
      <c r="H67" s="191">
        <v>40.0015454545455</v>
      </c>
    </row>
    <row r="68" spans="1:8" ht="12.75" customHeight="1" x14ac:dyDescent="0.2">
      <c r="A68" s="110" t="s">
        <v>2415</v>
      </c>
      <c r="B68" s="110" t="s">
        <v>2416</v>
      </c>
      <c r="C68" s="181">
        <v>0</v>
      </c>
      <c r="D68" s="181">
        <v>0</v>
      </c>
      <c r="E68" s="80" t="str">
        <f t="shared" si="2"/>
        <v/>
      </c>
      <c r="F68" s="141">
        <f t="shared" si="3"/>
        <v>0</v>
      </c>
      <c r="G68" s="111">
        <v>0</v>
      </c>
      <c r="H68" s="191">
        <v>59.994636363636403</v>
      </c>
    </row>
    <row r="69" spans="1:8" ht="12.75" customHeight="1" x14ac:dyDescent="0.2">
      <c r="A69" s="110" t="s">
        <v>385</v>
      </c>
      <c r="B69" s="110" t="s">
        <v>388</v>
      </c>
      <c r="C69" s="181">
        <v>0</v>
      </c>
      <c r="D69" s="181">
        <v>0</v>
      </c>
      <c r="E69" s="80" t="str">
        <f t="shared" si="2"/>
        <v/>
      </c>
      <c r="F69" s="141">
        <f t="shared" si="3"/>
        <v>0</v>
      </c>
      <c r="G69" s="111">
        <v>6.6594286500000006</v>
      </c>
      <c r="H69" s="191">
        <v>49.911999999999999</v>
      </c>
    </row>
    <row r="70" spans="1:8" ht="12.75" customHeight="1" x14ac:dyDescent="0.2">
      <c r="A70" s="110" t="s">
        <v>2608</v>
      </c>
      <c r="B70" s="110" t="s">
        <v>2607</v>
      </c>
      <c r="C70" s="181">
        <v>0</v>
      </c>
      <c r="D70" s="181">
        <v>0</v>
      </c>
      <c r="E70" s="80" t="str">
        <f t="shared" si="2"/>
        <v/>
      </c>
      <c r="F70" s="141">
        <f t="shared" si="3"/>
        <v>0</v>
      </c>
      <c r="G70" s="111">
        <v>0</v>
      </c>
      <c r="H70" s="191">
        <v>14.9997272727273</v>
      </c>
    </row>
    <row r="71" spans="1:8" ht="12.75" customHeight="1" x14ac:dyDescent="0.2">
      <c r="A71" s="110" t="s">
        <v>2636</v>
      </c>
      <c r="B71" s="110" t="s">
        <v>2635</v>
      </c>
      <c r="C71" s="181">
        <v>0</v>
      </c>
      <c r="D71" s="181">
        <v>0</v>
      </c>
      <c r="E71" s="80" t="str">
        <f t="shared" ref="E71:E102" si="4">IF(ISERROR(C71/D71-1),"",((C71/D71-1)))</f>
        <v/>
      </c>
      <c r="F71" s="141">
        <f t="shared" ref="F71:F102" si="5">C71/$C$142</f>
        <v>0</v>
      </c>
      <c r="G71" s="111">
        <v>0</v>
      </c>
      <c r="H71" s="191">
        <v>30.0030454545455</v>
      </c>
    </row>
    <row r="72" spans="1:8" ht="12.75" customHeight="1" x14ac:dyDescent="0.2">
      <c r="A72" s="110" t="s">
        <v>2610</v>
      </c>
      <c r="B72" s="110" t="s">
        <v>2609</v>
      </c>
      <c r="C72" s="181">
        <v>0</v>
      </c>
      <c r="D72" s="181">
        <v>0</v>
      </c>
      <c r="E72" s="80" t="str">
        <f t="shared" si="4"/>
        <v/>
      </c>
      <c r="F72" s="141">
        <f t="shared" si="5"/>
        <v>0</v>
      </c>
      <c r="G72" s="111">
        <v>0</v>
      </c>
      <c r="H72" s="191">
        <v>15.0114545454545</v>
      </c>
    </row>
    <row r="73" spans="1:8" ht="12.75" customHeight="1" x14ac:dyDescent="0.2">
      <c r="A73" s="110" t="s">
        <v>2638</v>
      </c>
      <c r="B73" s="110" t="s">
        <v>2637</v>
      </c>
      <c r="C73" s="181">
        <v>0</v>
      </c>
      <c r="D73" s="181">
        <v>0</v>
      </c>
      <c r="E73" s="80" t="str">
        <f t="shared" si="4"/>
        <v/>
      </c>
      <c r="F73" s="141">
        <f t="shared" si="5"/>
        <v>0</v>
      </c>
      <c r="G73" s="111">
        <v>0</v>
      </c>
      <c r="H73" s="191">
        <v>29.989363636363599</v>
      </c>
    </row>
    <row r="74" spans="1:8" ht="12.75" customHeight="1" x14ac:dyDescent="0.2">
      <c r="A74" s="110" t="s">
        <v>2592</v>
      </c>
      <c r="B74" s="110" t="s">
        <v>2591</v>
      </c>
      <c r="C74" s="181">
        <v>0</v>
      </c>
      <c r="D74" s="181">
        <v>0</v>
      </c>
      <c r="E74" s="80" t="str">
        <f t="shared" si="4"/>
        <v/>
      </c>
      <c r="F74" s="141">
        <f t="shared" si="5"/>
        <v>0</v>
      </c>
      <c r="G74" s="111">
        <v>0</v>
      </c>
      <c r="H74" s="191">
        <v>10.002363636363601</v>
      </c>
    </row>
    <row r="75" spans="1:8" ht="12.75" customHeight="1" x14ac:dyDescent="0.2">
      <c r="A75" s="110" t="s">
        <v>2594</v>
      </c>
      <c r="B75" s="110" t="s">
        <v>2593</v>
      </c>
      <c r="C75" s="181">
        <v>0</v>
      </c>
      <c r="D75" s="181">
        <v>0</v>
      </c>
      <c r="E75" s="80" t="str">
        <f t="shared" si="4"/>
        <v/>
      </c>
      <c r="F75" s="141">
        <f t="shared" si="5"/>
        <v>0</v>
      </c>
      <c r="G75" s="111">
        <v>0</v>
      </c>
      <c r="H75" s="191">
        <v>9.9984545454545497</v>
      </c>
    </row>
    <row r="76" spans="1:8" ht="12.75" customHeight="1" x14ac:dyDescent="0.2">
      <c r="A76" s="110" t="s">
        <v>2604</v>
      </c>
      <c r="B76" s="110" t="s">
        <v>2603</v>
      </c>
      <c r="C76" s="181">
        <v>0</v>
      </c>
      <c r="D76" s="181">
        <v>0</v>
      </c>
      <c r="E76" s="80" t="str">
        <f t="shared" si="4"/>
        <v/>
      </c>
      <c r="F76" s="141">
        <f t="shared" si="5"/>
        <v>0</v>
      </c>
      <c r="G76" s="111">
        <v>0</v>
      </c>
      <c r="H76" s="191">
        <v>9.9957272727272706</v>
      </c>
    </row>
    <row r="77" spans="1:8" ht="12.75" customHeight="1" x14ac:dyDescent="0.2">
      <c r="A77" s="110" t="s">
        <v>2632</v>
      </c>
      <c r="B77" s="110" t="s">
        <v>2631</v>
      </c>
      <c r="C77" s="181">
        <v>0</v>
      </c>
      <c r="D77" s="181">
        <v>0</v>
      </c>
      <c r="E77" s="80" t="str">
        <f t="shared" si="4"/>
        <v/>
      </c>
      <c r="F77" s="141">
        <f t="shared" si="5"/>
        <v>0</v>
      </c>
      <c r="G77" s="111">
        <v>6.2178299999999999E-4</v>
      </c>
      <c r="H77" s="191">
        <v>19.998409090909099</v>
      </c>
    </row>
    <row r="78" spans="1:8" ht="12.75" customHeight="1" x14ac:dyDescent="0.2">
      <c r="A78" s="110" t="s">
        <v>2606</v>
      </c>
      <c r="B78" s="110" t="s">
        <v>2605</v>
      </c>
      <c r="C78" s="181">
        <v>0</v>
      </c>
      <c r="D78" s="181">
        <v>0</v>
      </c>
      <c r="E78" s="80" t="str">
        <f t="shared" si="4"/>
        <v/>
      </c>
      <c r="F78" s="141">
        <f t="shared" si="5"/>
        <v>0</v>
      </c>
      <c r="G78" s="111">
        <v>0</v>
      </c>
      <c r="H78" s="191">
        <v>10.0070909090909</v>
      </c>
    </row>
    <row r="79" spans="1:8" ht="12.75" customHeight="1" x14ac:dyDescent="0.2">
      <c r="A79" s="110" t="s">
        <v>2634</v>
      </c>
      <c r="B79" s="110" t="s">
        <v>2633</v>
      </c>
      <c r="C79" s="181">
        <v>0</v>
      </c>
      <c r="D79" s="181">
        <v>0</v>
      </c>
      <c r="E79" s="80" t="str">
        <f t="shared" si="4"/>
        <v/>
      </c>
      <c r="F79" s="141">
        <f t="shared" si="5"/>
        <v>0</v>
      </c>
      <c r="G79" s="111">
        <v>0</v>
      </c>
      <c r="H79" s="191">
        <v>20.0080909090909</v>
      </c>
    </row>
    <row r="80" spans="1:8" ht="12.75" customHeight="1" x14ac:dyDescent="0.2">
      <c r="A80" s="110" t="s">
        <v>2596</v>
      </c>
      <c r="B80" s="110" t="s">
        <v>2595</v>
      </c>
      <c r="C80" s="181">
        <v>0</v>
      </c>
      <c r="D80" s="181">
        <v>0</v>
      </c>
      <c r="E80" s="80" t="str">
        <f t="shared" si="4"/>
        <v/>
      </c>
      <c r="F80" s="141">
        <f t="shared" si="5"/>
        <v>0</v>
      </c>
      <c r="G80" s="111">
        <v>0</v>
      </c>
      <c r="H80" s="191">
        <v>9.9999545454545409</v>
      </c>
    </row>
    <row r="81" spans="1:8" ht="12.75" customHeight="1" x14ac:dyDescent="0.2">
      <c r="A81" s="110" t="s">
        <v>2624</v>
      </c>
      <c r="B81" s="110" t="s">
        <v>2623</v>
      </c>
      <c r="C81" s="181">
        <v>0</v>
      </c>
      <c r="D81" s="181">
        <v>0</v>
      </c>
      <c r="E81" s="80" t="str">
        <f t="shared" si="4"/>
        <v/>
      </c>
      <c r="F81" s="141">
        <f t="shared" si="5"/>
        <v>0</v>
      </c>
      <c r="G81" s="111">
        <v>0</v>
      </c>
      <c r="H81" s="191">
        <v>20.004863636363599</v>
      </c>
    </row>
    <row r="82" spans="1:8" ht="12.75" customHeight="1" x14ac:dyDescent="0.2">
      <c r="A82" s="110" t="s">
        <v>2598</v>
      </c>
      <c r="B82" s="110" t="s">
        <v>2597</v>
      </c>
      <c r="C82" s="181">
        <v>0</v>
      </c>
      <c r="D82" s="181">
        <v>0</v>
      </c>
      <c r="E82" s="80" t="str">
        <f t="shared" si="4"/>
        <v/>
      </c>
      <c r="F82" s="141">
        <f t="shared" si="5"/>
        <v>0</v>
      </c>
      <c r="G82" s="111">
        <v>0</v>
      </c>
      <c r="H82" s="191">
        <v>10.010227272727301</v>
      </c>
    </row>
    <row r="83" spans="1:8" ht="12.75" customHeight="1" x14ac:dyDescent="0.2">
      <c r="A83" s="110" t="s">
        <v>2626</v>
      </c>
      <c r="B83" s="110" t="s">
        <v>2625</v>
      </c>
      <c r="C83" s="181">
        <v>0</v>
      </c>
      <c r="D83" s="181">
        <v>0</v>
      </c>
      <c r="E83" s="80" t="str">
        <f t="shared" si="4"/>
        <v/>
      </c>
      <c r="F83" s="141">
        <f t="shared" si="5"/>
        <v>0</v>
      </c>
      <c r="G83" s="111">
        <v>0</v>
      </c>
      <c r="H83" s="191">
        <v>19.995409090909099</v>
      </c>
    </row>
    <row r="84" spans="1:8" ht="12.75" customHeight="1" x14ac:dyDescent="0.2">
      <c r="A84" s="110" t="s">
        <v>2600</v>
      </c>
      <c r="B84" s="110" t="s">
        <v>2599</v>
      </c>
      <c r="C84" s="181">
        <v>0</v>
      </c>
      <c r="D84" s="181">
        <v>0</v>
      </c>
      <c r="E84" s="80" t="str">
        <f t="shared" si="4"/>
        <v/>
      </c>
      <c r="F84" s="141">
        <f t="shared" si="5"/>
        <v>0</v>
      </c>
      <c r="G84" s="111">
        <v>0</v>
      </c>
      <c r="H84" s="191">
        <v>16.394136363636399</v>
      </c>
    </row>
    <row r="85" spans="1:8" ht="12.75" customHeight="1" x14ac:dyDescent="0.2">
      <c r="A85" s="110" t="s">
        <v>2684</v>
      </c>
      <c r="B85" s="110" t="s">
        <v>2685</v>
      </c>
      <c r="C85" s="181">
        <v>0</v>
      </c>
      <c r="D85" s="181">
        <v>0</v>
      </c>
      <c r="E85" s="80" t="str">
        <f t="shared" si="4"/>
        <v/>
      </c>
      <c r="F85" s="141">
        <f t="shared" si="5"/>
        <v>0</v>
      </c>
      <c r="G85" s="111">
        <v>0</v>
      </c>
      <c r="H85" s="191">
        <v>42.884318181818202</v>
      </c>
    </row>
    <row r="86" spans="1:8" ht="12.75" customHeight="1" x14ac:dyDescent="0.2">
      <c r="A86" s="110" t="s">
        <v>2686</v>
      </c>
      <c r="B86" s="110" t="s">
        <v>2687</v>
      </c>
      <c r="C86" s="181">
        <v>0</v>
      </c>
      <c r="D86" s="181">
        <v>0</v>
      </c>
      <c r="E86" s="80" t="str">
        <f t="shared" si="4"/>
        <v/>
      </c>
      <c r="F86" s="141">
        <f t="shared" si="5"/>
        <v>0</v>
      </c>
      <c r="G86" s="111">
        <v>0</v>
      </c>
      <c r="H86" s="191">
        <v>62.4971363636364</v>
      </c>
    </row>
    <row r="87" spans="1:8" ht="12.75" customHeight="1" x14ac:dyDescent="0.2">
      <c r="A87" s="110" t="s">
        <v>2688</v>
      </c>
      <c r="B87" s="110" t="s">
        <v>2689</v>
      </c>
      <c r="C87" s="181">
        <v>0</v>
      </c>
      <c r="D87" s="181">
        <v>0</v>
      </c>
      <c r="E87" s="80" t="str">
        <f t="shared" si="4"/>
        <v/>
      </c>
      <c r="F87" s="141">
        <f t="shared" si="5"/>
        <v>0</v>
      </c>
      <c r="G87" s="111">
        <v>0</v>
      </c>
      <c r="H87" s="191">
        <v>37.495136363636398</v>
      </c>
    </row>
    <row r="88" spans="1:8" ht="12.75" customHeight="1" x14ac:dyDescent="0.2">
      <c r="A88" s="110" t="s">
        <v>2690</v>
      </c>
      <c r="B88" s="110" t="s">
        <v>2691</v>
      </c>
      <c r="C88" s="181">
        <v>0</v>
      </c>
      <c r="D88" s="181">
        <v>0</v>
      </c>
      <c r="E88" s="80" t="str">
        <f t="shared" si="4"/>
        <v/>
      </c>
      <c r="F88" s="141">
        <f t="shared" si="5"/>
        <v>0</v>
      </c>
      <c r="G88" s="111">
        <v>0</v>
      </c>
      <c r="H88" s="191">
        <v>62.501272727272699</v>
      </c>
    </row>
    <row r="89" spans="1:8" ht="12.75" customHeight="1" x14ac:dyDescent="0.2">
      <c r="A89" s="110" t="s">
        <v>2692</v>
      </c>
      <c r="B89" s="110" t="s">
        <v>2693</v>
      </c>
      <c r="C89" s="181">
        <v>0</v>
      </c>
      <c r="D89" s="181">
        <v>0</v>
      </c>
      <c r="E89" s="80" t="str">
        <f t="shared" si="4"/>
        <v/>
      </c>
      <c r="F89" s="141">
        <f t="shared" si="5"/>
        <v>0</v>
      </c>
      <c r="G89" s="111">
        <v>0</v>
      </c>
      <c r="H89" s="191">
        <v>37.052272727272701</v>
      </c>
    </row>
    <row r="90" spans="1:8" ht="12.75" customHeight="1" x14ac:dyDescent="0.2">
      <c r="A90" s="110" t="s">
        <v>2694</v>
      </c>
      <c r="B90" s="110" t="s">
        <v>2695</v>
      </c>
      <c r="C90" s="181">
        <v>0</v>
      </c>
      <c r="D90" s="181">
        <v>0</v>
      </c>
      <c r="E90" s="80" t="str">
        <f t="shared" si="4"/>
        <v/>
      </c>
      <c r="F90" s="141">
        <f t="shared" si="5"/>
        <v>0</v>
      </c>
      <c r="G90" s="111">
        <v>0</v>
      </c>
      <c r="H90" s="191">
        <v>50.001681818181801</v>
      </c>
    </row>
    <row r="91" spans="1:8" ht="12.75" customHeight="1" x14ac:dyDescent="0.2">
      <c r="A91" s="110" t="s">
        <v>2696</v>
      </c>
      <c r="B91" s="110" t="s">
        <v>2697</v>
      </c>
      <c r="C91" s="181">
        <v>0</v>
      </c>
      <c r="D91" s="181">
        <v>0</v>
      </c>
      <c r="E91" s="80" t="str">
        <f t="shared" si="4"/>
        <v/>
      </c>
      <c r="F91" s="141">
        <f t="shared" si="5"/>
        <v>0</v>
      </c>
      <c r="G91" s="111">
        <v>0</v>
      </c>
      <c r="H91" s="191">
        <v>30.009454545454499</v>
      </c>
    </row>
    <row r="92" spans="1:8" ht="12.75" customHeight="1" x14ac:dyDescent="0.2">
      <c r="A92" s="110" t="s">
        <v>2698</v>
      </c>
      <c r="B92" s="110" t="s">
        <v>2699</v>
      </c>
      <c r="C92" s="181">
        <v>0</v>
      </c>
      <c r="D92" s="181">
        <v>0</v>
      </c>
      <c r="E92" s="80" t="str">
        <f t="shared" si="4"/>
        <v/>
      </c>
      <c r="F92" s="141">
        <f t="shared" si="5"/>
        <v>0</v>
      </c>
      <c r="G92" s="111">
        <v>0</v>
      </c>
      <c r="H92" s="191">
        <v>50.000363636363602</v>
      </c>
    </row>
    <row r="93" spans="1:8" ht="12.75" customHeight="1" x14ac:dyDescent="0.2">
      <c r="A93" s="110" t="s">
        <v>2602</v>
      </c>
      <c r="B93" s="110" t="s">
        <v>2601</v>
      </c>
      <c r="C93" s="181">
        <v>0</v>
      </c>
      <c r="D93" s="181">
        <v>0</v>
      </c>
      <c r="E93" s="80" t="str">
        <f t="shared" si="4"/>
        <v/>
      </c>
      <c r="F93" s="141">
        <f t="shared" si="5"/>
        <v>0</v>
      </c>
      <c r="G93" s="111">
        <v>0</v>
      </c>
      <c r="H93" s="191">
        <v>10.002045454545501</v>
      </c>
    </row>
    <row r="94" spans="1:8" ht="12.75" customHeight="1" x14ac:dyDescent="0.2">
      <c r="A94" s="110" t="s">
        <v>2630</v>
      </c>
      <c r="B94" s="110" t="s">
        <v>2629</v>
      </c>
      <c r="C94" s="181">
        <v>0</v>
      </c>
      <c r="D94" s="181">
        <v>0</v>
      </c>
      <c r="E94" s="80" t="str">
        <f t="shared" si="4"/>
        <v/>
      </c>
      <c r="F94" s="141">
        <f t="shared" si="5"/>
        <v>0</v>
      </c>
      <c r="G94" s="111">
        <v>0</v>
      </c>
      <c r="H94" s="191">
        <v>19.996727272727298</v>
      </c>
    </row>
    <row r="95" spans="1:8" ht="12.75" customHeight="1" x14ac:dyDescent="0.2">
      <c r="A95" s="110" t="s">
        <v>2616</v>
      </c>
      <c r="B95" s="110" t="s">
        <v>2615</v>
      </c>
      <c r="C95" s="181">
        <v>0</v>
      </c>
      <c r="D95" s="181">
        <v>0</v>
      </c>
      <c r="E95" s="80" t="str">
        <f t="shared" si="4"/>
        <v/>
      </c>
      <c r="F95" s="141">
        <f t="shared" si="5"/>
        <v>0</v>
      </c>
      <c r="G95" s="111">
        <v>1.3217678E-2</v>
      </c>
      <c r="H95" s="191">
        <v>200.258772727273</v>
      </c>
    </row>
    <row r="96" spans="1:8" ht="12.75" customHeight="1" x14ac:dyDescent="0.2">
      <c r="A96" s="110" t="s">
        <v>2618</v>
      </c>
      <c r="B96" s="110" t="s">
        <v>2617</v>
      </c>
      <c r="C96" s="181">
        <v>0</v>
      </c>
      <c r="D96" s="181">
        <v>0</v>
      </c>
      <c r="E96" s="80" t="str">
        <f t="shared" si="4"/>
        <v/>
      </c>
      <c r="F96" s="141">
        <f t="shared" si="5"/>
        <v>0</v>
      </c>
      <c r="G96" s="111">
        <v>0</v>
      </c>
      <c r="H96" s="191">
        <v>200.27459090909099</v>
      </c>
    </row>
    <row r="97" spans="1:8" ht="12.75" customHeight="1" x14ac:dyDescent="0.2">
      <c r="A97" s="110" t="s">
        <v>2646</v>
      </c>
      <c r="B97" s="110" t="s">
        <v>2645</v>
      </c>
      <c r="C97" s="181">
        <v>0</v>
      </c>
      <c r="D97" s="181">
        <v>0</v>
      </c>
      <c r="E97" s="80" t="str">
        <f t="shared" si="4"/>
        <v/>
      </c>
      <c r="F97" s="141">
        <f t="shared" si="5"/>
        <v>0</v>
      </c>
      <c r="G97" s="111">
        <v>0</v>
      </c>
      <c r="H97" s="191">
        <v>400.56459090909101</v>
      </c>
    </row>
    <row r="98" spans="1:8" ht="12.75" customHeight="1" x14ac:dyDescent="0.2">
      <c r="A98" s="110" t="s">
        <v>2614</v>
      </c>
      <c r="B98" s="110" t="s">
        <v>2613</v>
      </c>
      <c r="C98" s="181">
        <v>0</v>
      </c>
      <c r="D98" s="181">
        <v>0</v>
      </c>
      <c r="E98" s="80" t="str">
        <f t="shared" si="4"/>
        <v/>
      </c>
      <c r="F98" s="141">
        <f t="shared" si="5"/>
        <v>0</v>
      </c>
      <c r="G98" s="111">
        <v>6.9201400000000002E-4</v>
      </c>
      <c r="H98" s="191">
        <v>315.17190909090903</v>
      </c>
    </row>
    <row r="99" spans="1:8" ht="12.75" customHeight="1" x14ac:dyDescent="0.2">
      <c r="A99" s="110" t="s">
        <v>2720</v>
      </c>
      <c r="B99" s="110" t="s">
        <v>2721</v>
      </c>
      <c r="C99" s="181">
        <v>0</v>
      </c>
      <c r="D99" s="181">
        <v>0</v>
      </c>
      <c r="E99" s="80" t="str">
        <f t="shared" si="4"/>
        <v/>
      </c>
      <c r="F99" s="141">
        <f t="shared" si="5"/>
        <v>0</v>
      </c>
      <c r="G99" s="111">
        <v>0</v>
      </c>
      <c r="H99" s="191">
        <v>34.998909090909102</v>
      </c>
    </row>
    <row r="100" spans="1:8" ht="12.75" customHeight="1" x14ac:dyDescent="0.2">
      <c r="A100" s="110" t="s">
        <v>2724</v>
      </c>
      <c r="B100" s="110" t="s">
        <v>2725</v>
      </c>
      <c r="C100" s="181">
        <v>0</v>
      </c>
      <c r="D100" s="181">
        <v>0</v>
      </c>
      <c r="E100" s="80" t="str">
        <f t="shared" si="4"/>
        <v/>
      </c>
      <c r="F100" s="141">
        <f t="shared" si="5"/>
        <v>0</v>
      </c>
      <c r="G100" s="111">
        <v>1.52195E-3</v>
      </c>
      <c r="H100" s="191">
        <v>15.006</v>
      </c>
    </row>
    <row r="101" spans="1:8" ht="12.75" customHeight="1" x14ac:dyDescent="0.2">
      <c r="A101" s="110" t="s">
        <v>2728</v>
      </c>
      <c r="B101" s="110" t="s">
        <v>2729</v>
      </c>
      <c r="C101" s="181">
        <v>0</v>
      </c>
      <c r="D101" s="181">
        <v>0</v>
      </c>
      <c r="E101" s="80" t="str">
        <f t="shared" si="4"/>
        <v/>
      </c>
      <c r="F101" s="141">
        <f t="shared" si="5"/>
        <v>0</v>
      </c>
      <c r="G101" s="111">
        <v>0</v>
      </c>
      <c r="H101" s="191">
        <v>49.997863636363597</v>
      </c>
    </row>
    <row r="102" spans="1:8" ht="12.75" customHeight="1" x14ac:dyDescent="0.2">
      <c r="A102" s="110" t="s">
        <v>2730</v>
      </c>
      <c r="B102" s="110" t="s">
        <v>2731</v>
      </c>
      <c r="C102" s="181">
        <v>0</v>
      </c>
      <c r="D102" s="181">
        <v>0</v>
      </c>
      <c r="E102" s="80" t="str">
        <f t="shared" si="4"/>
        <v/>
      </c>
      <c r="F102" s="141">
        <f t="shared" si="5"/>
        <v>0</v>
      </c>
      <c r="G102" s="111">
        <v>6.1631100000000003E-4</v>
      </c>
      <c r="H102" s="191">
        <v>74.985045454545499</v>
      </c>
    </row>
    <row r="103" spans="1:8" ht="12.75" customHeight="1" x14ac:dyDescent="0.2">
      <c r="A103" s="110" t="s">
        <v>2732</v>
      </c>
      <c r="B103" s="110" t="s">
        <v>2733</v>
      </c>
      <c r="C103" s="181">
        <v>0</v>
      </c>
      <c r="D103" s="181">
        <v>0</v>
      </c>
      <c r="E103" s="80" t="str">
        <f t="shared" ref="E103:E134" si="6">IF(ISERROR(C103/D103-1),"",((C103/D103-1)))</f>
        <v/>
      </c>
      <c r="F103" s="141">
        <f t="shared" ref="F103:F134" si="7">C103/$C$142</f>
        <v>0</v>
      </c>
      <c r="G103" s="111">
        <v>0</v>
      </c>
      <c r="H103" s="191">
        <v>50.011454545454498</v>
      </c>
    </row>
    <row r="104" spans="1:8" ht="12.75" customHeight="1" x14ac:dyDescent="0.2">
      <c r="A104" s="110" t="s">
        <v>2739</v>
      </c>
      <c r="B104" s="110" t="s">
        <v>2740</v>
      </c>
      <c r="C104" s="181">
        <v>0</v>
      </c>
      <c r="D104" s="181">
        <v>0</v>
      </c>
      <c r="E104" s="80" t="str">
        <f t="shared" si="6"/>
        <v/>
      </c>
      <c r="F104" s="141">
        <f t="shared" si="7"/>
        <v>0</v>
      </c>
      <c r="G104" s="111">
        <v>0</v>
      </c>
      <c r="H104" s="191">
        <v>50.000318181818201</v>
      </c>
    </row>
    <row r="105" spans="1:8" ht="12.75" customHeight="1" x14ac:dyDescent="0.2">
      <c r="A105" s="110" t="s">
        <v>2743</v>
      </c>
      <c r="B105" s="110" t="s">
        <v>2744</v>
      </c>
      <c r="C105" s="181">
        <v>0</v>
      </c>
      <c r="D105" s="181">
        <v>0</v>
      </c>
      <c r="E105" s="80" t="str">
        <f t="shared" si="6"/>
        <v/>
      </c>
      <c r="F105" s="141">
        <f t="shared" si="7"/>
        <v>0</v>
      </c>
      <c r="G105" s="111">
        <v>4.6392072999999999E-2</v>
      </c>
      <c r="H105" s="191">
        <v>50.003818181818197</v>
      </c>
    </row>
    <row r="106" spans="1:8" ht="12.75" customHeight="1" x14ac:dyDescent="0.2">
      <c r="A106" s="110" t="s">
        <v>2747</v>
      </c>
      <c r="B106" s="110" t="s">
        <v>2748</v>
      </c>
      <c r="C106" s="181">
        <v>0</v>
      </c>
      <c r="D106" s="181">
        <v>0</v>
      </c>
      <c r="E106" s="80" t="str">
        <f t="shared" si="6"/>
        <v/>
      </c>
      <c r="F106" s="141">
        <f t="shared" si="7"/>
        <v>0</v>
      </c>
      <c r="G106" s="111">
        <v>0</v>
      </c>
      <c r="H106" s="191">
        <v>90.003318181818202</v>
      </c>
    </row>
    <row r="107" spans="1:8" ht="12.75" customHeight="1" x14ac:dyDescent="0.2">
      <c r="A107" s="110" t="s">
        <v>2751</v>
      </c>
      <c r="B107" s="110" t="s">
        <v>2752</v>
      </c>
      <c r="C107" s="181">
        <v>0</v>
      </c>
      <c r="D107" s="181">
        <v>0</v>
      </c>
      <c r="E107" s="80" t="str">
        <f t="shared" si="6"/>
        <v/>
      </c>
      <c r="F107" s="141">
        <f t="shared" si="7"/>
        <v>0</v>
      </c>
      <c r="G107" s="111">
        <v>0</v>
      </c>
      <c r="H107" s="191">
        <v>90.011590909090899</v>
      </c>
    </row>
    <row r="108" spans="1:8" ht="12.75" customHeight="1" x14ac:dyDescent="0.2">
      <c r="A108" s="110" t="s">
        <v>2755</v>
      </c>
      <c r="B108" s="110" t="s">
        <v>2756</v>
      </c>
      <c r="C108" s="181">
        <v>0</v>
      </c>
      <c r="D108" s="181">
        <v>0</v>
      </c>
      <c r="E108" s="80" t="str">
        <f t="shared" si="6"/>
        <v/>
      </c>
      <c r="F108" s="141">
        <f t="shared" si="7"/>
        <v>0</v>
      </c>
      <c r="G108" s="111">
        <v>0</v>
      </c>
      <c r="H108" s="191">
        <v>29.995090909090901</v>
      </c>
    </row>
    <row r="109" spans="1:8" ht="12.75" customHeight="1" x14ac:dyDescent="0.2">
      <c r="A109" s="110" t="s">
        <v>2757</v>
      </c>
      <c r="B109" s="110" t="s">
        <v>2758</v>
      </c>
      <c r="C109" s="181">
        <v>0</v>
      </c>
      <c r="D109" s="181">
        <v>0</v>
      </c>
      <c r="E109" s="80" t="str">
        <f t="shared" si="6"/>
        <v/>
      </c>
      <c r="F109" s="141">
        <f t="shared" si="7"/>
        <v>0</v>
      </c>
      <c r="G109" s="111">
        <v>0</v>
      </c>
      <c r="H109" s="191">
        <v>49.962499999999999</v>
      </c>
    </row>
    <row r="110" spans="1:8" ht="12.75" customHeight="1" x14ac:dyDescent="0.2">
      <c r="A110" s="110" t="s">
        <v>2937</v>
      </c>
      <c r="B110" s="110" t="s">
        <v>2938</v>
      </c>
      <c r="C110" s="181">
        <v>0</v>
      </c>
      <c r="D110" s="181">
        <v>0</v>
      </c>
      <c r="E110" s="80" t="str">
        <f t="shared" si="6"/>
        <v/>
      </c>
      <c r="F110" s="141">
        <f t="shared" si="7"/>
        <v>0</v>
      </c>
      <c r="G110" s="111">
        <v>0</v>
      </c>
      <c r="H110" s="191">
        <v>25.001909090909098</v>
      </c>
    </row>
    <row r="111" spans="1:8" ht="12.75" customHeight="1" x14ac:dyDescent="0.2">
      <c r="A111" s="110" t="s">
        <v>2939</v>
      </c>
      <c r="B111" s="110" t="s">
        <v>2940</v>
      </c>
      <c r="C111" s="181">
        <v>0</v>
      </c>
      <c r="D111" s="181">
        <v>0</v>
      </c>
      <c r="E111" s="80" t="str">
        <f t="shared" si="6"/>
        <v/>
      </c>
      <c r="F111" s="141">
        <f t="shared" si="7"/>
        <v>0</v>
      </c>
      <c r="G111" s="111">
        <v>0</v>
      </c>
      <c r="H111" s="191">
        <v>34.995818181818201</v>
      </c>
    </row>
    <row r="112" spans="1:8" ht="12.75" customHeight="1" x14ac:dyDescent="0.2">
      <c r="A112" s="110" t="s">
        <v>2941</v>
      </c>
      <c r="B112" s="110" t="s">
        <v>2942</v>
      </c>
      <c r="C112" s="181">
        <v>0</v>
      </c>
      <c r="D112" s="181">
        <v>0</v>
      </c>
      <c r="E112" s="80" t="str">
        <f t="shared" si="6"/>
        <v/>
      </c>
      <c r="F112" s="141">
        <f t="shared" si="7"/>
        <v>0</v>
      </c>
      <c r="G112" s="111">
        <v>0</v>
      </c>
      <c r="H112" s="191">
        <v>25.006136363636401</v>
      </c>
    </row>
    <row r="113" spans="1:8" ht="12.75" customHeight="1" x14ac:dyDescent="0.2">
      <c r="A113" s="110" t="s">
        <v>2943</v>
      </c>
      <c r="B113" s="110" t="s">
        <v>2944</v>
      </c>
      <c r="C113" s="181">
        <v>0</v>
      </c>
      <c r="D113" s="181">
        <v>0</v>
      </c>
      <c r="E113" s="80" t="str">
        <f t="shared" si="6"/>
        <v/>
      </c>
      <c r="F113" s="141">
        <f t="shared" si="7"/>
        <v>0</v>
      </c>
      <c r="G113" s="111">
        <v>0</v>
      </c>
      <c r="H113" s="191">
        <v>34.999181818181803</v>
      </c>
    </row>
    <row r="114" spans="1:8" ht="12.75" customHeight="1" x14ac:dyDescent="0.2">
      <c r="A114" s="110" t="s">
        <v>2945</v>
      </c>
      <c r="B114" s="110" t="s">
        <v>2946</v>
      </c>
      <c r="C114" s="181">
        <v>0</v>
      </c>
      <c r="D114" s="181">
        <v>0</v>
      </c>
      <c r="E114" s="80" t="str">
        <f t="shared" si="6"/>
        <v/>
      </c>
      <c r="F114" s="141">
        <f t="shared" si="7"/>
        <v>0</v>
      </c>
      <c r="G114" s="111">
        <v>0</v>
      </c>
      <c r="H114" s="191">
        <v>29.999090909090899</v>
      </c>
    </row>
    <row r="115" spans="1:8" ht="12.75" customHeight="1" x14ac:dyDescent="0.2">
      <c r="A115" s="110" t="s">
        <v>2947</v>
      </c>
      <c r="B115" s="110" t="s">
        <v>2948</v>
      </c>
      <c r="C115" s="181">
        <v>0</v>
      </c>
      <c r="D115" s="181">
        <v>0</v>
      </c>
      <c r="E115" s="80" t="str">
        <f t="shared" si="6"/>
        <v/>
      </c>
      <c r="F115" s="141">
        <f t="shared" si="7"/>
        <v>0</v>
      </c>
      <c r="G115" s="111">
        <v>0</v>
      </c>
      <c r="H115" s="191">
        <v>39.995772727272701</v>
      </c>
    </row>
    <row r="116" spans="1:8" ht="12.75" customHeight="1" x14ac:dyDescent="0.2">
      <c r="A116" s="110" t="s">
        <v>2949</v>
      </c>
      <c r="B116" s="110" t="s">
        <v>2950</v>
      </c>
      <c r="C116" s="181">
        <v>0</v>
      </c>
      <c r="D116" s="181">
        <v>0</v>
      </c>
      <c r="E116" s="80" t="str">
        <f t="shared" si="6"/>
        <v/>
      </c>
      <c r="F116" s="141">
        <f t="shared" si="7"/>
        <v>0</v>
      </c>
      <c r="G116" s="111">
        <v>0</v>
      </c>
      <c r="H116" s="191">
        <v>30.002727272727299</v>
      </c>
    </row>
    <row r="117" spans="1:8" ht="12.75" customHeight="1" x14ac:dyDescent="0.2">
      <c r="A117" s="110" t="s">
        <v>2951</v>
      </c>
      <c r="B117" s="110" t="s">
        <v>2952</v>
      </c>
      <c r="C117" s="181">
        <v>0</v>
      </c>
      <c r="D117" s="181">
        <v>0</v>
      </c>
      <c r="E117" s="80" t="str">
        <f t="shared" si="6"/>
        <v/>
      </c>
      <c r="F117" s="141">
        <f t="shared" si="7"/>
        <v>0</v>
      </c>
      <c r="G117" s="111">
        <v>0</v>
      </c>
      <c r="H117" s="191">
        <v>39.997</v>
      </c>
    </row>
    <row r="118" spans="1:8" ht="12.75" customHeight="1" x14ac:dyDescent="0.2">
      <c r="A118" s="110" t="s">
        <v>2953</v>
      </c>
      <c r="B118" s="110" t="s">
        <v>2954</v>
      </c>
      <c r="C118" s="181">
        <v>0</v>
      </c>
      <c r="D118" s="181">
        <v>0</v>
      </c>
      <c r="E118" s="80" t="str">
        <f t="shared" si="6"/>
        <v/>
      </c>
      <c r="F118" s="141">
        <f t="shared" si="7"/>
        <v>0</v>
      </c>
      <c r="G118" s="111">
        <v>0</v>
      </c>
      <c r="H118" s="191">
        <v>29.998772727272701</v>
      </c>
    </row>
    <row r="119" spans="1:8" ht="12.75" customHeight="1" x14ac:dyDescent="0.2">
      <c r="A119" s="110" t="s">
        <v>2955</v>
      </c>
      <c r="B119" s="110" t="s">
        <v>2956</v>
      </c>
      <c r="C119" s="181">
        <v>0</v>
      </c>
      <c r="D119" s="181">
        <v>0</v>
      </c>
      <c r="E119" s="80" t="str">
        <f t="shared" si="6"/>
        <v/>
      </c>
      <c r="F119" s="141">
        <f t="shared" si="7"/>
        <v>0</v>
      </c>
      <c r="G119" s="111">
        <v>0</v>
      </c>
      <c r="H119" s="191">
        <v>39.993045454545502</v>
      </c>
    </row>
    <row r="120" spans="1:8" ht="12.75" customHeight="1" x14ac:dyDescent="0.2">
      <c r="A120" s="110" t="s">
        <v>2957</v>
      </c>
      <c r="B120" s="110" t="s">
        <v>2958</v>
      </c>
      <c r="C120" s="181">
        <v>0</v>
      </c>
      <c r="D120" s="181">
        <v>0</v>
      </c>
      <c r="E120" s="80" t="str">
        <f t="shared" si="6"/>
        <v/>
      </c>
      <c r="F120" s="141">
        <f t="shared" si="7"/>
        <v>0</v>
      </c>
      <c r="G120" s="111">
        <v>0</v>
      </c>
      <c r="H120" s="191">
        <v>29.9986363636364</v>
      </c>
    </row>
    <row r="121" spans="1:8" ht="12.75" customHeight="1" x14ac:dyDescent="0.2">
      <c r="A121" s="110" t="s">
        <v>2959</v>
      </c>
      <c r="B121" s="110" t="s">
        <v>2960</v>
      </c>
      <c r="C121" s="181">
        <v>0</v>
      </c>
      <c r="D121" s="181">
        <v>0</v>
      </c>
      <c r="E121" s="80" t="str">
        <f t="shared" si="6"/>
        <v/>
      </c>
      <c r="F121" s="141">
        <f t="shared" si="7"/>
        <v>0</v>
      </c>
      <c r="G121" s="111">
        <v>4.4357529999999997E-3</v>
      </c>
      <c r="H121" s="191">
        <v>40.001818181818201</v>
      </c>
    </row>
    <row r="122" spans="1:8" ht="12.75" customHeight="1" x14ac:dyDescent="0.2">
      <c r="A122" s="110" t="s">
        <v>2761</v>
      </c>
      <c r="B122" s="110" t="s">
        <v>2762</v>
      </c>
      <c r="C122" s="181">
        <v>0</v>
      </c>
      <c r="D122" s="181">
        <v>0</v>
      </c>
      <c r="E122" s="80" t="str">
        <f t="shared" si="6"/>
        <v/>
      </c>
      <c r="F122" s="141">
        <f t="shared" si="7"/>
        <v>0</v>
      </c>
      <c r="G122" s="111">
        <v>0</v>
      </c>
      <c r="H122" s="191">
        <v>30.006545454545499</v>
      </c>
    </row>
    <row r="123" spans="1:8" ht="12.75" customHeight="1" x14ac:dyDescent="0.2">
      <c r="A123" s="110" t="s">
        <v>2763</v>
      </c>
      <c r="B123" s="110" t="s">
        <v>2764</v>
      </c>
      <c r="C123" s="181">
        <v>0</v>
      </c>
      <c r="D123" s="181">
        <v>0</v>
      </c>
      <c r="E123" s="80" t="str">
        <f t="shared" si="6"/>
        <v/>
      </c>
      <c r="F123" s="141">
        <f t="shared" si="7"/>
        <v>0</v>
      </c>
      <c r="G123" s="111">
        <v>6.1902470000000003E-3</v>
      </c>
      <c r="H123" s="191">
        <v>49.991909090909097</v>
      </c>
    </row>
    <row r="124" spans="1:8" ht="12.75" customHeight="1" x14ac:dyDescent="0.2">
      <c r="A124" s="110" t="s">
        <v>2767</v>
      </c>
      <c r="B124" s="110" t="s">
        <v>2768</v>
      </c>
      <c r="C124" s="181">
        <v>0</v>
      </c>
      <c r="D124" s="181">
        <v>0</v>
      </c>
      <c r="E124" s="80" t="str">
        <f t="shared" si="6"/>
        <v/>
      </c>
      <c r="F124" s="141">
        <f t="shared" si="7"/>
        <v>0</v>
      </c>
      <c r="G124" s="111">
        <v>0</v>
      </c>
      <c r="H124" s="191">
        <v>29.993454545454501</v>
      </c>
    </row>
    <row r="125" spans="1:8" ht="12.75" customHeight="1" x14ac:dyDescent="0.2">
      <c r="A125" s="110" t="s">
        <v>2769</v>
      </c>
      <c r="B125" s="110" t="s">
        <v>2770</v>
      </c>
      <c r="C125" s="181">
        <v>0</v>
      </c>
      <c r="D125" s="181">
        <v>0</v>
      </c>
      <c r="E125" s="80" t="str">
        <f t="shared" si="6"/>
        <v/>
      </c>
      <c r="F125" s="141">
        <f t="shared" si="7"/>
        <v>0</v>
      </c>
      <c r="G125" s="111">
        <v>0</v>
      </c>
      <c r="H125" s="191">
        <v>30.0214545454545</v>
      </c>
    </row>
    <row r="126" spans="1:8" ht="12.75" customHeight="1" x14ac:dyDescent="0.2">
      <c r="A126" s="110" t="s">
        <v>2771</v>
      </c>
      <c r="B126" s="110" t="s">
        <v>2772</v>
      </c>
      <c r="C126" s="181">
        <v>0</v>
      </c>
      <c r="D126" s="181">
        <v>0</v>
      </c>
      <c r="E126" s="80" t="str">
        <f t="shared" si="6"/>
        <v/>
      </c>
      <c r="F126" s="141">
        <f t="shared" si="7"/>
        <v>0</v>
      </c>
      <c r="G126" s="111">
        <v>0</v>
      </c>
      <c r="H126" s="191">
        <v>29.965863636363601</v>
      </c>
    </row>
    <row r="127" spans="1:8" ht="12.75" customHeight="1" x14ac:dyDescent="0.2">
      <c r="A127" s="110" t="s">
        <v>2773</v>
      </c>
      <c r="B127" s="110" t="s">
        <v>2774</v>
      </c>
      <c r="C127" s="181">
        <v>0</v>
      </c>
      <c r="D127" s="181">
        <v>0</v>
      </c>
      <c r="E127" s="80" t="str">
        <f t="shared" si="6"/>
        <v/>
      </c>
      <c r="F127" s="141">
        <f t="shared" si="7"/>
        <v>0</v>
      </c>
      <c r="G127" s="111">
        <v>0</v>
      </c>
      <c r="H127" s="191">
        <v>30.0164090909091</v>
      </c>
    </row>
    <row r="128" spans="1:8" ht="12.75" customHeight="1" x14ac:dyDescent="0.2">
      <c r="A128" s="110" t="s">
        <v>3018</v>
      </c>
      <c r="B128" s="110" t="s">
        <v>3019</v>
      </c>
      <c r="C128" s="181">
        <v>0</v>
      </c>
      <c r="D128" s="181"/>
      <c r="E128" s="80" t="str">
        <f t="shared" si="6"/>
        <v/>
      </c>
      <c r="F128" s="141">
        <f t="shared" si="7"/>
        <v>0</v>
      </c>
      <c r="G128" s="111">
        <v>0</v>
      </c>
      <c r="H128" s="191">
        <v>29.98</v>
      </c>
    </row>
    <row r="129" spans="1:8" ht="12.75" customHeight="1" x14ac:dyDescent="0.2">
      <c r="A129" s="110" t="s">
        <v>3020</v>
      </c>
      <c r="B129" s="110" t="s">
        <v>3021</v>
      </c>
      <c r="C129" s="181">
        <v>0</v>
      </c>
      <c r="D129" s="181"/>
      <c r="E129" s="80" t="str">
        <f t="shared" si="6"/>
        <v/>
      </c>
      <c r="F129" s="141">
        <f t="shared" si="7"/>
        <v>0</v>
      </c>
      <c r="G129" s="111">
        <v>0</v>
      </c>
      <c r="H129" s="191">
        <v>40.008333333333297</v>
      </c>
    </row>
    <row r="130" spans="1:8" ht="12.75" customHeight="1" x14ac:dyDescent="0.2">
      <c r="A130" s="110" t="s">
        <v>3022</v>
      </c>
      <c r="B130" s="110" t="s">
        <v>3023</v>
      </c>
      <c r="C130" s="181">
        <v>0</v>
      </c>
      <c r="D130" s="181"/>
      <c r="E130" s="80" t="str">
        <f t="shared" si="6"/>
        <v/>
      </c>
      <c r="F130" s="141">
        <f t="shared" si="7"/>
        <v>0</v>
      </c>
      <c r="G130" s="111">
        <v>0</v>
      </c>
      <c r="H130" s="191">
        <v>29.9806666666667</v>
      </c>
    </row>
    <row r="131" spans="1:8" ht="12.75" customHeight="1" x14ac:dyDescent="0.2">
      <c r="A131" s="110" t="s">
        <v>3024</v>
      </c>
      <c r="B131" s="110" t="s">
        <v>3025</v>
      </c>
      <c r="C131" s="181">
        <v>0</v>
      </c>
      <c r="D131" s="181"/>
      <c r="E131" s="80" t="str">
        <f t="shared" si="6"/>
        <v/>
      </c>
      <c r="F131" s="141">
        <f t="shared" si="7"/>
        <v>0</v>
      </c>
      <c r="G131" s="111">
        <v>0</v>
      </c>
      <c r="H131" s="191">
        <v>39.964666666666702</v>
      </c>
    </row>
    <row r="132" spans="1:8" ht="12.75" customHeight="1" x14ac:dyDescent="0.2">
      <c r="A132" s="110" t="s">
        <v>3026</v>
      </c>
      <c r="B132" s="110" t="s">
        <v>3027</v>
      </c>
      <c r="C132" s="181">
        <v>0</v>
      </c>
      <c r="D132" s="181"/>
      <c r="E132" s="80" t="str">
        <f t="shared" si="6"/>
        <v/>
      </c>
      <c r="F132" s="141">
        <f t="shared" si="7"/>
        <v>0</v>
      </c>
      <c r="G132" s="111">
        <v>0</v>
      </c>
      <c r="H132" s="191">
        <v>93.748333333333306</v>
      </c>
    </row>
    <row r="133" spans="1:8" ht="12.75" customHeight="1" x14ac:dyDescent="0.2">
      <c r="A133" s="110" t="s">
        <v>3028</v>
      </c>
      <c r="B133" s="110" t="s">
        <v>3029</v>
      </c>
      <c r="C133" s="181">
        <v>0</v>
      </c>
      <c r="D133" s="181"/>
      <c r="E133" s="80" t="str">
        <f t="shared" si="6"/>
        <v/>
      </c>
      <c r="F133" s="141">
        <f t="shared" si="7"/>
        <v>0</v>
      </c>
      <c r="G133" s="111">
        <v>0</v>
      </c>
      <c r="H133" s="191">
        <v>124.985</v>
      </c>
    </row>
    <row r="134" spans="1:8" ht="12.75" customHeight="1" x14ac:dyDescent="0.2">
      <c r="A134" s="110" t="s">
        <v>3030</v>
      </c>
      <c r="B134" s="110" t="s">
        <v>3031</v>
      </c>
      <c r="C134" s="181">
        <v>0</v>
      </c>
      <c r="D134" s="181"/>
      <c r="E134" s="80" t="str">
        <f t="shared" si="6"/>
        <v/>
      </c>
      <c r="F134" s="141">
        <f t="shared" si="7"/>
        <v>0</v>
      </c>
      <c r="G134" s="111">
        <v>0</v>
      </c>
      <c r="H134" s="191">
        <v>93.741333333333301</v>
      </c>
    </row>
    <row r="135" spans="1:8" ht="12.75" customHeight="1" x14ac:dyDescent="0.2">
      <c r="A135" s="110" t="s">
        <v>3032</v>
      </c>
      <c r="B135" s="110" t="s">
        <v>3033</v>
      </c>
      <c r="C135" s="181">
        <v>0</v>
      </c>
      <c r="D135" s="181"/>
      <c r="E135" s="80" t="str">
        <f t="shared" ref="E135:E141" si="8">IF(ISERROR(C135/D135-1),"",((C135/D135-1)))</f>
        <v/>
      </c>
      <c r="F135" s="141">
        <f t="shared" ref="F135:F141" si="9">C135/$C$142</f>
        <v>0</v>
      </c>
      <c r="G135" s="111">
        <v>0</v>
      </c>
      <c r="H135" s="191">
        <v>125.009333333333</v>
      </c>
    </row>
    <row r="136" spans="1:8" ht="12.75" customHeight="1" x14ac:dyDescent="0.2">
      <c r="A136" s="110" t="s">
        <v>3034</v>
      </c>
      <c r="B136" s="110" t="s">
        <v>3035</v>
      </c>
      <c r="C136" s="181">
        <v>0</v>
      </c>
      <c r="D136" s="181"/>
      <c r="E136" s="80" t="str">
        <f t="shared" si="8"/>
        <v/>
      </c>
      <c r="F136" s="141">
        <f t="shared" si="9"/>
        <v>0</v>
      </c>
      <c r="G136" s="111">
        <v>0</v>
      </c>
      <c r="H136" s="191">
        <v>74.993666666666698</v>
      </c>
    </row>
    <row r="137" spans="1:8" ht="12.75" customHeight="1" x14ac:dyDescent="0.2">
      <c r="A137" s="110" t="s">
        <v>3036</v>
      </c>
      <c r="B137" s="110" t="s">
        <v>3037</v>
      </c>
      <c r="C137" s="181">
        <v>0</v>
      </c>
      <c r="D137" s="181"/>
      <c r="E137" s="80" t="str">
        <f t="shared" si="8"/>
        <v/>
      </c>
      <c r="F137" s="141">
        <f t="shared" si="9"/>
        <v>0</v>
      </c>
      <c r="G137" s="111">
        <v>0</v>
      </c>
      <c r="H137" s="191">
        <v>99.972333333333296</v>
      </c>
    </row>
    <row r="138" spans="1:8" ht="12.75" customHeight="1" x14ac:dyDescent="0.2">
      <c r="A138" s="110" t="s">
        <v>3038</v>
      </c>
      <c r="B138" s="110" t="s">
        <v>3039</v>
      </c>
      <c r="C138" s="181">
        <v>0</v>
      </c>
      <c r="D138" s="181"/>
      <c r="E138" s="80" t="str">
        <f t="shared" si="8"/>
        <v/>
      </c>
      <c r="F138" s="141">
        <f t="shared" si="9"/>
        <v>0</v>
      </c>
      <c r="G138" s="111">
        <v>0</v>
      </c>
      <c r="H138" s="191">
        <v>75.006333333333302</v>
      </c>
    </row>
    <row r="139" spans="1:8" ht="12.75" customHeight="1" x14ac:dyDescent="0.2">
      <c r="A139" s="110" t="s">
        <v>3040</v>
      </c>
      <c r="B139" s="110" t="s">
        <v>3041</v>
      </c>
      <c r="C139" s="181">
        <v>0</v>
      </c>
      <c r="D139" s="181"/>
      <c r="E139" s="80" t="str">
        <f t="shared" si="8"/>
        <v/>
      </c>
      <c r="F139" s="141">
        <f t="shared" si="9"/>
        <v>0</v>
      </c>
      <c r="G139" s="111">
        <v>0</v>
      </c>
      <c r="H139" s="191">
        <v>100.00700000000001</v>
      </c>
    </row>
    <row r="140" spans="1:8" ht="12.75" customHeight="1" x14ac:dyDescent="0.2">
      <c r="A140" s="110" t="s">
        <v>2775</v>
      </c>
      <c r="B140" s="110" t="s">
        <v>2776</v>
      </c>
      <c r="C140" s="181">
        <v>0</v>
      </c>
      <c r="D140" s="181">
        <v>0</v>
      </c>
      <c r="E140" s="80" t="str">
        <f t="shared" si="8"/>
        <v/>
      </c>
      <c r="F140" s="141">
        <f t="shared" si="9"/>
        <v>0</v>
      </c>
      <c r="G140" s="111">
        <v>4.9067149999999999E-3</v>
      </c>
      <c r="H140" s="191">
        <v>30.009227272727301</v>
      </c>
    </row>
    <row r="141" spans="1:8" ht="12.75" customHeight="1" x14ac:dyDescent="0.2">
      <c r="A141" s="110" t="s">
        <v>2777</v>
      </c>
      <c r="B141" s="110" t="s">
        <v>2778</v>
      </c>
      <c r="C141" s="181">
        <v>0</v>
      </c>
      <c r="D141" s="181">
        <v>0</v>
      </c>
      <c r="E141" s="80" t="str">
        <f t="shared" si="8"/>
        <v/>
      </c>
      <c r="F141" s="141">
        <f t="shared" si="9"/>
        <v>0</v>
      </c>
      <c r="G141" s="111">
        <v>0</v>
      </c>
      <c r="H141" s="191">
        <v>29.999545454545501</v>
      </c>
    </row>
    <row r="142" spans="1:8" ht="12.75" customHeight="1" x14ac:dyDescent="0.2">
      <c r="A142" s="112"/>
      <c r="B142" s="140">
        <f>COUNTA(B7:B141)</f>
        <v>135</v>
      </c>
      <c r="C142" s="126">
        <f>SUM(C7:C141)</f>
        <v>42.63567663500001</v>
      </c>
      <c r="D142" s="81">
        <f>SUM(D7:D141)</f>
        <v>36.483290540000013</v>
      </c>
      <c r="E142" s="176">
        <f t="shared" ref="E142" si="10">IF(ISERROR(C142/D142-1),"",((C142/D142-1)))</f>
        <v>0.16863572347605449</v>
      </c>
      <c r="F142" s="142">
        <f>SUM(F7:F141)</f>
        <v>0.99999999999999989</v>
      </c>
      <c r="G142" s="113">
        <f>SUM(G7:G141)</f>
        <v>227.1860388097478</v>
      </c>
      <c r="H142" s="192"/>
    </row>
    <row r="143" spans="1:8" ht="12.75" customHeight="1" x14ac:dyDescent="0.2">
      <c r="A143" s="114"/>
      <c r="B143" s="114"/>
      <c r="C143" s="123"/>
      <c r="D143" s="123"/>
      <c r="E143" s="129"/>
      <c r="F143" s="115"/>
    </row>
    <row r="144" spans="1:8" ht="12.75" customHeight="1" x14ac:dyDescent="0.2">
      <c r="A144" s="94" t="s">
        <v>133</v>
      </c>
      <c r="B144" s="114"/>
      <c r="C144" s="123"/>
      <c r="D144" s="123"/>
      <c r="E144" s="129"/>
      <c r="F144" s="114"/>
      <c r="G144" s="116"/>
    </row>
    <row r="145" spans="1:6" ht="12.75" customHeight="1" x14ac:dyDescent="0.2">
      <c r="A145" s="114"/>
      <c r="B145" s="114"/>
      <c r="C145" s="123"/>
      <c r="D145" s="123"/>
      <c r="E145" s="129"/>
      <c r="F145" s="114"/>
    </row>
    <row r="146" spans="1:6" ht="12.75" customHeight="1" x14ac:dyDescent="0.2">
      <c r="A146" s="114"/>
      <c r="B146" s="114"/>
      <c r="C146" s="123"/>
      <c r="D146" s="123"/>
      <c r="E146" s="129"/>
      <c r="F146" s="114"/>
    </row>
    <row r="147" spans="1:6" ht="12.75" customHeight="1" x14ac:dyDescent="0.2">
      <c r="A147" s="114"/>
      <c r="B147" s="114"/>
      <c r="C147" s="123"/>
      <c r="D147" s="123"/>
      <c r="E147" s="129"/>
    </row>
    <row r="148" spans="1:6" ht="12.75" customHeight="1" x14ac:dyDescent="0.2">
      <c r="A148" s="114"/>
      <c r="B148" s="114"/>
      <c r="C148" s="123"/>
      <c r="D148" s="123"/>
      <c r="E148" s="129"/>
    </row>
    <row r="149" spans="1:6" ht="12.75" customHeight="1" x14ac:dyDescent="0.2">
      <c r="A149" s="114"/>
      <c r="B149" s="114"/>
      <c r="C149" s="123"/>
      <c r="D149" s="123"/>
      <c r="E149" s="129"/>
    </row>
    <row r="150" spans="1:6" ht="12.75" customHeight="1" x14ac:dyDescent="0.2">
      <c r="A150" s="114"/>
      <c r="B150" s="114"/>
      <c r="C150" s="123"/>
      <c r="D150" s="123"/>
      <c r="E150" s="129"/>
    </row>
    <row r="151" spans="1:6" ht="12.75" customHeight="1" x14ac:dyDescent="0.2">
      <c r="A151" s="114"/>
      <c r="B151" s="114"/>
      <c r="C151" s="123"/>
      <c r="D151" s="123"/>
      <c r="E151" s="129"/>
    </row>
    <row r="152" spans="1:6" ht="12.75" customHeight="1" x14ac:dyDescent="0.2">
      <c r="A152" s="114"/>
      <c r="B152" s="114"/>
      <c r="C152" s="123"/>
      <c r="D152" s="123"/>
      <c r="E152" s="129"/>
    </row>
    <row r="153" spans="1:6" ht="12.75" customHeight="1" x14ac:dyDescent="0.2">
      <c r="A153" s="114"/>
      <c r="B153" s="114"/>
      <c r="C153" s="123"/>
      <c r="D153" s="123"/>
      <c r="E153" s="129"/>
    </row>
    <row r="154" spans="1:6" ht="12.75" customHeight="1" x14ac:dyDescent="0.2">
      <c r="A154" s="114"/>
      <c r="B154" s="114"/>
      <c r="C154" s="123"/>
      <c r="D154" s="123"/>
      <c r="E154" s="129"/>
    </row>
    <row r="155" spans="1:6" ht="12.75" customHeight="1" x14ac:dyDescent="0.2">
      <c r="C155" s="123"/>
      <c r="D155" s="123"/>
      <c r="E155" s="129"/>
    </row>
    <row r="156" spans="1:6" ht="12.75" customHeight="1" x14ac:dyDescent="0.2">
      <c r="C156" s="123"/>
      <c r="D156" s="123"/>
      <c r="E156" s="129"/>
    </row>
    <row r="157" spans="1:6" ht="12.75" customHeight="1" x14ac:dyDescent="0.2">
      <c r="C157" s="123"/>
      <c r="D157" s="123"/>
      <c r="E157" s="129"/>
    </row>
    <row r="158" spans="1:6" ht="12.75" customHeight="1" x14ac:dyDescent="0.2">
      <c r="C158" s="123"/>
      <c r="D158" s="123"/>
      <c r="E158" s="129"/>
    </row>
    <row r="159" spans="1:6" ht="12.75" customHeight="1" x14ac:dyDescent="0.2">
      <c r="C159" s="123"/>
      <c r="D159" s="123"/>
      <c r="E159" s="129"/>
    </row>
    <row r="160" spans="1:6" ht="12.75" customHeight="1" x14ac:dyDescent="0.2">
      <c r="C160" s="123"/>
      <c r="D160" s="123"/>
      <c r="E160" s="129"/>
    </row>
    <row r="161" spans="3:5" ht="12.75" customHeight="1" x14ac:dyDescent="0.2">
      <c r="C161" s="123"/>
      <c r="D161" s="123"/>
      <c r="E161" s="129"/>
    </row>
    <row r="162" spans="3:5" ht="12.75" customHeight="1" x14ac:dyDescent="0.2">
      <c r="C162" s="123"/>
      <c r="D162" s="123"/>
      <c r="E162" s="129"/>
    </row>
    <row r="163" spans="3:5" ht="12.75" customHeight="1" x14ac:dyDescent="0.2">
      <c r="C163" s="123"/>
      <c r="D163" s="123"/>
      <c r="E163" s="129"/>
    </row>
    <row r="164" spans="3:5" ht="12.75" customHeight="1" x14ac:dyDescent="0.2">
      <c r="C164" s="123"/>
      <c r="D164" s="123"/>
      <c r="E164" s="129"/>
    </row>
    <row r="165" spans="3:5" ht="12.75" customHeight="1" x14ac:dyDescent="0.2">
      <c r="C165" s="123"/>
      <c r="D165" s="123"/>
      <c r="E165" s="129"/>
    </row>
    <row r="166" spans="3:5" ht="12.75" customHeight="1" x14ac:dyDescent="0.2">
      <c r="C166" s="123"/>
      <c r="D166" s="123"/>
      <c r="E166" s="129"/>
    </row>
    <row r="167" spans="3:5" ht="12.75" customHeight="1" x14ac:dyDescent="0.2">
      <c r="C167" s="123"/>
      <c r="D167" s="123"/>
      <c r="E167" s="129"/>
    </row>
    <row r="168" spans="3:5" ht="12.75" customHeight="1" x14ac:dyDescent="0.2">
      <c r="C168" s="123"/>
      <c r="D168" s="123"/>
      <c r="E168" s="129"/>
    </row>
    <row r="169" spans="3:5" ht="12.75" customHeight="1" x14ac:dyDescent="0.2">
      <c r="C169" s="123"/>
      <c r="D169" s="123"/>
      <c r="E169" s="129"/>
    </row>
    <row r="170" spans="3:5" ht="12.75" customHeight="1" x14ac:dyDescent="0.2">
      <c r="C170" s="123"/>
      <c r="D170" s="123"/>
      <c r="E170" s="129"/>
    </row>
    <row r="171" spans="3:5" ht="12.75" customHeight="1" x14ac:dyDescent="0.2">
      <c r="C171" s="123"/>
      <c r="D171" s="123"/>
      <c r="E171" s="129"/>
    </row>
    <row r="172" spans="3:5" ht="12.75" customHeight="1" x14ac:dyDescent="0.2">
      <c r="C172" s="123"/>
      <c r="D172" s="123"/>
      <c r="E172" s="129"/>
    </row>
    <row r="173" spans="3:5" ht="12.75" customHeight="1" x14ac:dyDescent="0.2">
      <c r="C173" s="123"/>
      <c r="D173" s="123"/>
      <c r="E173" s="129"/>
    </row>
    <row r="174" spans="3:5" ht="12.75" customHeight="1" x14ac:dyDescent="0.2">
      <c r="C174" s="123"/>
      <c r="D174" s="123"/>
      <c r="E174" s="129"/>
    </row>
    <row r="175" spans="3:5" ht="12.75" customHeight="1" x14ac:dyDescent="0.2">
      <c r="C175" s="123"/>
      <c r="D175" s="123"/>
      <c r="E175" s="129"/>
    </row>
    <row r="176" spans="3:5" ht="12.75" customHeight="1" x14ac:dyDescent="0.2">
      <c r="C176" s="123"/>
      <c r="D176" s="123"/>
      <c r="E176" s="129"/>
    </row>
    <row r="177" spans="3:5" ht="12.75" customHeight="1" x14ac:dyDescent="0.2">
      <c r="C177" s="123"/>
      <c r="D177" s="123"/>
      <c r="E177" s="129"/>
    </row>
    <row r="178" spans="3:5" ht="12.75" customHeight="1" x14ac:dyDescent="0.2">
      <c r="C178" s="123"/>
      <c r="D178" s="123"/>
      <c r="E178" s="129"/>
    </row>
    <row r="179" spans="3:5" ht="12.75" customHeight="1" x14ac:dyDescent="0.2">
      <c r="C179" s="123"/>
      <c r="D179" s="123"/>
      <c r="E179" s="129"/>
    </row>
    <row r="180" spans="3:5" ht="12.75" customHeight="1" x14ac:dyDescent="0.2">
      <c r="C180" s="123"/>
      <c r="D180" s="123"/>
      <c r="E180" s="129"/>
    </row>
    <row r="181" spans="3:5" ht="12.75" customHeight="1" x14ac:dyDescent="0.2">
      <c r="C181" s="123"/>
      <c r="D181" s="123"/>
      <c r="E181" s="129"/>
    </row>
    <row r="182" spans="3:5" ht="12.75" customHeight="1" x14ac:dyDescent="0.2">
      <c r="C182" s="123"/>
      <c r="D182" s="123"/>
      <c r="E182" s="129"/>
    </row>
    <row r="183" spans="3:5" ht="12.75" customHeight="1" x14ac:dyDescent="0.2">
      <c r="C183" s="123"/>
      <c r="D183" s="123"/>
      <c r="E183" s="129"/>
    </row>
    <row r="184" spans="3:5" ht="12.75" customHeight="1" x14ac:dyDescent="0.2">
      <c r="C184" s="123"/>
      <c r="D184" s="123"/>
      <c r="E184" s="129"/>
    </row>
    <row r="185" spans="3:5" ht="12.75" customHeight="1" x14ac:dyDescent="0.2">
      <c r="C185" s="123"/>
      <c r="D185" s="123"/>
      <c r="E185" s="129"/>
    </row>
    <row r="186" spans="3:5" ht="12.75" customHeight="1" x14ac:dyDescent="0.2">
      <c r="C186" s="123"/>
      <c r="D186" s="123"/>
      <c r="E186" s="129"/>
    </row>
    <row r="187" spans="3:5" ht="12.75" customHeight="1" x14ac:dyDescent="0.2">
      <c r="C187" s="123"/>
      <c r="D187" s="123"/>
      <c r="E187" s="129"/>
    </row>
    <row r="188" spans="3:5" ht="12.75" customHeight="1" x14ac:dyDescent="0.2">
      <c r="C188" s="123"/>
      <c r="D188" s="123"/>
      <c r="E188" s="129"/>
    </row>
    <row r="189" spans="3:5" ht="12.75" customHeight="1" x14ac:dyDescent="0.2">
      <c r="C189" s="123"/>
      <c r="D189" s="123"/>
      <c r="E189" s="129"/>
    </row>
    <row r="190" spans="3:5" ht="12.75" customHeight="1" x14ac:dyDescent="0.2">
      <c r="C190" s="123"/>
      <c r="D190" s="123"/>
      <c r="E190" s="129"/>
    </row>
    <row r="191" spans="3:5" ht="12.75" customHeight="1" x14ac:dyDescent="0.2">
      <c r="C191" s="123"/>
      <c r="D191" s="123"/>
      <c r="E191" s="129"/>
    </row>
    <row r="192" spans="3:5" ht="12.75" customHeight="1" x14ac:dyDescent="0.2">
      <c r="C192" s="123"/>
      <c r="D192" s="123"/>
      <c r="E192" s="129"/>
    </row>
    <row r="193" spans="3:5" ht="12.75" customHeight="1" x14ac:dyDescent="0.2">
      <c r="C193" s="123"/>
      <c r="D193" s="123"/>
      <c r="E193" s="129"/>
    </row>
    <row r="194" spans="3:5" ht="12.75" customHeight="1" x14ac:dyDescent="0.2">
      <c r="C194" s="123"/>
      <c r="D194" s="123"/>
      <c r="E194" s="129"/>
    </row>
    <row r="195" spans="3:5" ht="12.75" customHeight="1" x14ac:dyDescent="0.2">
      <c r="C195" s="123"/>
      <c r="D195" s="123"/>
      <c r="E195" s="129"/>
    </row>
    <row r="196" spans="3:5" ht="12.75" customHeight="1" x14ac:dyDescent="0.2">
      <c r="C196" s="123"/>
      <c r="D196" s="123"/>
      <c r="E196" s="129"/>
    </row>
    <row r="197" spans="3:5" ht="12.75" customHeight="1" x14ac:dyDescent="0.2">
      <c r="C197" s="123"/>
      <c r="D197" s="123"/>
      <c r="E197" s="129"/>
    </row>
    <row r="198" spans="3:5" ht="12.75" customHeight="1" x14ac:dyDescent="0.2">
      <c r="C198" s="123"/>
      <c r="D198" s="123"/>
      <c r="E198" s="129"/>
    </row>
    <row r="199" spans="3:5" ht="12.75" customHeight="1" x14ac:dyDescent="0.2">
      <c r="C199" s="123"/>
      <c r="D199" s="123"/>
      <c r="E199" s="129"/>
    </row>
    <row r="200" spans="3:5" ht="12.75" customHeight="1" x14ac:dyDescent="0.2">
      <c r="C200" s="123"/>
      <c r="D200" s="123"/>
      <c r="E200" s="129"/>
    </row>
    <row r="201" spans="3:5" ht="12.75" customHeight="1" x14ac:dyDescent="0.2">
      <c r="C201" s="123"/>
      <c r="D201" s="123"/>
      <c r="E201" s="129"/>
    </row>
    <row r="202" spans="3:5" ht="12.75" customHeight="1" x14ac:dyDescent="0.2">
      <c r="C202" s="123"/>
      <c r="D202" s="123"/>
      <c r="E202" s="129"/>
    </row>
    <row r="203" spans="3:5" ht="12.75" customHeight="1" x14ac:dyDescent="0.2">
      <c r="C203" s="123"/>
      <c r="D203" s="123"/>
      <c r="E203" s="129"/>
    </row>
    <row r="204" spans="3:5" ht="12.75" customHeight="1" x14ac:dyDescent="0.2">
      <c r="C204" s="123"/>
      <c r="D204" s="123"/>
      <c r="E204" s="129"/>
    </row>
    <row r="205" spans="3:5" ht="12.75" customHeight="1" x14ac:dyDescent="0.2">
      <c r="C205" s="123"/>
      <c r="D205" s="123"/>
      <c r="E205" s="129"/>
    </row>
    <row r="206" spans="3:5" ht="12.75" customHeight="1" x14ac:dyDescent="0.2">
      <c r="C206" s="123"/>
      <c r="D206" s="123"/>
      <c r="E206" s="129"/>
    </row>
    <row r="207" spans="3:5" ht="12.75" customHeight="1" x14ac:dyDescent="0.2">
      <c r="C207" s="123"/>
      <c r="D207" s="123"/>
      <c r="E207" s="129"/>
    </row>
    <row r="208" spans="3:5" ht="12.75" customHeight="1" x14ac:dyDescent="0.2">
      <c r="C208" s="123"/>
      <c r="D208" s="123"/>
      <c r="E208" s="129"/>
    </row>
    <row r="209" spans="3:5" ht="12.75" customHeight="1" x14ac:dyDescent="0.2">
      <c r="C209" s="123"/>
      <c r="D209" s="123"/>
      <c r="E209" s="129"/>
    </row>
    <row r="210" spans="3:5" ht="12.75" customHeight="1" x14ac:dyDescent="0.2">
      <c r="C210" s="123"/>
      <c r="D210" s="123"/>
      <c r="E210" s="129"/>
    </row>
    <row r="211" spans="3:5" ht="12.75" customHeight="1" x14ac:dyDescent="0.2">
      <c r="C211" s="123"/>
      <c r="D211" s="123"/>
      <c r="E211" s="129"/>
    </row>
    <row r="212" spans="3:5" ht="12.75" customHeight="1" x14ac:dyDescent="0.2">
      <c r="C212" s="123"/>
      <c r="D212" s="123"/>
      <c r="E212" s="129"/>
    </row>
    <row r="213" spans="3:5" ht="12.75" customHeight="1" x14ac:dyDescent="0.2">
      <c r="C213" s="123"/>
      <c r="D213" s="123"/>
      <c r="E213" s="129"/>
    </row>
    <row r="214" spans="3:5" ht="12.75" customHeight="1" x14ac:dyDescent="0.2">
      <c r="C214" s="123"/>
      <c r="D214" s="123"/>
      <c r="E214" s="129"/>
    </row>
    <row r="215" spans="3:5" ht="12.75" customHeight="1" x14ac:dyDescent="0.2">
      <c r="C215" s="123"/>
      <c r="D215" s="123"/>
      <c r="E215" s="129"/>
    </row>
    <row r="216" spans="3:5" ht="12.75" customHeight="1" x14ac:dyDescent="0.2">
      <c r="C216" s="123"/>
      <c r="D216" s="123"/>
      <c r="E216" s="129"/>
    </row>
    <row r="217" spans="3:5" ht="12.75" customHeight="1" x14ac:dyDescent="0.2">
      <c r="C217" s="123"/>
      <c r="D217" s="123"/>
      <c r="E217" s="129"/>
    </row>
    <row r="218" spans="3:5" ht="12.75" customHeight="1" x14ac:dyDescent="0.2">
      <c r="C218" s="123"/>
      <c r="D218" s="123"/>
      <c r="E218" s="129"/>
    </row>
    <row r="219" spans="3:5" ht="12.75" customHeight="1" x14ac:dyDescent="0.2">
      <c r="C219" s="123"/>
      <c r="D219" s="123"/>
      <c r="E219" s="129"/>
    </row>
    <row r="220" spans="3:5" ht="12.75" customHeight="1" x14ac:dyDescent="0.2">
      <c r="C220" s="123"/>
      <c r="D220" s="123"/>
      <c r="E220" s="129"/>
    </row>
    <row r="221" spans="3:5" ht="12.75" customHeight="1" x14ac:dyDescent="0.2">
      <c r="C221" s="123"/>
      <c r="D221" s="123"/>
      <c r="E221" s="129"/>
    </row>
    <row r="222" spans="3:5" ht="12.75" customHeight="1" x14ac:dyDescent="0.2">
      <c r="C222" s="123"/>
      <c r="D222" s="123"/>
      <c r="E222" s="129"/>
    </row>
    <row r="223" spans="3:5" ht="12.75" customHeight="1" x14ac:dyDescent="0.2">
      <c r="C223" s="123"/>
      <c r="D223" s="123"/>
      <c r="E223" s="129"/>
    </row>
    <row r="224" spans="3:5" ht="12.75" customHeight="1" x14ac:dyDescent="0.2">
      <c r="C224" s="123"/>
      <c r="D224" s="123"/>
      <c r="E224" s="129"/>
    </row>
    <row r="225" spans="3:5" ht="12.75" customHeight="1" x14ac:dyDescent="0.2">
      <c r="C225" s="123"/>
      <c r="D225" s="123"/>
      <c r="E225" s="129"/>
    </row>
    <row r="226" spans="3:5" ht="12.75" customHeight="1" x14ac:dyDescent="0.2">
      <c r="C226" s="123"/>
      <c r="D226" s="123"/>
      <c r="E226" s="129"/>
    </row>
    <row r="227" spans="3:5" ht="12.75" customHeight="1" x14ac:dyDescent="0.2">
      <c r="C227" s="123"/>
      <c r="D227" s="123"/>
      <c r="E227" s="129"/>
    </row>
    <row r="228" spans="3:5" ht="12.75" customHeight="1" x14ac:dyDescent="0.2">
      <c r="C228" s="123"/>
      <c r="D228" s="123"/>
      <c r="E228" s="129"/>
    </row>
    <row r="229" spans="3:5" ht="12.75" customHeight="1" x14ac:dyDescent="0.2">
      <c r="C229" s="123"/>
      <c r="D229" s="123"/>
      <c r="E229" s="129"/>
    </row>
    <row r="230" spans="3:5" ht="12.75" customHeight="1" x14ac:dyDescent="0.2">
      <c r="C230" s="123"/>
      <c r="D230" s="123"/>
      <c r="E230" s="129"/>
    </row>
    <row r="231" spans="3:5" ht="12.75" customHeight="1" x14ac:dyDescent="0.2">
      <c r="C231" s="123"/>
      <c r="D231" s="123"/>
      <c r="E231" s="129"/>
    </row>
    <row r="232" spans="3:5" ht="12.75" customHeight="1" x14ac:dyDescent="0.2">
      <c r="C232" s="123"/>
      <c r="D232" s="123"/>
      <c r="E232" s="129"/>
    </row>
    <row r="233" spans="3:5" ht="12.75" customHeight="1" x14ac:dyDescent="0.2">
      <c r="C233" s="123"/>
      <c r="D233" s="123"/>
      <c r="E233" s="129"/>
    </row>
    <row r="234" spans="3:5" ht="12.75" customHeight="1" x14ac:dyDescent="0.2">
      <c r="C234" s="123"/>
      <c r="D234" s="123"/>
      <c r="E234" s="129"/>
    </row>
    <row r="235" spans="3:5" ht="12.75" customHeight="1" x14ac:dyDescent="0.2">
      <c r="C235" s="123"/>
      <c r="D235" s="123"/>
      <c r="E235" s="129"/>
    </row>
    <row r="236" spans="3:5" ht="12.75" customHeight="1" x14ac:dyDescent="0.2">
      <c r="C236" s="123"/>
      <c r="D236" s="123"/>
      <c r="E236" s="129"/>
    </row>
    <row r="237" spans="3:5" ht="12.75" customHeight="1" x14ac:dyDescent="0.2">
      <c r="C237" s="123"/>
      <c r="D237" s="123"/>
      <c r="E237" s="129"/>
    </row>
    <row r="238" spans="3:5" ht="12.75" customHeight="1" x14ac:dyDescent="0.2">
      <c r="C238" s="123"/>
      <c r="D238" s="123"/>
      <c r="E238" s="129"/>
    </row>
    <row r="239" spans="3:5" ht="12.75" customHeight="1" x14ac:dyDescent="0.2">
      <c r="C239" s="123"/>
      <c r="D239" s="123"/>
      <c r="E239" s="129"/>
    </row>
    <row r="240" spans="3:5" ht="12.75" customHeight="1" x14ac:dyDescent="0.2">
      <c r="C240" s="123"/>
      <c r="D240" s="123"/>
      <c r="E240" s="129"/>
    </row>
    <row r="241" spans="3:5" ht="12.75" customHeight="1" x14ac:dyDescent="0.2">
      <c r="C241" s="123"/>
      <c r="D241" s="123"/>
      <c r="E241" s="129"/>
    </row>
    <row r="242" spans="3:5" ht="12.75" customHeight="1" x14ac:dyDescent="0.2">
      <c r="C242" s="123"/>
      <c r="D242" s="123"/>
      <c r="E242" s="129"/>
    </row>
    <row r="243" spans="3:5" ht="12.75" customHeight="1" x14ac:dyDescent="0.2">
      <c r="C243" s="123"/>
      <c r="D243" s="123"/>
      <c r="E243" s="129"/>
    </row>
    <row r="244" spans="3:5" ht="12.75" customHeight="1" x14ac:dyDescent="0.2">
      <c r="C244" s="123"/>
      <c r="D244" s="123"/>
      <c r="E244" s="129"/>
    </row>
    <row r="245" spans="3:5" ht="12.75" customHeight="1" x14ac:dyDescent="0.2">
      <c r="C245" s="123"/>
      <c r="D245" s="123"/>
      <c r="E245" s="129"/>
    </row>
    <row r="246" spans="3:5" ht="12.75" customHeight="1" x14ac:dyDescent="0.2">
      <c r="C246" s="123"/>
      <c r="D246" s="123"/>
      <c r="E246" s="129"/>
    </row>
    <row r="247" spans="3:5" ht="12.75" customHeight="1" x14ac:dyDescent="0.2">
      <c r="C247" s="123"/>
      <c r="D247" s="123"/>
      <c r="E247" s="129"/>
    </row>
    <row r="248" spans="3:5" ht="12.75" customHeight="1" x14ac:dyDescent="0.2">
      <c r="C248" s="123"/>
      <c r="D248" s="123"/>
      <c r="E248" s="129"/>
    </row>
    <row r="249" spans="3:5" ht="12.75" customHeight="1" x14ac:dyDescent="0.2">
      <c r="C249" s="123"/>
      <c r="D249" s="123"/>
      <c r="E249" s="129"/>
    </row>
    <row r="250" spans="3:5" ht="12.75" customHeight="1" x14ac:dyDescent="0.2">
      <c r="C250" s="123"/>
      <c r="D250" s="123"/>
      <c r="E250" s="129"/>
    </row>
    <row r="251" spans="3:5" ht="12.75" customHeight="1" x14ac:dyDescent="0.2">
      <c r="C251" s="123"/>
      <c r="D251" s="123"/>
      <c r="E251" s="129"/>
    </row>
    <row r="252" spans="3:5" ht="12.75" customHeight="1" x14ac:dyDescent="0.2">
      <c r="C252" s="123"/>
      <c r="D252" s="123"/>
      <c r="E252" s="129"/>
    </row>
    <row r="253" spans="3:5" ht="12.75" customHeight="1" x14ac:dyDescent="0.2">
      <c r="C253" s="123"/>
      <c r="D253" s="123"/>
      <c r="E253" s="129"/>
    </row>
    <row r="254" spans="3:5" ht="12.75" customHeight="1" x14ac:dyDescent="0.2">
      <c r="C254" s="123"/>
      <c r="D254" s="123"/>
      <c r="E254" s="129"/>
    </row>
    <row r="255" spans="3:5" ht="12.75" customHeight="1" x14ac:dyDescent="0.2">
      <c r="C255" s="123"/>
      <c r="D255" s="123"/>
      <c r="E255" s="129"/>
    </row>
    <row r="256" spans="3:5" ht="12.75" customHeight="1" x14ac:dyDescent="0.2">
      <c r="C256" s="123"/>
      <c r="D256" s="123"/>
      <c r="E256" s="129"/>
    </row>
    <row r="257" spans="3:5" ht="12.75" customHeight="1" x14ac:dyDescent="0.2">
      <c r="C257" s="123"/>
      <c r="D257" s="123"/>
      <c r="E257" s="129"/>
    </row>
    <row r="258" spans="3:5" ht="12.75" customHeight="1" x14ac:dyDescent="0.2">
      <c r="C258" s="123"/>
      <c r="D258" s="123"/>
      <c r="E258" s="129"/>
    </row>
    <row r="259" spans="3:5" ht="12.75" customHeight="1" x14ac:dyDescent="0.2">
      <c r="C259" s="123"/>
      <c r="D259" s="123"/>
      <c r="E259" s="129"/>
    </row>
    <row r="260" spans="3:5" ht="12.75" customHeight="1" x14ac:dyDescent="0.2">
      <c r="C260" s="123"/>
      <c r="D260" s="123"/>
      <c r="E260" s="129"/>
    </row>
    <row r="261" spans="3:5" ht="12.75" customHeight="1" x14ac:dyDescent="0.2">
      <c r="C261" s="123"/>
      <c r="D261" s="123"/>
      <c r="E261" s="129"/>
    </row>
    <row r="262" spans="3:5" ht="12.75" customHeight="1" x14ac:dyDescent="0.2">
      <c r="C262" s="123"/>
      <c r="D262" s="123"/>
      <c r="E262" s="129"/>
    </row>
    <row r="263" spans="3:5" ht="12.75" customHeight="1" x14ac:dyDescent="0.2">
      <c r="C263" s="123"/>
      <c r="D263" s="123"/>
      <c r="E263" s="129"/>
    </row>
    <row r="264" spans="3:5" ht="12.75" customHeight="1" x14ac:dyDescent="0.2">
      <c r="C264" s="123"/>
      <c r="D264" s="123"/>
      <c r="E264" s="129"/>
    </row>
    <row r="265" spans="3:5" ht="12.75" customHeight="1" x14ac:dyDescent="0.2">
      <c r="C265" s="123"/>
      <c r="D265" s="123"/>
      <c r="E265" s="129"/>
    </row>
    <row r="266" spans="3:5" ht="12.75" customHeight="1" x14ac:dyDescent="0.2">
      <c r="C266" s="123"/>
      <c r="D266" s="123"/>
      <c r="E266" s="129"/>
    </row>
    <row r="267" spans="3:5" ht="12.75" customHeight="1" x14ac:dyDescent="0.2">
      <c r="C267" s="123"/>
      <c r="D267" s="123"/>
      <c r="E267" s="129"/>
    </row>
    <row r="268" spans="3:5" ht="12.75" customHeight="1" x14ac:dyDescent="0.2">
      <c r="C268" s="123"/>
      <c r="D268" s="123"/>
      <c r="E268" s="129"/>
    </row>
    <row r="269" spans="3:5" ht="12.75" customHeight="1" x14ac:dyDescent="0.2">
      <c r="C269" s="123"/>
      <c r="D269" s="123"/>
      <c r="E269" s="129"/>
    </row>
    <row r="270" spans="3:5" ht="12.75" customHeight="1" x14ac:dyDescent="0.2">
      <c r="C270" s="123"/>
      <c r="D270" s="123"/>
      <c r="E270" s="129"/>
    </row>
    <row r="271" spans="3:5" ht="12.75" customHeight="1" x14ac:dyDescent="0.2">
      <c r="C271" s="123"/>
      <c r="D271" s="123"/>
      <c r="E271" s="129"/>
    </row>
    <row r="272" spans="3:5" ht="12.75" customHeight="1" x14ac:dyDescent="0.2">
      <c r="C272" s="123"/>
      <c r="D272" s="123"/>
      <c r="E272" s="129"/>
    </row>
    <row r="273" spans="3:5" ht="12.75" customHeight="1" x14ac:dyDescent="0.2">
      <c r="C273" s="123"/>
      <c r="D273" s="123"/>
      <c r="E273" s="129"/>
    </row>
    <row r="274" spans="3:5" ht="12.75" customHeight="1" x14ac:dyDescent="0.2">
      <c r="C274" s="123"/>
      <c r="D274" s="123"/>
      <c r="E274" s="129"/>
    </row>
    <row r="275" spans="3:5" ht="12.75" customHeight="1" x14ac:dyDescent="0.2">
      <c r="C275" s="123"/>
      <c r="D275" s="123"/>
      <c r="E275" s="129"/>
    </row>
    <row r="276" spans="3:5" ht="12.75" customHeight="1" x14ac:dyDescent="0.2">
      <c r="C276" s="123"/>
      <c r="D276" s="123"/>
      <c r="E276" s="129"/>
    </row>
    <row r="277" spans="3:5" ht="12.75" customHeight="1" x14ac:dyDescent="0.2">
      <c r="C277" s="123"/>
      <c r="D277" s="123"/>
      <c r="E277" s="129"/>
    </row>
    <row r="278" spans="3:5" ht="12.75" customHeight="1" x14ac:dyDescent="0.2">
      <c r="C278" s="123"/>
      <c r="D278" s="123"/>
      <c r="E278" s="129"/>
    </row>
    <row r="279" spans="3:5" ht="12.75" customHeight="1" x14ac:dyDescent="0.2">
      <c r="C279" s="123"/>
      <c r="D279" s="123"/>
      <c r="E279" s="129"/>
    </row>
    <row r="280" spans="3:5" ht="12.75" customHeight="1" x14ac:dyDescent="0.2">
      <c r="C280" s="123"/>
      <c r="D280" s="123"/>
      <c r="E280" s="129"/>
    </row>
    <row r="281" spans="3:5" ht="12.75" customHeight="1" x14ac:dyDescent="0.2">
      <c r="C281" s="123"/>
      <c r="D281" s="123"/>
      <c r="E281" s="129"/>
    </row>
    <row r="282" spans="3:5" ht="12.75" customHeight="1" x14ac:dyDescent="0.2">
      <c r="C282" s="123"/>
      <c r="D282" s="123"/>
      <c r="E282" s="129"/>
    </row>
    <row r="283" spans="3:5" ht="12.75" customHeight="1" x14ac:dyDescent="0.2">
      <c r="C283" s="123"/>
      <c r="D283" s="123"/>
      <c r="E283" s="129"/>
    </row>
    <row r="284" spans="3:5" ht="12.75" customHeight="1" x14ac:dyDescent="0.2">
      <c r="C284" s="123"/>
      <c r="D284" s="123"/>
      <c r="E284" s="129"/>
    </row>
    <row r="285" spans="3:5" ht="12.75" customHeight="1" x14ac:dyDescent="0.2">
      <c r="C285" s="124"/>
      <c r="D285" s="124"/>
      <c r="E285" s="125"/>
    </row>
    <row r="286" spans="3:5" ht="12.75" customHeight="1" x14ac:dyDescent="0.2">
      <c r="C286" s="123"/>
      <c r="D286" s="123"/>
      <c r="E286" s="129"/>
    </row>
    <row r="287" spans="3:5" ht="12.75" customHeight="1" x14ac:dyDescent="0.2">
      <c r="C287" s="123"/>
      <c r="D287" s="123"/>
      <c r="E287" s="129"/>
    </row>
    <row r="288" spans="3:5" ht="12.75" customHeight="1" x14ac:dyDescent="0.2">
      <c r="C288" s="123"/>
      <c r="D288" s="123"/>
      <c r="E288" s="129"/>
    </row>
    <row r="289" spans="3:5" ht="12.75" customHeight="1" x14ac:dyDescent="0.2">
      <c r="C289" s="123"/>
      <c r="D289" s="123"/>
      <c r="E289" s="129"/>
    </row>
    <row r="290" spans="3:5" ht="12.75" customHeight="1" x14ac:dyDescent="0.2">
      <c r="C290" s="123"/>
      <c r="D290" s="123"/>
      <c r="E290" s="129"/>
    </row>
    <row r="291" spans="3:5" ht="12.75" customHeight="1" x14ac:dyDescent="0.2">
      <c r="C291" s="123"/>
      <c r="D291" s="123"/>
      <c r="E291" s="129"/>
    </row>
    <row r="292" spans="3:5" ht="12.75" customHeight="1" x14ac:dyDescent="0.2">
      <c r="C292" s="123"/>
      <c r="D292" s="123"/>
      <c r="E292" s="129"/>
    </row>
    <row r="293" spans="3:5" ht="12.75" customHeight="1" x14ac:dyDescent="0.2">
      <c r="C293" s="123"/>
      <c r="D293" s="123"/>
      <c r="E293" s="129"/>
    </row>
    <row r="294" spans="3:5" ht="12.75" customHeight="1" x14ac:dyDescent="0.2">
      <c r="C294" s="123"/>
      <c r="D294" s="123"/>
      <c r="E294" s="129"/>
    </row>
    <row r="295" spans="3:5" ht="12.75" customHeight="1" x14ac:dyDescent="0.2">
      <c r="C295" s="123"/>
      <c r="D295" s="123"/>
      <c r="E295" s="129"/>
    </row>
    <row r="296" spans="3:5" ht="12.75" customHeight="1" x14ac:dyDescent="0.2">
      <c r="C296" s="123"/>
      <c r="D296" s="123"/>
      <c r="E296" s="129"/>
    </row>
    <row r="297" spans="3:5" ht="12.75" customHeight="1" x14ac:dyDescent="0.2">
      <c r="C297" s="123"/>
      <c r="D297" s="123"/>
      <c r="E297" s="129"/>
    </row>
    <row r="298" spans="3:5" ht="12.75" customHeight="1" x14ac:dyDescent="0.2">
      <c r="C298" s="123"/>
      <c r="D298" s="123"/>
      <c r="E298" s="129"/>
    </row>
    <row r="299" spans="3:5" ht="12.75" customHeight="1" x14ac:dyDescent="0.2">
      <c r="C299" s="123"/>
      <c r="D299" s="123"/>
      <c r="E299" s="129"/>
    </row>
    <row r="300" spans="3:5" ht="12.75" customHeight="1" x14ac:dyDescent="0.2">
      <c r="C300" s="123"/>
      <c r="D300" s="123"/>
      <c r="E300" s="129"/>
    </row>
    <row r="301" spans="3:5" ht="12.75" customHeight="1" x14ac:dyDescent="0.2">
      <c r="C301" s="123"/>
      <c r="D301" s="123"/>
      <c r="E301" s="129"/>
    </row>
    <row r="302" spans="3:5" ht="12.75" customHeight="1" x14ac:dyDescent="0.2">
      <c r="C302" s="123"/>
      <c r="D302" s="123"/>
      <c r="E302" s="129"/>
    </row>
    <row r="303" spans="3:5" ht="12.75" customHeight="1" x14ac:dyDescent="0.2">
      <c r="C303" s="123"/>
      <c r="D303" s="123"/>
      <c r="E303" s="129"/>
    </row>
    <row r="304" spans="3:5" ht="12.75" customHeight="1" x14ac:dyDescent="0.2">
      <c r="C304" s="123"/>
      <c r="D304" s="123"/>
      <c r="E304" s="129"/>
    </row>
    <row r="305" spans="3:5" ht="12.75" customHeight="1" x14ac:dyDescent="0.2">
      <c r="C305" s="123"/>
      <c r="D305" s="123"/>
      <c r="E305" s="129"/>
    </row>
    <row r="306" spans="3:5" ht="12.75" customHeight="1" x14ac:dyDescent="0.2">
      <c r="C306" s="123"/>
      <c r="D306" s="123"/>
      <c r="E306" s="129"/>
    </row>
    <row r="307" spans="3:5" ht="12.75" customHeight="1" x14ac:dyDescent="0.2">
      <c r="C307" s="123"/>
      <c r="D307" s="123"/>
      <c r="E307" s="129"/>
    </row>
    <row r="308" spans="3:5" ht="12.75" customHeight="1" x14ac:dyDescent="0.2">
      <c r="C308" s="123"/>
      <c r="D308" s="123"/>
      <c r="E308" s="129"/>
    </row>
    <row r="309" spans="3:5" ht="12.75" customHeight="1" x14ac:dyDescent="0.2">
      <c r="C309" s="123"/>
      <c r="D309" s="123"/>
      <c r="E309" s="129"/>
    </row>
    <row r="310" spans="3:5" ht="12.75" customHeight="1" x14ac:dyDescent="0.2">
      <c r="C310" s="123"/>
      <c r="D310" s="123"/>
      <c r="E310" s="129"/>
    </row>
    <row r="311" spans="3:5" ht="12.75" customHeight="1" x14ac:dyDescent="0.2">
      <c r="C311" s="123"/>
      <c r="D311" s="123"/>
      <c r="E311" s="129"/>
    </row>
    <row r="312" spans="3:5" ht="12.75" customHeight="1" x14ac:dyDescent="0.2">
      <c r="C312" s="123"/>
      <c r="D312" s="123"/>
      <c r="E312" s="129"/>
    </row>
    <row r="313" spans="3:5" ht="12.75" customHeight="1" x14ac:dyDescent="0.2">
      <c r="C313" s="123"/>
      <c r="D313" s="123"/>
      <c r="E313" s="129"/>
    </row>
    <row r="314" spans="3:5" ht="12.75" customHeight="1" x14ac:dyDescent="0.2">
      <c r="C314" s="123"/>
      <c r="D314" s="123"/>
      <c r="E314" s="129"/>
    </row>
    <row r="315" spans="3:5" ht="12.75" customHeight="1" x14ac:dyDescent="0.2">
      <c r="C315" s="123"/>
      <c r="D315" s="123"/>
      <c r="E315" s="129"/>
    </row>
    <row r="316" spans="3:5" ht="12.75" customHeight="1" x14ac:dyDescent="0.2">
      <c r="C316" s="123"/>
      <c r="D316" s="123"/>
      <c r="E316" s="129"/>
    </row>
    <row r="317" spans="3:5" ht="12.75" customHeight="1" x14ac:dyDescent="0.2">
      <c r="C317" s="123"/>
      <c r="D317" s="123"/>
      <c r="E317" s="129"/>
    </row>
    <row r="318" spans="3:5" ht="12.75" customHeight="1" x14ac:dyDescent="0.2">
      <c r="C318" s="123"/>
      <c r="D318" s="123"/>
      <c r="E318" s="129"/>
    </row>
    <row r="319" spans="3:5" ht="12.75" customHeight="1" x14ac:dyDescent="0.2">
      <c r="C319" s="123"/>
      <c r="D319" s="123"/>
      <c r="E319" s="129"/>
    </row>
    <row r="320" spans="3:5" x14ac:dyDescent="0.2">
      <c r="C320" s="123"/>
      <c r="D320" s="123"/>
      <c r="E320" s="129"/>
    </row>
    <row r="321" spans="3:5" x14ac:dyDescent="0.2">
      <c r="C321" s="123"/>
      <c r="D321" s="123"/>
      <c r="E321" s="129"/>
    </row>
    <row r="322" spans="3:5" x14ac:dyDescent="0.2">
      <c r="C322" s="123"/>
      <c r="D322" s="123"/>
      <c r="E322" s="129"/>
    </row>
    <row r="323" spans="3:5" x14ac:dyDescent="0.2">
      <c r="C323" s="123"/>
      <c r="D323" s="123"/>
      <c r="E323" s="129"/>
    </row>
    <row r="324" spans="3:5" x14ac:dyDescent="0.2">
      <c r="C324" s="123"/>
      <c r="D324" s="123"/>
      <c r="E324" s="129"/>
    </row>
    <row r="325" spans="3:5" x14ac:dyDescent="0.2">
      <c r="C325" s="123"/>
      <c r="D325" s="123"/>
      <c r="E325" s="129"/>
    </row>
    <row r="326" spans="3:5" x14ac:dyDescent="0.2">
      <c r="C326" s="123"/>
      <c r="D326" s="123"/>
      <c r="E326" s="129"/>
    </row>
    <row r="327" spans="3:5" x14ac:dyDescent="0.2">
      <c r="C327" s="123"/>
      <c r="D327" s="123"/>
      <c r="E327" s="129"/>
    </row>
    <row r="328" spans="3:5" x14ac:dyDescent="0.2">
      <c r="C328" s="123"/>
      <c r="D328" s="123"/>
      <c r="E328" s="129"/>
    </row>
    <row r="329" spans="3:5" x14ac:dyDescent="0.2">
      <c r="C329" s="123"/>
      <c r="D329" s="123"/>
      <c r="E329" s="129"/>
    </row>
    <row r="330" spans="3:5" x14ac:dyDescent="0.2">
      <c r="C330" s="123"/>
      <c r="D330" s="123"/>
      <c r="E330" s="129"/>
    </row>
    <row r="331" spans="3:5" x14ac:dyDescent="0.2">
      <c r="C331" s="123"/>
      <c r="D331" s="123"/>
      <c r="E331" s="129"/>
    </row>
    <row r="332" spans="3:5" x14ac:dyDescent="0.2">
      <c r="C332" s="123"/>
      <c r="D332" s="123"/>
      <c r="E332" s="129"/>
    </row>
    <row r="333" spans="3:5" x14ac:dyDescent="0.2">
      <c r="C333" s="123"/>
      <c r="D333" s="123"/>
      <c r="E333" s="129"/>
    </row>
    <row r="334" spans="3:5" x14ac:dyDescent="0.2">
      <c r="C334" s="123"/>
      <c r="D334" s="123"/>
      <c r="E334" s="129"/>
    </row>
    <row r="335" spans="3:5" x14ac:dyDescent="0.2">
      <c r="C335" s="123"/>
      <c r="D335" s="123"/>
      <c r="E335" s="129"/>
    </row>
    <row r="336" spans="3:5" x14ac:dyDescent="0.2">
      <c r="C336" s="123"/>
      <c r="D336" s="123"/>
      <c r="E336" s="129"/>
    </row>
    <row r="337" spans="3:5" x14ac:dyDescent="0.2">
      <c r="C337" s="123"/>
      <c r="D337" s="123"/>
      <c r="E337" s="129"/>
    </row>
    <row r="338" spans="3:5" x14ac:dyDescent="0.2">
      <c r="C338" s="123"/>
      <c r="D338" s="123"/>
      <c r="E338" s="129"/>
    </row>
    <row r="339" spans="3:5" x14ac:dyDescent="0.2">
      <c r="C339" s="123"/>
      <c r="D339" s="123"/>
      <c r="E339" s="129"/>
    </row>
    <row r="340" spans="3:5" x14ac:dyDescent="0.2">
      <c r="C340" s="123"/>
      <c r="D340" s="123"/>
      <c r="E340" s="129"/>
    </row>
    <row r="341" spans="3:5" x14ac:dyDescent="0.2">
      <c r="C341" s="123"/>
      <c r="D341" s="123"/>
      <c r="E341" s="129"/>
    </row>
    <row r="342" spans="3:5" x14ac:dyDescent="0.2">
      <c r="C342" s="123"/>
      <c r="D342" s="123"/>
      <c r="E342" s="129"/>
    </row>
    <row r="343" spans="3:5" x14ac:dyDescent="0.2">
      <c r="C343" s="123"/>
      <c r="D343" s="123"/>
      <c r="E343" s="129"/>
    </row>
    <row r="344" spans="3:5" x14ac:dyDescent="0.2">
      <c r="C344" s="123"/>
      <c r="D344" s="123"/>
      <c r="E344" s="129"/>
    </row>
    <row r="345" spans="3:5" x14ac:dyDescent="0.2">
      <c r="C345" s="123"/>
      <c r="D345" s="123"/>
      <c r="E345" s="129"/>
    </row>
    <row r="346" spans="3:5" x14ac:dyDescent="0.2">
      <c r="C346" s="123"/>
      <c r="D346" s="123"/>
      <c r="E346" s="129"/>
    </row>
    <row r="347" spans="3:5" x14ac:dyDescent="0.2">
      <c r="C347" s="123"/>
      <c r="D347" s="123"/>
      <c r="E347" s="129"/>
    </row>
    <row r="348" spans="3:5" x14ac:dyDescent="0.2">
      <c r="C348" s="123"/>
      <c r="D348" s="123"/>
      <c r="E348" s="129"/>
    </row>
    <row r="349" spans="3:5" x14ac:dyDescent="0.2">
      <c r="C349" s="123"/>
      <c r="D349" s="123"/>
      <c r="E349" s="129"/>
    </row>
    <row r="350" spans="3:5" x14ac:dyDescent="0.2">
      <c r="C350" s="123"/>
      <c r="D350" s="123"/>
      <c r="E350" s="129"/>
    </row>
    <row r="351" spans="3:5" x14ac:dyDescent="0.2">
      <c r="C351" s="123"/>
      <c r="D351" s="123"/>
      <c r="E351" s="129"/>
    </row>
    <row r="352" spans="3:5" x14ac:dyDescent="0.2">
      <c r="C352" s="123"/>
      <c r="D352" s="123"/>
      <c r="E352" s="129"/>
    </row>
    <row r="353" spans="3:5" x14ac:dyDescent="0.2">
      <c r="C353" s="123"/>
      <c r="D353" s="123"/>
      <c r="E353" s="129"/>
    </row>
    <row r="354" spans="3:5" x14ac:dyDescent="0.2">
      <c r="C354" s="123"/>
      <c r="D354" s="123"/>
      <c r="E354" s="129"/>
    </row>
    <row r="355" spans="3:5" x14ac:dyDescent="0.2">
      <c r="C355" s="123"/>
      <c r="D355" s="123"/>
      <c r="E355" s="129"/>
    </row>
    <row r="356" spans="3:5" x14ac:dyDescent="0.2">
      <c r="C356" s="123"/>
      <c r="D356" s="123"/>
      <c r="E356" s="129"/>
    </row>
    <row r="357" spans="3:5" x14ac:dyDescent="0.2">
      <c r="C357" s="123"/>
      <c r="D357" s="123"/>
      <c r="E357" s="129"/>
    </row>
    <row r="358" spans="3:5" x14ac:dyDescent="0.2">
      <c r="C358" s="123"/>
      <c r="D358" s="123"/>
      <c r="E358" s="129"/>
    </row>
    <row r="359" spans="3:5" x14ac:dyDescent="0.2">
      <c r="C359" s="123"/>
      <c r="D359" s="123"/>
      <c r="E359" s="129"/>
    </row>
    <row r="360" spans="3:5" x14ac:dyDescent="0.2">
      <c r="C360" s="123"/>
      <c r="D360" s="123"/>
      <c r="E360" s="129"/>
    </row>
    <row r="361" spans="3:5" x14ac:dyDescent="0.2">
      <c r="C361" s="123"/>
      <c r="D361" s="123"/>
      <c r="E361" s="129"/>
    </row>
    <row r="362" spans="3:5" x14ac:dyDescent="0.2">
      <c r="C362" s="123"/>
      <c r="D362" s="123"/>
      <c r="E362" s="129"/>
    </row>
    <row r="363" spans="3:5" x14ac:dyDescent="0.2">
      <c r="C363" s="123"/>
      <c r="D363" s="123"/>
      <c r="E363" s="129"/>
    </row>
    <row r="364" spans="3:5" x14ac:dyDescent="0.2">
      <c r="C364" s="123"/>
      <c r="D364" s="123"/>
      <c r="E364" s="129"/>
    </row>
    <row r="365" spans="3:5" x14ac:dyDescent="0.2">
      <c r="C365" s="123"/>
      <c r="D365" s="123"/>
      <c r="E365" s="129"/>
    </row>
    <row r="366" spans="3:5" x14ac:dyDescent="0.2">
      <c r="C366" s="123"/>
      <c r="D366" s="123"/>
      <c r="E366" s="129"/>
    </row>
    <row r="367" spans="3:5" x14ac:dyDescent="0.2">
      <c r="C367" s="123"/>
      <c r="D367" s="123"/>
      <c r="E367" s="129"/>
    </row>
    <row r="368" spans="3:5" x14ac:dyDescent="0.2">
      <c r="C368" s="123"/>
      <c r="D368" s="123"/>
      <c r="E368" s="129"/>
    </row>
    <row r="369" spans="3:5" x14ac:dyDescent="0.2">
      <c r="C369" s="123"/>
      <c r="D369" s="123"/>
      <c r="E369" s="129"/>
    </row>
    <row r="370" spans="3:5" x14ac:dyDescent="0.2">
      <c r="C370" s="123"/>
      <c r="D370" s="123"/>
      <c r="E370" s="129"/>
    </row>
    <row r="371" spans="3:5" x14ac:dyDescent="0.2">
      <c r="C371" s="123"/>
      <c r="D371" s="123"/>
      <c r="E371" s="129"/>
    </row>
    <row r="372" spans="3:5" x14ac:dyDescent="0.2">
      <c r="C372" s="123"/>
      <c r="D372" s="123"/>
      <c r="E372" s="129"/>
    </row>
    <row r="373" spans="3:5" x14ac:dyDescent="0.2">
      <c r="C373" s="123"/>
      <c r="D373" s="123"/>
      <c r="E373" s="129"/>
    </row>
    <row r="374" spans="3:5" x14ac:dyDescent="0.2">
      <c r="C374" s="123"/>
      <c r="D374" s="123"/>
      <c r="E374" s="129"/>
    </row>
    <row r="375" spans="3:5" x14ac:dyDescent="0.2">
      <c r="C375" s="123"/>
      <c r="D375" s="123"/>
      <c r="E375" s="129"/>
    </row>
    <row r="376" spans="3:5" x14ac:dyDescent="0.2">
      <c r="C376" s="123"/>
      <c r="D376" s="123"/>
      <c r="E376" s="129"/>
    </row>
    <row r="377" spans="3:5" x14ac:dyDescent="0.2">
      <c r="C377" s="123"/>
      <c r="D377" s="123"/>
      <c r="E377" s="129"/>
    </row>
    <row r="378" spans="3:5" x14ac:dyDescent="0.2">
      <c r="C378" s="123"/>
      <c r="D378" s="123"/>
      <c r="E378" s="129"/>
    </row>
    <row r="379" spans="3:5" x14ac:dyDescent="0.2">
      <c r="C379" s="123"/>
      <c r="D379" s="123"/>
      <c r="E379" s="129"/>
    </row>
    <row r="380" spans="3:5" x14ac:dyDescent="0.2">
      <c r="C380" s="123"/>
      <c r="D380" s="123"/>
      <c r="E380" s="129"/>
    </row>
    <row r="381" spans="3:5" x14ac:dyDescent="0.2">
      <c r="C381" s="123"/>
      <c r="D381" s="123"/>
      <c r="E381" s="129"/>
    </row>
    <row r="382" spans="3:5" x14ac:dyDescent="0.2">
      <c r="C382" s="123"/>
      <c r="D382" s="123"/>
      <c r="E382" s="129"/>
    </row>
    <row r="383" spans="3:5" x14ac:dyDescent="0.2">
      <c r="C383" s="123"/>
      <c r="D383" s="123"/>
      <c r="E383" s="129"/>
    </row>
    <row r="384" spans="3:5" x14ac:dyDescent="0.2">
      <c r="C384" s="123"/>
      <c r="D384" s="123"/>
      <c r="E384" s="129"/>
    </row>
    <row r="385" spans="3:5" x14ac:dyDescent="0.2">
      <c r="C385" s="123"/>
      <c r="D385" s="123"/>
      <c r="E385" s="129"/>
    </row>
    <row r="386" spans="3:5" x14ac:dyDescent="0.2">
      <c r="C386" s="123"/>
      <c r="D386" s="123"/>
      <c r="E386" s="129"/>
    </row>
    <row r="387" spans="3:5" x14ac:dyDescent="0.2">
      <c r="C387" s="123"/>
      <c r="D387" s="123"/>
      <c r="E387" s="129"/>
    </row>
    <row r="388" spans="3:5" x14ac:dyDescent="0.2">
      <c r="C388" s="123"/>
      <c r="D388" s="123"/>
      <c r="E388" s="129"/>
    </row>
    <row r="389" spans="3:5" x14ac:dyDescent="0.2">
      <c r="C389" s="123"/>
      <c r="D389" s="123"/>
      <c r="E389" s="129"/>
    </row>
    <row r="390" spans="3:5" x14ac:dyDescent="0.2">
      <c r="C390" s="123"/>
      <c r="D390" s="123"/>
      <c r="E390" s="129"/>
    </row>
    <row r="391" spans="3:5" x14ac:dyDescent="0.2">
      <c r="C391" s="123"/>
      <c r="D391" s="123"/>
      <c r="E391" s="129"/>
    </row>
    <row r="392" spans="3:5" x14ac:dyDescent="0.2">
      <c r="C392" s="123"/>
      <c r="D392" s="123"/>
      <c r="E392" s="129"/>
    </row>
    <row r="393" spans="3:5" x14ac:dyDescent="0.2">
      <c r="C393" s="123"/>
      <c r="D393" s="123"/>
      <c r="E393" s="129"/>
    </row>
    <row r="394" spans="3:5" x14ac:dyDescent="0.2">
      <c r="C394" s="123"/>
      <c r="D394" s="123"/>
      <c r="E394" s="129"/>
    </row>
    <row r="395" spans="3:5" x14ac:dyDescent="0.2">
      <c r="C395" s="123"/>
      <c r="D395" s="123"/>
      <c r="E395" s="129"/>
    </row>
    <row r="396" spans="3:5" x14ac:dyDescent="0.2">
      <c r="C396" s="123"/>
      <c r="D396" s="123"/>
      <c r="E396" s="129"/>
    </row>
    <row r="397" spans="3:5" x14ac:dyDescent="0.2">
      <c r="C397" s="123"/>
      <c r="D397" s="123"/>
      <c r="E397" s="129"/>
    </row>
    <row r="398" spans="3:5" x14ac:dyDescent="0.2">
      <c r="C398" s="123"/>
      <c r="D398" s="123"/>
      <c r="E398" s="129"/>
    </row>
    <row r="399" spans="3:5" x14ac:dyDescent="0.2">
      <c r="C399" s="123"/>
      <c r="D399" s="123"/>
      <c r="E399" s="129"/>
    </row>
    <row r="400" spans="3:5" x14ac:dyDescent="0.2">
      <c r="C400" s="123"/>
      <c r="D400" s="123"/>
      <c r="E400" s="129"/>
    </row>
    <row r="401" spans="3:5" x14ac:dyDescent="0.2">
      <c r="C401" s="123"/>
      <c r="D401" s="123"/>
      <c r="E401" s="129"/>
    </row>
    <row r="402" spans="3:5" x14ac:dyDescent="0.2">
      <c r="C402" s="123"/>
      <c r="D402" s="123"/>
      <c r="E402" s="129"/>
    </row>
    <row r="403" spans="3:5" x14ac:dyDescent="0.2">
      <c r="C403" s="123"/>
      <c r="D403" s="123"/>
      <c r="E403" s="129"/>
    </row>
    <row r="404" spans="3:5" x14ac:dyDescent="0.2">
      <c r="C404" s="123"/>
      <c r="D404" s="123"/>
      <c r="E404" s="129"/>
    </row>
    <row r="405" spans="3:5" x14ac:dyDescent="0.2">
      <c r="C405" s="123"/>
      <c r="D405" s="123"/>
      <c r="E405" s="129"/>
    </row>
    <row r="406" spans="3:5" x14ac:dyDescent="0.2">
      <c r="C406" s="123"/>
      <c r="D406" s="123"/>
      <c r="E406" s="129"/>
    </row>
    <row r="407" spans="3:5" x14ac:dyDescent="0.2">
      <c r="C407" s="123"/>
      <c r="D407" s="123"/>
      <c r="E407" s="129"/>
    </row>
    <row r="408" spans="3:5" x14ac:dyDescent="0.2">
      <c r="C408" s="123"/>
      <c r="D408" s="123"/>
      <c r="E408" s="129"/>
    </row>
    <row r="409" spans="3:5" x14ac:dyDescent="0.2">
      <c r="C409" s="123"/>
      <c r="D409" s="123"/>
      <c r="E409" s="129"/>
    </row>
    <row r="410" spans="3:5" x14ac:dyDescent="0.2">
      <c r="C410" s="123"/>
      <c r="D410" s="123"/>
      <c r="E410" s="129"/>
    </row>
    <row r="411" spans="3:5" x14ac:dyDescent="0.2">
      <c r="C411" s="123"/>
      <c r="D411" s="123"/>
      <c r="E411" s="129"/>
    </row>
    <row r="412" spans="3:5" x14ac:dyDescent="0.2">
      <c r="C412" s="123"/>
      <c r="D412" s="123"/>
      <c r="E412" s="129"/>
    </row>
    <row r="413" spans="3:5" x14ac:dyDescent="0.2">
      <c r="C413" s="123"/>
      <c r="D413" s="123"/>
      <c r="E413" s="129"/>
    </row>
    <row r="414" spans="3:5" x14ac:dyDescent="0.2">
      <c r="C414" s="123"/>
      <c r="D414" s="123"/>
      <c r="E414" s="129"/>
    </row>
    <row r="415" spans="3:5" x14ac:dyDescent="0.2">
      <c r="C415" s="123"/>
      <c r="D415" s="123"/>
      <c r="E415" s="129"/>
    </row>
    <row r="416" spans="3:5" x14ac:dyDescent="0.2">
      <c r="C416" s="123"/>
      <c r="D416" s="123"/>
      <c r="E416" s="129"/>
    </row>
    <row r="417" spans="3:5" x14ac:dyDescent="0.2">
      <c r="C417" s="123"/>
      <c r="D417" s="123"/>
      <c r="E417" s="129"/>
    </row>
    <row r="418" spans="3:5" x14ac:dyDescent="0.2">
      <c r="C418" s="123"/>
      <c r="D418" s="123"/>
      <c r="E418" s="129"/>
    </row>
    <row r="419" spans="3:5" x14ac:dyDescent="0.2">
      <c r="C419" s="123"/>
      <c r="D419" s="123"/>
      <c r="E419" s="129"/>
    </row>
    <row r="420" spans="3:5" x14ac:dyDescent="0.2">
      <c r="C420" s="123"/>
      <c r="D420" s="123"/>
      <c r="E420" s="129"/>
    </row>
    <row r="421" spans="3:5" x14ac:dyDescent="0.2">
      <c r="C421" s="123"/>
      <c r="D421" s="123"/>
      <c r="E421" s="129"/>
    </row>
    <row r="422" spans="3:5" x14ac:dyDescent="0.2">
      <c r="C422" s="123"/>
      <c r="D422" s="123"/>
      <c r="E422" s="129"/>
    </row>
    <row r="423" spans="3:5" x14ac:dyDescent="0.2">
      <c r="C423" s="123"/>
      <c r="D423" s="123"/>
      <c r="E423" s="129"/>
    </row>
    <row r="424" spans="3:5" x14ac:dyDescent="0.2">
      <c r="C424" s="123"/>
      <c r="D424" s="123"/>
      <c r="E424" s="129"/>
    </row>
    <row r="425" spans="3:5" x14ac:dyDescent="0.2">
      <c r="C425" s="123"/>
      <c r="D425" s="123"/>
      <c r="E425" s="129"/>
    </row>
    <row r="426" spans="3:5" x14ac:dyDescent="0.2">
      <c r="C426" s="123"/>
      <c r="D426" s="123"/>
      <c r="E426" s="129"/>
    </row>
    <row r="427" spans="3:5" x14ac:dyDescent="0.2">
      <c r="C427" s="123"/>
      <c r="D427" s="123"/>
      <c r="E427" s="129"/>
    </row>
    <row r="428" spans="3:5" x14ac:dyDescent="0.2">
      <c r="C428" s="123"/>
      <c r="D428" s="123"/>
      <c r="E428" s="129"/>
    </row>
    <row r="429" spans="3:5" x14ac:dyDescent="0.2">
      <c r="C429" s="123"/>
      <c r="D429" s="123"/>
      <c r="E429" s="129"/>
    </row>
    <row r="430" spans="3:5" x14ac:dyDescent="0.2">
      <c r="C430" s="123"/>
      <c r="D430" s="123"/>
      <c r="E430" s="129"/>
    </row>
    <row r="431" spans="3:5" x14ac:dyDescent="0.2">
      <c r="C431" s="123"/>
      <c r="D431" s="123"/>
      <c r="E431" s="129"/>
    </row>
    <row r="432" spans="3:5" x14ac:dyDescent="0.2">
      <c r="C432" s="123"/>
      <c r="D432" s="123"/>
      <c r="E432" s="129"/>
    </row>
    <row r="433" spans="3:5" x14ac:dyDescent="0.2">
      <c r="C433" s="123"/>
      <c r="D433" s="123"/>
      <c r="E433" s="129"/>
    </row>
    <row r="434" spans="3:5" x14ac:dyDescent="0.2">
      <c r="C434" s="123"/>
      <c r="D434" s="123"/>
      <c r="E434" s="129"/>
    </row>
    <row r="435" spans="3:5" x14ac:dyDescent="0.2">
      <c r="C435" s="123"/>
      <c r="D435" s="123"/>
      <c r="E435" s="129"/>
    </row>
    <row r="436" spans="3:5" x14ac:dyDescent="0.2">
      <c r="C436" s="123"/>
      <c r="D436" s="123"/>
      <c r="E436" s="129"/>
    </row>
    <row r="437" spans="3:5" x14ac:dyDescent="0.2">
      <c r="C437" s="123"/>
      <c r="D437" s="123"/>
      <c r="E437" s="129"/>
    </row>
    <row r="438" spans="3:5" x14ac:dyDescent="0.2">
      <c r="C438" s="123"/>
      <c r="D438" s="123"/>
      <c r="E438" s="129"/>
    </row>
    <row r="439" spans="3:5" x14ac:dyDescent="0.2">
      <c r="C439" s="123"/>
      <c r="D439" s="123"/>
      <c r="E439" s="129"/>
    </row>
    <row r="440" spans="3:5" x14ac:dyDescent="0.2">
      <c r="C440" s="123"/>
      <c r="D440" s="123"/>
      <c r="E440" s="129"/>
    </row>
    <row r="441" spans="3:5" x14ac:dyDescent="0.2">
      <c r="C441" s="123"/>
      <c r="D441" s="123"/>
      <c r="E441" s="129"/>
    </row>
    <row r="442" spans="3:5" x14ac:dyDescent="0.2">
      <c r="C442" s="123"/>
      <c r="D442" s="123"/>
      <c r="E442" s="129"/>
    </row>
    <row r="443" spans="3:5" x14ac:dyDescent="0.2">
      <c r="C443" s="123"/>
      <c r="D443" s="123"/>
      <c r="E443" s="129"/>
    </row>
    <row r="444" spans="3:5" x14ac:dyDescent="0.2">
      <c r="C444" s="123"/>
      <c r="D444" s="123"/>
      <c r="E444" s="129"/>
    </row>
    <row r="445" spans="3:5" x14ac:dyDescent="0.2">
      <c r="C445" s="123"/>
      <c r="D445" s="123"/>
      <c r="E445" s="129"/>
    </row>
    <row r="446" spans="3:5" x14ac:dyDescent="0.2">
      <c r="C446" s="123"/>
      <c r="D446" s="123"/>
      <c r="E446" s="129"/>
    </row>
    <row r="447" spans="3:5" x14ac:dyDescent="0.2">
      <c r="C447" s="123"/>
      <c r="D447" s="123"/>
      <c r="E447" s="129"/>
    </row>
    <row r="448" spans="3:5" x14ac:dyDescent="0.2">
      <c r="C448" s="123"/>
      <c r="D448" s="123"/>
      <c r="E448" s="129"/>
    </row>
    <row r="449" spans="3:5" x14ac:dyDescent="0.2">
      <c r="C449" s="123"/>
      <c r="D449" s="123"/>
      <c r="E449" s="129"/>
    </row>
    <row r="450" spans="3:5" x14ac:dyDescent="0.2">
      <c r="C450" s="123"/>
      <c r="D450" s="123"/>
      <c r="E450" s="129"/>
    </row>
    <row r="451" spans="3:5" x14ac:dyDescent="0.2">
      <c r="C451" s="123"/>
      <c r="D451" s="123"/>
      <c r="E451" s="129"/>
    </row>
    <row r="452" spans="3:5" x14ac:dyDescent="0.2">
      <c r="C452" s="123"/>
      <c r="D452" s="123"/>
      <c r="E452" s="129"/>
    </row>
    <row r="453" spans="3:5" x14ac:dyDescent="0.2">
      <c r="C453" s="123"/>
      <c r="D453" s="123"/>
      <c r="E453" s="129"/>
    </row>
    <row r="454" spans="3:5" x14ac:dyDescent="0.2">
      <c r="C454" s="123"/>
      <c r="D454" s="123"/>
      <c r="E454" s="129"/>
    </row>
    <row r="455" spans="3:5" x14ac:dyDescent="0.2">
      <c r="C455" s="123"/>
      <c r="D455" s="123"/>
      <c r="E455" s="129"/>
    </row>
    <row r="456" spans="3:5" x14ac:dyDescent="0.2">
      <c r="C456" s="123"/>
      <c r="D456" s="123"/>
      <c r="E456" s="129"/>
    </row>
    <row r="457" spans="3:5" x14ac:dyDescent="0.2">
      <c r="C457" s="123"/>
      <c r="D457" s="123"/>
      <c r="E457" s="129"/>
    </row>
    <row r="458" spans="3:5" x14ac:dyDescent="0.2">
      <c r="C458" s="123"/>
      <c r="D458" s="123"/>
      <c r="E458" s="129"/>
    </row>
    <row r="459" spans="3:5" x14ac:dyDescent="0.2">
      <c r="C459" s="123"/>
      <c r="D459" s="123"/>
      <c r="E459" s="129"/>
    </row>
    <row r="460" spans="3:5" x14ac:dyDescent="0.2">
      <c r="C460" s="123"/>
      <c r="D460" s="123"/>
      <c r="E460" s="129"/>
    </row>
    <row r="461" spans="3:5" x14ac:dyDescent="0.2">
      <c r="C461" s="123"/>
      <c r="D461" s="123"/>
      <c r="E461" s="129"/>
    </row>
    <row r="462" spans="3:5" x14ac:dyDescent="0.2">
      <c r="C462" s="123"/>
      <c r="D462" s="123"/>
      <c r="E462" s="129"/>
    </row>
    <row r="463" spans="3:5" x14ac:dyDescent="0.2">
      <c r="C463" s="123"/>
      <c r="D463" s="123"/>
      <c r="E463" s="129"/>
    </row>
    <row r="464" spans="3:5" x14ac:dyDescent="0.2">
      <c r="C464" s="123"/>
      <c r="D464" s="123"/>
      <c r="E464" s="129"/>
    </row>
    <row r="465" spans="3:5" x14ac:dyDescent="0.2">
      <c r="C465" s="123"/>
      <c r="D465" s="123"/>
      <c r="E465" s="129"/>
    </row>
    <row r="466" spans="3:5" x14ac:dyDescent="0.2">
      <c r="C466" s="123"/>
      <c r="D466" s="123"/>
      <c r="E466" s="129"/>
    </row>
    <row r="467" spans="3:5" x14ac:dyDescent="0.2">
      <c r="C467" s="123"/>
      <c r="D467" s="123"/>
      <c r="E467" s="129"/>
    </row>
    <row r="468" spans="3:5" x14ac:dyDescent="0.2">
      <c r="C468" s="123"/>
      <c r="D468" s="123"/>
      <c r="E468" s="129"/>
    </row>
    <row r="469" spans="3:5" x14ac:dyDescent="0.2">
      <c r="C469" s="123"/>
      <c r="D469" s="123"/>
      <c r="E469" s="129"/>
    </row>
    <row r="470" spans="3:5" x14ac:dyDescent="0.2">
      <c r="C470" s="123"/>
      <c r="D470" s="123"/>
      <c r="E470" s="129"/>
    </row>
    <row r="471" spans="3:5" x14ac:dyDescent="0.2">
      <c r="C471" s="123"/>
      <c r="D471" s="123"/>
      <c r="E471" s="129"/>
    </row>
    <row r="472" spans="3:5" x14ac:dyDescent="0.2">
      <c r="C472" s="123"/>
      <c r="D472" s="123"/>
      <c r="E472" s="129"/>
    </row>
    <row r="473" spans="3:5" x14ac:dyDescent="0.2">
      <c r="C473" s="123"/>
      <c r="D473" s="123"/>
      <c r="E473" s="129"/>
    </row>
    <row r="474" spans="3:5" x14ac:dyDescent="0.2">
      <c r="C474" s="123"/>
      <c r="D474" s="123"/>
      <c r="E474" s="129"/>
    </row>
    <row r="475" spans="3:5" x14ac:dyDescent="0.2">
      <c r="C475" s="123"/>
      <c r="D475" s="123"/>
      <c r="E475" s="129"/>
    </row>
    <row r="476" spans="3:5" x14ac:dyDescent="0.2">
      <c r="C476" s="123"/>
      <c r="D476" s="123"/>
      <c r="E476" s="129"/>
    </row>
    <row r="477" spans="3:5" x14ac:dyDescent="0.2">
      <c r="C477" s="123"/>
      <c r="D477" s="123"/>
      <c r="E477" s="129"/>
    </row>
    <row r="478" spans="3:5" x14ac:dyDescent="0.2">
      <c r="C478" s="123"/>
      <c r="D478" s="123"/>
      <c r="E478" s="129"/>
    </row>
    <row r="479" spans="3:5" x14ac:dyDescent="0.2">
      <c r="C479" s="123"/>
      <c r="D479" s="123"/>
      <c r="E479" s="129"/>
    </row>
    <row r="480" spans="3:5" x14ac:dyDescent="0.2">
      <c r="C480" s="123"/>
      <c r="D480" s="123"/>
      <c r="E480" s="129"/>
    </row>
    <row r="481" spans="3:5" x14ac:dyDescent="0.2">
      <c r="C481" s="123"/>
      <c r="D481" s="123"/>
      <c r="E481" s="129"/>
    </row>
    <row r="482" spans="3:5" x14ac:dyDescent="0.2">
      <c r="C482" s="123"/>
      <c r="D482" s="123"/>
      <c r="E482" s="129"/>
    </row>
    <row r="483" spans="3:5" x14ac:dyDescent="0.2">
      <c r="C483" s="123"/>
      <c r="D483" s="123"/>
      <c r="E483" s="129"/>
    </row>
    <row r="484" spans="3:5" x14ac:dyDescent="0.2">
      <c r="C484" s="123"/>
      <c r="D484" s="123"/>
      <c r="E484" s="129"/>
    </row>
    <row r="485" spans="3:5" x14ac:dyDescent="0.2">
      <c r="C485" s="123"/>
      <c r="D485" s="123"/>
      <c r="E485" s="129"/>
    </row>
    <row r="486" spans="3:5" x14ac:dyDescent="0.2">
      <c r="C486" s="123"/>
      <c r="D486" s="123"/>
      <c r="E486" s="129"/>
    </row>
    <row r="487" spans="3:5" x14ac:dyDescent="0.2">
      <c r="C487" s="123"/>
      <c r="D487" s="123"/>
      <c r="E487" s="129"/>
    </row>
    <row r="488" spans="3:5" x14ac:dyDescent="0.2">
      <c r="C488" s="123"/>
      <c r="D488" s="123"/>
      <c r="E488" s="129"/>
    </row>
    <row r="489" spans="3:5" x14ac:dyDescent="0.2">
      <c r="C489" s="123"/>
      <c r="D489" s="123"/>
      <c r="E489" s="129"/>
    </row>
    <row r="490" spans="3:5" x14ac:dyDescent="0.2">
      <c r="C490" s="123"/>
      <c r="D490" s="123"/>
      <c r="E490" s="129"/>
    </row>
    <row r="491" spans="3:5" x14ac:dyDescent="0.2">
      <c r="C491" s="123"/>
      <c r="D491" s="123"/>
      <c r="E491" s="129"/>
    </row>
    <row r="492" spans="3:5" x14ac:dyDescent="0.2">
      <c r="C492" s="123"/>
      <c r="D492" s="123"/>
      <c r="E492" s="129"/>
    </row>
    <row r="493" spans="3:5" x14ac:dyDescent="0.2">
      <c r="C493" s="123"/>
      <c r="D493" s="123"/>
      <c r="E493" s="129"/>
    </row>
    <row r="494" spans="3:5" x14ac:dyDescent="0.2">
      <c r="C494" s="123"/>
      <c r="D494" s="123"/>
      <c r="E494" s="129"/>
    </row>
    <row r="495" spans="3:5" x14ac:dyDescent="0.2">
      <c r="C495" s="123"/>
      <c r="D495" s="123"/>
      <c r="E495" s="129"/>
    </row>
    <row r="496" spans="3:5" x14ac:dyDescent="0.2">
      <c r="C496" s="123"/>
      <c r="D496" s="123"/>
      <c r="E496" s="129"/>
    </row>
    <row r="497" spans="3:5" x14ac:dyDescent="0.2">
      <c r="C497" s="123"/>
      <c r="D497" s="123"/>
      <c r="E497" s="129"/>
    </row>
    <row r="498" spans="3:5" x14ac:dyDescent="0.2">
      <c r="C498" s="123"/>
      <c r="D498" s="123"/>
      <c r="E498" s="129"/>
    </row>
    <row r="499" spans="3:5" x14ac:dyDescent="0.2">
      <c r="C499" s="123"/>
      <c r="D499" s="123"/>
      <c r="E499" s="129"/>
    </row>
    <row r="500" spans="3:5" x14ac:dyDescent="0.2">
      <c r="C500" s="123"/>
      <c r="D500" s="123"/>
      <c r="E500" s="129"/>
    </row>
    <row r="501" spans="3:5" x14ac:dyDescent="0.2">
      <c r="C501" s="123"/>
      <c r="D501" s="123"/>
      <c r="E501" s="129"/>
    </row>
    <row r="502" spans="3:5" x14ac:dyDescent="0.2">
      <c r="C502" s="123"/>
      <c r="D502" s="123"/>
      <c r="E502" s="129"/>
    </row>
    <row r="503" spans="3:5" x14ac:dyDescent="0.2">
      <c r="C503" s="123"/>
      <c r="D503" s="123"/>
      <c r="E503" s="129"/>
    </row>
    <row r="504" spans="3:5" x14ac:dyDescent="0.2">
      <c r="C504" s="123"/>
      <c r="D504" s="123"/>
      <c r="E504" s="129"/>
    </row>
    <row r="505" spans="3:5" x14ac:dyDescent="0.2">
      <c r="C505" s="123"/>
      <c r="D505" s="123"/>
      <c r="E505" s="129"/>
    </row>
    <row r="506" spans="3:5" x14ac:dyDescent="0.2">
      <c r="C506" s="123"/>
      <c r="D506" s="123"/>
      <c r="E506" s="129"/>
    </row>
    <row r="507" spans="3:5" x14ac:dyDescent="0.2">
      <c r="C507" s="123"/>
      <c r="D507" s="123"/>
      <c r="E507" s="129"/>
    </row>
    <row r="508" spans="3:5" x14ac:dyDescent="0.2">
      <c r="C508" s="123"/>
      <c r="D508" s="123"/>
      <c r="E508" s="129"/>
    </row>
    <row r="509" spans="3:5" x14ac:dyDescent="0.2">
      <c r="C509" s="123"/>
      <c r="D509" s="123"/>
      <c r="E509" s="129"/>
    </row>
    <row r="510" spans="3:5" x14ac:dyDescent="0.2">
      <c r="C510" s="123"/>
      <c r="D510" s="123"/>
      <c r="E510" s="129"/>
    </row>
    <row r="511" spans="3:5" x14ac:dyDescent="0.2">
      <c r="C511" s="123"/>
      <c r="D511" s="123"/>
      <c r="E511" s="129"/>
    </row>
    <row r="512" spans="3:5" x14ac:dyDescent="0.2">
      <c r="C512" s="123"/>
      <c r="D512" s="123"/>
      <c r="E512" s="129"/>
    </row>
    <row r="513" spans="3:5" x14ac:dyDescent="0.2">
      <c r="C513" s="123"/>
      <c r="D513" s="123"/>
      <c r="E513" s="129"/>
    </row>
    <row r="514" spans="3:5" x14ac:dyDescent="0.2">
      <c r="C514" s="123"/>
      <c r="D514" s="123"/>
      <c r="E514" s="129"/>
    </row>
    <row r="515" spans="3:5" x14ac:dyDescent="0.2">
      <c r="C515" s="123"/>
      <c r="D515" s="123"/>
      <c r="E515" s="129"/>
    </row>
    <row r="516" spans="3:5" x14ac:dyDescent="0.2">
      <c r="C516" s="123"/>
      <c r="D516" s="123"/>
      <c r="E516" s="129"/>
    </row>
    <row r="517" spans="3:5" x14ac:dyDescent="0.2">
      <c r="C517" s="123"/>
      <c r="D517" s="123"/>
      <c r="E517" s="129"/>
    </row>
    <row r="518" spans="3:5" x14ac:dyDescent="0.2">
      <c r="C518" s="123"/>
      <c r="D518" s="123"/>
      <c r="E518" s="129"/>
    </row>
    <row r="519" spans="3:5" x14ac:dyDescent="0.2">
      <c r="C519" s="123"/>
      <c r="D519" s="123"/>
      <c r="E519" s="129"/>
    </row>
    <row r="520" spans="3:5" x14ac:dyDescent="0.2">
      <c r="C520" s="123"/>
      <c r="D520" s="123"/>
      <c r="E520" s="129"/>
    </row>
    <row r="521" spans="3:5" x14ac:dyDescent="0.2">
      <c r="C521" s="123"/>
      <c r="D521" s="123"/>
      <c r="E521" s="129"/>
    </row>
    <row r="522" spans="3:5" x14ac:dyDescent="0.2">
      <c r="C522" s="123"/>
      <c r="D522" s="123"/>
      <c r="E522" s="129"/>
    </row>
    <row r="523" spans="3:5" x14ac:dyDescent="0.2">
      <c r="C523" s="123"/>
      <c r="D523" s="123"/>
      <c r="E523" s="129"/>
    </row>
    <row r="524" spans="3:5" x14ac:dyDescent="0.2">
      <c r="C524" s="123"/>
      <c r="D524" s="123"/>
      <c r="E524" s="129"/>
    </row>
    <row r="525" spans="3:5" x14ac:dyDescent="0.2">
      <c r="C525" s="123"/>
      <c r="D525" s="123"/>
      <c r="E525" s="129"/>
    </row>
    <row r="526" spans="3:5" x14ac:dyDescent="0.2">
      <c r="C526" s="123"/>
      <c r="D526" s="123"/>
      <c r="E526" s="129"/>
    </row>
    <row r="527" spans="3:5" x14ac:dyDescent="0.2">
      <c r="C527" s="123"/>
      <c r="D527" s="123"/>
      <c r="E527" s="129"/>
    </row>
    <row r="528" spans="3:5" x14ac:dyDescent="0.2">
      <c r="C528" s="123"/>
      <c r="D528" s="123"/>
      <c r="E528" s="129"/>
    </row>
    <row r="529" spans="3:5" x14ac:dyDescent="0.2">
      <c r="C529" s="123"/>
      <c r="D529" s="123"/>
      <c r="E529" s="129"/>
    </row>
    <row r="530" spans="3:5" x14ac:dyDescent="0.2">
      <c r="C530" s="123"/>
      <c r="D530" s="123"/>
      <c r="E530" s="129"/>
    </row>
    <row r="531" spans="3:5" x14ac:dyDescent="0.2">
      <c r="C531" s="123"/>
      <c r="D531" s="123"/>
      <c r="E531" s="129"/>
    </row>
    <row r="532" spans="3:5" x14ac:dyDescent="0.2">
      <c r="C532" s="123"/>
      <c r="D532" s="123"/>
      <c r="E532" s="129"/>
    </row>
    <row r="533" spans="3:5" x14ac:dyDescent="0.2">
      <c r="C533" s="123"/>
      <c r="D533" s="123"/>
      <c r="E533" s="129"/>
    </row>
    <row r="534" spans="3:5" x14ac:dyDescent="0.2">
      <c r="C534" s="123"/>
      <c r="D534" s="123"/>
      <c r="E534" s="129"/>
    </row>
    <row r="535" spans="3:5" x14ac:dyDescent="0.2">
      <c r="C535" s="123"/>
      <c r="D535" s="123"/>
      <c r="E535" s="129"/>
    </row>
    <row r="536" spans="3:5" x14ac:dyDescent="0.2">
      <c r="C536" s="123"/>
      <c r="D536" s="123"/>
      <c r="E536" s="129"/>
    </row>
    <row r="537" spans="3:5" x14ac:dyDescent="0.2">
      <c r="C537" s="123"/>
      <c r="D537" s="123"/>
      <c r="E537" s="129"/>
    </row>
    <row r="538" spans="3:5" x14ac:dyDescent="0.2">
      <c r="C538" s="123"/>
      <c r="D538" s="123"/>
      <c r="E538" s="129"/>
    </row>
    <row r="539" spans="3:5" x14ac:dyDescent="0.2">
      <c r="C539" s="123"/>
      <c r="D539" s="123"/>
      <c r="E539" s="129"/>
    </row>
    <row r="540" spans="3:5" x14ac:dyDescent="0.2">
      <c r="C540" s="123"/>
      <c r="D540" s="123"/>
      <c r="E540" s="129"/>
    </row>
    <row r="541" spans="3:5" x14ac:dyDescent="0.2">
      <c r="C541" s="123"/>
      <c r="D541" s="123"/>
      <c r="E541" s="129"/>
    </row>
    <row r="542" spans="3:5" x14ac:dyDescent="0.2">
      <c r="C542" s="123"/>
      <c r="D542" s="123"/>
      <c r="E542" s="129"/>
    </row>
    <row r="543" spans="3:5" x14ac:dyDescent="0.2">
      <c r="C543" s="123"/>
      <c r="D543" s="123"/>
      <c r="E543" s="129"/>
    </row>
    <row r="544" spans="3:5" x14ac:dyDescent="0.2">
      <c r="C544" s="123"/>
      <c r="D544" s="123"/>
      <c r="E544" s="129"/>
    </row>
    <row r="545" spans="3:5" x14ac:dyDescent="0.2">
      <c r="C545" s="123"/>
      <c r="D545" s="123"/>
      <c r="E545" s="129"/>
    </row>
    <row r="546" spans="3:5" x14ac:dyDescent="0.2">
      <c r="C546" s="123"/>
      <c r="D546" s="123"/>
      <c r="E546" s="129"/>
    </row>
    <row r="547" spans="3:5" x14ac:dyDescent="0.2">
      <c r="C547" s="123"/>
      <c r="D547" s="123"/>
      <c r="E547" s="129"/>
    </row>
    <row r="548" spans="3:5" x14ac:dyDescent="0.2">
      <c r="C548" s="123"/>
      <c r="D548" s="123"/>
      <c r="E548" s="129"/>
    </row>
    <row r="549" spans="3:5" x14ac:dyDescent="0.2">
      <c r="C549" s="123"/>
      <c r="D549" s="123"/>
      <c r="E549" s="129"/>
    </row>
    <row r="550" spans="3:5" x14ac:dyDescent="0.2">
      <c r="C550" s="123"/>
      <c r="D550" s="123"/>
      <c r="E550" s="129"/>
    </row>
    <row r="551" spans="3:5" x14ac:dyDescent="0.2">
      <c r="C551" s="123"/>
      <c r="D551" s="123"/>
      <c r="E551" s="129"/>
    </row>
    <row r="552" spans="3:5" x14ac:dyDescent="0.2">
      <c r="C552" s="123"/>
      <c r="D552" s="123"/>
      <c r="E552" s="129"/>
    </row>
    <row r="553" spans="3:5" x14ac:dyDescent="0.2">
      <c r="C553" s="123"/>
      <c r="D553" s="123"/>
      <c r="E553" s="129"/>
    </row>
    <row r="554" spans="3:5" x14ac:dyDescent="0.2">
      <c r="C554" s="123"/>
      <c r="D554" s="123"/>
      <c r="E554" s="129"/>
    </row>
    <row r="555" spans="3:5" x14ac:dyDescent="0.2">
      <c r="C555" s="123"/>
      <c r="D555" s="123"/>
      <c r="E555" s="129"/>
    </row>
    <row r="556" spans="3:5" x14ac:dyDescent="0.2">
      <c r="C556" s="123"/>
      <c r="D556" s="123"/>
      <c r="E556" s="129"/>
    </row>
    <row r="557" spans="3:5" x14ac:dyDescent="0.2">
      <c r="C557" s="123"/>
      <c r="D557" s="123"/>
      <c r="E557" s="129"/>
    </row>
    <row r="558" spans="3:5" x14ac:dyDescent="0.2">
      <c r="C558" s="123"/>
      <c r="D558" s="123"/>
      <c r="E558" s="129"/>
    </row>
    <row r="559" spans="3:5" x14ac:dyDescent="0.2">
      <c r="C559" s="123"/>
      <c r="D559" s="123"/>
      <c r="E559" s="129"/>
    </row>
    <row r="560" spans="3:5" x14ac:dyDescent="0.2">
      <c r="C560" s="123"/>
      <c r="D560" s="123"/>
      <c r="E560" s="129"/>
    </row>
    <row r="561" spans="3:5" x14ac:dyDescent="0.2">
      <c r="C561" s="123"/>
      <c r="D561" s="123"/>
      <c r="E561" s="129"/>
    </row>
    <row r="562" spans="3:5" x14ac:dyDescent="0.2">
      <c r="C562" s="123"/>
      <c r="D562" s="123"/>
      <c r="E562" s="129"/>
    </row>
    <row r="563" spans="3:5" x14ac:dyDescent="0.2">
      <c r="C563" s="123"/>
      <c r="D563" s="123"/>
      <c r="E563" s="129"/>
    </row>
    <row r="564" spans="3:5" x14ac:dyDescent="0.2">
      <c r="C564" s="123"/>
      <c r="D564" s="123"/>
      <c r="E564" s="129"/>
    </row>
    <row r="565" spans="3:5" x14ac:dyDescent="0.2">
      <c r="C565" s="123"/>
      <c r="D565" s="123"/>
      <c r="E565" s="129"/>
    </row>
    <row r="566" spans="3:5" x14ac:dyDescent="0.2">
      <c r="C566" s="123"/>
      <c r="D566" s="123"/>
      <c r="E566" s="129"/>
    </row>
    <row r="567" spans="3:5" x14ac:dyDescent="0.2">
      <c r="C567" s="123"/>
      <c r="D567" s="123"/>
      <c r="E567" s="129"/>
    </row>
    <row r="568" spans="3:5" x14ac:dyDescent="0.2">
      <c r="C568" s="123"/>
      <c r="D568" s="123"/>
      <c r="E568" s="129"/>
    </row>
    <row r="569" spans="3:5" x14ac:dyDescent="0.2">
      <c r="C569" s="123"/>
      <c r="D569" s="123"/>
      <c r="E569" s="129"/>
    </row>
    <row r="570" spans="3:5" x14ac:dyDescent="0.2">
      <c r="C570" s="123"/>
      <c r="D570" s="123"/>
      <c r="E570" s="129"/>
    </row>
    <row r="571" spans="3:5" x14ac:dyDescent="0.2">
      <c r="C571" s="123"/>
      <c r="D571" s="123"/>
      <c r="E571" s="129"/>
    </row>
    <row r="572" spans="3:5" x14ac:dyDescent="0.2">
      <c r="C572" s="123"/>
      <c r="D572" s="123"/>
      <c r="E572" s="129"/>
    </row>
    <row r="573" spans="3:5" x14ac:dyDescent="0.2">
      <c r="C573" s="123"/>
      <c r="D573" s="123"/>
      <c r="E573" s="129"/>
    </row>
    <row r="574" spans="3:5" x14ac:dyDescent="0.2">
      <c r="C574" s="123"/>
      <c r="D574" s="123"/>
      <c r="E574" s="129"/>
    </row>
    <row r="575" spans="3:5" x14ac:dyDescent="0.2">
      <c r="C575" s="123"/>
      <c r="D575" s="123"/>
      <c r="E575" s="129"/>
    </row>
    <row r="576" spans="3:5" x14ac:dyDescent="0.2">
      <c r="C576" s="123"/>
      <c r="D576" s="123"/>
      <c r="E576" s="129"/>
    </row>
    <row r="577" spans="3:5" x14ac:dyDescent="0.2">
      <c r="C577" s="123"/>
      <c r="D577" s="123"/>
      <c r="E577" s="129"/>
    </row>
    <row r="578" spans="3:5" x14ac:dyDescent="0.2">
      <c r="C578" s="123"/>
      <c r="D578" s="123"/>
      <c r="E578" s="129"/>
    </row>
    <row r="579" spans="3:5" x14ac:dyDescent="0.2">
      <c r="C579" s="123"/>
      <c r="D579" s="123"/>
      <c r="E579" s="129"/>
    </row>
    <row r="580" spans="3:5" x14ac:dyDescent="0.2">
      <c r="C580" s="123"/>
      <c r="D580" s="123"/>
      <c r="E580" s="129"/>
    </row>
    <row r="581" spans="3:5" x14ac:dyDescent="0.2">
      <c r="C581" s="123"/>
      <c r="D581" s="123"/>
      <c r="E581" s="129"/>
    </row>
    <row r="582" spans="3:5" x14ac:dyDescent="0.2">
      <c r="C582" s="123"/>
      <c r="D582" s="123"/>
      <c r="E582" s="129"/>
    </row>
    <row r="583" spans="3:5" x14ac:dyDescent="0.2">
      <c r="C583" s="123"/>
      <c r="D583" s="123"/>
      <c r="E583" s="129"/>
    </row>
    <row r="584" spans="3:5" x14ac:dyDescent="0.2">
      <c r="C584" s="123"/>
      <c r="D584" s="123"/>
      <c r="E584" s="129"/>
    </row>
    <row r="585" spans="3:5" x14ac:dyDescent="0.2">
      <c r="C585" s="123"/>
      <c r="D585" s="123"/>
      <c r="E585" s="129"/>
    </row>
    <row r="586" spans="3:5" x14ac:dyDescent="0.2">
      <c r="C586" s="123"/>
      <c r="D586" s="123"/>
      <c r="E586" s="129"/>
    </row>
    <row r="587" spans="3:5" x14ac:dyDescent="0.2">
      <c r="C587" s="123"/>
      <c r="D587" s="123"/>
      <c r="E587" s="129"/>
    </row>
    <row r="588" spans="3:5" x14ac:dyDescent="0.2">
      <c r="C588" s="123"/>
      <c r="D588" s="123"/>
      <c r="E588" s="129"/>
    </row>
    <row r="589" spans="3:5" x14ac:dyDescent="0.2">
      <c r="C589" s="123"/>
      <c r="D589" s="123"/>
      <c r="E589" s="129"/>
    </row>
    <row r="590" spans="3:5" x14ac:dyDescent="0.2">
      <c r="C590" s="123"/>
      <c r="D590" s="123"/>
      <c r="E590" s="129"/>
    </row>
    <row r="591" spans="3:5" x14ac:dyDescent="0.2">
      <c r="C591" s="123"/>
      <c r="D591" s="123"/>
      <c r="E591" s="129"/>
    </row>
    <row r="592" spans="3:5" x14ac:dyDescent="0.2">
      <c r="C592" s="123"/>
      <c r="D592" s="123"/>
      <c r="E592" s="129"/>
    </row>
    <row r="593" spans="3:5" x14ac:dyDescent="0.2">
      <c r="C593" s="123"/>
      <c r="D593" s="123"/>
      <c r="E593" s="129"/>
    </row>
    <row r="594" spans="3:5" x14ac:dyDescent="0.2">
      <c r="C594" s="123"/>
      <c r="D594" s="123"/>
      <c r="E594" s="129"/>
    </row>
    <row r="595" spans="3:5" x14ac:dyDescent="0.2">
      <c r="C595" s="123"/>
      <c r="D595" s="123"/>
      <c r="E595" s="129"/>
    </row>
    <row r="596" spans="3:5" x14ac:dyDescent="0.2">
      <c r="C596" s="123"/>
      <c r="D596" s="123"/>
      <c r="E596" s="129"/>
    </row>
    <row r="597" spans="3:5" x14ac:dyDescent="0.2">
      <c r="C597" s="123"/>
      <c r="D597" s="123"/>
      <c r="E597" s="129"/>
    </row>
    <row r="598" spans="3:5" x14ac:dyDescent="0.2">
      <c r="C598" s="123"/>
      <c r="D598" s="123"/>
      <c r="E598" s="129"/>
    </row>
    <row r="599" spans="3:5" x14ac:dyDescent="0.2">
      <c r="C599" s="123"/>
      <c r="D599" s="123"/>
      <c r="E599" s="129"/>
    </row>
    <row r="600" spans="3:5" x14ac:dyDescent="0.2">
      <c r="C600" s="123"/>
      <c r="D600" s="123"/>
      <c r="E600" s="129"/>
    </row>
    <row r="601" spans="3:5" x14ac:dyDescent="0.2">
      <c r="C601" s="123"/>
      <c r="D601" s="123"/>
      <c r="E601" s="129"/>
    </row>
    <row r="602" spans="3:5" x14ac:dyDescent="0.2">
      <c r="C602" s="123"/>
      <c r="D602" s="123"/>
      <c r="E602" s="129"/>
    </row>
    <row r="603" spans="3:5" x14ac:dyDescent="0.2">
      <c r="C603" s="123"/>
      <c r="D603" s="123"/>
      <c r="E603" s="129"/>
    </row>
    <row r="604" spans="3:5" x14ac:dyDescent="0.2">
      <c r="C604" s="123"/>
      <c r="D604" s="123"/>
      <c r="E604" s="129"/>
    </row>
    <row r="605" spans="3:5" x14ac:dyDescent="0.2">
      <c r="C605" s="123"/>
      <c r="D605" s="123"/>
      <c r="E605" s="129"/>
    </row>
    <row r="606" spans="3:5" x14ac:dyDescent="0.2">
      <c r="C606" s="123"/>
      <c r="D606" s="123"/>
      <c r="E606" s="129"/>
    </row>
    <row r="607" spans="3:5" x14ac:dyDescent="0.2">
      <c r="C607" s="123"/>
      <c r="D607" s="123"/>
      <c r="E607" s="129"/>
    </row>
    <row r="608" spans="3:5" x14ac:dyDescent="0.2">
      <c r="C608" s="123"/>
      <c r="D608" s="123"/>
      <c r="E608" s="129"/>
    </row>
    <row r="609" spans="3:5" x14ac:dyDescent="0.2">
      <c r="C609" s="123"/>
      <c r="D609" s="123"/>
      <c r="E609" s="129"/>
    </row>
    <row r="610" spans="3:5" x14ac:dyDescent="0.2">
      <c r="C610" s="123"/>
      <c r="D610" s="123"/>
      <c r="E610" s="129"/>
    </row>
    <row r="611" spans="3:5" x14ac:dyDescent="0.2">
      <c r="C611" s="123"/>
      <c r="D611" s="123"/>
      <c r="E611" s="129"/>
    </row>
    <row r="612" spans="3:5" x14ac:dyDescent="0.2">
      <c r="C612" s="123"/>
      <c r="D612" s="123"/>
      <c r="E612" s="129"/>
    </row>
    <row r="613" spans="3:5" x14ac:dyDescent="0.2">
      <c r="C613" s="123"/>
      <c r="D613" s="123"/>
      <c r="E613" s="129"/>
    </row>
    <row r="614" spans="3:5" x14ac:dyDescent="0.2">
      <c r="C614" s="123"/>
      <c r="D614" s="123"/>
      <c r="E614" s="129"/>
    </row>
    <row r="615" spans="3:5" x14ac:dyDescent="0.2">
      <c r="C615" s="123"/>
      <c r="D615" s="123"/>
      <c r="E615" s="129"/>
    </row>
    <row r="616" spans="3:5" x14ac:dyDescent="0.2">
      <c r="C616" s="123"/>
      <c r="D616" s="123"/>
      <c r="E616" s="129"/>
    </row>
    <row r="617" spans="3:5" x14ac:dyDescent="0.2">
      <c r="C617" s="123"/>
      <c r="D617" s="123"/>
      <c r="E617" s="129"/>
    </row>
    <row r="618" spans="3:5" x14ac:dyDescent="0.2">
      <c r="C618" s="123"/>
      <c r="D618" s="123"/>
      <c r="E618" s="129"/>
    </row>
    <row r="619" spans="3:5" x14ac:dyDescent="0.2">
      <c r="C619" s="123"/>
      <c r="D619" s="123"/>
      <c r="E619" s="129"/>
    </row>
    <row r="620" spans="3:5" x14ac:dyDescent="0.2">
      <c r="C620" s="123"/>
      <c r="D620" s="123"/>
      <c r="E620" s="129"/>
    </row>
    <row r="621" spans="3:5" x14ac:dyDescent="0.2">
      <c r="C621" s="123"/>
      <c r="D621" s="123"/>
      <c r="E621" s="129"/>
    </row>
    <row r="622" spans="3:5" x14ac:dyDescent="0.2">
      <c r="C622" s="123"/>
      <c r="D622" s="123"/>
      <c r="E622" s="129"/>
    </row>
    <row r="623" spans="3:5" x14ac:dyDescent="0.2">
      <c r="C623" s="123"/>
      <c r="D623" s="123"/>
      <c r="E623" s="129"/>
    </row>
    <row r="624" spans="3:5" x14ac:dyDescent="0.2">
      <c r="C624" s="123"/>
      <c r="D624" s="123"/>
      <c r="E624" s="129"/>
    </row>
    <row r="625" spans="3:5" x14ac:dyDescent="0.2">
      <c r="C625" s="123"/>
      <c r="D625" s="123"/>
      <c r="E625" s="129"/>
    </row>
    <row r="626" spans="3:5" x14ac:dyDescent="0.2">
      <c r="C626" s="123"/>
      <c r="D626" s="123"/>
      <c r="E626" s="129"/>
    </row>
    <row r="627" spans="3:5" x14ac:dyDescent="0.2">
      <c r="C627" s="123"/>
      <c r="D627" s="123"/>
      <c r="E627" s="129"/>
    </row>
    <row r="628" spans="3:5" x14ac:dyDescent="0.2">
      <c r="C628" s="123"/>
      <c r="D628" s="123"/>
      <c r="E628" s="129"/>
    </row>
    <row r="629" spans="3:5" x14ac:dyDescent="0.2">
      <c r="C629" s="123"/>
      <c r="D629" s="123"/>
      <c r="E629" s="129"/>
    </row>
    <row r="630" spans="3:5" x14ac:dyDescent="0.2">
      <c r="C630" s="123"/>
      <c r="D630" s="123"/>
      <c r="E630" s="129"/>
    </row>
    <row r="631" spans="3:5" x14ac:dyDescent="0.2">
      <c r="C631" s="123"/>
      <c r="D631" s="123"/>
      <c r="E631" s="129"/>
    </row>
    <row r="632" spans="3:5" x14ac:dyDescent="0.2">
      <c r="C632" s="123"/>
      <c r="D632" s="123"/>
      <c r="E632" s="129"/>
    </row>
    <row r="633" spans="3:5" x14ac:dyDescent="0.2">
      <c r="C633" s="123"/>
      <c r="D633" s="123"/>
      <c r="E633" s="129"/>
    </row>
    <row r="634" spans="3:5" x14ac:dyDescent="0.2">
      <c r="C634" s="123"/>
      <c r="D634" s="123"/>
      <c r="E634" s="129"/>
    </row>
    <row r="635" spans="3:5" x14ac:dyDescent="0.2">
      <c r="C635" s="123"/>
      <c r="D635" s="123"/>
      <c r="E635" s="129"/>
    </row>
    <row r="636" spans="3:5" x14ac:dyDescent="0.2">
      <c r="C636" s="123"/>
      <c r="D636" s="123"/>
      <c r="E636" s="129"/>
    </row>
    <row r="637" spans="3:5" x14ac:dyDescent="0.2">
      <c r="C637" s="123"/>
      <c r="D637" s="123"/>
      <c r="E637" s="129"/>
    </row>
    <row r="638" spans="3:5" x14ac:dyDescent="0.2">
      <c r="C638" s="123"/>
      <c r="D638" s="123"/>
      <c r="E638" s="129"/>
    </row>
    <row r="639" spans="3:5" x14ac:dyDescent="0.2">
      <c r="C639" s="123"/>
      <c r="D639" s="123"/>
      <c r="E639" s="129"/>
    </row>
    <row r="640" spans="3:5" x14ac:dyDescent="0.2">
      <c r="C640" s="123"/>
      <c r="D640" s="123"/>
      <c r="E640" s="129"/>
    </row>
    <row r="641" spans="3:5" x14ac:dyDescent="0.2">
      <c r="C641" s="123"/>
      <c r="D641" s="123"/>
      <c r="E641" s="129"/>
    </row>
    <row r="642" spans="3:5" x14ac:dyDescent="0.2">
      <c r="C642" s="123"/>
      <c r="D642" s="123"/>
      <c r="E642" s="129"/>
    </row>
    <row r="643" spans="3:5" x14ac:dyDescent="0.2">
      <c r="C643" s="123"/>
      <c r="D643" s="123"/>
      <c r="E643" s="129"/>
    </row>
    <row r="644" spans="3:5" x14ac:dyDescent="0.2">
      <c r="C644" s="123"/>
      <c r="D644" s="123"/>
      <c r="E644" s="129"/>
    </row>
    <row r="645" spans="3:5" x14ac:dyDescent="0.2">
      <c r="C645" s="123"/>
      <c r="D645" s="123"/>
      <c r="E645" s="129"/>
    </row>
    <row r="646" spans="3:5" x14ac:dyDescent="0.2">
      <c r="C646" s="123"/>
      <c r="D646" s="123"/>
      <c r="E646" s="129"/>
    </row>
    <row r="647" spans="3:5" x14ac:dyDescent="0.2">
      <c r="C647" s="123"/>
      <c r="D647" s="123"/>
      <c r="E647" s="129"/>
    </row>
    <row r="648" spans="3:5" x14ac:dyDescent="0.2">
      <c r="C648" s="123"/>
      <c r="D648" s="123"/>
      <c r="E648" s="129"/>
    </row>
    <row r="649" spans="3:5" x14ac:dyDescent="0.2">
      <c r="C649" s="123"/>
      <c r="D649" s="123"/>
      <c r="E649" s="129"/>
    </row>
    <row r="650" spans="3:5" x14ac:dyDescent="0.2">
      <c r="C650" s="123"/>
      <c r="D650" s="123"/>
      <c r="E650" s="129"/>
    </row>
    <row r="651" spans="3:5" x14ac:dyDescent="0.2">
      <c r="C651" s="123"/>
      <c r="D651" s="123"/>
      <c r="E651" s="129"/>
    </row>
    <row r="652" spans="3:5" x14ac:dyDescent="0.2">
      <c r="C652" s="123"/>
      <c r="D652" s="123"/>
      <c r="E652" s="129"/>
    </row>
    <row r="653" spans="3:5" x14ac:dyDescent="0.2">
      <c r="C653" s="123"/>
      <c r="D653" s="123"/>
      <c r="E653" s="129"/>
    </row>
    <row r="654" spans="3:5" x14ac:dyDescent="0.2">
      <c r="C654" s="123"/>
      <c r="D654" s="123"/>
      <c r="E654" s="129"/>
    </row>
    <row r="655" spans="3:5" x14ac:dyDescent="0.2">
      <c r="C655" s="123"/>
      <c r="D655" s="123"/>
      <c r="E655" s="129"/>
    </row>
    <row r="656" spans="3:5" x14ac:dyDescent="0.2">
      <c r="C656" s="123"/>
      <c r="D656" s="123"/>
      <c r="E656" s="129"/>
    </row>
    <row r="657" spans="3:5" x14ac:dyDescent="0.2">
      <c r="C657" s="123"/>
      <c r="D657" s="123"/>
      <c r="E657" s="129"/>
    </row>
    <row r="658" spans="3:5" x14ac:dyDescent="0.2">
      <c r="C658" s="123"/>
      <c r="D658" s="123"/>
      <c r="E658" s="129"/>
    </row>
    <row r="659" spans="3:5" x14ac:dyDescent="0.2">
      <c r="C659" s="123"/>
      <c r="D659" s="123"/>
      <c r="E659" s="129"/>
    </row>
    <row r="660" spans="3:5" x14ac:dyDescent="0.2">
      <c r="C660" s="123"/>
      <c r="D660" s="123"/>
      <c r="E660" s="129"/>
    </row>
    <row r="661" spans="3:5" x14ac:dyDescent="0.2">
      <c r="C661" s="123"/>
      <c r="D661" s="123"/>
      <c r="E661" s="129"/>
    </row>
    <row r="662" spans="3:5" x14ac:dyDescent="0.2">
      <c r="C662" s="123"/>
      <c r="D662" s="123"/>
      <c r="E662" s="129"/>
    </row>
    <row r="663" spans="3:5" x14ac:dyDescent="0.2">
      <c r="C663" s="123"/>
      <c r="D663" s="123"/>
      <c r="E663" s="129"/>
    </row>
    <row r="664" spans="3:5" x14ac:dyDescent="0.2">
      <c r="C664" s="123"/>
      <c r="D664" s="123"/>
      <c r="E664" s="129"/>
    </row>
    <row r="665" spans="3:5" x14ac:dyDescent="0.2">
      <c r="C665" s="123"/>
      <c r="D665" s="123"/>
      <c r="E665" s="129"/>
    </row>
    <row r="666" spans="3:5" x14ac:dyDescent="0.2">
      <c r="C666" s="123"/>
      <c r="D666" s="123"/>
      <c r="E666" s="129"/>
    </row>
    <row r="667" spans="3:5" x14ac:dyDescent="0.2">
      <c r="C667" s="123"/>
      <c r="D667" s="123"/>
      <c r="E667" s="129"/>
    </row>
    <row r="668" spans="3:5" x14ac:dyDescent="0.2">
      <c r="C668" s="123"/>
      <c r="D668" s="123"/>
      <c r="E668" s="129"/>
    </row>
    <row r="669" spans="3:5" x14ac:dyDescent="0.2">
      <c r="C669" s="123"/>
      <c r="D669" s="123"/>
      <c r="E669" s="129"/>
    </row>
    <row r="670" spans="3:5" x14ac:dyDescent="0.2">
      <c r="C670" s="123"/>
      <c r="D670" s="123"/>
      <c r="E670" s="129"/>
    </row>
    <row r="671" spans="3:5" x14ac:dyDescent="0.2">
      <c r="C671" s="123"/>
      <c r="D671" s="123"/>
      <c r="E671" s="129"/>
    </row>
    <row r="672" spans="3:5" x14ac:dyDescent="0.2">
      <c r="C672" s="123"/>
      <c r="D672" s="123"/>
      <c r="E672" s="129"/>
    </row>
    <row r="673" spans="3:5" x14ac:dyDescent="0.2">
      <c r="C673" s="123"/>
      <c r="D673" s="123"/>
      <c r="E673" s="129"/>
    </row>
    <row r="674" spans="3:5" x14ac:dyDescent="0.2">
      <c r="C674" s="123"/>
      <c r="D674" s="123"/>
      <c r="E674" s="129"/>
    </row>
    <row r="675" spans="3:5" x14ac:dyDescent="0.2">
      <c r="C675" s="123"/>
      <c r="D675" s="123"/>
      <c r="E675" s="129"/>
    </row>
    <row r="676" spans="3:5" x14ac:dyDescent="0.2">
      <c r="C676" s="123"/>
      <c r="D676" s="123"/>
      <c r="E676" s="129"/>
    </row>
    <row r="677" spans="3:5" x14ac:dyDescent="0.2">
      <c r="C677" s="123"/>
      <c r="D677" s="123"/>
      <c r="E677" s="129"/>
    </row>
    <row r="678" spans="3:5" x14ac:dyDescent="0.2">
      <c r="C678" s="123"/>
      <c r="D678" s="123"/>
      <c r="E678" s="129"/>
    </row>
    <row r="679" spans="3:5" x14ac:dyDescent="0.2">
      <c r="C679" s="123"/>
      <c r="D679" s="123"/>
      <c r="E679" s="129"/>
    </row>
    <row r="680" spans="3:5" x14ac:dyDescent="0.2">
      <c r="C680" s="123"/>
      <c r="D680" s="123"/>
      <c r="E680" s="129"/>
    </row>
    <row r="681" spans="3:5" x14ac:dyDescent="0.2">
      <c r="C681" s="123"/>
      <c r="D681" s="123"/>
      <c r="E681" s="129"/>
    </row>
    <row r="682" spans="3:5" x14ac:dyDescent="0.2">
      <c r="C682" s="123"/>
      <c r="D682" s="123"/>
      <c r="E682" s="129"/>
    </row>
    <row r="683" spans="3:5" x14ac:dyDescent="0.2">
      <c r="C683" s="123"/>
      <c r="D683" s="123"/>
      <c r="E683" s="129"/>
    </row>
    <row r="684" spans="3:5" x14ac:dyDescent="0.2">
      <c r="C684" s="123"/>
      <c r="D684" s="123"/>
      <c r="E684" s="129"/>
    </row>
    <row r="685" spans="3:5" x14ac:dyDescent="0.2">
      <c r="C685" s="123"/>
      <c r="D685" s="123"/>
      <c r="E685" s="129"/>
    </row>
    <row r="686" spans="3:5" x14ac:dyDescent="0.2">
      <c r="C686" s="123"/>
      <c r="D686" s="123"/>
      <c r="E686" s="129"/>
    </row>
    <row r="687" spans="3:5" x14ac:dyDescent="0.2">
      <c r="C687" s="123"/>
      <c r="D687" s="123"/>
      <c r="E687" s="129"/>
    </row>
    <row r="688" spans="3:5" x14ac:dyDescent="0.2">
      <c r="C688" s="123"/>
      <c r="D688" s="123"/>
      <c r="E688" s="129"/>
    </row>
    <row r="689" spans="3:5" x14ac:dyDescent="0.2">
      <c r="C689" s="123"/>
      <c r="D689" s="123"/>
      <c r="E689" s="129"/>
    </row>
    <row r="690" spans="3:5" x14ac:dyDescent="0.2">
      <c r="C690" s="123"/>
      <c r="D690" s="123"/>
      <c r="E690" s="129"/>
    </row>
    <row r="691" spans="3:5" x14ac:dyDescent="0.2">
      <c r="C691" s="123"/>
      <c r="D691" s="123"/>
      <c r="E691" s="129"/>
    </row>
    <row r="692" spans="3:5" x14ac:dyDescent="0.2">
      <c r="C692" s="123"/>
      <c r="D692" s="123"/>
      <c r="E692" s="129"/>
    </row>
    <row r="693" spans="3:5" x14ac:dyDescent="0.2">
      <c r="C693" s="123"/>
      <c r="D693" s="123"/>
      <c r="E693" s="129"/>
    </row>
    <row r="694" spans="3:5" x14ac:dyDescent="0.2">
      <c r="C694" s="123"/>
      <c r="D694" s="123"/>
      <c r="E694" s="129"/>
    </row>
    <row r="695" spans="3:5" x14ac:dyDescent="0.2">
      <c r="C695" s="123"/>
      <c r="D695" s="123"/>
      <c r="E695" s="129"/>
    </row>
    <row r="696" spans="3:5" x14ac:dyDescent="0.2">
      <c r="C696" s="123"/>
      <c r="D696" s="123"/>
      <c r="E696" s="129"/>
    </row>
    <row r="697" spans="3:5" x14ac:dyDescent="0.2">
      <c r="C697" s="123"/>
      <c r="D697" s="123"/>
      <c r="E697" s="129"/>
    </row>
    <row r="698" spans="3:5" x14ac:dyDescent="0.2">
      <c r="C698" s="123"/>
      <c r="D698" s="123"/>
      <c r="E698" s="129"/>
    </row>
    <row r="699" spans="3:5" x14ac:dyDescent="0.2">
      <c r="C699" s="123"/>
      <c r="D699" s="123"/>
      <c r="E699" s="129"/>
    </row>
    <row r="700" spans="3:5" x14ac:dyDescent="0.2">
      <c r="C700" s="123"/>
      <c r="D700" s="123"/>
      <c r="E700" s="129"/>
    </row>
    <row r="701" spans="3:5" x14ac:dyDescent="0.2">
      <c r="C701" s="123"/>
      <c r="D701" s="123"/>
      <c r="E701" s="129"/>
    </row>
    <row r="702" spans="3:5" x14ac:dyDescent="0.2">
      <c r="C702" s="123"/>
      <c r="D702" s="123"/>
      <c r="E702" s="129"/>
    </row>
    <row r="703" spans="3:5" x14ac:dyDescent="0.2">
      <c r="C703" s="123"/>
      <c r="D703" s="123"/>
      <c r="E703" s="129"/>
    </row>
    <row r="704" spans="3:5" x14ac:dyDescent="0.2">
      <c r="C704" s="123"/>
      <c r="D704" s="123"/>
      <c r="E704" s="129"/>
    </row>
    <row r="705" spans="3:5" x14ac:dyDescent="0.2">
      <c r="C705" s="123"/>
      <c r="D705" s="123"/>
      <c r="E705" s="129"/>
    </row>
    <row r="706" spans="3:5" x14ac:dyDescent="0.2">
      <c r="C706" s="123"/>
      <c r="D706" s="123"/>
      <c r="E706" s="129"/>
    </row>
    <row r="707" spans="3:5" x14ac:dyDescent="0.2">
      <c r="C707" s="123"/>
      <c r="D707" s="123"/>
      <c r="E707" s="129"/>
    </row>
    <row r="708" spans="3:5" x14ac:dyDescent="0.2">
      <c r="C708" s="123"/>
      <c r="D708" s="123"/>
      <c r="E708" s="129"/>
    </row>
    <row r="709" spans="3:5" x14ac:dyDescent="0.2">
      <c r="C709" s="123"/>
      <c r="D709" s="123"/>
      <c r="E709" s="129"/>
    </row>
    <row r="710" spans="3:5" x14ac:dyDescent="0.2">
      <c r="C710" s="123"/>
      <c r="D710" s="123"/>
      <c r="E710" s="129"/>
    </row>
    <row r="711" spans="3:5" x14ac:dyDescent="0.2">
      <c r="C711" s="123"/>
      <c r="D711" s="123"/>
      <c r="E711" s="129"/>
    </row>
    <row r="712" spans="3:5" x14ac:dyDescent="0.2">
      <c r="C712" s="123"/>
      <c r="D712" s="123"/>
      <c r="E712" s="129"/>
    </row>
    <row r="713" spans="3:5" x14ac:dyDescent="0.2">
      <c r="C713" s="123"/>
      <c r="D713" s="123"/>
      <c r="E713" s="129"/>
    </row>
    <row r="714" spans="3:5" x14ac:dyDescent="0.2">
      <c r="C714" s="123"/>
      <c r="D714" s="123"/>
      <c r="E714" s="129"/>
    </row>
    <row r="715" spans="3:5" x14ac:dyDescent="0.2">
      <c r="C715" s="123"/>
      <c r="D715" s="123"/>
      <c r="E715" s="129"/>
    </row>
    <row r="716" spans="3:5" x14ac:dyDescent="0.2">
      <c r="C716" s="123"/>
      <c r="D716" s="123"/>
      <c r="E716" s="129"/>
    </row>
    <row r="717" spans="3:5" x14ac:dyDescent="0.2">
      <c r="C717" s="123"/>
      <c r="D717" s="123"/>
      <c r="E717" s="129"/>
    </row>
    <row r="718" spans="3:5" x14ac:dyDescent="0.2">
      <c r="C718" s="123"/>
      <c r="D718" s="123"/>
      <c r="E718" s="129"/>
    </row>
    <row r="719" spans="3:5" x14ac:dyDescent="0.2">
      <c r="C719" s="123"/>
      <c r="D719" s="123"/>
      <c r="E719" s="129"/>
    </row>
    <row r="720" spans="3:5" x14ac:dyDescent="0.2">
      <c r="C720" s="123"/>
      <c r="D720" s="123"/>
      <c r="E720" s="129"/>
    </row>
    <row r="721" spans="3:5" x14ac:dyDescent="0.2">
      <c r="C721" s="123"/>
      <c r="D721" s="123"/>
      <c r="E721" s="129"/>
    </row>
    <row r="722" spans="3:5" x14ac:dyDescent="0.2">
      <c r="C722" s="123"/>
      <c r="D722" s="123"/>
      <c r="E722" s="129"/>
    </row>
    <row r="723" spans="3:5" x14ac:dyDescent="0.2">
      <c r="C723" s="123"/>
      <c r="D723" s="123"/>
      <c r="E723" s="129"/>
    </row>
    <row r="724" spans="3:5" x14ac:dyDescent="0.2">
      <c r="C724" s="123"/>
      <c r="D724" s="123"/>
      <c r="E724" s="129"/>
    </row>
    <row r="725" spans="3:5" x14ac:dyDescent="0.2">
      <c r="C725" s="123"/>
      <c r="D725" s="123"/>
      <c r="E725" s="129"/>
    </row>
    <row r="726" spans="3:5" x14ac:dyDescent="0.2">
      <c r="C726" s="123"/>
      <c r="D726" s="123"/>
      <c r="E726" s="129"/>
    </row>
    <row r="727" spans="3:5" x14ac:dyDescent="0.2">
      <c r="C727" s="123"/>
      <c r="D727" s="123"/>
      <c r="E727" s="129"/>
    </row>
    <row r="728" spans="3:5" x14ac:dyDescent="0.2">
      <c r="C728" s="123"/>
      <c r="D728" s="123"/>
      <c r="E728" s="129"/>
    </row>
    <row r="729" spans="3:5" x14ac:dyDescent="0.2">
      <c r="C729" s="123"/>
      <c r="D729" s="123"/>
      <c r="E729" s="129"/>
    </row>
    <row r="730" spans="3:5" x14ac:dyDescent="0.2">
      <c r="C730" s="123"/>
      <c r="D730" s="123"/>
      <c r="E730" s="129"/>
    </row>
    <row r="731" spans="3:5" x14ac:dyDescent="0.2">
      <c r="C731" s="123"/>
      <c r="D731" s="123"/>
      <c r="E731" s="129"/>
    </row>
    <row r="732" spans="3:5" x14ac:dyDescent="0.2">
      <c r="C732" s="123"/>
      <c r="D732" s="123"/>
      <c r="E732" s="129"/>
    </row>
    <row r="733" spans="3:5" x14ac:dyDescent="0.2">
      <c r="C733" s="123"/>
      <c r="D733" s="123"/>
      <c r="E733" s="129"/>
    </row>
    <row r="734" spans="3:5" x14ac:dyDescent="0.2">
      <c r="C734" s="123"/>
      <c r="D734" s="123"/>
      <c r="E734" s="129"/>
    </row>
    <row r="735" spans="3:5" x14ac:dyDescent="0.2">
      <c r="C735" s="123"/>
      <c r="D735" s="123"/>
      <c r="E735" s="129"/>
    </row>
    <row r="736" spans="3:5" x14ac:dyDescent="0.2">
      <c r="C736" s="123"/>
      <c r="D736" s="123"/>
      <c r="E736" s="129"/>
    </row>
    <row r="737" spans="3:5" x14ac:dyDescent="0.2">
      <c r="C737" s="123"/>
      <c r="D737" s="123"/>
      <c r="E737" s="129"/>
    </row>
    <row r="738" spans="3:5" x14ac:dyDescent="0.2">
      <c r="C738" s="123"/>
      <c r="D738" s="123"/>
      <c r="E738" s="129"/>
    </row>
    <row r="739" spans="3:5" x14ac:dyDescent="0.2">
      <c r="C739" s="123"/>
      <c r="D739" s="123"/>
      <c r="E739" s="129"/>
    </row>
    <row r="740" spans="3:5" x14ac:dyDescent="0.2">
      <c r="C740" s="123"/>
      <c r="D740" s="123"/>
      <c r="E740" s="129"/>
    </row>
    <row r="741" spans="3:5" x14ac:dyDescent="0.2">
      <c r="C741" s="123"/>
      <c r="D741" s="123"/>
      <c r="E741" s="129"/>
    </row>
    <row r="742" spans="3:5" x14ac:dyDescent="0.2">
      <c r="C742" s="123"/>
      <c r="D742" s="123"/>
      <c r="E742" s="129"/>
    </row>
    <row r="743" spans="3:5" x14ac:dyDescent="0.2">
      <c r="C743" s="123"/>
      <c r="D743" s="123"/>
      <c r="E743" s="129"/>
    </row>
    <row r="744" spans="3:5" x14ac:dyDescent="0.2">
      <c r="C744" s="123"/>
      <c r="D744" s="123"/>
      <c r="E744" s="129"/>
    </row>
    <row r="745" spans="3:5" x14ac:dyDescent="0.2">
      <c r="C745" s="123"/>
      <c r="D745" s="123"/>
      <c r="E745" s="129"/>
    </row>
    <row r="746" spans="3:5" x14ac:dyDescent="0.2">
      <c r="C746" s="123"/>
      <c r="D746" s="123"/>
      <c r="E746" s="129"/>
    </row>
    <row r="747" spans="3:5" x14ac:dyDescent="0.2">
      <c r="C747" s="123"/>
      <c r="D747" s="123"/>
      <c r="E747" s="129"/>
    </row>
    <row r="748" spans="3:5" x14ac:dyDescent="0.2">
      <c r="C748" s="123"/>
      <c r="D748" s="123"/>
      <c r="E748" s="129"/>
    </row>
    <row r="749" spans="3:5" x14ac:dyDescent="0.2">
      <c r="C749" s="123"/>
      <c r="D749" s="123"/>
      <c r="E749" s="129"/>
    </row>
    <row r="750" spans="3:5" x14ac:dyDescent="0.2">
      <c r="C750" s="123"/>
      <c r="D750" s="123"/>
      <c r="E750" s="129"/>
    </row>
    <row r="751" spans="3:5" x14ac:dyDescent="0.2">
      <c r="C751" s="123"/>
      <c r="D751" s="123"/>
      <c r="E751" s="129"/>
    </row>
    <row r="752" spans="3:5" x14ac:dyDescent="0.2">
      <c r="C752" s="123"/>
      <c r="D752" s="123"/>
      <c r="E752" s="129"/>
    </row>
    <row r="753" spans="3:5" x14ac:dyDescent="0.2">
      <c r="C753" s="123"/>
      <c r="D753" s="123"/>
      <c r="E753" s="129"/>
    </row>
    <row r="754" spans="3:5" x14ac:dyDescent="0.2">
      <c r="C754" s="123"/>
      <c r="D754" s="123"/>
      <c r="E754" s="129"/>
    </row>
    <row r="755" spans="3:5" x14ac:dyDescent="0.2">
      <c r="C755" s="123"/>
      <c r="D755" s="123"/>
      <c r="E755" s="129"/>
    </row>
    <row r="756" spans="3:5" x14ac:dyDescent="0.2">
      <c r="C756" s="123"/>
      <c r="D756" s="123"/>
      <c r="E756" s="129"/>
    </row>
    <row r="757" spans="3:5" x14ac:dyDescent="0.2">
      <c r="C757" s="123"/>
      <c r="D757" s="123"/>
      <c r="E757" s="129"/>
    </row>
    <row r="758" spans="3:5" x14ac:dyDescent="0.2">
      <c r="C758" s="123"/>
      <c r="D758" s="123"/>
      <c r="E758" s="129"/>
    </row>
    <row r="759" spans="3:5" x14ac:dyDescent="0.2">
      <c r="C759" s="123"/>
      <c r="D759" s="123"/>
      <c r="E759" s="129"/>
    </row>
    <row r="760" spans="3:5" x14ac:dyDescent="0.2">
      <c r="C760" s="123"/>
      <c r="D760" s="123"/>
      <c r="E760" s="129"/>
    </row>
    <row r="761" spans="3:5" x14ac:dyDescent="0.2">
      <c r="C761" s="123"/>
      <c r="D761" s="123"/>
      <c r="E761" s="129"/>
    </row>
    <row r="762" spans="3:5" x14ac:dyDescent="0.2">
      <c r="C762" s="123"/>
      <c r="D762" s="123"/>
      <c r="E762" s="129"/>
    </row>
    <row r="763" spans="3:5" x14ac:dyDescent="0.2">
      <c r="C763" s="123"/>
      <c r="D763" s="123"/>
      <c r="E763" s="129"/>
    </row>
    <row r="764" spans="3:5" x14ac:dyDescent="0.2">
      <c r="C764" s="123"/>
      <c r="D764" s="123"/>
      <c r="E764" s="129"/>
    </row>
    <row r="765" spans="3:5" x14ac:dyDescent="0.2">
      <c r="C765" s="123"/>
      <c r="D765" s="123"/>
      <c r="E765" s="129"/>
    </row>
    <row r="766" spans="3:5" x14ac:dyDescent="0.2">
      <c r="C766" s="123"/>
      <c r="D766" s="123"/>
      <c r="E766" s="129"/>
    </row>
    <row r="767" spans="3:5" x14ac:dyDescent="0.2">
      <c r="C767" s="123"/>
      <c r="D767" s="123"/>
      <c r="E767" s="129"/>
    </row>
    <row r="768" spans="3:5" x14ac:dyDescent="0.2">
      <c r="C768" s="123"/>
      <c r="D768" s="123"/>
      <c r="E768" s="129"/>
    </row>
    <row r="769" spans="3:5" x14ac:dyDescent="0.2">
      <c r="C769" s="123"/>
      <c r="D769" s="123"/>
      <c r="E769" s="129"/>
    </row>
    <row r="770" spans="3:5" x14ac:dyDescent="0.2">
      <c r="C770" s="123"/>
      <c r="D770" s="123"/>
      <c r="E770" s="129"/>
    </row>
    <row r="771" spans="3:5" x14ac:dyDescent="0.2">
      <c r="C771" s="123"/>
      <c r="D771" s="123"/>
      <c r="E771" s="129"/>
    </row>
    <row r="772" spans="3:5" x14ac:dyDescent="0.2">
      <c r="C772" s="123"/>
      <c r="D772" s="123"/>
      <c r="E772" s="129"/>
    </row>
    <row r="773" spans="3:5" x14ac:dyDescent="0.2">
      <c r="C773" s="123"/>
      <c r="D773" s="123"/>
      <c r="E773" s="129"/>
    </row>
    <row r="774" spans="3:5" x14ac:dyDescent="0.2">
      <c r="C774" s="123"/>
      <c r="D774" s="123"/>
      <c r="E774" s="129"/>
    </row>
    <row r="775" spans="3:5" x14ac:dyDescent="0.2">
      <c r="C775" s="123"/>
      <c r="D775" s="123"/>
      <c r="E775" s="129"/>
    </row>
    <row r="776" spans="3:5" x14ac:dyDescent="0.2">
      <c r="C776" s="123"/>
      <c r="D776" s="123"/>
      <c r="E776" s="129"/>
    </row>
    <row r="777" spans="3:5" x14ac:dyDescent="0.2">
      <c r="C777" s="123"/>
      <c r="D777" s="123"/>
      <c r="E777" s="129"/>
    </row>
    <row r="778" spans="3:5" x14ac:dyDescent="0.2">
      <c r="C778" s="123"/>
      <c r="D778" s="123"/>
      <c r="E778" s="129"/>
    </row>
    <row r="779" spans="3:5" x14ac:dyDescent="0.2">
      <c r="C779" s="123"/>
      <c r="D779" s="123"/>
      <c r="E779" s="129"/>
    </row>
    <row r="780" spans="3:5" x14ac:dyDescent="0.2">
      <c r="C780" s="123"/>
      <c r="D780" s="123"/>
      <c r="E780" s="129"/>
    </row>
    <row r="781" spans="3:5" x14ac:dyDescent="0.2">
      <c r="C781" s="123"/>
      <c r="D781" s="123"/>
      <c r="E781" s="129"/>
    </row>
    <row r="782" spans="3:5" x14ac:dyDescent="0.2">
      <c r="C782" s="123"/>
      <c r="D782" s="123"/>
      <c r="E782" s="129"/>
    </row>
    <row r="783" spans="3:5" x14ac:dyDescent="0.2">
      <c r="C783" s="123"/>
      <c r="D783" s="123"/>
      <c r="E783" s="129"/>
    </row>
    <row r="784" spans="3:5" x14ac:dyDescent="0.2">
      <c r="C784" s="123"/>
      <c r="D784" s="123"/>
      <c r="E784" s="129"/>
    </row>
    <row r="785" spans="3:5" x14ac:dyDescent="0.2">
      <c r="C785" s="123"/>
      <c r="D785" s="123"/>
      <c r="E785" s="129"/>
    </row>
    <row r="786" spans="3:5" x14ac:dyDescent="0.2">
      <c r="C786" s="123"/>
      <c r="D786" s="123"/>
      <c r="E786" s="129"/>
    </row>
    <row r="787" spans="3:5" x14ac:dyDescent="0.2">
      <c r="C787" s="123"/>
      <c r="D787" s="123"/>
      <c r="E787" s="129"/>
    </row>
    <row r="788" spans="3:5" x14ac:dyDescent="0.2">
      <c r="C788" s="123"/>
      <c r="D788" s="123"/>
      <c r="E788" s="129"/>
    </row>
    <row r="789" spans="3:5" x14ac:dyDescent="0.2">
      <c r="C789" s="123"/>
      <c r="D789" s="123"/>
      <c r="E789" s="129"/>
    </row>
    <row r="790" spans="3:5" x14ac:dyDescent="0.2">
      <c r="C790" s="123"/>
      <c r="D790" s="123"/>
      <c r="E790" s="129"/>
    </row>
    <row r="791" spans="3:5" x14ac:dyDescent="0.2">
      <c r="C791" s="123"/>
      <c r="D791" s="123"/>
      <c r="E791" s="129"/>
    </row>
    <row r="792" spans="3:5" x14ac:dyDescent="0.2">
      <c r="C792" s="123"/>
      <c r="D792" s="123"/>
      <c r="E792" s="129"/>
    </row>
    <row r="793" spans="3:5" x14ac:dyDescent="0.2">
      <c r="C793" s="123"/>
      <c r="D793" s="123"/>
      <c r="E793" s="129"/>
    </row>
    <row r="794" spans="3:5" x14ac:dyDescent="0.2">
      <c r="C794" s="123"/>
      <c r="D794" s="123"/>
      <c r="E794" s="129"/>
    </row>
    <row r="795" spans="3:5" x14ac:dyDescent="0.2">
      <c r="C795" s="123"/>
      <c r="D795" s="123"/>
      <c r="E795" s="129"/>
    </row>
    <row r="796" spans="3:5" x14ac:dyDescent="0.2">
      <c r="C796" s="123"/>
      <c r="D796" s="123"/>
      <c r="E796" s="129"/>
    </row>
    <row r="797" spans="3:5" x14ac:dyDescent="0.2">
      <c r="C797" s="123"/>
      <c r="D797" s="123"/>
      <c r="E797" s="129"/>
    </row>
    <row r="798" spans="3:5" x14ac:dyDescent="0.2">
      <c r="C798" s="123"/>
      <c r="D798" s="123"/>
      <c r="E798" s="129"/>
    </row>
    <row r="799" spans="3:5" x14ac:dyDescent="0.2">
      <c r="C799" s="123"/>
      <c r="D799" s="123"/>
      <c r="E799" s="129"/>
    </row>
    <row r="800" spans="3:5" x14ac:dyDescent="0.2">
      <c r="C800" s="123"/>
      <c r="D800" s="123"/>
      <c r="E800" s="129"/>
    </row>
    <row r="801" spans="3:5" x14ac:dyDescent="0.2">
      <c r="C801" s="123"/>
      <c r="D801" s="123"/>
      <c r="E801" s="129"/>
    </row>
    <row r="802" spans="3:5" x14ac:dyDescent="0.2">
      <c r="C802" s="123"/>
      <c r="D802" s="123"/>
      <c r="E802" s="129"/>
    </row>
    <row r="803" spans="3:5" x14ac:dyDescent="0.2">
      <c r="C803" s="123"/>
      <c r="D803" s="123"/>
      <c r="E803" s="129"/>
    </row>
    <row r="804" spans="3:5" x14ac:dyDescent="0.2">
      <c r="C804" s="123"/>
      <c r="D804" s="123"/>
      <c r="E804" s="129"/>
    </row>
    <row r="805" spans="3:5" x14ac:dyDescent="0.2">
      <c r="C805" s="123"/>
      <c r="D805" s="123"/>
      <c r="E805" s="129"/>
    </row>
    <row r="806" spans="3:5" x14ac:dyDescent="0.2">
      <c r="C806" s="123"/>
      <c r="D806" s="123"/>
      <c r="E806" s="129"/>
    </row>
    <row r="807" spans="3:5" x14ac:dyDescent="0.2">
      <c r="C807" s="123"/>
      <c r="D807" s="123"/>
      <c r="E807" s="129"/>
    </row>
    <row r="808" spans="3:5" x14ac:dyDescent="0.2">
      <c r="C808" s="123"/>
      <c r="D808" s="123"/>
      <c r="E808" s="129"/>
    </row>
    <row r="809" spans="3:5" x14ac:dyDescent="0.2">
      <c r="C809" s="123"/>
      <c r="D809" s="123"/>
      <c r="E809" s="129"/>
    </row>
    <row r="810" spans="3:5" x14ac:dyDescent="0.2">
      <c r="C810" s="123"/>
      <c r="D810" s="123"/>
      <c r="E810" s="129"/>
    </row>
    <row r="811" spans="3:5" x14ac:dyDescent="0.2">
      <c r="C811" s="123"/>
      <c r="D811" s="123"/>
      <c r="E811" s="129"/>
    </row>
    <row r="812" spans="3:5" x14ac:dyDescent="0.2">
      <c r="C812" s="123"/>
      <c r="D812" s="123"/>
      <c r="E812" s="129"/>
    </row>
    <row r="813" spans="3:5" x14ac:dyDescent="0.2">
      <c r="C813" s="123"/>
      <c r="D813" s="123"/>
      <c r="E813" s="129"/>
    </row>
    <row r="814" spans="3:5" x14ac:dyDescent="0.2">
      <c r="C814" s="123"/>
      <c r="D814" s="123"/>
      <c r="E814" s="129"/>
    </row>
    <row r="815" spans="3:5" x14ac:dyDescent="0.2">
      <c r="C815" s="123"/>
      <c r="D815" s="123"/>
      <c r="E815" s="129"/>
    </row>
    <row r="816" spans="3:5" x14ac:dyDescent="0.2">
      <c r="C816" s="123"/>
      <c r="D816" s="123"/>
      <c r="E816" s="129"/>
    </row>
    <row r="817" spans="3:5" x14ac:dyDescent="0.2">
      <c r="C817" s="123"/>
      <c r="D817" s="123"/>
      <c r="E817" s="129"/>
    </row>
    <row r="818" spans="3:5" x14ac:dyDescent="0.2">
      <c r="C818" s="123"/>
      <c r="D818" s="123"/>
      <c r="E818" s="129"/>
    </row>
    <row r="819" spans="3:5" x14ac:dyDescent="0.2">
      <c r="C819" s="123"/>
      <c r="D819" s="123"/>
      <c r="E819" s="129"/>
    </row>
    <row r="820" spans="3:5" x14ac:dyDescent="0.2">
      <c r="C820" s="123"/>
      <c r="D820" s="123"/>
      <c r="E820" s="129"/>
    </row>
    <row r="821" spans="3:5" x14ac:dyDescent="0.2">
      <c r="C821" s="123"/>
      <c r="D821" s="123"/>
      <c r="E821" s="129"/>
    </row>
    <row r="822" spans="3:5" x14ac:dyDescent="0.2">
      <c r="C822" s="123"/>
      <c r="D822" s="123"/>
      <c r="E822" s="129"/>
    </row>
    <row r="823" spans="3:5" x14ac:dyDescent="0.2">
      <c r="C823" s="123"/>
      <c r="D823" s="123"/>
      <c r="E823" s="129"/>
    </row>
    <row r="824" spans="3:5" x14ac:dyDescent="0.2">
      <c r="C824" s="123"/>
      <c r="D824" s="123"/>
      <c r="E824" s="129"/>
    </row>
    <row r="825" spans="3:5" x14ac:dyDescent="0.2">
      <c r="C825" s="123"/>
      <c r="D825" s="123"/>
      <c r="E825" s="129"/>
    </row>
    <row r="826" spans="3:5" x14ac:dyDescent="0.2">
      <c r="C826" s="123"/>
      <c r="D826" s="123"/>
      <c r="E826" s="129"/>
    </row>
    <row r="827" spans="3:5" x14ac:dyDescent="0.2">
      <c r="C827" s="123"/>
      <c r="D827" s="123"/>
      <c r="E827" s="129"/>
    </row>
    <row r="828" spans="3:5" x14ac:dyDescent="0.2">
      <c r="C828" s="123"/>
      <c r="D828" s="123"/>
      <c r="E828" s="129"/>
    </row>
    <row r="829" spans="3:5" x14ac:dyDescent="0.2">
      <c r="C829" s="123"/>
      <c r="D829" s="123"/>
      <c r="E829" s="129"/>
    </row>
    <row r="830" spans="3:5" x14ac:dyDescent="0.2">
      <c r="C830" s="123"/>
      <c r="D830" s="123"/>
      <c r="E830" s="129"/>
    </row>
    <row r="831" spans="3:5" x14ac:dyDescent="0.2">
      <c r="C831" s="123"/>
      <c r="D831" s="123"/>
      <c r="E831" s="129"/>
    </row>
    <row r="832" spans="3:5" x14ac:dyDescent="0.2">
      <c r="C832" s="123"/>
      <c r="D832" s="123"/>
      <c r="E832" s="129"/>
    </row>
    <row r="833" spans="3:5" x14ac:dyDescent="0.2">
      <c r="C833" s="123"/>
      <c r="D833" s="123"/>
      <c r="E833" s="129"/>
    </row>
    <row r="834" spans="3:5" x14ac:dyDescent="0.2">
      <c r="C834" s="123"/>
      <c r="D834" s="123"/>
      <c r="E834" s="129"/>
    </row>
    <row r="835" spans="3:5" x14ac:dyDescent="0.2">
      <c r="C835" s="123"/>
      <c r="D835" s="123"/>
      <c r="E835" s="129"/>
    </row>
    <row r="836" spans="3:5" x14ac:dyDescent="0.2">
      <c r="C836" s="123"/>
      <c r="D836" s="123"/>
      <c r="E836" s="129"/>
    </row>
    <row r="837" spans="3:5" x14ac:dyDescent="0.2">
      <c r="C837" s="123"/>
      <c r="D837" s="123"/>
      <c r="E837" s="129"/>
    </row>
    <row r="838" spans="3:5" x14ac:dyDescent="0.2">
      <c r="C838" s="123"/>
      <c r="D838" s="123"/>
      <c r="E838" s="129"/>
    </row>
    <row r="839" spans="3:5" x14ac:dyDescent="0.2">
      <c r="C839" s="123"/>
      <c r="D839" s="123"/>
      <c r="E839" s="129"/>
    </row>
    <row r="840" spans="3:5" x14ac:dyDescent="0.2">
      <c r="C840" s="123"/>
      <c r="D840" s="123"/>
      <c r="E840" s="129"/>
    </row>
    <row r="841" spans="3:5" x14ac:dyDescent="0.2">
      <c r="C841" s="123"/>
      <c r="D841" s="123"/>
      <c r="E841" s="129"/>
    </row>
    <row r="842" spans="3:5" x14ac:dyDescent="0.2">
      <c r="C842" s="123"/>
      <c r="D842" s="123"/>
      <c r="E842" s="129"/>
    </row>
    <row r="843" spans="3:5" x14ac:dyDescent="0.2">
      <c r="C843" s="123"/>
      <c r="D843" s="123"/>
      <c r="E843" s="129"/>
    </row>
    <row r="844" spans="3:5" x14ac:dyDescent="0.2">
      <c r="C844" s="123"/>
      <c r="D844" s="123"/>
      <c r="E844" s="129"/>
    </row>
    <row r="845" spans="3:5" x14ac:dyDescent="0.2">
      <c r="C845" s="123"/>
      <c r="D845" s="123"/>
      <c r="E845" s="129"/>
    </row>
    <row r="846" spans="3:5" x14ac:dyDescent="0.2">
      <c r="C846" s="123"/>
      <c r="D846" s="123"/>
      <c r="E846" s="129"/>
    </row>
    <row r="847" spans="3:5" x14ac:dyDescent="0.2">
      <c r="C847" s="123"/>
      <c r="D847" s="123"/>
      <c r="E847" s="129"/>
    </row>
    <row r="848" spans="3:5" x14ac:dyDescent="0.2">
      <c r="C848" s="123"/>
      <c r="D848" s="123"/>
      <c r="E848" s="129"/>
    </row>
    <row r="849" spans="3:5" x14ac:dyDescent="0.2">
      <c r="C849" s="123"/>
      <c r="D849" s="123"/>
      <c r="E849" s="129"/>
    </row>
    <row r="850" spans="3:5" x14ac:dyDescent="0.2">
      <c r="C850" s="123"/>
      <c r="D850" s="123"/>
      <c r="E850" s="129"/>
    </row>
    <row r="851" spans="3:5" x14ac:dyDescent="0.2">
      <c r="C851" s="123"/>
      <c r="D851" s="123"/>
      <c r="E851" s="129"/>
    </row>
    <row r="852" spans="3:5" x14ac:dyDescent="0.2">
      <c r="C852" s="123"/>
      <c r="D852" s="123"/>
      <c r="E852" s="129"/>
    </row>
    <row r="853" spans="3:5" x14ac:dyDescent="0.2">
      <c r="C853" s="123"/>
      <c r="D853" s="123"/>
      <c r="E853" s="129"/>
    </row>
    <row r="854" spans="3:5" x14ac:dyDescent="0.2">
      <c r="C854" s="123"/>
      <c r="D854" s="123"/>
      <c r="E854" s="129"/>
    </row>
    <row r="855" spans="3:5" x14ac:dyDescent="0.2">
      <c r="C855" s="123"/>
      <c r="D855" s="123"/>
      <c r="E855" s="129"/>
    </row>
    <row r="856" spans="3:5" x14ac:dyDescent="0.2">
      <c r="C856" s="123"/>
      <c r="D856" s="123"/>
      <c r="E856" s="129"/>
    </row>
    <row r="857" spans="3:5" x14ac:dyDescent="0.2">
      <c r="C857" s="123"/>
      <c r="D857" s="123"/>
      <c r="E857" s="129"/>
    </row>
    <row r="858" spans="3:5" x14ac:dyDescent="0.2">
      <c r="C858" s="123"/>
      <c r="D858" s="123"/>
      <c r="E858" s="129"/>
    </row>
    <row r="859" spans="3:5" x14ac:dyDescent="0.2">
      <c r="C859" s="123"/>
      <c r="D859" s="123"/>
      <c r="E859" s="129"/>
    </row>
    <row r="860" spans="3:5" x14ac:dyDescent="0.2">
      <c r="C860" s="123"/>
      <c r="D860" s="123"/>
      <c r="E860" s="129"/>
    </row>
    <row r="861" spans="3:5" x14ac:dyDescent="0.2">
      <c r="C861" s="123"/>
      <c r="D861" s="123"/>
      <c r="E861" s="129"/>
    </row>
    <row r="862" spans="3:5" x14ac:dyDescent="0.2">
      <c r="C862" s="123"/>
      <c r="D862" s="123"/>
      <c r="E862" s="129"/>
    </row>
    <row r="863" spans="3:5" x14ac:dyDescent="0.2">
      <c r="C863" s="123"/>
      <c r="D863" s="123"/>
      <c r="E863" s="129"/>
    </row>
    <row r="864" spans="3:5" x14ac:dyDescent="0.2">
      <c r="C864" s="123"/>
      <c r="D864" s="123"/>
      <c r="E864" s="129"/>
    </row>
    <row r="865" spans="3:5" x14ac:dyDescent="0.2">
      <c r="C865" s="123"/>
      <c r="D865" s="123"/>
      <c r="E865" s="129"/>
    </row>
    <row r="866" spans="3:5" x14ac:dyDescent="0.2">
      <c r="C866" s="123"/>
      <c r="D866" s="123"/>
      <c r="E866" s="129"/>
    </row>
    <row r="867" spans="3:5" x14ac:dyDescent="0.2">
      <c r="C867" s="123"/>
      <c r="D867" s="123"/>
      <c r="E867" s="129"/>
    </row>
    <row r="868" spans="3:5" x14ac:dyDescent="0.2">
      <c r="C868" s="123"/>
      <c r="D868" s="123"/>
      <c r="E868" s="129"/>
    </row>
    <row r="869" spans="3:5" x14ac:dyDescent="0.2">
      <c r="C869" s="123"/>
      <c r="D869" s="123"/>
      <c r="E869" s="129"/>
    </row>
    <row r="870" spans="3:5" x14ac:dyDescent="0.2">
      <c r="C870" s="123"/>
      <c r="D870" s="123"/>
      <c r="E870" s="129"/>
    </row>
    <row r="871" spans="3:5" x14ac:dyDescent="0.2">
      <c r="C871" s="123"/>
      <c r="D871" s="123"/>
      <c r="E871" s="129"/>
    </row>
    <row r="872" spans="3:5" x14ac:dyDescent="0.2">
      <c r="C872" s="123"/>
      <c r="D872" s="123"/>
      <c r="E872" s="129"/>
    </row>
    <row r="873" spans="3:5" x14ac:dyDescent="0.2">
      <c r="C873" s="123"/>
      <c r="D873" s="123"/>
      <c r="E873" s="129"/>
    </row>
    <row r="874" spans="3:5" x14ac:dyDescent="0.2">
      <c r="C874" s="123"/>
      <c r="D874" s="123"/>
      <c r="E874" s="129"/>
    </row>
    <row r="875" spans="3:5" x14ac:dyDescent="0.2">
      <c r="C875" s="123"/>
      <c r="D875" s="123"/>
      <c r="E875" s="129"/>
    </row>
    <row r="876" spans="3:5" x14ac:dyDescent="0.2">
      <c r="C876" s="123"/>
      <c r="D876" s="123"/>
      <c r="E876" s="129"/>
    </row>
    <row r="877" spans="3:5" x14ac:dyDescent="0.2">
      <c r="C877" s="123"/>
      <c r="D877" s="123"/>
      <c r="E877" s="129"/>
    </row>
    <row r="878" spans="3:5" x14ac:dyDescent="0.2">
      <c r="C878" s="123"/>
      <c r="D878" s="123"/>
      <c r="E878" s="129"/>
    </row>
    <row r="879" spans="3:5" x14ac:dyDescent="0.2">
      <c r="C879" s="123"/>
      <c r="D879" s="123"/>
      <c r="E879" s="129"/>
    </row>
    <row r="880" spans="3:5" x14ac:dyDescent="0.2">
      <c r="C880" s="123"/>
      <c r="D880" s="123"/>
      <c r="E880" s="129"/>
    </row>
    <row r="881" spans="3:5" x14ac:dyDescent="0.2">
      <c r="C881" s="123"/>
      <c r="D881" s="123"/>
      <c r="E881" s="129"/>
    </row>
    <row r="882" spans="3:5" x14ac:dyDescent="0.2">
      <c r="C882" s="123"/>
      <c r="D882" s="123"/>
      <c r="E882" s="129"/>
    </row>
    <row r="883" spans="3:5" x14ac:dyDescent="0.2">
      <c r="C883" s="123"/>
      <c r="D883" s="123"/>
      <c r="E883" s="129"/>
    </row>
    <row r="884" spans="3:5" x14ac:dyDescent="0.2">
      <c r="C884" s="123"/>
      <c r="D884" s="123"/>
      <c r="E884" s="129"/>
    </row>
    <row r="885" spans="3:5" x14ac:dyDescent="0.2">
      <c r="C885" s="123"/>
      <c r="D885" s="123"/>
      <c r="E885" s="129"/>
    </row>
    <row r="886" spans="3:5" x14ac:dyDescent="0.2">
      <c r="C886" s="123"/>
      <c r="D886" s="123"/>
      <c r="E886" s="129"/>
    </row>
    <row r="887" spans="3:5" x14ac:dyDescent="0.2">
      <c r="C887" s="123"/>
      <c r="D887" s="123"/>
      <c r="E887" s="129"/>
    </row>
    <row r="888" spans="3:5" x14ac:dyDescent="0.2">
      <c r="C888" s="123"/>
      <c r="D888" s="123"/>
      <c r="E888" s="129"/>
    </row>
    <row r="889" spans="3:5" x14ac:dyDescent="0.2">
      <c r="C889" s="123"/>
      <c r="D889" s="123"/>
      <c r="E889" s="129"/>
    </row>
    <row r="890" spans="3:5" x14ac:dyDescent="0.2">
      <c r="C890" s="123"/>
      <c r="D890" s="123"/>
      <c r="E890" s="129"/>
    </row>
    <row r="891" spans="3:5" x14ac:dyDescent="0.2">
      <c r="C891" s="123"/>
      <c r="D891" s="123"/>
      <c r="E891" s="129"/>
    </row>
    <row r="892" spans="3:5" x14ac:dyDescent="0.2">
      <c r="C892" s="123"/>
      <c r="D892" s="123"/>
      <c r="E892" s="129"/>
    </row>
    <row r="893" spans="3:5" x14ac:dyDescent="0.2">
      <c r="C893" s="123"/>
      <c r="D893" s="123"/>
      <c r="E893" s="129"/>
    </row>
    <row r="894" spans="3:5" x14ac:dyDescent="0.2">
      <c r="C894" s="123"/>
      <c r="D894" s="123"/>
      <c r="E894" s="129"/>
    </row>
    <row r="895" spans="3:5" x14ac:dyDescent="0.2">
      <c r="C895" s="123"/>
      <c r="D895" s="123"/>
      <c r="E895" s="129"/>
    </row>
    <row r="896" spans="3:5" x14ac:dyDescent="0.2">
      <c r="C896" s="123"/>
      <c r="D896" s="123"/>
      <c r="E896" s="129"/>
    </row>
    <row r="897" spans="3:5" x14ac:dyDescent="0.2">
      <c r="C897" s="123"/>
      <c r="D897" s="123"/>
      <c r="E897" s="129"/>
    </row>
    <row r="898" spans="3:5" x14ac:dyDescent="0.2">
      <c r="C898" s="123"/>
      <c r="D898" s="123"/>
      <c r="E898" s="129"/>
    </row>
    <row r="899" spans="3:5" x14ac:dyDescent="0.2">
      <c r="C899" s="123"/>
      <c r="D899" s="123"/>
      <c r="E899" s="129"/>
    </row>
    <row r="900" spans="3:5" x14ac:dyDescent="0.2">
      <c r="C900" s="123"/>
      <c r="D900" s="123"/>
      <c r="E900" s="129"/>
    </row>
    <row r="901" spans="3:5" x14ac:dyDescent="0.2">
      <c r="C901" s="123"/>
      <c r="D901" s="123"/>
      <c r="E901" s="129"/>
    </row>
    <row r="902" spans="3:5" x14ac:dyDescent="0.2">
      <c r="C902" s="123"/>
      <c r="D902" s="123"/>
      <c r="E902" s="129"/>
    </row>
    <row r="903" spans="3:5" x14ac:dyDescent="0.2">
      <c r="C903" s="123"/>
      <c r="D903" s="123"/>
      <c r="E903" s="129"/>
    </row>
    <row r="904" spans="3:5" x14ac:dyDescent="0.2">
      <c r="C904" s="123"/>
      <c r="D904" s="123"/>
      <c r="E904" s="129"/>
    </row>
    <row r="905" spans="3:5" x14ac:dyDescent="0.2">
      <c r="C905" s="123"/>
      <c r="D905" s="123"/>
      <c r="E905" s="129"/>
    </row>
    <row r="906" spans="3:5" x14ac:dyDescent="0.2">
      <c r="C906" s="123"/>
      <c r="D906" s="123"/>
      <c r="E906" s="129"/>
    </row>
    <row r="907" spans="3:5" x14ac:dyDescent="0.2">
      <c r="C907" s="123"/>
      <c r="D907" s="123"/>
      <c r="E907" s="129"/>
    </row>
    <row r="908" spans="3:5" x14ac:dyDescent="0.2">
      <c r="C908" s="123"/>
      <c r="D908" s="123"/>
      <c r="E908" s="129"/>
    </row>
    <row r="909" spans="3:5" x14ac:dyDescent="0.2">
      <c r="C909" s="123"/>
      <c r="D909" s="123"/>
      <c r="E909" s="129"/>
    </row>
    <row r="910" spans="3:5" x14ac:dyDescent="0.2">
      <c r="C910" s="123"/>
      <c r="D910" s="123"/>
      <c r="E910" s="129"/>
    </row>
    <row r="911" spans="3:5" x14ac:dyDescent="0.2">
      <c r="C911" s="123"/>
      <c r="D911" s="123"/>
      <c r="E911" s="129"/>
    </row>
    <row r="912" spans="3:5" x14ac:dyDescent="0.2">
      <c r="C912" s="123"/>
      <c r="D912" s="123"/>
      <c r="E912" s="129"/>
    </row>
    <row r="913" spans="3:5" x14ac:dyDescent="0.2">
      <c r="C913" s="123"/>
      <c r="D913" s="123"/>
      <c r="E913" s="129"/>
    </row>
    <row r="914" spans="3:5" x14ac:dyDescent="0.2">
      <c r="C914" s="123"/>
      <c r="D914" s="123"/>
      <c r="E914" s="129"/>
    </row>
    <row r="915" spans="3:5" x14ac:dyDescent="0.2">
      <c r="C915" s="123"/>
      <c r="D915" s="123"/>
      <c r="E915" s="129"/>
    </row>
    <row r="916" spans="3:5" x14ac:dyDescent="0.2">
      <c r="C916" s="123"/>
      <c r="D916" s="123"/>
      <c r="E916" s="129"/>
    </row>
    <row r="917" spans="3:5" x14ac:dyDescent="0.2">
      <c r="C917" s="123"/>
      <c r="D917" s="123"/>
      <c r="E917" s="129"/>
    </row>
    <row r="918" spans="3:5" x14ac:dyDescent="0.2">
      <c r="C918" s="123"/>
      <c r="D918" s="123"/>
      <c r="E918" s="129"/>
    </row>
    <row r="919" spans="3:5" x14ac:dyDescent="0.2">
      <c r="C919" s="123"/>
      <c r="D919" s="123"/>
      <c r="E919" s="129"/>
    </row>
    <row r="920" spans="3:5" x14ac:dyDescent="0.2">
      <c r="C920" s="123"/>
      <c r="D920" s="123"/>
      <c r="E920" s="129"/>
    </row>
    <row r="921" spans="3:5" x14ac:dyDescent="0.2">
      <c r="C921" s="123"/>
      <c r="D921" s="123"/>
      <c r="E921" s="129"/>
    </row>
    <row r="922" spans="3:5" x14ac:dyDescent="0.2">
      <c r="C922" s="123"/>
      <c r="D922" s="123"/>
      <c r="E922" s="129"/>
    </row>
    <row r="923" spans="3:5" x14ac:dyDescent="0.2">
      <c r="C923" s="123"/>
      <c r="D923" s="123"/>
      <c r="E923" s="129"/>
    </row>
    <row r="924" spans="3:5" x14ac:dyDescent="0.2">
      <c r="C924" s="123"/>
      <c r="D924" s="123"/>
      <c r="E924" s="129"/>
    </row>
    <row r="925" spans="3:5" x14ac:dyDescent="0.2">
      <c r="C925" s="123"/>
      <c r="D925" s="123"/>
      <c r="E925" s="129"/>
    </row>
    <row r="926" spans="3:5" x14ac:dyDescent="0.2">
      <c r="C926" s="123"/>
      <c r="D926" s="123"/>
      <c r="E926" s="129"/>
    </row>
    <row r="927" spans="3:5" x14ac:dyDescent="0.2">
      <c r="C927" s="123"/>
      <c r="D927" s="123"/>
      <c r="E927" s="129"/>
    </row>
    <row r="928" spans="3:5" x14ac:dyDescent="0.2">
      <c r="C928" s="123"/>
      <c r="D928" s="123"/>
      <c r="E928" s="129"/>
    </row>
    <row r="929" spans="3:5" x14ac:dyDescent="0.2">
      <c r="C929" s="123"/>
      <c r="D929" s="123"/>
      <c r="E929" s="129"/>
    </row>
    <row r="930" spans="3:5" x14ac:dyDescent="0.2">
      <c r="C930" s="123"/>
      <c r="D930" s="123"/>
      <c r="E930" s="129"/>
    </row>
    <row r="931" spans="3:5" x14ac:dyDescent="0.2">
      <c r="C931" s="123"/>
      <c r="D931" s="123"/>
      <c r="E931" s="129"/>
    </row>
    <row r="932" spans="3:5" x14ac:dyDescent="0.2">
      <c r="C932" s="123"/>
      <c r="D932" s="123"/>
      <c r="E932" s="129"/>
    </row>
    <row r="933" spans="3:5" x14ac:dyDescent="0.2">
      <c r="C933" s="123"/>
      <c r="D933" s="123"/>
      <c r="E933" s="129"/>
    </row>
    <row r="934" spans="3:5" x14ac:dyDescent="0.2">
      <c r="C934" s="123"/>
      <c r="D934" s="123"/>
      <c r="E934" s="129"/>
    </row>
    <row r="935" spans="3:5" x14ac:dyDescent="0.2">
      <c r="C935" s="123"/>
      <c r="D935" s="123"/>
      <c r="E935" s="129"/>
    </row>
    <row r="936" spans="3:5" x14ac:dyDescent="0.2">
      <c r="C936" s="123"/>
      <c r="D936" s="123"/>
      <c r="E936" s="129"/>
    </row>
    <row r="937" spans="3:5" x14ac:dyDescent="0.2">
      <c r="C937" s="123"/>
      <c r="D937" s="123"/>
      <c r="E937" s="129"/>
    </row>
    <row r="938" spans="3:5" x14ac:dyDescent="0.2">
      <c r="C938" s="123"/>
      <c r="D938" s="123"/>
      <c r="E938" s="129"/>
    </row>
    <row r="939" spans="3:5" x14ac:dyDescent="0.2">
      <c r="C939" s="123"/>
      <c r="D939" s="123"/>
      <c r="E939" s="129"/>
    </row>
    <row r="940" spans="3:5" x14ac:dyDescent="0.2">
      <c r="C940" s="123"/>
      <c r="D940" s="123"/>
      <c r="E940" s="129"/>
    </row>
    <row r="941" spans="3:5" x14ac:dyDescent="0.2">
      <c r="C941" s="123"/>
      <c r="D941" s="123"/>
      <c r="E941" s="129"/>
    </row>
    <row r="942" spans="3:5" x14ac:dyDescent="0.2">
      <c r="C942" s="123"/>
      <c r="D942" s="123"/>
      <c r="E942" s="129"/>
    </row>
    <row r="943" spans="3:5" x14ac:dyDescent="0.2">
      <c r="C943" s="123"/>
      <c r="D943" s="123"/>
      <c r="E943" s="129"/>
    </row>
    <row r="944" spans="3:5" x14ac:dyDescent="0.2">
      <c r="C944" s="123"/>
      <c r="D944" s="123"/>
      <c r="E944" s="129"/>
    </row>
    <row r="945" spans="3:5" x14ac:dyDescent="0.2">
      <c r="C945" s="123"/>
      <c r="D945" s="123"/>
      <c r="E945" s="129"/>
    </row>
    <row r="946" spans="3:5" x14ac:dyDescent="0.2">
      <c r="C946" s="123"/>
      <c r="D946" s="123"/>
      <c r="E946" s="129"/>
    </row>
    <row r="947" spans="3:5" x14ac:dyDescent="0.2">
      <c r="C947" s="123"/>
      <c r="D947" s="123"/>
      <c r="E947" s="129"/>
    </row>
    <row r="948" spans="3:5" x14ac:dyDescent="0.2">
      <c r="C948" s="123"/>
      <c r="D948" s="123"/>
      <c r="E948" s="129"/>
    </row>
    <row r="949" spans="3:5" x14ac:dyDescent="0.2">
      <c r="C949" s="123"/>
      <c r="D949" s="123"/>
      <c r="E949" s="129"/>
    </row>
    <row r="950" spans="3:5" x14ac:dyDescent="0.2">
      <c r="C950" s="123"/>
      <c r="D950" s="123"/>
      <c r="E950" s="129"/>
    </row>
    <row r="951" spans="3:5" x14ac:dyDescent="0.2">
      <c r="C951" s="123"/>
      <c r="D951" s="123"/>
      <c r="E951" s="129"/>
    </row>
    <row r="952" spans="3:5" x14ac:dyDescent="0.2">
      <c r="C952" s="123"/>
      <c r="D952" s="123"/>
      <c r="E952" s="129"/>
    </row>
    <row r="953" spans="3:5" x14ac:dyDescent="0.2">
      <c r="C953" s="123"/>
      <c r="D953" s="123"/>
      <c r="E953" s="129"/>
    </row>
    <row r="954" spans="3:5" x14ac:dyDescent="0.2">
      <c r="C954" s="123"/>
      <c r="D954" s="123"/>
      <c r="E954" s="129"/>
    </row>
    <row r="955" spans="3:5" x14ac:dyDescent="0.2">
      <c r="C955" s="123"/>
      <c r="D955" s="123"/>
      <c r="E955" s="129"/>
    </row>
    <row r="956" spans="3:5" x14ac:dyDescent="0.2">
      <c r="C956" s="123"/>
      <c r="D956" s="123"/>
      <c r="E956" s="129"/>
    </row>
    <row r="957" spans="3:5" x14ac:dyDescent="0.2">
      <c r="C957" s="123"/>
      <c r="D957" s="123"/>
      <c r="E957" s="129"/>
    </row>
    <row r="958" spans="3:5" x14ac:dyDescent="0.2">
      <c r="C958" s="123"/>
      <c r="D958" s="123"/>
      <c r="E958" s="129"/>
    </row>
    <row r="959" spans="3:5" x14ac:dyDescent="0.2">
      <c r="C959" s="123"/>
      <c r="D959" s="123"/>
      <c r="E959" s="129"/>
    </row>
    <row r="960" spans="3:5" x14ac:dyDescent="0.2">
      <c r="C960" s="123"/>
      <c r="D960" s="123"/>
      <c r="E960" s="129"/>
    </row>
    <row r="961" spans="3:5" x14ac:dyDescent="0.2">
      <c r="C961" s="123"/>
      <c r="D961" s="123"/>
      <c r="E961" s="129"/>
    </row>
    <row r="962" spans="3:5" x14ac:dyDescent="0.2">
      <c r="C962" s="123"/>
      <c r="D962" s="123"/>
      <c r="E962" s="129"/>
    </row>
    <row r="963" spans="3:5" x14ac:dyDescent="0.2">
      <c r="C963" s="123"/>
      <c r="D963" s="123"/>
      <c r="E963" s="129"/>
    </row>
    <row r="964" spans="3:5" x14ac:dyDescent="0.2">
      <c r="C964" s="123"/>
      <c r="D964" s="123"/>
      <c r="E964" s="129"/>
    </row>
    <row r="965" spans="3:5" x14ac:dyDescent="0.2">
      <c r="C965" s="123"/>
      <c r="D965" s="123"/>
      <c r="E965" s="129"/>
    </row>
    <row r="966" spans="3:5" x14ac:dyDescent="0.2">
      <c r="C966" s="123"/>
      <c r="D966" s="123"/>
      <c r="E966" s="129"/>
    </row>
    <row r="967" spans="3:5" x14ac:dyDescent="0.2">
      <c r="C967" s="123"/>
      <c r="D967" s="123"/>
      <c r="E967" s="129"/>
    </row>
    <row r="968" spans="3:5" x14ac:dyDescent="0.2">
      <c r="C968" s="123"/>
      <c r="D968" s="123"/>
      <c r="E968" s="129"/>
    </row>
    <row r="969" spans="3:5" x14ac:dyDescent="0.2">
      <c r="C969" s="124"/>
      <c r="D969" s="124"/>
      <c r="E969" s="125"/>
    </row>
    <row r="970" spans="3:5" x14ac:dyDescent="0.2">
      <c r="C970" s="138"/>
      <c r="D970" s="138"/>
      <c r="E970" s="139"/>
    </row>
    <row r="971" spans="3:5" x14ac:dyDescent="0.2">
      <c r="C971" s="138"/>
      <c r="D971" s="138"/>
      <c r="E971" s="139"/>
    </row>
    <row r="972" spans="3:5" x14ac:dyDescent="0.2">
      <c r="C972" s="138"/>
      <c r="D972" s="138"/>
      <c r="E972" s="139"/>
    </row>
    <row r="973" spans="3:5" x14ac:dyDescent="0.2">
      <c r="C973" s="138"/>
      <c r="D973" s="138"/>
      <c r="E973" s="139"/>
    </row>
    <row r="974" spans="3:5" x14ac:dyDescent="0.2">
      <c r="C974" s="138"/>
      <c r="D974" s="138"/>
      <c r="E974" s="139"/>
    </row>
    <row r="975" spans="3:5" x14ac:dyDescent="0.2">
      <c r="C975" s="138"/>
      <c r="D975" s="138"/>
      <c r="E975" s="139"/>
    </row>
    <row r="976" spans="3:5" x14ac:dyDescent="0.2">
      <c r="C976" s="138"/>
      <c r="D976" s="138"/>
      <c r="E976" s="139"/>
    </row>
    <row r="977" spans="3:5" x14ac:dyDescent="0.2">
      <c r="C977" s="138"/>
      <c r="D977" s="138"/>
      <c r="E977" s="84"/>
    </row>
    <row r="978" spans="3:5" x14ac:dyDescent="0.2">
      <c r="C978" s="138"/>
      <c r="D978" s="138"/>
      <c r="E978" s="84"/>
    </row>
    <row r="979" spans="3:5" x14ac:dyDescent="0.2">
      <c r="C979" s="138"/>
      <c r="D979" s="138"/>
      <c r="E979" s="84"/>
    </row>
    <row r="980" spans="3:5" x14ac:dyDescent="0.2">
      <c r="C980" s="138"/>
      <c r="D980" s="138"/>
      <c r="E980" s="84"/>
    </row>
    <row r="981" spans="3:5" x14ac:dyDescent="0.2">
      <c r="C981" s="138"/>
      <c r="D981" s="138"/>
      <c r="E981" s="84"/>
    </row>
    <row r="982" spans="3:5" x14ac:dyDescent="0.2">
      <c r="C982" s="138"/>
      <c r="D982" s="138"/>
      <c r="E982" s="84"/>
    </row>
    <row r="983" spans="3:5" x14ac:dyDescent="0.2">
      <c r="C983" s="138"/>
      <c r="D983" s="138"/>
      <c r="E983" s="84"/>
    </row>
    <row r="984" spans="3:5" x14ac:dyDescent="0.2">
      <c r="C984" s="138"/>
      <c r="D984" s="138"/>
      <c r="E984" s="84"/>
    </row>
    <row r="985" spans="3:5" x14ac:dyDescent="0.2">
      <c r="C985" s="84"/>
      <c r="D985" s="84"/>
      <c r="E985" s="84"/>
    </row>
    <row r="986" spans="3:5" x14ac:dyDescent="0.2">
      <c r="C986" s="84"/>
      <c r="D986" s="84"/>
      <c r="E986" s="84"/>
    </row>
    <row r="987" spans="3:5" x14ac:dyDescent="0.2">
      <c r="C987" s="84"/>
      <c r="D987" s="84"/>
      <c r="E987" s="84"/>
    </row>
    <row r="988" spans="3:5" x14ac:dyDescent="0.2">
      <c r="C988" s="84"/>
      <c r="D988" s="84"/>
      <c r="E988" s="84"/>
    </row>
    <row r="989" spans="3:5" x14ac:dyDescent="0.2">
      <c r="C989" s="84"/>
      <c r="D989" s="84"/>
      <c r="E989" s="84"/>
    </row>
    <row r="990" spans="3:5" x14ac:dyDescent="0.2">
      <c r="C990" s="84"/>
      <c r="D990" s="84"/>
      <c r="E990" s="84"/>
    </row>
    <row r="991" spans="3:5" x14ac:dyDescent="0.2">
      <c r="C991" s="84"/>
      <c r="D991" s="84"/>
      <c r="E991" s="84"/>
    </row>
    <row r="992" spans="3:5" x14ac:dyDescent="0.2">
      <c r="C992" s="84"/>
      <c r="D992" s="84"/>
      <c r="E992" s="84"/>
    </row>
    <row r="993" spans="3:5" x14ac:dyDescent="0.2">
      <c r="C993" s="84"/>
      <c r="D993" s="84"/>
      <c r="E993" s="84"/>
    </row>
    <row r="994" spans="3:5" x14ac:dyDescent="0.2">
      <c r="C994" s="84"/>
      <c r="D994" s="84"/>
      <c r="E994" s="84"/>
    </row>
    <row r="995" spans="3:5" x14ac:dyDescent="0.2">
      <c r="C995" s="84"/>
      <c r="D995" s="84"/>
      <c r="E995" s="84"/>
    </row>
    <row r="996" spans="3:5" x14ac:dyDescent="0.2">
      <c r="C996" s="84"/>
      <c r="D996" s="84"/>
      <c r="E996" s="84"/>
    </row>
    <row r="997" spans="3:5" x14ac:dyDescent="0.2">
      <c r="C997" s="84"/>
      <c r="D997" s="84"/>
      <c r="E997" s="84"/>
    </row>
    <row r="998" spans="3:5" x14ac:dyDescent="0.2">
      <c r="C998" s="84"/>
      <c r="D998" s="84"/>
      <c r="E998" s="84"/>
    </row>
    <row r="999" spans="3:5" x14ac:dyDescent="0.2">
      <c r="C999" s="84"/>
      <c r="D999" s="84"/>
      <c r="E999" s="84"/>
    </row>
    <row r="1000" spans="3:5" x14ac:dyDescent="0.2">
      <c r="C1000" s="84"/>
      <c r="D1000" s="84"/>
      <c r="E1000" s="84"/>
    </row>
    <row r="1001" spans="3:5" x14ac:dyDescent="0.2">
      <c r="C1001" s="84"/>
      <c r="D1001" s="84"/>
      <c r="E1001" s="84"/>
    </row>
    <row r="1002" spans="3:5" x14ac:dyDescent="0.2">
      <c r="C1002" s="84"/>
      <c r="D1002" s="84"/>
      <c r="E1002" s="84"/>
    </row>
    <row r="1003" spans="3:5" x14ac:dyDescent="0.2">
      <c r="C1003" s="84"/>
      <c r="D1003" s="84"/>
      <c r="E1003" s="84"/>
    </row>
    <row r="1004" spans="3:5" x14ac:dyDescent="0.2">
      <c r="C1004" s="84"/>
      <c r="D1004" s="84"/>
      <c r="E1004" s="84"/>
    </row>
    <row r="1005" spans="3:5" x14ac:dyDescent="0.2">
      <c r="C1005" s="84"/>
      <c r="D1005" s="84"/>
      <c r="E1005" s="84"/>
    </row>
    <row r="1006" spans="3:5" x14ac:dyDescent="0.2">
      <c r="C1006" s="84"/>
      <c r="D1006" s="84"/>
      <c r="E1006" s="84"/>
    </row>
    <row r="1007" spans="3:5" x14ac:dyDescent="0.2">
      <c r="C1007" s="84"/>
      <c r="D1007" s="84"/>
      <c r="E1007" s="84"/>
    </row>
    <row r="1008" spans="3:5" x14ac:dyDescent="0.2">
      <c r="C1008" s="84"/>
      <c r="D1008" s="84"/>
      <c r="E1008" s="84"/>
    </row>
    <row r="1009" spans="3:5" x14ac:dyDescent="0.2">
      <c r="C1009" s="84"/>
      <c r="D1009" s="84"/>
      <c r="E1009" s="84"/>
    </row>
    <row r="1010" spans="3:5" x14ac:dyDescent="0.2">
      <c r="C1010" s="84"/>
      <c r="D1010" s="84"/>
      <c r="E1010" s="84"/>
    </row>
    <row r="1011" spans="3:5" x14ac:dyDescent="0.2">
      <c r="C1011" s="84"/>
      <c r="D1011" s="84"/>
      <c r="E1011" s="84"/>
    </row>
    <row r="1012" spans="3:5" x14ac:dyDescent="0.2">
      <c r="C1012" s="84"/>
      <c r="D1012" s="84"/>
      <c r="E1012" s="84"/>
    </row>
    <row r="1013" spans="3:5" x14ac:dyDescent="0.2">
      <c r="C1013" s="84"/>
      <c r="D1013" s="84"/>
      <c r="E1013" s="84"/>
    </row>
    <row r="1014" spans="3:5" x14ac:dyDescent="0.2">
      <c r="C1014" s="84"/>
      <c r="D1014" s="84"/>
      <c r="E1014" s="84"/>
    </row>
    <row r="1015" spans="3:5" x14ac:dyDescent="0.2">
      <c r="C1015" s="84"/>
      <c r="D1015" s="84"/>
      <c r="E1015" s="84"/>
    </row>
    <row r="1016" spans="3:5" x14ac:dyDescent="0.2">
      <c r="C1016" s="84"/>
      <c r="D1016" s="84"/>
      <c r="E1016" s="84"/>
    </row>
    <row r="1017" spans="3:5" x14ac:dyDescent="0.2">
      <c r="C1017" s="84"/>
      <c r="D1017" s="84"/>
      <c r="E1017" s="84"/>
    </row>
    <row r="1018" spans="3:5" x14ac:dyDescent="0.2">
      <c r="C1018" s="84"/>
      <c r="D1018" s="84"/>
      <c r="E1018" s="84"/>
    </row>
    <row r="1019" spans="3:5" x14ac:dyDescent="0.2">
      <c r="C1019" s="84"/>
      <c r="D1019" s="84"/>
      <c r="E1019" s="84"/>
    </row>
    <row r="1020" spans="3:5" x14ac:dyDescent="0.2">
      <c r="C1020" s="84"/>
      <c r="D1020" s="84"/>
      <c r="E1020" s="84"/>
    </row>
    <row r="1021" spans="3:5" x14ac:dyDescent="0.2">
      <c r="C1021" s="84"/>
      <c r="D1021" s="84"/>
      <c r="E1021" s="84"/>
    </row>
    <row r="1022" spans="3:5" x14ac:dyDescent="0.2">
      <c r="C1022" s="84"/>
      <c r="D1022" s="84"/>
      <c r="E1022" s="84"/>
    </row>
    <row r="1023" spans="3:5" x14ac:dyDescent="0.2">
      <c r="C1023" s="84"/>
      <c r="D1023" s="84"/>
      <c r="E1023" s="84"/>
    </row>
    <row r="1024" spans="3:5" x14ac:dyDescent="0.2">
      <c r="C1024" s="84"/>
      <c r="D1024" s="84"/>
      <c r="E1024" s="84"/>
    </row>
    <row r="1025" spans="3:5" x14ac:dyDescent="0.2">
      <c r="C1025" s="84"/>
      <c r="D1025" s="84"/>
      <c r="E1025" s="84"/>
    </row>
    <row r="1026" spans="3:5" x14ac:dyDescent="0.2">
      <c r="C1026" s="84"/>
      <c r="D1026" s="84"/>
      <c r="E1026" s="84"/>
    </row>
    <row r="1027" spans="3:5" x14ac:dyDescent="0.2">
      <c r="C1027" s="84"/>
      <c r="D1027" s="84"/>
      <c r="E1027" s="84"/>
    </row>
    <row r="1028" spans="3:5" x14ac:dyDescent="0.2">
      <c r="C1028" s="84"/>
      <c r="D1028" s="84"/>
      <c r="E1028" s="84"/>
    </row>
    <row r="1029" spans="3:5" x14ac:dyDescent="0.2">
      <c r="C1029" s="84"/>
      <c r="D1029" s="84"/>
      <c r="E1029" s="84"/>
    </row>
    <row r="1030" spans="3:5" x14ac:dyDescent="0.2">
      <c r="C1030" s="84"/>
      <c r="D1030" s="84"/>
      <c r="E1030" s="84"/>
    </row>
    <row r="1031" spans="3:5" x14ac:dyDescent="0.2">
      <c r="C1031" s="84"/>
      <c r="D1031" s="84"/>
      <c r="E1031" s="84"/>
    </row>
    <row r="1032" spans="3:5" x14ac:dyDescent="0.2">
      <c r="C1032" s="84"/>
      <c r="D1032" s="84"/>
      <c r="E1032" s="84"/>
    </row>
    <row r="1033" spans="3:5" x14ac:dyDescent="0.2">
      <c r="C1033" s="84"/>
      <c r="D1033" s="84"/>
      <c r="E1033" s="84"/>
    </row>
    <row r="1034" spans="3:5" x14ac:dyDescent="0.2">
      <c r="C1034" s="84"/>
      <c r="D1034" s="84"/>
      <c r="E1034" s="84"/>
    </row>
    <row r="1035" spans="3:5" x14ac:dyDescent="0.2">
      <c r="C1035" s="84"/>
      <c r="D1035" s="84"/>
      <c r="E1035" s="84"/>
    </row>
    <row r="1036" spans="3:5" x14ac:dyDescent="0.2">
      <c r="C1036" s="84"/>
      <c r="D1036" s="84"/>
      <c r="E1036" s="84"/>
    </row>
    <row r="1037" spans="3:5" x14ac:dyDescent="0.2">
      <c r="C1037" s="84"/>
      <c r="D1037" s="84"/>
      <c r="E1037" s="84"/>
    </row>
    <row r="1038" spans="3:5" x14ac:dyDescent="0.2">
      <c r="C1038" s="84"/>
      <c r="D1038" s="84"/>
      <c r="E1038" s="84"/>
    </row>
    <row r="1039" spans="3:5" x14ac:dyDescent="0.2">
      <c r="C1039" s="84"/>
      <c r="D1039" s="84"/>
      <c r="E1039" s="84"/>
    </row>
    <row r="1040" spans="3:5" x14ac:dyDescent="0.2">
      <c r="C1040" s="84"/>
      <c r="D1040" s="84"/>
      <c r="E1040" s="84"/>
    </row>
    <row r="1041" spans="3:5" x14ac:dyDescent="0.2">
      <c r="C1041" s="84"/>
      <c r="D1041" s="84"/>
      <c r="E1041" s="84"/>
    </row>
    <row r="1042" spans="3:5" x14ac:dyDescent="0.2">
      <c r="C1042" s="84"/>
      <c r="D1042" s="84"/>
      <c r="E1042" s="84"/>
    </row>
    <row r="1043" spans="3:5" x14ac:dyDescent="0.2">
      <c r="C1043" s="84"/>
      <c r="D1043" s="84"/>
      <c r="E1043" s="84"/>
    </row>
    <row r="1044" spans="3:5" x14ac:dyDescent="0.2">
      <c r="C1044" s="84"/>
      <c r="D1044" s="84"/>
      <c r="E1044" s="84"/>
    </row>
    <row r="1045" spans="3:5" x14ac:dyDescent="0.2">
      <c r="C1045" s="84"/>
      <c r="D1045" s="84"/>
      <c r="E1045" s="84"/>
    </row>
    <row r="1046" spans="3:5" x14ac:dyDescent="0.2">
      <c r="C1046" s="84"/>
      <c r="D1046" s="84"/>
      <c r="E1046" s="84"/>
    </row>
    <row r="1047" spans="3:5" x14ac:dyDescent="0.2">
      <c r="C1047" s="84"/>
      <c r="D1047" s="84"/>
      <c r="E1047" s="84"/>
    </row>
    <row r="1048" spans="3:5" x14ac:dyDescent="0.2">
      <c r="C1048" s="84"/>
      <c r="D1048" s="84"/>
      <c r="E1048" s="84"/>
    </row>
    <row r="1049" spans="3:5" x14ac:dyDescent="0.2">
      <c r="C1049" s="84"/>
      <c r="D1049" s="84"/>
      <c r="E1049" s="84"/>
    </row>
    <row r="1050" spans="3:5" x14ac:dyDescent="0.2">
      <c r="C1050" s="84"/>
      <c r="D1050" s="84"/>
      <c r="E1050" s="84"/>
    </row>
    <row r="1051" spans="3:5" x14ac:dyDescent="0.2">
      <c r="C1051" s="84"/>
      <c r="D1051" s="84"/>
      <c r="E1051" s="84"/>
    </row>
    <row r="1052" spans="3:5" x14ac:dyDescent="0.2">
      <c r="C1052" s="84"/>
      <c r="D1052" s="84"/>
      <c r="E1052" s="84"/>
    </row>
    <row r="1053" spans="3:5" x14ac:dyDescent="0.2">
      <c r="C1053" s="84"/>
      <c r="D1053" s="84"/>
      <c r="E1053" s="84"/>
    </row>
    <row r="1054" spans="3:5" x14ac:dyDescent="0.2">
      <c r="C1054" s="84"/>
      <c r="D1054" s="84"/>
      <c r="E1054" s="84"/>
    </row>
    <row r="1055" spans="3:5" x14ac:dyDescent="0.2">
      <c r="C1055" s="84"/>
      <c r="D1055" s="84"/>
      <c r="E1055" s="84"/>
    </row>
    <row r="1056" spans="3:5" x14ac:dyDescent="0.2">
      <c r="C1056" s="84"/>
      <c r="D1056" s="84"/>
      <c r="E1056" s="84"/>
    </row>
    <row r="1057" spans="3:5" x14ac:dyDescent="0.2">
      <c r="C1057" s="84"/>
      <c r="D1057" s="84"/>
      <c r="E1057" s="84"/>
    </row>
    <row r="1058" spans="3:5" x14ac:dyDescent="0.2">
      <c r="C1058" s="84"/>
      <c r="D1058" s="84"/>
      <c r="E1058" s="84"/>
    </row>
    <row r="1059" spans="3:5" x14ac:dyDescent="0.2">
      <c r="C1059" s="84"/>
      <c r="D1059" s="84"/>
      <c r="E1059" s="84"/>
    </row>
    <row r="1060" spans="3:5" x14ac:dyDescent="0.2">
      <c r="C1060" s="84"/>
      <c r="D1060" s="84"/>
      <c r="E1060" s="84"/>
    </row>
    <row r="1061" spans="3:5" x14ac:dyDescent="0.2">
      <c r="C1061" s="84"/>
      <c r="D1061" s="84"/>
      <c r="E1061" s="84"/>
    </row>
    <row r="1062" spans="3:5" x14ac:dyDescent="0.2">
      <c r="C1062" s="84"/>
      <c r="D1062" s="84"/>
      <c r="E1062" s="84"/>
    </row>
    <row r="1063" spans="3:5" x14ac:dyDescent="0.2">
      <c r="C1063" s="84"/>
      <c r="D1063" s="84"/>
      <c r="E1063" s="84"/>
    </row>
    <row r="1064" spans="3:5" x14ac:dyDescent="0.2">
      <c r="C1064" s="84"/>
      <c r="D1064" s="84"/>
      <c r="E1064" s="84"/>
    </row>
    <row r="1065" spans="3:5" x14ac:dyDescent="0.2">
      <c r="C1065" s="84"/>
      <c r="D1065" s="84"/>
      <c r="E1065" s="84"/>
    </row>
    <row r="1066" spans="3:5" x14ac:dyDescent="0.2">
      <c r="C1066" s="84"/>
      <c r="D1066" s="84"/>
      <c r="E1066" s="84"/>
    </row>
    <row r="1067" spans="3:5" x14ac:dyDescent="0.2">
      <c r="C1067" s="84"/>
      <c r="D1067" s="84"/>
      <c r="E1067" s="84"/>
    </row>
    <row r="1068" spans="3:5" x14ac:dyDescent="0.2">
      <c r="C1068" s="84"/>
      <c r="D1068" s="84"/>
      <c r="E1068" s="84"/>
    </row>
    <row r="1069" spans="3:5" x14ac:dyDescent="0.2">
      <c r="C1069" s="84"/>
      <c r="D1069" s="84"/>
      <c r="E1069" s="84"/>
    </row>
    <row r="1070" spans="3:5" x14ac:dyDescent="0.2">
      <c r="C1070" s="84"/>
      <c r="D1070" s="84"/>
      <c r="E1070" s="84"/>
    </row>
    <row r="1071" spans="3:5" x14ac:dyDescent="0.2">
      <c r="C1071" s="84"/>
      <c r="D1071" s="84"/>
      <c r="E1071" s="84"/>
    </row>
    <row r="1072" spans="3:5" x14ac:dyDescent="0.2">
      <c r="C1072" s="84"/>
      <c r="D1072" s="84"/>
      <c r="E1072" s="84"/>
    </row>
    <row r="1073" spans="3:5" x14ac:dyDescent="0.2">
      <c r="C1073" s="84"/>
      <c r="D1073" s="84"/>
      <c r="E1073" s="84"/>
    </row>
    <row r="1074" spans="3:5" x14ac:dyDescent="0.2">
      <c r="C1074" s="84"/>
      <c r="D1074" s="84"/>
      <c r="E1074" s="84"/>
    </row>
    <row r="1075" spans="3:5" x14ac:dyDescent="0.2">
      <c r="C1075" s="84"/>
      <c r="D1075" s="84"/>
      <c r="E1075" s="84"/>
    </row>
    <row r="1076" spans="3:5" x14ac:dyDescent="0.2">
      <c r="C1076" s="84"/>
      <c r="D1076" s="84"/>
      <c r="E1076" s="84"/>
    </row>
    <row r="1077" spans="3:5" x14ac:dyDescent="0.2">
      <c r="C1077" s="84"/>
      <c r="D1077" s="84"/>
      <c r="E1077" s="84"/>
    </row>
    <row r="1078" spans="3:5" x14ac:dyDescent="0.2">
      <c r="C1078" s="84"/>
      <c r="D1078" s="84"/>
      <c r="E1078" s="84"/>
    </row>
    <row r="1079" spans="3:5" x14ac:dyDescent="0.2">
      <c r="C1079" s="84"/>
      <c r="D1079" s="84"/>
      <c r="E1079" s="84"/>
    </row>
    <row r="1080" spans="3:5" x14ac:dyDescent="0.2">
      <c r="C1080" s="84"/>
      <c r="D1080" s="84"/>
      <c r="E1080" s="84"/>
    </row>
  </sheetData>
  <autoFilter ref="A5:H142">
    <filterColumn colId="2" showButton="0"/>
    <filterColumn colId="3" showButton="0"/>
  </autoFilter>
  <sortState ref="A7:J141">
    <sortCondition descending="1" ref="C7:C141"/>
  </sortState>
  <mergeCells count="1">
    <mergeCell ref="C5:E5"/>
  </mergeCells>
  <pageMargins left="0.75" right="0.75" top="1" bottom="1" header="0.5" footer="0.5"/>
  <pageSetup orientation="portrait" verticalDpi="599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332"/>
  <sheetViews>
    <sheetView showGridLines="0" topLeftCell="A1791" workbookViewId="0">
      <selection activeCell="H1812" sqref="H1812"/>
    </sheetView>
  </sheetViews>
  <sheetFormatPr defaultRowHeight="12.75" x14ac:dyDescent="0.2"/>
  <cols>
    <col min="1" max="1" width="55.85546875" style="62" bestFit="1" customWidth="1"/>
    <col min="2" max="2" width="19.28515625" style="62" customWidth="1"/>
    <col min="3" max="3" width="24.7109375" style="62" customWidth="1"/>
    <col min="4" max="4" width="35.28515625" style="62" bestFit="1" customWidth="1"/>
    <col min="5" max="5" width="11.28515625" style="50" bestFit="1" customWidth="1"/>
    <col min="6" max="16384" width="9.140625" style="50"/>
  </cols>
  <sheetData>
    <row r="1" spans="1:4" ht="20.25" x14ac:dyDescent="0.3">
      <c r="A1" s="49" t="s">
        <v>624</v>
      </c>
      <c r="B1" s="50"/>
      <c r="C1" s="50"/>
      <c r="D1" s="50"/>
    </row>
    <row r="2" spans="1:4" ht="15" x14ac:dyDescent="0.2">
      <c r="A2" s="51" t="s">
        <v>3042</v>
      </c>
      <c r="B2" s="50"/>
      <c r="C2" s="50"/>
      <c r="D2" s="50"/>
    </row>
    <row r="3" spans="1:4" x14ac:dyDescent="0.2">
      <c r="A3" s="52"/>
      <c r="B3" s="52"/>
      <c r="C3" s="52"/>
      <c r="D3" s="52"/>
    </row>
    <row r="4" spans="1:4" x14ac:dyDescent="0.2">
      <c r="A4" s="50"/>
      <c r="B4" s="50"/>
      <c r="C4" s="50"/>
      <c r="D4" s="50"/>
    </row>
    <row r="5" spans="1:4" x14ac:dyDescent="0.2">
      <c r="A5" s="53" t="s">
        <v>816</v>
      </c>
      <c r="B5" s="54" t="s">
        <v>201</v>
      </c>
      <c r="C5" s="55" t="s">
        <v>1852</v>
      </c>
      <c r="D5" s="54" t="s">
        <v>1505</v>
      </c>
    </row>
    <row r="6" spans="1:4" x14ac:dyDescent="0.2">
      <c r="A6" s="56"/>
      <c r="B6" s="56"/>
      <c r="C6" s="57"/>
      <c r="D6" s="56"/>
    </row>
    <row r="7" spans="1:4" x14ac:dyDescent="0.2">
      <c r="A7" s="59" t="s">
        <v>3043</v>
      </c>
      <c r="B7" s="58" t="s">
        <v>418</v>
      </c>
      <c r="C7" s="59" t="s">
        <v>1823</v>
      </c>
      <c r="D7" s="59" t="s">
        <v>1506</v>
      </c>
    </row>
    <row r="8" spans="1:4" x14ac:dyDescent="0.2">
      <c r="A8" s="59"/>
      <c r="B8" s="59"/>
      <c r="C8" s="59"/>
      <c r="D8" s="59" t="s">
        <v>526</v>
      </c>
    </row>
    <row r="9" spans="1:4" x14ac:dyDescent="0.2">
      <c r="A9" s="59" t="s">
        <v>3044</v>
      </c>
      <c r="B9" s="59" t="s">
        <v>419</v>
      </c>
      <c r="C9" s="59" t="s">
        <v>1823</v>
      </c>
      <c r="D9" s="59" t="s">
        <v>1506</v>
      </c>
    </row>
    <row r="10" spans="1:4" x14ac:dyDescent="0.2">
      <c r="A10" s="59"/>
      <c r="B10" s="59"/>
      <c r="C10" s="59"/>
      <c r="D10" s="59" t="s">
        <v>526</v>
      </c>
    </row>
    <row r="11" spans="1:4" x14ac:dyDescent="0.2">
      <c r="A11" s="59" t="s">
        <v>3045</v>
      </c>
      <c r="B11" s="59" t="s">
        <v>420</v>
      </c>
      <c r="C11" s="59" t="s">
        <v>1823</v>
      </c>
      <c r="D11" s="59" t="s">
        <v>1506</v>
      </c>
    </row>
    <row r="12" spans="1:4" x14ac:dyDescent="0.2">
      <c r="A12" s="59"/>
      <c r="B12" s="59"/>
      <c r="C12" s="59"/>
      <c r="D12" s="59" t="s">
        <v>526</v>
      </c>
    </row>
    <row r="13" spans="1:4" x14ac:dyDescent="0.2">
      <c r="A13" s="59" t="s">
        <v>3046</v>
      </c>
      <c r="B13" s="59" t="s">
        <v>421</v>
      </c>
      <c r="C13" s="59" t="s">
        <v>1823</v>
      </c>
      <c r="D13" s="59" t="s">
        <v>1506</v>
      </c>
    </row>
    <row r="14" spans="1:4" x14ac:dyDescent="0.2">
      <c r="A14" s="59"/>
      <c r="B14" s="59"/>
      <c r="C14" s="59"/>
      <c r="D14" s="59" t="s">
        <v>526</v>
      </c>
    </row>
    <row r="15" spans="1:4" x14ac:dyDescent="0.2">
      <c r="A15" s="59" t="s">
        <v>3047</v>
      </c>
      <c r="B15" s="59" t="s">
        <v>422</v>
      </c>
      <c r="C15" s="59" t="s">
        <v>1823</v>
      </c>
      <c r="D15" s="59" t="s">
        <v>1506</v>
      </c>
    </row>
    <row r="16" spans="1:4" x14ac:dyDescent="0.2">
      <c r="A16" s="59"/>
      <c r="B16" s="59"/>
      <c r="C16" s="59"/>
      <c r="D16" s="59" t="s">
        <v>526</v>
      </c>
    </row>
    <row r="17" spans="1:4" x14ac:dyDescent="0.2">
      <c r="A17" s="59" t="s">
        <v>3048</v>
      </c>
      <c r="B17" s="59" t="s">
        <v>423</v>
      </c>
      <c r="C17" s="59" t="s">
        <v>1823</v>
      </c>
      <c r="D17" s="59" t="s">
        <v>1506</v>
      </c>
    </row>
    <row r="18" spans="1:4" x14ac:dyDescent="0.2">
      <c r="A18" s="59"/>
      <c r="B18" s="59"/>
      <c r="C18" s="59"/>
      <c r="D18" s="59" t="s">
        <v>526</v>
      </c>
    </row>
    <row r="19" spans="1:4" x14ac:dyDescent="0.2">
      <c r="A19" s="59" t="s">
        <v>2456</v>
      </c>
      <c r="B19" s="59" t="s">
        <v>695</v>
      </c>
      <c r="C19" s="59" t="s">
        <v>1823</v>
      </c>
      <c r="D19" s="59" t="s">
        <v>525</v>
      </c>
    </row>
    <row r="20" spans="1:4" x14ac:dyDescent="0.2">
      <c r="A20" s="59" t="s">
        <v>3049</v>
      </c>
      <c r="B20" s="59" t="s">
        <v>424</v>
      </c>
      <c r="C20" s="59" t="s">
        <v>1823</v>
      </c>
      <c r="D20" s="59" t="s">
        <v>1506</v>
      </c>
    </row>
    <row r="21" spans="1:4" x14ac:dyDescent="0.2">
      <c r="A21" s="59"/>
      <c r="B21" s="59"/>
      <c r="C21" s="59"/>
      <c r="D21" s="59" t="s">
        <v>526</v>
      </c>
    </row>
    <row r="22" spans="1:4" x14ac:dyDescent="0.2">
      <c r="A22" s="59" t="s">
        <v>2457</v>
      </c>
      <c r="B22" s="59" t="s">
        <v>2067</v>
      </c>
      <c r="C22" s="59" t="s">
        <v>1823</v>
      </c>
      <c r="D22" s="59" t="s">
        <v>1507</v>
      </c>
    </row>
    <row r="23" spans="1:4" x14ac:dyDescent="0.2">
      <c r="A23" s="59"/>
      <c r="B23" s="59"/>
      <c r="C23" s="59"/>
      <c r="D23" s="59" t="s">
        <v>568</v>
      </c>
    </row>
    <row r="24" spans="1:4" x14ac:dyDescent="0.2">
      <c r="A24" s="59" t="s">
        <v>2458</v>
      </c>
      <c r="B24" s="59" t="s">
        <v>2068</v>
      </c>
      <c r="C24" s="59" t="s">
        <v>1823</v>
      </c>
      <c r="D24" s="59" t="s">
        <v>1507</v>
      </c>
    </row>
    <row r="25" spans="1:4" x14ac:dyDescent="0.2">
      <c r="A25" s="59"/>
      <c r="B25" s="59"/>
      <c r="C25" s="59"/>
      <c r="D25" s="59" t="s">
        <v>568</v>
      </c>
    </row>
    <row r="26" spans="1:4" x14ac:dyDescent="0.2">
      <c r="A26" s="59" t="s">
        <v>2459</v>
      </c>
      <c r="B26" s="59" t="s">
        <v>2066</v>
      </c>
      <c r="C26" s="59" t="s">
        <v>1823</v>
      </c>
      <c r="D26" s="59" t="s">
        <v>1507</v>
      </c>
    </row>
    <row r="27" spans="1:4" x14ac:dyDescent="0.2">
      <c r="A27" s="59"/>
      <c r="B27" s="59"/>
      <c r="C27" s="59"/>
      <c r="D27" s="59" t="s">
        <v>568</v>
      </c>
    </row>
    <row r="28" spans="1:4" x14ac:dyDescent="0.2">
      <c r="A28" s="59" t="s">
        <v>2460</v>
      </c>
      <c r="B28" s="59" t="s">
        <v>2069</v>
      </c>
      <c r="C28" s="59" t="s">
        <v>1823</v>
      </c>
      <c r="D28" s="59" t="s">
        <v>1507</v>
      </c>
    </row>
    <row r="29" spans="1:4" x14ac:dyDescent="0.2">
      <c r="A29" s="59"/>
      <c r="B29" s="59"/>
      <c r="C29" s="59"/>
      <c r="D29" s="59" t="s">
        <v>568</v>
      </c>
    </row>
    <row r="30" spans="1:4" x14ac:dyDescent="0.2">
      <c r="A30" s="59" t="s">
        <v>2461</v>
      </c>
      <c r="B30" s="59" t="s">
        <v>136</v>
      </c>
      <c r="C30" s="59" t="s">
        <v>1823</v>
      </c>
      <c r="D30" s="59" t="s">
        <v>525</v>
      </c>
    </row>
    <row r="31" spans="1:4" x14ac:dyDescent="0.2">
      <c r="A31" s="59" t="s">
        <v>2462</v>
      </c>
      <c r="B31" s="59" t="s">
        <v>2111</v>
      </c>
      <c r="C31" s="59" t="s">
        <v>1823</v>
      </c>
      <c r="D31" s="59" t="s">
        <v>526</v>
      </c>
    </row>
    <row r="32" spans="1:4" x14ac:dyDescent="0.2">
      <c r="A32" s="59" t="s">
        <v>2463</v>
      </c>
      <c r="B32" s="59" t="s">
        <v>2109</v>
      </c>
      <c r="C32" s="59" t="s">
        <v>1823</v>
      </c>
      <c r="D32" s="59" t="s">
        <v>526</v>
      </c>
    </row>
    <row r="33" spans="1:4" x14ac:dyDescent="0.2">
      <c r="A33" s="59" t="s">
        <v>2464</v>
      </c>
      <c r="B33" s="59" t="s">
        <v>416</v>
      </c>
      <c r="C33" s="59" t="s">
        <v>1823</v>
      </c>
      <c r="D33" s="59" t="s">
        <v>526</v>
      </c>
    </row>
    <row r="34" spans="1:4" x14ac:dyDescent="0.2">
      <c r="A34" s="59" t="s">
        <v>2465</v>
      </c>
      <c r="B34" s="59" t="s">
        <v>417</v>
      </c>
      <c r="C34" s="59" t="s">
        <v>1823</v>
      </c>
      <c r="D34" s="59" t="s">
        <v>526</v>
      </c>
    </row>
    <row r="35" spans="1:4" x14ac:dyDescent="0.2">
      <c r="A35" s="59" t="s">
        <v>2466</v>
      </c>
      <c r="B35" s="59" t="s">
        <v>134</v>
      </c>
      <c r="C35" s="59" t="s">
        <v>1823</v>
      </c>
      <c r="D35" s="59" t="s">
        <v>1506</v>
      </c>
    </row>
    <row r="36" spans="1:4" x14ac:dyDescent="0.2">
      <c r="A36" s="59"/>
      <c r="B36" s="59"/>
      <c r="C36" s="59"/>
      <c r="D36" s="59" t="s">
        <v>525</v>
      </c>
    </row>
    <row r="37" spans="1:4" x14ac:dyDescent="0.2">
      <c r="A37" s="59"/>
      <c r="B37" s="59"/>
      <c r="C37" s="59"/>
      <c r="D37" s="59" t="s">
        <v>1509</v>
      </c>
    </row>
    <row r="38" spans="1:4" x14ac:dyDescent="0.2">
      <c r="A38" s="59"/>
      <c r="B38" s="59"/>
      <c r="C38" s="59"/>
      <c r="D38" s="59" t="s">
        <v>1510</v>
      </c>
    </row>
    <row r="39" spans="1:4" x14ac:dyDescent="0.2">
      <c r="A39" s="59" t="s">
        <v>2334</v>
      </c>
      <c r="B39" s="59" t="s">
        <v>681</v>
      </c>
      <c r="C39" s="59" t="s">
        <v>1823</v>
      </c>
      <c r="D39" s="59" t="s">
        <v>525</v>
      </c>
    </row>
    <row r="40" spans="1:4" x14ac:dyDescent="0.2">
      <c r="A40" s="59" t="s">
        <v>3050</v>
      </c>
      <c r="B40" s="59" t="s">
        <v>968</v>
      </c>
      <c r="C40" s="59" t="s">
        <v>1823</v>
      </c>
      <c r="D40" s="59" t="s">
        <v>1506</v>
      </c>
    </row>
    <row r="41" spans="1:4" x14ac:dyDescent="0.2">
      <c r="A41" s="59"/>
      <c r="B41" s="59"/>
      <c r="C41" s="59"/>
      <c r="D41" s="59" t="s">
        <v>526</v>
      </c>
    </row>
    <row r="42" spans="1:4" x14ac:dyDescent="0.2">
      <c r="A42" s="59" t="s">
        <v>3051</v>
      </c>
      <c r="B42" s="59" t="s">
        <v>691</v>
      </c>
      <c r="C42" s="59" t="s">
        <v>1823</v>
      </c>
      <c r="D42" s="59" t="s">
        <v>526</v>
      </c>
    </row>
    <row r="43" spans="1:4" x14ac:dyDescent="0.2">
      <c r="A43" s="59" t="s">
        <v>2333</v>
      </c>
      <c r="B43" s="59" t="s">
        <v>2095</v>
      </c>
      <c r="C43" s="59" t="s">
        <v>1823</v>
      </c>
      <c r="D43" s="59" t="s">
        <v>525</v>
      </c>
    </row>
    <row r="44" spans="1:4" x14ac:dyDescent="0.2">
      <c r="A44" s="59" t="s">
        <v>2310</v>
      </c>
      <c r="B44" s="59" t="s">
        <v>137</v>
      </c>
      <c r="C44" s="59" t="s">
        <v>1823</v>
      </c>
      <c r="D44" s="59" t="s">
        <v>525</v>
      </c>
    </row>
    <row r="45" spans="1:4" x14ac:dyDescent="0.2">
      <c r="A45" s="59" t="s">
        <v>2311</v>
      </c>
      <c r="B45" s="59" t="s">
        <v>139</v>
      </c>
      <c r="C45" s="59" t="s">
        <v>1823</v>
      </c>
      <c r="D45" s="59" t="s">
        <v>525</v>
      </c>
    </row>
    <row r="46" spans="1:4" x14ac:dyDescent="0.2">
      <c r="A46" s="59" t="s">
        <v>2467</v>
      </c>
      <c r="B46" s="59" t="s">
        <v>141</v>
      </c>
      <c r="C46" s="59" t="s">
        <v>1823</v>
      </c>
      <c r="D46" s="59" t="s">
        <v>525</v>
      </c>
    </row>
    <row r="47" spans="1:4" x14ac:dyDescent="0.2">
      <c r="A47" s="59" t="s">
        <v>2323</v>
      </c>
      <c r="B47" s="59" t="s">
        <v>2070</v>
      </c>
      <c r="C47" s="59" t="s">
        <v>1823</v>
      </c>
      <c r="D47" s="59" t="s">
        <v>525</v>
      </c>
    </row>
    <row r="48" spans="1:4" x14ac:dyDescent="0.2">
      <c r="A48" s="59" t="s">
        <v>2468</v>
      </c>
      <c r="B48" s="59" t="s">
        <v>143</v>
      </c>
      <c r="C48" s="59" t="s">
        <v>1823</v>
      </c>
      <c r="D48" s="59" t="s">
        <v>525</v>
      </c>
    </row>
    <row r="49" spans="1:4" x14ac:dyDescent="0.2">
      <c r="A49" s="59" t="s">
        <v>2469</v>
      </c>
      <c r="B49" s="59" t="s">
        <v>2043</v>
      </c>
      <c r="C49" s="59" t="s">
        <v>1823</v>
      </c>
      <c r="D49" s="59" t="s">
        <v>525</v>
      </c>
    </row>
    <row r="50" spans="1:4" x14ac:dyDescent="0.2">
      <c r="A50" s="59" t="s">
        <v>2663</v>
      </c>
      <c r="B50" s="59" t="s">
        <v>2664</v>
      </c>
      <c r="C50" s="59" t="s">
        <v>1823</v>
      </c>
      <c r="D50" s="59" t="s">
        <v>525</v>
      </c>
    </row>
    <row r="51" spans="1:4" x14ac:dyDescent="0.2">
      <c r="A51" s="59"/>
      <c r="B51" s="59"/>
      <c r="C51" s="59"/>
      <c r="D51" s="59" t="s">
        <v>568</v>
      </c>
    </row>
    <row r="52" spans="1:4" x14ac:dyDescent="0.2">
      <c r="A52" s="59" t="s">
        <v>2661</v>
      </c>
      <c r="B52" s="59" t="s">
        <v>2662</v>
      </c>
      <c r="C52" s="59" t="s">
        <v>1823</v>
      </c>
      <c r="D52" s="59" t="s">
        <v>525</v>
      </c>
    </row>
    <row r="53" spans="1:4" x14ac:dyDescent="0.2">
      <c r="A53" s="59"/>
      <c r="B53" s="59"/>
      <c r="C53" s="59"/>
      <c r="D53" s="59" t="s">
        <v>568</v>
      </c>
    </row>
    <row r="54" spans="1:4" x14ac:dyDescent="0.2">
      <c r="A54" s="59" t="s">
        <v>2470</v>
      </c>
      <c r="B54" s="59" t="s">
        <v>980</v>
      </c>
      <c r="C54" s="59" t="s">
        <v>1823</v>
      </c>
      <c r="D54" s="59" t="s">
        <v>568</v>
      </c>
    </row>
    <row r="55" spans="1:4" x14ac:dyDescent="0.2">
      <c r="A55" s="59" t="s">
        <v>2312</v>
      </c>
      <c r="B55" s="59" t="s">
        <v>145</v>
      </c>
      <c r="C55" s="59" t="s">
        <v>1823</v>
      </c>
      <c r="D55" s="59" t="s">
        <v>525</v>
      </c>
    </row>
    <row r="56" spans="1:4" x14ac:dyDescent="0.2">
      <c r="A56" s="59" t="s">
        <v>2303</v>
      </c>
      <c r="B56" s="59" t="s">
        <v>425</v>
      </c>
      <c r="C56" s="59" t="s">
        <v>1823</v>
      </c>
      <c r="D56" s="59" t="s">
        <v>525</v>
      </c>
    </row>
    <row r="57" spans="1:4" x14ac:dyDescent="0.2">
      <c r="A57" s="59" t="s">
        <v>2313</v>
      </c>
      <c r="B57" s="60" t="s">
        <v>147</v>
      </c>
      <c r="C57" s="59" t="s">
        <v>1823</v>
      </c>
      <c r="D57" s="59" t="s">
        <v>1506</v>
      </c>
    </row>
    <row r="58" spans="1:4" x14ac:dyDescent="0.2">
      <c r="A58" s="59"/>
      <c r="B58" s="63"/>
      <c r="C58" s="59"/>
      <c r="D58" s="59" t="s">
        <v>525</v>
      </c>
    </row>
    <row r="59" spans="1:4" x14ac:dyDescent="0.2">
      <c r="A59" s="59" t="s">
        <v>2304</v>
      </c>
      <c r="B59" s="59" t="s">
        <v>426</v>
      </c>
      <c r="C59" s="59" t="s">
        <v>1823</v>
      </c>
      <c r="D59" s="59" t="s">
        <v>525</v>
      </c>
    </row>
    <row r="60" spans="1:4" x14ac:dyDescent="0.2">
      <c r="A60" s="59" t="s">
        <v>2471</v>
      </c>
      <c r="B60" s="59" t="s">
        <v>427</v>
      </c>
      <c r="C60" s="59" t="s">
        <v>1823</v>
      </c>
      <c r="D60" s="59" t="s">
        <v>525</v>
      </c>
    </row>
    <row r="61" spans="1:4" x14ac:dyDescent="0.2">
      <c r="A61" s="59" t="s">
        <v>2305</v>
      </c>
      <c r="B61" s="59" t="s">
        <v>428</v>
      </c>
      <c r="C61" s="59" t="s">
        <v>1823</v>
      </c>
      <c r="D61" s="59" t="s">
        <v>1506</v>
      </c>
    </row>
    <row r="62" spans="1:4" x14ac:dyDescent="0.2">
      <c r="A62" s="59"/>
      <c r="B62" s="59"/>
      <c r="C62" s="59"/>
      <c r="D62" s="59" t="s">
        <v>525</v>
      </c>
    </row>
    <row r="63" spans="1:4" x14ac:dyDescent="0.2">
      <c r="A63" s="59" t="s">
        <v>2328</v>
      </c>
      <c r="B63" s="59" t="s">
        <v>974</v>
      </c>
      <c r="C63" s="59" t="s">
        <v>1823</v>
      </c>
      <c r="D63" s="59" t="s">
        <v>1506</v>
      </c>
    </row>
    <row r="64" spans="1:4" x14ac:dyDescent="0.2">
      <c r="A64" s="59"/>
      <c r="B64" s="59"/>
      <c r="C64" s="59"/>
      <c r="D64" s="59" t="s">
        <v>525</v>
      </c>
    </row>
    <row r="65" spans="1:4" x14ac:dyDescent="0.2">
      <c r="A65" s="59" t="s">
        <v>2324</v>
      </c>
      <c r="B65" s="59" t="s">
        <v>2071</v>
      </c>
      <c r="C65" s="59" t="s">
        <v>1823</v>
      </c>
      <c r="D65" s="59" t="s">
        <v>525</v>
      </c>
    </row>
    <row r="66" spans="1:4" x14ac:dyDescent="0.2">
      <c r="A66" s="59" t="s">
        <v>2306</v>
      </c>
      <c r="B66" s="59" t="s">
        <v>429</v>
      </c>
      <c r="C66" s="59" t="s">
        <v>1823</v>
      </c>
      <c r="D66" s="59" t="s">
        <v>1506</v>
      </c>
    </row>
    <row r="67" spans="1:4" x14ac:dyDescent="0.2">
      <c r="A67" s="59"/>
      <c r="B67" s="59"/>
      <c r="C67" s="59"/>
      <c r="D67" s="59" t="s">
        <v>525</v>
      </c>
    </row>
    <row r="68" spans="1:4" x14ac:dyDescent="0.2">
      <c r="A68" s="59" t="s">
        <v>2307</v>
      </c>
      <c r="B68" s="59" t="s">
        <v>430</v>
      </c>
      <c r="C68" s="59" t="s">
        <v>1823</v>
      </c>
      <c r="D68" s="59" t="s">
        <v>525</v>
      </c>
    </row>
    <row r="69" spans="1:4" x14ac:dyDescent="0.2">
      <c r="A69" s="59" t="s">
        <v>2308</v>
      </c>
      <c r="B69" s="59" t="s">
        <v>431</v>
      </c>
      <c r="C69" s="59" t="s">
        <v>1823</v>
      </c>
      <c r="D69" s="59" t="s">
        <v>525</v>
      </c>
    </row>
    <row r="70" spans="1:4" x14ac:dyDescent="0.2">
      <c r="A70" s="59" t="s">
        <v>2309</v>
      </c>
      <c r="B70" s="59" t="s">
        <v>432</v>
      </c>
      <c r="C70" s="59" t="s">
        <v>1823</v>
      </c>
      <c r="D70" s="59" t="s">
        <v>525</v>
      </c>
    </row>
    <row r="71" spans="1:4" x14ac:dyDescent="0.2">
      <c r="A71" s="59" t="s">
        <v>2318</v>
      </c>
      <c r="B71" s="59" t="s">
        <v>433</v>
      </c>
      <c r="C71" s="59" t="s">
        <v>1823</v>
      </c>
      <c r="D71" s="59" t="s">
        <v>525</v>
      </c>
    </row>
    <row r="72" spans="1:4" x14ac:dyDescent="0.2">
      <c r="A72" s="59" t="s">
        <v>2319</v>
      </c>
      <c r="B72" s="59" t="s">
        <v>434</v>
      </c>
      <c r="C72" s="59" t="s">
        <v>1823</v>
      </c>
      <c r="D72" s="59" t="s">
        <v>525</v>
      </c>
    </row>
    <row r="73" spans="1:4" x14ac:dyDescent="0.2">
      <c r="A73" s="59" t="s">
        <v>2320</v>
      </c>
      <c r="B73" s="59" t="s">
        <v>435</v>
      </c>
      <c r="C73" s="59" t="s">
        <v>1823</v>
      </c>
      <c r="D73" s="59" t="s">
        <v>525</v>
      </c>
    </row>
    <row r="74" spans="1:4" x14ac:dyDescent="0.2">
      <c r="A74" s="59" t="s">
        <v>2321</v>
      </c>
      <c r="B74" s="59" t="s">
        <v>436</v>
      </c>
      <c r="C74" s="59" t="s">
        <v>1823</v>
      </c>
      <c r="D74" s="59" t="s">
        <v>525</v>
      </c>
    </row>
    <row r="75" spans="1:4" x14ac:dyDescent="0.2">
      <c r="A75" s="59" t="s">
        <v>2314</v>
      </c>
      <c r="B75" s="59" t="s">
        <v>149</v>
      </c>
      <c r="C75" s="59" t="s">
        <v>1823</v>
      </c>
      <c r="D75" s="59" t="s">
        <v>1506</v>
      </c>
    </row>
    <row r="76" spans="1:4" x14ac:dyDescent="0.2">
      <c r="A76" s="59"/>
      <c r="B76" s="59"/>
      <c r="C76" s="59"/>
      <c r="D76" s="59" t="s">
        <v>525</v>
      </c>
    </row>
    <row r="77" spans="1:4" x14ac:dyDescent="0.2">
      <c r="A77" s="59" t="s">
        <v>2472</v>
      </c>
      <c r="B77" s="59" t="s">
        <v>151</v>
      </c>
      <c r="C77" s="59" t="s">
        <v>1823</v>
      </c>
      <c r="D77" s="59" t="s">
        <v>525</v>
      </c>
    </row>
    <row r="78" spans="1:4" x14ac:dyDescent="0.2">
      <c r="A78" s="59" t="s">
        <v>2473</v>
      </c>
      <c r="B78" s="59" t="s">
        <v>153</v>
      </c>
      <c r="C78" s="59" t="s">
        <v>1823</v>
      </c>
      <c r="D78" s="59" t="s">
        <v>1506</v>
      </c>
    </row>
    <row r="79" spans="1:4" x14ac:dyDescent="0.2">
      <c r="A79" s="59"/>
      <c r="B79" s="59"/>
      <c r="C79" s="59"/>
      <c r="D79" s="59" t="s">
        <v>525</v>
      </c>
    </row>
    <row r="80" spans="1:4" x14ac:dyDescent="0.2">
      <c r="A80" s="59" t="s">
        <v>2325</v>
      </c>
      <c r="B80" s="59" t="s">
        <v>2048</v>
      </c>
      <c r="C80" s="59" t="s">
        <v>1823</v>
      </c>
      <c r="D80" s="59" t="s">
        <v>525</v>
      </c>
    </row>
    <row r="81" spans="1:4" x14ac:dyDescent="0.2">
      <c r="A81" s="59" t="s">
        <v>2474</v>
      </c>
      <c r="B81" s="59" t="s">
        <v>155</v>
      </c>
      <c r="C81" s="59" t="s">
        <v>1823</v>
      </c>
      <c r="D81" s="59" t="s">
        <v>1506</v>
      </c>
    </row>
    <row r="82" spans="1:4" x14ac:dyDescent="0.2">
      <c r="A82" s="59"/>
      <c r="B82" s="59"/>
      <c r="C82" s="59"/>
      <c r="D82" s="59" t="s">
        <v>525</v>
      </c>
    </row>
    <row r="83" spans="1:4" x14ac:dyDescent="0.2">
      <c r="A83" s="59" t="s">
        <v>2665</v>
      </c>
      <c r="B83" s="59" t="s">
        <v>2666</v>
      </c>
      <c r="C83" s="59" t="s">
        <v>1823</v>
      </c>
      <c r="D83" s="59" t="s">
        <v>525</v>
      </c>
    </row>
    <row r="84" spans="1:4" x14ac:dyDescent="0.2">
      <c r="A84" s="59" t="s">
        <v>2475</v>
      </c>
      <c r="B84" s="59" t="s">
        <v>2054</v>
      </c>
      <c r="C84" s="59" t="s">
        <v>1823</v>
      </c>
      <c r="D84" s="59" t="s">
        <v>525</v>
      </c>
    </row>
    <row r="85" spans="1:4" x14ac:dyDescent="0.2">
      <c r="A85" s="59" t="s">
        <v>2326</v>
      </c>
      <c r="B85" s="59" t="s">
        <v>2072</v>
      </c>
      <c r="C85" s="59" t="s">
        <v>1823</v>
      </c>
      <c r="D85" s="59" t="s">
        <v>525</v>
      </c>
    </row>
    <row r="86" spans="1:4" x14ac:dyDescent="0.2">
      <c r="A86" s="59" t="s">
        <v>2476</v>
      </c>
      <c r="B86" s="59" t="s">
        <v>157</v>
      </c>
      <c r="C86" s="59" t="s">
        <v>1823</v>
      </c>
      <c r="D86" s="59" t="s">
        <v>525</v>
      </c>
    </row>
    <row r="87" spans="1:4" x14ac:dyDescent="0.2">
      <c r="A87" s="59" t="s">
        <v>2659</v>
      </c>
      <c r="B87" s="59" t="s">
        <v>2660</v>
      </c>
      <c r="C87" s="59" t="s">
        <v>1823</v>
      </c>
      <c r="D87" s="59" t="s">
        <v>525</v>
      </c>
    </row>
    <row r="88" spans="1:4" x14ac:dyDescent="0.2">
      <c r="A88" s="59" t="s">
        <v>2477</v>
      </c>
      <c r="B88" s="59" t="s">
        <v>2073</v>
      </c>
      <c r="C88" s="59" t="s">
        <v>1823</v>
      </c>
      <c r="D88" s="59" t="s">
        <v>525</v>
      </c>
    </row>
    <row r="89" spans="1:4" x14ac:dyDescent="0.2">
      <c r="A89" s="59" t="s">
        <v>2315</v>
      </c>
      <c r="B89" s="59" t="s">
        <v>159</v>
      </c>
      <c r="C89" s="59" t="s">
        <v>1823</v>
      </c>
      <c r="D89" s="59" t="s">
        <v>525</v>
      </c>
    </row>
    <row r="90" spans="1:4" x14ac:dyDescent="0.2">
      <c r="A90" s="59" t="s">
        <v>2478</v>
      </c>
      <c r="B90" s="59" t="s">
        <v>161</v>
      </c>
      <c r="C90" s="59" t="s">
        <v>1823</v>
      </c>
      <c r="D90" s="59" t="s">
        <v>1506</v>
      </c>
    </row>
    <row r="91" spans="1:4" x14ac:dyDescent="0.2">
      <c r="A91" s="59"/>
      <c r="B91" s="59"/>
      <c r="C91" s="59"/>
      <c r="D91" s="59" t="s">
        <v>525</v>
      </c>
    </row>
    <row r="92" spans="1:4" x14ac:dyDescent="0.2">
      <c r="A92" s="59" t="s">
        <v>2479</v>
      </c>
      <c r="B92" s="60" t="s">
        <v>2060</v>
      </c>
      <c r="C92" s="59" t="s">
        <v>1823</v>
      </c>
      <c r="D92" s="60" t="s">
        <v>525</v>
      </c>
    </row>
    <row r="93" spans="1:4" x14ac:dyDescent="0.2">
      <c r="A93" s="59" t="s">
        <v>2480</v>
      </c>
      <c r="B93" s="59" t="s">
        <v>662</v>
      </c>
      <c r="C93" s="59" t="s">
        <v>1823</v>
      </c>
      <c r="D93" s="59" t="s">
        <v>525</v>
      </c>
    </row>
    <row r="94" spans="1:4" x14ac:dyDescent="0.2">
      <c r="A94" s="59"/>
      <c r="B94" s="59"/>
      <c r="C94" s="59"/>
      <c r="D94" s="59" t="s">
        <v>1510</v>
      </c>
    </row>
    <row r="95" spans="1:4" x14ac:dyDescent="0.2">
      <c r="A95" s="59" t="s">
        <v>2327</v>
      </c>
      <c r="B95" s="59" t="s">
        <v>2074</v>
      </c>
      <c r="C95" s="59" t="s">
        <v>1823</v>
      </c>
      <c r="D95" s="59" t="s">
        <v>525</v>
      </c>
    </row>
    <row r="96" spans="1:4" x14ac:dyDescent="0.2">
      <c r="A96" s="59" t="s">
        <v>2481</v>
      </c>
      <c r="B96" s="59" t="s">
        <v>664</v>
      </c>
      <c r="C96" s="59" t="s">
        <v>1823</v>
      </c>
      <c r="D96" s="59" t="s">
        <v>1506</v>
      </c>
    </row>
    <row r="97" spans="1:4" x14ac:dyDescent="0.2">
      <c r="A97" s="59"/>
      <c r="B97" s="59"/>
      <c r="C97" s="59"/>
      <c r="D97" s="59" t="s">
        <v>525</v>
      </c>
    </row>
    <row r="98" spans="1:4" x14ac:dyDescent="0.2">
      <c r="A98" s="59" t="s">
        <v>3052</v>
      </c>
      <c r="B98" s="59" t="s">
        <v>2065</v>
      </c>
      <c r="C98" s="59" t="s">
        <v>1823</v>
      </c>
      <c r="D98" s="59" t="s">
        <v>1506</v>
      </c>
    </row>
    <row r="99" spans="1:4" x14ac:dyDescent="0.2">
      <c r="A99" s="59"/>
      <c r="B99" s="59"/>
      <c r="C99" s="59"/>
      <c r="D99" s="59" t="s">
        <v>526</v>
      </c>
    </row>
    <row r="100" spans="1:4" x14ac:dyDescent="0.2">
      <c r="A100" s="59" t="s">
        <v>3053</v>
      </c>
      <c r="B100" s="59" t="s">
        <v>2051</v>
      </c>
      <c r="C100" s="59" t="s">
        <v>1823</v>
      </c>
      <c r="D100" s="59" t="s">
        <v>1506</v>
      </c>
    </row>
    <row r="101" spans="1:4" x14ac:dyDescent="0.2">
      <c r="A101" s="59"/>
      <c r="B101" s="59"/>
      <c r="C101" s="59"/>
      <c r="D101" s="59" t="s">
        <v>526</v>
      </c>
    </row>
    <row r="102" spans="1:4" x14ac:dyDescent="0.2">
      <c r="A102" s="59" t="s">
        <v>3054</v>
      </c>
      <c r="B102" s="59" t="s">
        <v>2075</v>
      </c>
      <c r="C102" s="59" t="s">
        <v>1823</v>
      </c>
      <c r="D102" s="59" t="s">
        <v>1506</v>
      </c>
    </row>
    <row r="103" spans="1:4" x14ac:dyDescent="0.2">
      <c r="A103" s="59"/>
      <c r="B103" s="59"/>
      <c r="C103" s="59"/>
      <c r="D103" s="59" t="s">
        <v>526</v>
      </c>
    </row>
    <row r="104" spans="1:4" x14ac:dyDescent="0.2">
      <c r="A104" s="59" t="s">
        <v>3055</v>
      </c>
      <c r="B104" s="59" t="s">
        <v>2058</v>
      </c>
      <c r="C104" s="59" t="s">
        <v>1823</v>
      </c>
      <c r="D104" s="59" t="s">
        <v>1506</v>
      </c>
    </row>
    <row r="105" spans="1:4" x14ac:dyDescent="0.2">
      <c r="A105" s="59"/>
      <c r="B105" s="59"/>
      <c r="C105" s="59"/>
      <c r="D105" s="59" t="s">
        <v>526</v>
      </c>
    </row>
    <row r="106" spans="1:4" x14ac:dyDescent="0.2">
      <c r="A106" s="59" t="s">
        <v>3056</v>
      </c>
      <c r="B106" s="59" t="s">
        <v>2076</v>
      </c>
      <c r="C106" s="59" t="s">
        <v>1823</v>
      </c>
      <c r="D106" s="59" t="s">
        <v>1506</v>
      </c>
    </row>
    <row r="107" spans="1:4" x14ac:dyDescent="0.2">
      <c r="A107" s="59"/>
      <c r="B107" s="59"/>
      <c r="C107" s="59"/>
      <c r="D107" s="59" t="s">
        <v>526</v>
      </c>
    </row>
    <row r="108" spans="1:4" x14ac:dyDescent="0.2">
      <c r="A108" s="59" t="s">
        <v>3057</v>
      </c>
      <c r="B108" s="59" t="s">
        <v>2059</v>
      </c>
      <c r="C108" s="59" t="s">
        <v>1823</v>
      </c>
      <c r="D108" s="59" t="s">
        <v>1506</v>
      </c>
    </row>
    <row r="109" spans="1:4" x14ac:dyDescent="0.2">
      <c r="A109" s="59"/>
      <c r="B109" s="59"/>
      <c r="C109" s="59"/>
      <c r="D109" s="59" t="s">
        <v>526</v>
      </c>
    </row>
    <row r="110" spans="1:4" x14ac:dyDescent="0.2">
      <c r="A110" s="59" t="s">
        <v>2316</v>
      </c>
      <c r="B110" s="59" t="s">
        <v>163</v>
      </c>
      <c r="C110" s="59" t="s">
        <v>1823</v>
      </c>
      <c r="D110" s="59" t="s">
        <v>525</v>
      </c>
    </row>
    <row r="111" spans="1:4" x14ac:dyDescent="0.2">
      <c r="A111" s="59" t="s">
        <v>2317</v>
      </c>
      <c r="B111" s="59" t="s">
        <v>164</v>
      </c>
      <c r="C111" s="59" t="s">
        <v>1823</v>
      </c>
      <c r="D111" s="59" t="s">
        <v>525</v>
      </c>
    </row>
    <row r="112" spans="1:4" x14ac:dyDescent="0.2">
      <c r="A112" s="59" t="s">
        <v>2322</v>
      </c>
      <c r="B112" s="59" t="s">
        <v>2055</v>
      </c>
      <c r="C112" s="59" t="s">
        <v>1823</v>
      </c>
      <c r="D112" s="59" t="s">
        <v>1506</v>
      </c>
    </row>
    <row r="113" spans="1:4" x14ac:dyDescent="0.2">
      <c r="A113" s="59"/>
      <c r="B113" s="59"/>
      <c r="C113" s="59"/>
      <c r="D113" s="59" t="s">
        <v>525</v>
      </c>
    </row>
    <row r="114" spans="1:4" x14ac:dyDescent="0.2">
      <c r="A114" s="59" t="s">
        <v>1394</v>
      </c>
      <c r="B114" s="59" t="s">
        <v>696</v>
      </c>
      <c r="C114" s="59" t="s">
        <v>1825</v>
      </c>
      <c r="D114" s="59" t="s">
        <v>881</v>
      </c>
    </row>
    <row r="115" spans="1:4" x14ac:dyDescent="0.2">
      <c r="A115" s="59" t="s">
        <v>1237</v>
      </c>
      <c r="B115" s="59" t="s">
        <v>1238</v>
      </c>
      <c r="C115" s="59" t="s">
        <v>1824</v>
      </c>
      <c r="D115" s="59" t="s">
        <v>1506</v>
      </c>
    </row>
    <row r="116" spans="1:4" x14ac:dyDescent="0.2">
      <c r="A116" s="59" t="s">
        <v>1832</v>
      </c>
      <c r="B116" s="59" t="s">
        <v>1833</v>
      </c>
      <c r="C116" s="59" t="s">
        <v>1824</v>
      </c>
      <c r="D116" s="59" t="s">
        <v>1506</v>
      </c>
    </row>
    <row r="117" spans="1:4" x14ac:dyDescent="0.2">
      <c r="A117" s="59" t="s">
        <v>1834</v>
      </c>
      <c r="B117" s="59" t="s">
        <v>1835</v>
      </c>
      <c r="C117" s="59" t="s">
        <v>1824</v>
      </c>
      <c r="D117" s="59" t="s">
        <v>1506</v>
      </c>
    </row>
    <row r="118" spans="1:4" x14ac:dyDescent="0.2">
      <c r="A118" s="59" t="s">
        <v>2197</v>
      </c>
      <c r="B118" s="59" t="s">
        <v>1836</v>
      </c>
      <c r="C118" s="59" t="s">
        <v>1824</v>
      </c>
      <c r="D118" s="59" t="s">
        <v>1506</v>
      </c>
    </row>
    <row r="119" spans="1:4" x14ac:dyDescent="0.2">
      <c r="A119" s="59" t="s">
        <v>587</v>
      </c>
      <c r="B119" s="59" t="s">
        <v>588</v>
      </c>
      <c r="C119" s="59" t="s">
        <v>1824</v>
      </c>
      <c r="D119" s="59" t="s">
        <v>1506</v>
      </c>
    </row>
    <row r="120" spans="1:4" x14ac:dyDescent="0.2">
      <c r="A120" s="59" t="s">
        <v>589</v>
      </c>
      <c r="B120" s="59" t="s">
        <v>590</v>
      </c>
      <c r="C120" s="59" t="s">
        <v>1824</v>
      </c>
      <c r="D120" s="59" t="s">
        <v>1506</v>
      </c>
    </row>
    <row r="121" spans="1:4" x14ac:dyDescent="0.2">
      <c r="A121" s="59" t="s">
        <v>577</v>
      </c>
      <c r="B121" s="59" t="s">
        <v>578</v>
      </c>
      <c r="C121" s="59" t="s">
        <v>1824</v>
      </c>
      <c r="D121" s="59" t="s">
        <v>1506</v>
      </c>
    </row>
    <row r="122" spans="1:4" x14ac:dyDescent="0.2">
      <c r="A122" s="59" t="s">
        <v>519</v>
      </c>
      <c r="B122" s="59" t="s">
        <v>520</v>
      </c>
      <c r="C122" s="59" t="s">
        <v>1824</v>
      </c>
      <c r="D122" s="59" t="s">
        <v>1506</v>
      </c>
    </row>
    <row r="123" spans="1:4" x14ac:dyDescent="0.2">
      <c r="A123" s="59" t="s">
        <v>71</v>
      </c>
      <c r="B123" s="59" t="s">
        <v>72</v>
      </c>
      <c r="C123" s="59" t="s">
        <v>1824</v>
      </c>
      <c r="D123" s="59" t="s">
        <v>1506</v>
      </c>
    </row>
    <row r="124" spans="1:4" x14ac:dyDescent="0.2">
      <c r="A124" s="59" t="s">
        <v>962</v>
      </c>
      <c r="B124" s="60" t="s">
        <v>963</v>
      </c>
      <c r="C124" s="59" t="s">
        <v>1824</v>
      </c>
      <c r="D124" s="59" t="s">
        <v>1506</v>
      </c>
    </row>
    <row r="125" spans="1:4" x14ac:dyDescent="0.2">
      <c r="A125" s="59" t="s">
        <v>2482</v>
      </c>
      <c r="B125" s="63" t="s">
        <v>965</v>
      </c>
      <c r="C125" s="59" t="s">
        <v>1824</v>
      </c>
      <c r="D125" s="59" t="s">
        <v>1506</v>
      </c>
    </row>
    <row r="126" spans="1:4" x14ac:dyDescent="0.2">
      <c r="A126" s="59" t="s">
        <v>901</v>
      </c>
      <c r="B126" s="59" t="s">
        <v>902</v>
      </c>
      <c r="C126" s="59" t="s">
        <v>1824</v>
      </c>
      <c r="D126" s="59" t="s">
        <v>1506</v>
      </c>
    </row>
    <row r="127" spans="1:4" x14ac:dyDescent="0.2">
      <c r="A127" s="59"/>
      <c r="B127" s="59"/>
      <c r="C127" s="59"/>
      <c r="D127" s="59" t="s">
        <v>528</v>
      </c>
    </row>
    <row r="128" spans="1:4" x14ac:dyDescent="0.2">
      <c r="A128" s="59"/>
      <c r="B128" s="59"/>
      <c r="C128" s="59"/>
      <c r="D128" s="59" t="s">
        <v>1510</v>
      </c>
    </row>
    <row r="129" spans="1:4" x14ac:dyDescent="0.2">
      <c r="A129" s="59" t="s">
        <v>1712</v>
      </c>
      <c r="B129" s="59" t="s">
        <v>1713</v>
      </c>
      <c r="C129" s="59" t="s">
        <v>1824</v>
      </c>
      <c r="D129" s="59" t="s">
        <v>1506</v>
      </c>
    </row>
    <row r="130" spans="1:4" x14ac:dyDescent="0.2">
      <c r="A130" s="59" t="s">
        <v>529</v>
      </c>
      <c r="B130" s="59" t="s">
        <v>957</v>
      </c>
      <c r="C130" s="59" t="s">
        <v>1824</v>
      </c>
      <c r="D130" s="59" t="s">
        <v>1506</v>
      </c>
    </row>
    <row r="131" spans="1:4" x14ac:dyDescent="0.2">
      <c r="A131" s="59" t="s">
        <v>530</v>
      </c>
      <c r="B131" s="59" t="s">
        <v>1236</v>
      </c>
      <c r="C131" s="59" t="s">
        <v>1824</v>
      </c>
      <c r="D131" s="59" t="s">
        <v>1506</v>
      </c>
    </row>
    <row r="132" spans="1:4" x14ac:dyDescent="0.2">
      <c r="A132" s="59"/>
      <c r="B132" s="59"/>
      <c r="C132" s="59"/>
      <c r="D132" s="59" t="s">
        <v>1509</v>
      </c>
    </row>
    <row r="133" spans="1:4" x14ac:dyDescent="0.2">
      <c r="A133" s="59" t="s">
        <v>531</v>
      </c>
      <c r="B133" s="59" t="s">
        <v>1235</v>
      </c>
      <c r="C133" s="59" t="s">
        <v>1824</v>
      </c>
      <c r="D133" s="59" t="s">
        <v>1506</v>
      </c>
    </row>
    <row r="134" spans="1:4" x14ac:dyDescent="0.2">
      <c r="A134" s="59" t="s">
        <v>532</v>
      </c>
      <c r="B134" s="59" t="s">
        <v>903</v>
      </c>
      <c r="C134" s="59" t="s">
        <v>1824</v>
      </c>
      <c r="D134" s="59" t="s">
        <v>1506</v>
      </c>
    </row>
    <row r="135" spans="1:4" x14ac:dyDescent="0.2">
      <c r="A135" s="59"/>
      <c r="B135" s="59"/>
      <c r="C135" s="59"/>
      <c r="D135" s="59" t="s">
        <v>528</v>
      </c>
    </row>
    <row r="136" spans="1:4" x14ac:dyDescent="0.2">
      <c r="A136" s="59"/>
      <c r="B136" s="59"/>
      <c r="C136" s="59"/>
      <c r="D136" s="59" t="s">
        <v>1509</v>
      </c>
    </row>
    <row r="137" spans="1:4" x14ac:dyDescent="0.2">
      <c r="A137" s="59" t="s">
        <v>533</v>
      </c>
      <c r="B137" s="59" t="s">
        <v>904</v>
      </c>
      <c r="C137" s="59" t="s">
        <v>1824</v>
      </c>
      <c r="D137" s="59" t="s">
        <v>1506</v>
      </c>
    </row>
    <row r="138" spans="1:4" x14ac:dyDescent="0.2">
      <c r="A138" s="59" t="s">
        <v>2484</v>
      </c>
      <c r="B138" s="59" t="s">
        <v>2483</v>
      </c>
      <c r="C138" s="59" t="s">
        <v>1824</v>
      </c>
      <c r="D138" s="59" t="s">
        <v>1506</v>
      </c>
    </row>
    <row r="139" spans="1:4" x14ac:dyDescent="0.2">
      <c r="A139" s="59" t="s">
        <v>2329</v>
      </c>
      <c r="B139" s="59" t="s">
        <v>1336</v>
      </c>
      <c r="C139" s="59" t="s">
        <v>1824</v>
      </c>
      <c r="D139" s="59" t="s">
        <v>1506</v>
      </c>
    </row>
    <row r="140" spans="1:4" x14ac:dyDescent="0.2">
      <c r="A140" s="59" t="s">
        <v>2330</v>
      </c>
      <c r="B140" s="59" t="s">
        <v>1338</v>
      </c>
      <c r="C140" s="59" t="s">
        <v>1824</v>
      </c>
      <c r="D140" s="59" t="s">
        <v>1506</v>
      </c>
    </row>
    <row r="141" spans="1:4" x14ac:dyDescent="0.2">
      <c r="A141" s="59" t="s">
        <v>659</v>
      </c>
      <c r="B141" s="59" t="s">
        <v>660</v>
      </c>
      <c r="C141" s="59" t="s">
        <v>1824</v>
      </c>
      <c r="D141" s="59" t="s">
        <v>1506</v>
      </c>
    </row>
    <row r="142" spans="1:4" x14ac:dyDescent="0.2">
      <c r="A142" s="59" t="s">
        <v>657</v>
      </c>
      <c r="B142" s="59" t="s">
        <v>658</v>
      </c>
      <c r="C142" s="59" t="s">
        <v>1824</v>
      </c>
      <c r="D142" s="59" t="s">
        <v>1506</v>
      </c>
    </row>
    <row r="143" spans="1:4" x14ac:dyDescent="0.2">
      <c r="A143" s="59" t="s">
        <v>1345</v>
      </c>
      <c r="B143" s="59" t="s">
        <v>1340</v>
      </c>
      <c r="C143" s="59" t="s">
        <v>1824</v>
      </c>
      <c r="D143" s="59" t="s">
        <v>1506</v>
      </c>
    </row>
    <row r="144" spans="1:4" x14ac:dyDescent="0.2">
      <c r="A144" s="59" t="s">
        <v>707</v>
      </c>
      <c r="B144" s="59" t="s">
        <v>719</v>
      </c>
      <c r="C144" s="59" t="s">
        <v>1824</v>
      </c>
      <c r="D144" s="59" t="s">
        <v>1506</v>
      </c>
    </row>
    <row r="145" spans="1:4" x14ac:dyDescent="0.2">
      <c r="A145" s="59" t="s">
        <v>708</v>
      </c>
      <c r="B145" s="59" t="s">
        <v>720</v>
      </c>
      <c r="C145" s="59" t="s">
        <v>1824</v>
      </c>
      <c r="D145" s="59" t="s">
        <v>1506</v>
      </c>
    </row>
    <row r="146" spans="1:4" x14ac:dyDescent="0.2">
      <c r="A146" s="59" t="s">
        <v>1343</v>
      </c>
      <c r="B146" s="59" t="s">
        <v>1337</v>
      </c>
      <c r="C146" s="59" t="s">
        <v>1824</v>
      </c>
      <c r="D146" s="59" t="s">
        <v>1506</v>
      </c>
    </row>
    <row r="147" spans="1:4" x14ac:dyDescent="0.2">
      <c r="A147" s="59" t="s">
        <v>1344</v>
      </c>
      <c r="B147" s="59" t="s">
        <v>1339</v>
      </c>
      <c r="C147" s="59" t="s">
        <v>1824</v>
      </c>
      <c r="D147" s="59" t="s">
        <v>1506</v>
      </c>
    </row>
    <row r="148" spans="1:4" x14ac:dyDescent="0.2">
      <c r="A148" s="59" t="s">
        <v>534</v>
      </c>
      <c r="B148" s="59" t="s">
        <v>2053</v>
      </c>
      <c r="C148" s="59" t="s">
        <v>1824</v>
      </c>
      <c r="D148" s="59" t="s">
        <v>1506</v>
      </c>
    </row>
    <row r="149" spans="1:4" x14ac:dyDescent="0.2">
      <c r="A149" s="59" t="s">
        <v>535</v>
      </c>
      <c r="B149" s="59" t="s">
        <v>2052</v>
      </c>
      <c r="C149" s="59" t="s">
        <v>1824</v>
      </c>
      <c r="D149" s="59" t="s">
        <v>1506</v>
      </c>
    </row>
    <row r="150" spans="1:4" x14ac:dyDescent="0.2">
      <c r="A150" s="59" t="s">
        <v>536</v>
      </c>
      <c r="B150" s="59" t="s">
        <v>2077</v>
      </c>
      <c r="C150" s="59" t="s">
        <v>1824</v>
      </c>
      <c r="D150" s="59" t="s">
        <v>1506</v>
      </c>
    </row>
    <row r="151" spans="1:4" x14ac:dyDescent="0.2">
      <c r="A151" s="59" t="s">
        <v>537</v>
      </c>
      <c r="B151" s="59" t="s">
        <v>1335</v>
      </c>
      <c r="C151" s="59" t="s">
        <v>1824</v>
      </c>
      <c r="D151" s="59" t="s">
        <v>1506</v>
      </c>
    </row>
    <row r="152" spans="1:4" x14ac:dyDescent="0.2">
      <c r="A152" s="59" t="s">
        <v>844</v>
      </c>
      <c r="B152" s="59" t="s">
        <v>845</v>
      </c>
      <c r="C152" s="59" t="s">
        <v>1824</v>
      </c>
      <c r="D152" s="59" t="s">
        <v>1506</v>
      </c>
    </row>
    <row r="153" spans="1:4" x14ac:dyDescent="0.2">
      <c r="A153" s="59" t="s">
        <v>836</v>
      </c>
      <c r="B153" s="59" t="s">
        <v>837</v>
      </c>
      <c r="C153" s="59" t="s">
        <v>1824</v>
      </c>
      <c r="D153" s="59" t="s">
        <v>1506</v>
      </c>
    </row>
    <row r="154" spans="1:4" x14ac:dyDescent="0.2">
      <c r="A154" s="59" t="s">
        <v>846</v>
      </c>
      <c r="B154" s="59" t="s">
        <v>847</v>
      </c>
      <c r="C154" s="59" t="s">
        <v>1824</v>
      </c>
      <c r="D154" s="59" t="s">
        <v>1506</v>
      </c>
    </row>
    <row r="155" spans="1:4" x14ac:dyDescent="0.2">
      <c r="A155" s="59" t="s">
        <v>848</v>
      </c>
      <c r="B155" s="59" t="s">
        <v>849</v>
      </c>
      <c r="C155" s="59" t="s">
        <v>1824</v>
      </c>
      <c r="D155" s="59" t="s">
        <v>1506</v>
      </c>
    </row>
    <row r="156" spans="1:4" x14ac:dyDescent="0.2">
      <c r="A156" s="59" t="s">
        <v>838</v>
      </c>
      <c r="B156" s="59" t="s">
        <v>839</v>
      </c>
      <c r="C156" s="59" t="s">
        <v>1824</v>
      </c>
      <c r="D156" s="59" t="s">
        <v>1506</v>
      </c>
    </row>
    <row r="157" spans="1:4" x14ac:dyDescent="0.2">
      <c r="A157" s="59" t="s">
        <v>457</v>
      </c>
      <c r="B157" s="59" t="s">
        <v>458</v>
      </c>
      <c r="C157" s="59" t="s">
        <v>1824</v>
      </c>
      <c r="D157" s="59" t="s">
        <v>1506</v>
      </c>
    </row>
    <row r="158" spans="1:4" x14ac:dyDescent="0.2">
      <c r="A158" s="59" t="s">
        <v>840</v>
      </c>
      <c r="B158" s="59" t="s">
        <v>841</v>
      </c>
      <c r="C158" s="59" t="s">
        <v>1824</v>
      </c>
      <c r="D158" s="59" t="s">
        <v>1506</v>
      </c>
    </row>
    <row r="159" spans="1:4" x14ac:dyDescent="0.2">
      <c r="A159" s="59" t="s">
        <v>842</v>
      </c>
      <c r="B159" s="59" t="s">
        <v>843</v>
      </c>
      <c r="C159" s="59" t="s">
        <v>1824</v>
      </c>
      <c r="D159" s="59" t="s">
        <v>1506</v>
      </c>
    </row>
    <row r="160" spans="1:4" x14ac:dyDescent="0.2">
      <c r="A160" s="59" t="s">
        <v>834</v>
      </c>
      <c r="B160" s="59" t="s">
        <v>835</v>
      </c>
      <c r="C160" s="59" t="s">
        <v>1824</v>
      </c>
      <c r="D160" s="59" t="s">
        <v>1506</v>
      </c>
    </row>
    <row r="161" spans="1:4" x14ac:dyDescent="0.2">
      <c r="A161" s="59" t="s">
        <v>854</v>
      </c>
      <c r="B161" s="59" t="s">
        <v>855</v>
      </c>
      <c r="C161" s="59" t="s">
        <v>1824</v>
      </c>
      <c r="D161" s="59" t="s">
        <v>1506</v>
      </c>
    </row>
    <row r="162" spans="1:4" x14ac:dyDescent="0.2">
      <c r="A162" s="59" t="s">
        <v>850</v>
      </c>
      <c r="B162" s="59" t="s">
        <v>851</v>
      </c>
      <c r="C162" s="59" t="s">
        <v>1824</v>
      </c>
      <c r="D162" s="59" t="s">
        <v>1506</v>
      </c>
    </row>
    <row r="163" spans="1:4" x14ac:dyDescent="0.2">
      <c r="A163" s="59" t="s">
        <v>453</v>
      </c>
      <c r="B163" s="59" t="s">
        <v>454</v>
      </c>
      <c r="C163" s="59" t="s">
        <v>1824</v>
      </c>
      <c r="D163" s="59" t="s">
        <v>1506</v>
      </c>
    </row>
    <row r="164" spans="1:4" x14ac:dyDescent="0.2">
      <c r="A164" s="59" t="s">
        <v>852</v>
      </c>
      <c r="B164" s="59" t="s">
        <v>853</v>
      </c>
      <c r="C164" s="59" t="s">
        <v>1824</v>
      </c>
      <c r="D164" s="59" t="s">
        <v>1506</v>
      </c>
    </row>
    <row r="165" spans="1:4" x14ac:dyDescent="0.2">
      <c r="A165" s="59" t="s">
        <v>455</v>
      </c>
      <c r="B165" s="59" t="s">
        <v>456</v>
      </c>
      <c r="C165" s="59" t="s">
        <v>1824</v>
      </c>
      <c r="D165" s="59" t="s">
        <v>1506</v>
      </c>
    </row>
    <row r="166" spans="1:4" x14ac:dyDescent="0.2">
      <c r="A166" s="59" t="s">
        <v>1203</v>
      </c>
      <c r="B166" s="59" t="s">
        <v>1204</v>
      </c>
      <c r="C166" s="59" t="s">
        <v>1824</v>
      </c>
      <c r="D166" s="59" t="s">
        <v>1506</v>
      </c>
    </row>
    <row r="167" spans="1:4" x14ac:dyDescent="0.2">
      <c r="A167" s="59" t="s">
        <v>2871</v>
      </c>
      <c r="B167" s="59" t="s">
        <v>2872</v>
      </c>
      <c r="C167" s="59" t="s">
        <v>1824</v>
      </c>
      <c r="D167" s="59" t="s">
        <v>1506</v>
      </c>
    </row>
    <row r="168" spans="1:4" x14ac:dyDescent="0.2">
      <c r="A168" s="59" t="s">
        <v>2487</v>
      </c>
      <c r="B168" s="59" t="s">
        <v>2486</v>
      </c>
      <c r="C168" s="59" t="s">
        <v>1824</v>
      </c>
      <c r="D168" s="59" t="s">
        <v>1506</v>
      </c>
    </row>
    <row r="169" spans="1:4" x14ac:dyDescent="0.2">
      <c r="A169" s="59" t="s">
        <v>1195</v>
      </c>
      <c r="B169" s="59" t="s">
        <v>1196</v>
      </c>
      <c r="C169" s="59" t="s">
        <v>1824</v>
      </c>
      <c r="D169" s="59" t="s">
        <v>1506</v>
      </c>
    </row>
    <row r="170" spans="1:4" x14ac:dyDescent="0.2">
      <c r="A170" s="59" t="s">
        <v>1225</v>
      </c>
      <c r="B170" s="59" t="s">
        <v>1226</v>
      </c>
      <c r="C170" s="59" t="s">
        <v>1824</v>
      </c>
      <c r="D170" s="59" t="s">
        <v>1506</v>
      </c>
    </row>
    <row r="171" spans="1:4" x14ac:dyDescent="0.2">
      <c r="A171" s="59" t="s">
        <v>1227</v>
      </c>
      <c r="B171" s="59" t="s">
        <v>1228</v>
      </c>
      <c r="C171" s="59" t="s">
        <v>1824</v>
      </c>
      <c r="D171" s="59" t="s">
        <v>1506</v>
      </c>
    </row>
    <row r="172" spans="1:4" x14ac:dyDescent="0.2">
      <c r="A172" s="59" t="s">
        <v>1229</v>
      </c>
      <c r="B172" s="59" t="s">
        <v>1230</v>
      </c>
      <c r="C172" s="59" t="s">
        <v>1824</v>
      </c>
      <c r="D172" s="59" t="s">
        <v>1506</v>
      </c>
    </row>
    <row r="173" spans="1:4" x14ac:dyDescent="0.2">
      <c r="A173" s="59" t="s">
        <v>1193</v>
      </c>
      <c r="B173" s="59" t="s">
        <v>1194</v>
      </c>
      <c r="C173" s="59" t="s">
        <v>1824</v>
      </c>
      <c r="D173" s="59" t="s">
        <v>1506</v>
      </c>
    </row>
    <row r="174" spans="1:4" x14ac:dyDescent="0.2">
      <c r="A174" s="59" t="s">
        <v>1205</v>
      </c>
      <c r="B174" s="59" t="s">
        <v>1206</v>
      </c>
      <c r="C174" s="59" t="s">
        <v>1824</v>
      </c>
      <c r="D174" s="59" t="s">
        <v>1506</v>
      </c>
    </row>
    <row r="175" spans="1:4" x14ac:dyDescent="0.2">
      <c r="A175" s="59" t="s">
        <v>1197</v>
      </c>
      <c r="B175" s="59" t="s">
        <v>1198</v>
      </c>
      <c r="C175" s="59" t="s">
        <v>1824</v>
      </c>
      <c r="D175" s="59" t="s">
        <v>1506</v>
      </c>
    </row>
    <row r="176" spans="1:4" x14ac:dyDescent="0.2">
      <c r="A176" s="59" t="s">
        <v>1201</v>
      </c>
      <c r="B176" s="59" t="s">
        <v>1202</v>
      </c>
      <c r="C176" s="59" t="s">
        <v>1824</v>
      </c>
      <c r="D176" s="59" t="s">
        <v>1506</v>
      </c>
    </row>
    <row r="177" spans="1:4" x14ac:dyDescent="0.2">
      <c r="A177" s="59" t="s">
        <v>1199</v>
      </c>
      <c r="B177" s="59" t="s">
        <v>1200</v>
      </c>
      <c r="C177" s="59" t="s">
        <v>1824</v>
      </c>
      <c r="D177" s="59" t="s">
        <v>1506</v>
      </c>
    </row>
    <row r="178" spans="1:4" x14ac:dyDescent="0.2">
      <c r="A178" s="59" t="s">
        <v>1207</v>
      </c>
      <c r="B178" s="60" t="s">
        <v>1208</v>
      </c>
      <c r="C178" s="59" t="s">
        <v>1824</v>
      </c>
      <c r="D178" s="59" t="s">
        <v>1506</v>
      </c>
    </row>
    <row r="179" spans="1:4" x14ac:dyDescent="0.2">
      <c r="A179" s="59" t="s">
        <v>1209</v>
      </c>
      <c r="B179" s="63" t="s">
        <v>1210</v>
      </c>
      <c r="C179" s="59" t="s">
        <v>1824</v>
      </c>
      <c r="D179" s="59" t="s">
        <v>1506</v>
      </c>
    </row>
    <row r="180" spans="1:4" x14ac:dyDescent="0.2">
      <c r="A180" s="59" t="s">
        <v>1219</v>
      </c>
      <c r="B180" s="59" t="s">
        <v>1220</v>
      </c>
      <c r="C180" s="59" t="s">
        <v>1824</v>
      </c>
      <c r="D180" s="59" t="s">
        <v>1506</v>
      </c>
    </row>
    <row r="181" spans="1:4" x14ac:dyDescent="0.2">
      <c r="A181" s="59" t="s">
        <v>1221</v>
      </c>
      <c r="B181" s="59" t="s">
        <v>1222</v>
      </c>
      <c r="C181" s="59" t="s">
        <v>1824</v>
      </c>
      <c r="D181" s="59" t="s">
        <v>1506</v>
      </c>
    </row>
    <row r="182" spans="1:4" x14ac:dyDescent="0.2">
      <c r="A182" s="59" t="s">
        <v>1223</v>
      </c>
      <c r="B182" s="59" t="s">
        <v>1224</v>
      </c>
      <c r="C182" s="59" t="s">
        <v>1824</v>
      </c>
      <c r="D182" s="59" t="s">
        <v>1506</v>
      </c>
    </row>
    <row r="183" spans="1:4" x14ac:dyDescent="0.2">
      <c r="A183" s="59" t="s">
        <v>1211</v>
      </c>
      <c r="B183" s="59" t="s">
        <v>1212</v>
      </c>
      <c r="C183" s="59" t="s">
        <v>1824</v>
      </c>
      <c r="D183" s="59" t="s">
        <v>1506</v>
      </c>
    </row>
    <row r="184" spans="1:4" x14ac:dyDescent="0.2">
      <c r="A184" s="59" t="s">
        <v>1191</v>
      </c>
      <c r="B184" s="59" t="s">
        <v>1192</v>
      </c>
      <c r="C184" s="59" t="s">
        <v>1824</v>
      </c>
      <c r="D184" s="59" t="s">
        <v>1506</v>
      </c>
    </row>
    <row r="185" spans="1:4" x14ac:dyDescent="0.2">
      <c r="A185" s="59" t="s">
        <v>2488</v>
      </c>
      <c r="B185" s="59" t="s">
        <v>959</v>
      </c>
      <c r="C185" s="59" t="s">
        <v>1824</v>
      </c>
      <c r="D185" s="59" t="s">
        <v>1506</v>
      </c>
    </row>
    <row r="186" spans="1:4" x14ac:dyDescent="0.2">
      <c r="A186" s="59" t="s">
        <v>960</v>
      </c>
      <c r="B186" s="59" t="s">
        <v>961</v>
      </c>
      <c r="C186" s="59" t="s">
        <v>1824</v>
      </c>
      <c r="D186" s="59" t="s">
        <v>1506</v>
      </c>
    </row>
    <row r="187" spans="1:4" x14ac:dyDescent="0.2">
      <c r="A187" s="59" t="s">
        <v>2489</v>
      </c>
      <c r="B187" s="59" t="s">
        <v>1838</v>
      </c>
      <c r="C187" s="59" t="s">
        <v>1824</v>
      </c>
      <c r="D187" s="59" t="s">
        <v>1506</v>
      </c>
    </row>
    <row r="188" spans="1:4" x14ac:dyDescent="0.2">
      <c r="A188" s="59" t="s">
        <v>308</v>
      </c>
      <c r="B188" s="59" t="s">
        <v>316</v>
      </c>
      <c r="C188" s="59" t="s">
        <v>1824</v>
      </c>
      <c r="D188" s="59" t="s">
        <v>1506</v>
      </c>
    </row>
    <row r="189" spans="1:4" x14ac:dyDescent="0.2">
      <c r="A189" s="59" t="s">
        <v>310</v>
      </c>
      <c r="B189" s="59" t="s">
        <v>318</v>
      </c>
      <c r="C189" s="59" t="s">
        <v>1824</v>
      </c>
      <c r="D189" s="59" t="s">
        <v>1506</v>
      </c>
    </row>
    <row r="190" spans="1:4" x14ac:dyDescent="0.2">
      <c r="A190" s="59" t="s">
        <v>1839</v>
      </c>
      <c r="B190" s="59" t="s">
        <v>1840</v>
      </c>
      <c r="C190" s="59" t="s">
        <v>1824</v>
      </c>
      <c r="D190" s="59" t="s">
        <v>1506</v>
      </c>
    </row>
    <row r="191" spans="1:4" x14ac:dyDescent="0.2">
      <c r="A191" s="59" t="s">
        <v>1698</v>
      </c>
      <c r="B191" s="59" t="s">
        <v>1699</v>
      </c>
      <c r="C191" s="59" t="s">
        <v>1824</v>
      </c>
      <c r="D191" s="59" t="s">
        <v>1506</v>
      </c>
    </row>
    <row r="192" spans="1:4" x14ac:dyDescent="0.2">
      <c r="A192" s="59" t="s">
        <v>1718</v>
      </c>
      <c r="B192" s="59" t="s">
        <v>1719</v>
      </c>
      <c r="C192" s="59" t="s">
        <v>1824</v>
      </c>
      <c r="D192" s="59" t="s">
        <v>1506</v>
      </c>
    </row>
    <row r="193" spans="1:4" x14ac:dyDescent="0.2">
      <c r="A193" s="59" t="s">
        <v>1231</v>
      </c>
      <c r="B193" s="59" t="s">
        <v>1232</v>
      </c>
      <c r="C193" s="59" t="s">
        <v>1824</v>
      </c>
      <c r="D193" s="59" t="s">
        <v>1506</v>
      </c>
    </row>
    <row r="194" spans="1:4" x14ac:dyDescent="0.2">
      <c r="A194" s="59" t="s">
        <v>2490</v>
      </c>
      <c r="B194" s="59" t="s">
        <v>1711</v>
      </c>
      <c r="C194" s="59" t="s">
        <v>1824</v>
      </c>
      <c r="D194" s="59" t="s">
        <v>1506</v>
      </c>
    </row>
    <row r="195" spans="1:4" x14ac:dyDescent="0.2">
      <c r="A195" s="59" t="s">
        <v>538</v>
      </c>
      <c r="B195" s="59" t="s">
        <v>906</v>
      </c>
      <c r="C195" s="59" t="s">
        <v>1824</v>
      </c>
      <c r="D195" s="59" t="s">
        <v>1506</v>
      </c>
    </row>
    <row r="196" spans="1:4" x14ac:dyDescent="0.2">
      <c r="A196" s="59" t="s">
        <v>539</v>
      </c>
      <c r="B196" s="59" t="s">
        <v>907</v>
      </c>
      <c r="C196" s="59" t="s">
        <v>1824</v>
      </c>
      <c r="D196" s="59" t="s">
        <v>1506</v>
      </c>
    </row>
    <row r="197" spans="1:4" x14ac:dyDescent="0.2">
      <c r="A197" s="59" t="s">
        <v>540</v>
      </c>
      <c r="B197" s="59" t="s">
        <v>908</v>
      </c>
      <c r="C197" s="59" t="s">
        <v>1824</v>
      </c>
      <c r="D197" s="59" t="s">
        <v>1506</v>
      </c>
    </row>
    <row r="198" spans="1:4" x14ac:dyDescent="0.2">
      <c r="A198" s="59" t="s">
        <v>541</v>
      </c>
      <c r="B198" s="59" t="s">
        <v>909</v>
      </c>
      <c r="C198" s="59" t="s">
        <v>1824</v>
      </c>
      <c r="D198" s="59" t="s">
        <v>1506</v>
      </c>
    </row>
    <row r="199" spans="1:4" x14ac:dyDescent="0.2">
      <c r="A199" s="59" t="s">
        <v>542</v>
      </c>
      <c r="B199" s="59" t="s">
        <v>910</v>
      </c>
      <c r="C199" s="59" t="s">
        <v>1824</v>
      </c>
      <c r="D199" s="59" t="s">
        <v>1506</v>
      </c>
    </row>
    <row r="200" spans="1:4" x14ac:dyDescent="0.2">
      <c r="A200" s="59" t="s">
        <v>543</v>
      </c>
      <c r="B200" s="59" t="s">
        <v>911</v>
      </c>
      <c r="C200" s="59" t="s">
        <v>1824</v>
      </c>
      <c r="D200" s="59" t="s">
        <v>1506</v>
      </c>
    </row>
    <row r="201" spans="1:4" x14ac:dyDescent="0.2">
      <c r="A201" s="59" t="s">
        <v>544</v>
      </c>
      <c r="B201" s="59" t="s">
        <v>945</v>
      </c>
      <c r="C201" s="59" t="s">
        <v>1824</v>
      </c>
      <c r="D201" s="59" t="s">
        <v>1506</v>
      </c>
    </row>
    <row r="202" spans="1:4" x14ac:dyDescent="0.2">
      <c r="A202" s="59" t="s">
        <v>545</v>
      </c>
      <c r="B202" s="59" t="s">
        <v>946</v>
      </c>
      <c r="C202" s="59" t="s">
        <v>1824</v>
      </c>
      <c r="D202" s="59" t="s">
        <v>1506</v>
      </c>
    </row>
    <row r="203" spans="1:4" x14ac:dyDescent="0.2">
      <c r="A203" s="59" t="s">
        <v>546</v>
      </c>
      <c r="B203" s="59" t="s">
        <v>947</v>
      </c>
      <c r="C203" s="59" t="s">
        <v>1824</v>
      </c>
      <c r="D203" s="59" t="s">
        <v>1506</v>
      </c>
    </row>
    <row r="204" spans="1:4" x14ac:dyDescent="0.2">
      <c r="A204" s="59" t="s">
        <v>547</v>
      </c>
      <c r="B204" s="59" t="s">
        <v>948</v>
      </c>
      <c r="C204" s="59" t="s">
        <v>1824</v>
      </c>
      <c r="D204" s="59" t="s">
        <v>1506</v>
      </c>
    </row>
    <row r="205" spans="1:4" x14ac:dyDescent="0.2">
      <c r="A205" s="59" t="s">
        <v>548</v>
      </c>
      <c r="B205" s="59" t="s">
        <v>949</v>
      </c>
      <c r="C205" s="59" t="s">
        <v>1824</v>
      </c>
      <c r="D205" s="59" t="s">
        <v>1506</v>
      </c>
    </row>
    <row r="206" spans="1:4" x14ac:dyDescent="0.2">
      <c r="A206" s="59" t="s">
        <v>549</v>
      </c>
      <c r="B206" s="59" t="s">
        <v>905</v>
      </c>
      <c r="C206" s="59" t="s">
        <v>1824</v>
      </c>
      <c r="D206" s="59" t="s">
        <v>1506</v>
      </c>
    </row>
    <row r="207" spans="1:4" x14ac:dyDescent="0.2">
      <c r="A207" s="59" t="s">
        <v>550</v>
      </c>
      <c r="B207" s="59" t="s">
        <v>950</v>
      </c>
      <c r="C207" s="59" t="s">
        <v>1824</v>
      </c>
      <c r="D207" s="59" t="s">
        <v>1506</v>
      </c>
    </row>
    <row r="208" spans="1:4" x14ac:dyDescent="0.2">
      <c r="A208" s="59" t="s">
        <v>551</v>
      </c>
      <c r="B208" s="59" t="s">
        <v>951</v>
      </c>
      <c r="C208" s="59" t="s">
        <v>1824</v>
      </c>
      <c r="D208" s="59" t="s">
        <v>1506</v>
      </c>
    </row>
    <row r="209" spans="1:4" x14ac:dyDescent="0.2">
      <c r="A209" s="59" t="s">
        <v>552</v>
      </c>
      <c r="B209" s="59" t="s">
        <v>867</v>
      </c>
      <c r="C209" s="59" t="s">
        <v>1824</v>
      </c>
      <c r="D209" s="59" t="s">
        <v>1506</v>
      </c>
    </row>
    <row r="210" spans="1:4" x14ac:dyDescent="0.2">
      <c r="A210" s="59" t="s">
        <v>553</v>
      </c>
      <c r="B210" s="59" t="s">
        <v>952</v>
      </c>
      <c r="C210" s="59" t="s">
        <v>1824</v>
      </c>
      <c r="D210" s="59" t="s">
        <v>1506</v>
      </c>
    </row>
    <row r="211" spans="1:4" x14ac:dyDescent="0.2">
      <c r="A211" s="59" t="s">
        <v>554</v>
      </c>
      <c r="B211" s="59" t="s">
        <v>953</v>
      </c>
      <c r="C211" s="59" t="s">
        <v>1824</v>
      </c>
      <c r="D211" s="59" t="s">
        <v>1506</v>
      </c>
    </row>
    <row r="212" spans="1:4" x14ac:dyDescent="0.2">
      <c r="A212" s="59" t="s">
        <v>555</v>
      </c>
      <c r="B212" s="59" t="s">
        <v>954</v>
      </c>
      <c r="C212" s="59" t="s">
        <v>1824</v>
      </c>
      <c r="D212" s="59" t="s">
        <v>1506</v>
      </c>
    </row>
    <row r="213" spans="1:4" x14ac:dyDescent="0.2">
      <c r="A213" s="59" t="s">
        <v>556</v>
      </c>
      <c r="B213" s="60" t="s">
        <v>955</v>
      </c>
      <c r="C213" s="59" t="s">
        <v>1824</v>
      </c>
      <c r="D213" s="60" t="s">
        <v>1506</v>
      </c>
    </row>
    <row r="214" spans="1:4" x14ac:dyDescent="0.2">
      <c r="A214" s="59" t="s">
        <v>557</v>
      </c>
      <c r="B214" s="59" t="s">
        <v>956</v>
      </c>
      <c r="C214" s="59" t="s">
        <v>1824</v>
      </c>
      <c r="D214" s="59" t="s">
        <v>1506</v>
      </c>
    </row>
    <row r="215" spans="1:4" x14ac:dyDescent="0.2">
      <c r="A215" s="59" t="s">
        <v>1233</v>
      </c>
      <c r="B215" s="59" t="s">
        <v>1234</v>
      </c>
      <c r="C215" s="59" t="s">
        <v>1824</v>
      </c>
      <c r="D215" s="59" t="s">
        <v>1506</v>
      </c>
    </row>
    <row r="216" spans="1:4" x14ac:dyDescent="0.2">
      <c r="A216" s="59" t="s">
        <v>2063</v>
      </c>
      <c r="B216" s="59" t="s">
        <v>2064</v>
      </c>
      <c r="C216" s="59" t="s">
        <v>1825</v>
      </c>
      <c r="D216" s="59" t="s">
        <v>1508</v>
      </c>
    </row>
    <row r="217" spans="1:4" x14ac:dyDescent="0.2">
      <c r="A217" s="59" t="s">
        <v>2061</v>
      </c>
      <c r="B217" s="59" t="s">
        <v>2062</v>
      </c>
      <c r="C217" s="59" t="s">
        <v>1825</v>
      </c>
      <c r="D217" s="59" t="s">
        <v>1508</v>
      </c>
    </row>
    <row r="218" spans="1:4" x14ac:dyDescent="0.2">
      <c r="A218" s="59" t="s">
        <v>699</v>
      </c>
      <c r="B218" s="59" t="s">
        <v>700</v>
      </c>
      <c r="C218" s="59" t="s">
        <v>701</v>
      </c>
      <c r="D218" s="59" t="s">
        <v>1506</v>
      </c>
    </row>
    <row r="219" spans="1:4" x14ac:dyDescent="0.2">
      <c r="A219" s="59" t="s">
        <v>1647</v>
      </c>
      <c r="B219" s="59" t="s">
        <v>1648</v>
      </c>
      <c r="C219" s="59" t="s">
        <v>1843</v>
      </c>
      <c r="D219" s="59" t="s">
        <v>568</v>
      </c>
    </row>
    <row r="220" spans="1:4" x14ac:dyDescent="0.2">
      <c r="A220" s="59"/>
      <c r="B220" s="59"/>
      <c r="C220" s="59"/>
      <c r="D220" s="59" t="s">
        <v>558</v>
      </c>
    </row>
    <row r="221" spans="1:4" x14ac:dyDescent="0.2">
      <c r="A221" s="59" t="s">
        <v>667</v>
      </c>
      <c r="B221" s="59" t="s">
        <v>669</v>
      </c>
      <c r="C221" s="59" t="s">
        <v>1843</v>
      </c>
      <c r="D221" s="59" t="s">
        <v>568</v>
      </c>
    </row>
    <row r="222" spans="1:4" x14ac:dyDescent="0.2">
      <c r="A222" s="59"/>
      <c r="B222" s="59"/>
      <c r="C222" s="59"/>
      <c r="D222" s="59" t="s">
        <v>558</v>
      </c>
    </row>
    <row r="223" spans="1:4" x14ac:dyDescent="0.2">
      <c r="A223" s="59" t="s">
        <v>559</v>
      </c>
      <c r="B223" s="59" t="s">
        <v>404</v>
      </c>
      <c r="C223" s="59" t="s">
        <v>1843</v>
      </c>
      <c r="D223" s="59" t="s">
        <v>1506</v>
      </c>
    </row>
    <row r="224" spans="1:4" x14ac:dyDescent="0.2">
      <c r="A224" s="59"/>
      <c r="B224" s="59"/>
      <c r="C224" s="59"/>
      <c r="D224" s="59" t="s">
        <v>1507</v>
      </c>
    </row>
    <row r="225" spans="1:4" x14ac:dyDescent="0.2">
      <c r="A225" s="59"/>
      <c r="B225" s="59"/>
      <c r="C225" s="59"/>
      <c r="D225" s="59" t="s">
        <v>568</v>
      </c>
    </row>
    <row r="226" spans="1:4" x14ac:dyDescent="0.2">
      <c r="A226" s="59"/>
      <c r="B226" s="59"/>
      <c r="C226" s="59"/>
      <c r="D226" s="59" t="s">
        <v>558</v>
      </c>
    </row>
    <row r="227" spans="1:4" x14ac:dyDescent="0.2">
      <c r="A227" s="59" t="s">
        <v>1629</v>
      </c>
      <c r="B227" s="59" t="s">
        <v>1630</v>
      </c>
      <c r="C227" s="59" t="s">
        <v>1843</v>
      </c>
      <c r="D227" s="59" t="s">
        <v>568</v>
      </c>
    </row>
    <row r="228" spans="1:4" x14ac:dyDescent="0.2">
      <c r="A228" s="59"/>
      <c r="B228" s="59"/>
      <c r="C228" s="59"/>
      <c r="D228" s="59" t="s">
        <v>558</v>
      </c>
    </row>
    <row r="229" spans="1:4" x14ac:dyDescent="0.2">
      <c r="A229" s="59" t="s">
        <v>2198</v>
      </c>
      <c r="B229" s="59" t="s">
        <v>403</v>
      </c>
      <c r="C229" s="59" t="s">
        <v>1843</v>
      </c>
      <c r="D229" s="59" t="s">
        <v>1506</v>
      </c>
    </row>
    <row r="230" spans="1:4" x14ac:dyDescent="0.2">
      <c r="A230" s="59"/>
      <c r="B230" s="59"/>
      <c r="C230" s="59"/>
      <c r="D230" s="59" t="s">
        <v>1509</v>
      </c>
    </row>
    <row r="231" spans="1:4" x14ac:dyDescent="0.2">
      <c r="A231" s="59"/>
      <c r="B231" s="59"/>
      <c r="C231" s="59"/>
      <c r="D231" s="59" t="s">
        <v>1508</v>
      </c>
    </row>
    <row r="232" spans="1:4" x14ac:dyDescent="0.2">
      <c r="A232" s="59"/>
      <c r="B232" s="59"/>
      <c r="C232" s="59"/>
      <c r="D232" s="59" t="s">
        <v>568</v>
      </c>
    </row>
    <row r="233" spans="1:4" x14ac:dyDescent="0.2">
      <c r="A233" s="59"/>
      <c r="B233" s="59"/>
      <c r="C233" s="59"/>
      <c r="D233" s="59" t="s">
        <v>558</v>
      </c>
    </row>
    <row r="234" spans="1:4" x14ac:dyDescent="0.2">
      <c r="A234" s="59" t="s">
        <v>1641</v>
      </c>
      <c r="B234" s="59" t="s">
        <v>1642</v>
      </c>
      <c r="C234" s="59" t="s">
        <v>1843</v>
      </c>
      <c r="D234" s="59" t="s">
        <v>568</v>
      </c>
    </row>
    <row r="235" spans="1:4" x14ac:dyDescent="0.2">
      <c r="A235" s="59"/>
      <c r="B235" s="59"/>
      <c r="C235" s="59"/>
      <c r="D235" s="59" t="s">
        <v>558</v>
      </c>
    </row>
    <row r="236" spans="1:4" x14ac:dyDescent="0.2">
      <c r="A236" s="59" t="s">
        <v>248</v>
      </c>
      <c r="B236" s="59" t="s">
        <v>406</v>
      </c>
      <c r="C236" s="59" t="s">
        <v>1843</v>
      </c>
      <c r="D236" s="59" t="s">
        <v>1506</v>
      </c>
    </row>
    <row r="237" spans="1:4" x14ac:dyDescent="0.2">
      <c r="A237" s="59"/>
      <c r="B237" s="59"/>
      <c r="C237" s="59"/>
      <c r="D237" s="59" t="s">
        <v>1508</v>
      </c>
    </row>
    <row r="238" spans="1:4" x14ac:dyDescent="0.2">
      <c r="A238" s="59"/>
      <c r="B238" s="59"/>
      <c r="C238" s="59"/>
      <c r="D238" s="59" t="s">
        <v>568</v>
      </c>
    </row>
    <row r="239" spans="1:4" x14ac:dyDescent="0.2">
      <c r="A239" s="59"/>
      <c r="B239" s="59"/>
      <c r="C239" s="59"/>
      <c r="D239" s="59" t="s">
        <v>558</v>
      </c>
    </row>
    <row r="240" spans="1:4" x14ac:dyDescent="0.2">
      <c r="A240" s="59" t="s">
        <v>249</v>
      </c>
      <c r="B240" s="59" t="s">
        <v>407</v>
      </c>
      <c r="C240" s="59" t="s">
        <v>1843</v>
      </c>
      <c r="D240" s="59" t="s">
        <v>1506</v>
      </c>
    </row>
    <row r="241" spans="1:4" x14ac:dyDescent="0.2">
      <c r="A241" s="59"/>
      <c r="B241" s="59"/>
      <c r="C241" s="59"/>
      <c r="D241" s="59" t="s">
        <v>568</v>
      </c>
    </row>
    <row r="242" spans="1:4" x14ac:dyDescent="0.2">
      <c r="A242" s="59"/>
      <c r="B242" s="59"/>
      <c r="C242" s="59"/>
      <c r="D242" s="59" t="s">
        <v>558</v>
      </c>
    </row>
    <row r="243" spans="1:4" x14ac:dyDescent="0.2">
      <c r="A243" s="59" t="s">
        <v>250</v>
      </c>
      <c r="B243" s="59" t="s">
        <v>31</v>
      </c>
      <c r="C243" s="59" t="s">
        <v>1843</v>
      </c>
      <c r="D243" s="59" t="s">
        <v>1506</v>
      </c>
    </row>
    <row r="244" spans="1:4" x14ac:dyDescent="0.2">
      <c r="A244" s="59"/>
      <c r="B244" s="59"/>
      <c r="C244" s="59"/>
      <c r="D244" s="59" t="s">
        <v>1507</v>
      </c>
    </row>
    <row r="245" spans="1:4" x14ac:dyDescent="0.2">
      <c r="A245" s="59"/>
      <c r="B245" s="60"/>
      <c r="C245" s="59"/>
      <c r="D245" s="59" t="s">
        <v>568</v>
      </c>
    </row>
    <row r="246" spans="1:4" x14ac:dyDescent="0.2">
      <c r="A246" s="59"/>
      <c r="B246" s="63"/>
      <c r="C246" s="59"/>
      <c r="D246" s="59" t="s">
        <v>558</v>
      </c>
    </row>
    <row r="247" spans="1:4" x14ac:dyDescent="0.2">
      <c r="A247" s="59" t="s">
        <v>251</v>
      </c>
      <c r="B247" s="59" t="s">
        <v>32</v>
      </c>
      <c r="C247" s="59" t="s">
        <v>1843</v>
      </c>
      <c r="D247" s="59" t="s">
        <v>1506</v>
      </c>
    </row>
    <row r="248" spans="1:4" x14ac:dyDescent="0.2">
      <c r="A248" s="59"/>
      <c r="B248" s="59"/>
      <c r="C248" s="59"/>
      <c r="D248" s="59" t="s">
        <v>1507</v>
      </c>
    </row>
    <row r="249" spans="1:4" x14ac:dyDescent="0.2">
      <c r="A249" s="59"/>
      <c r="B249" s="59"/>
      <c r="C249" s="59"/>
      <c r="D249" s="59" t="s">
        <v>568</v>
      </c>
    </row>
    <row r="250" spans="1:4" x14ac:dyDescent="0.2">
      <c r="A250" s="59"/>
      <c r="B250" s="59"/>
      <c r="C250" s="59"/>
      <c r="D250" s="59" t="s">
        <v>558</v>
      </c>
    </row>
    <row r="251" spans="1:4" x14ac:dyDescent="0.2">
      <c r="A251" s="59" t="s">
        <v>252</v>
      </c>
      <c r="B251" s="59" t="s">
        <v>33</v>
      </c>
      <c r="C251" s="59" t="s">
        <v>1843</v>
      </c>
      <c r="D251" s="59" t="s">
        <v>1506</v>
      </c>
    </row>
    <row r="252" spans="1:4" x14ac:dyDescent="0.2">
      <c r="A252" s="59"/>
      <c r="B252" s="59"/>
      <c r="C252" s="59"/>
      <c r="D252" s="59" t="s">
        <v>1507</v>
      </c>
    </row>
    <row r="253" spans="1:4" x14ac:dyDescent="0.2">
      <c r="A253" s="59"/>
      <c r="B253" s="59"/>
      <c r="C253" s="59"/>
      <c r="D253" s="59" t="s">
        <v>568</v>
      </c>
    </row>
    <row r="254" spans="1:4" x14ac:dyDescent="0.2">
      <c r="A254" s="59"/>
      <c r="B254" s="59"/>
      <c r="C254" s="59"/>
      <c r="D254" s="59" t="s">
        <v>558</v>
      </c>
    </row>
    <row r="255" spans="1:4" x14ac:dyDescent="0.2">
      <c r="A255" s="59" t="s">
        <v>253</v>
      </c>
      <c r="B255" s="59" t="s">
        <v>35</v>
      </c>
      <c r="C255" s="59" t="s">
        <v>1843</v>
      </c>
      <c r="D255" s="59" t="s">
        <v>1507</v>
      </c>
    </row>
    <row r="256" spans="1:4" x14ac:dyDescent="0.2">
      <c r="A256" s="59"/>
      <c r="B256" s="59"/>
      <c r="C256" s="59"/>
      <c r="D256" s="59" t="s">
        <v>568</v>
      </c>
    </row>
    <row r="257" spans="1:4" x14ac:dyDescent="0.2">
      <c r="A257" s="59"/>
      <c r="B257" s="59"/>
      <c r="C257" s="59"/>
      <c r="D257" s="59" t="s">
        <v>558</v>
      </c>
    </row>
    <row r="258" spans="1:4" x14ac:dyDescent="0.2">
      <c r="A258" s="59" t="s">
        <v>261</v>
      </c>
      <c r="B258" s="59" t="s">
        <v>28</v>
      </c>
      <c r="C258" s="59" t="s">
        <v>1843</v>
      </c>
      <c r="D258" s="59" t="s">
        <v>1507</v>
      </c>
    </row>
    <row r="259" spans="1:4" x14ac:dyDescent="0.2">
      <c r="A259" s="59"/>
      <c r="B259" s="59"/>
      <c r="C259" s="59"/>
      <c r="D259" s="59" t="s">
        <v>568</v>
      </c>
    </row>
    <row r="260" spans="1:4" x14ac:dyDescent="0.2">
      <c r="A260" s="59"/>
      <c r="B260" s="59"/>
      <c r="C260" s="59"/>
      <c r="D260" s="59" t="s">
        <v>558</v>
      </c>
    </row>
    <row r="261" spans="1:4" x14ac:dyDescent="0.2">
      <c r="A261" s="59" t="s">
        <v>262</v>
      </c>
      <c r="B261" s="59" t="s">
        <v>29</v>
      </c>
      <c r="C261" s="59" t="s">
        <v>1843</v>
      </c>
      <c r="D261" s="59" t="s">
        <v>1507</v>
      </c>
    </row>
    <row r="262" spans="1:4" x14ac:dyDescent="0.2">
      <c r="A262" s="59"/>
      <c r="B262" s="59"/>
      <c r="C262" s="59"/>
      <c r="D262" s="59" t="s">
        <v>568</v>
      </c>
    </row>
    <row r="263" spans="1:4" x14ac:dyDescent="0.2">
      <c r="A263" s="59"/>
      <c r="B263" s="59"/>
      <c r="C263" s="59"/>
      <c r="D263" s="59" t="s">
        <v>558</v>
      </c>
    </row>
    <row r="264" spans="1:4" x14ac:dyDescent="0.2">
      <c r="A264" s="59" t="s">
        <v>263</v>
      </c>
      <c r="B264" s="59" t="s">
        <v>30</v>
      </c>
      <c r="C264" s="59" t="s">
        <v>1843</v>
      </c>
      <c r="D264" s="59" t="s">
        <v>1507</v>
      </c>
    </row>
    <row r="265" spans="1:4" x14ac:dyDescent="0.2">
      <c r="A265" s="59"/>
      <c r="B265" s="59"/>
      <c r="C265" s="59"/>
      <c r="D265" s="59" t="s">
        <v>568</v>
      </c>
    </row>
    <row r="266" spans="1:4" x14ac:dyDescent="0.2">
      <c r="A266" s="59"/>
      <c r="B266" s="59"/>
      <c r="C266" s="59"/>
      <c r="D266" s="59" t="s">
        <v>558</v>
      </c>
    </row>
    <row r="267" spans="1:4" x14ac:dyDescent="0.2">
      <c r="A267" s="59" t="s">
        <v>264</v>
      </c>
      <c r="B267" s="59" t="s">
        <v>34</v>
      </c>
      <c r="C267" s="59" t="s">
        <v>1843</v>
      </c>
      <c r="D267" s="59" t="s">
        <v>1507</v>
      </c>
    </row>
    <row r="268" spans="1:4" x14ac:dyDescent="0.2">
      <c r="A268" s="59"/>
      <c r="B268" s="59"/>
      <c r="C268" s="59"/>
      <c r="D268" s="59" t="s">
        <v>568</v>
      </c>
    </row>
    <row r="269" spans="1:4" x14ac:dyDescent="0.2">
      <c r="A269" s="59"/>
      <c r="B269" s="59"/>
      <c r="C269" s="59"/>
      <c r="D269" s="59" t="s">
        <v>558</v>
      </c>
    </row>
    <row r="270" spans="1:4" x14ac:dyDescent="0.2">
      <c r="A270" s="59" t="s">
        <v>672</v>
      </c>
      <c r="B270" s="59" t="s">
        <v>673</v>
      </c>
      <c r="C270" s="59" t="s">
        <v>1843</v>
      </c>
      <c r="D270" s="59" t="s">
        <v>1506</v>
      </c>
    </row>
    <row r="271" spans="1:4" x14ac:dyDescent="0.2">
      <c r="A271" s="59"/>
      <c r="B271" s="59"/>
      <c r="C271" s="59"/>
      <c r="D271" s="59" t="s">
        <v>1508</v>
      </c>
    </row>
    <row r="272" spans="1:4" x14ac:dyDescent="0.2">
      <c r="A272" s="59"/>
      <c r="B272" s="59"/>
      <c r="C272" s="59"/>
      <c r="D272" s="59" t="s">
        <v>568</v>
      </c>
    </row>
    <row r="273" spans="1:4" x14ac:dyDescent="0.2">
      <c r="A273" s="59"/>
      <c r="B273" s="59"/>
      <c r="C273" s="59"/>
      <c r="D273" s="59" t="s">
        <v>558</v>
      </c>
    </row>
    <row r="274" spans="1:4" x14ac:dyDescent="0.2">
      <c r="A274" s="59" t="s">
        <v>678</v>
      </c>
      <c r="B274" s="59" t="s">
        <v>680</v>
      </c>
      <c r="C274" s="59" t="s">
        <v>1843</v>
      </c>
      <c r="D274" s="59" t="s">
        <v>568</v>
      </c>
    </row>
    <row r="275" spans="1:4" x14ac:dyDescent="0.2">
      <c r="A275" s="59"/>
      <c r="B275" s="59"/>
      <c r="C275" s="59"/>
      <c r="D275" s="59" t="s">
        <v>558</v>
      </c>
    </row>
    <row r="276" spans="1:4" x14ac:dyDescent="0.2">
      <c r="A276" s="59" t="s">
        <v>265</v>
      </c>
      <c r="B276" s="59" t="s">
        <v>410</v>
      </c>
      <c r="C276" s="59" t="s">
        <v>1843</v>
      </c>
      <c r="D276" s="59" t="s">
        <v>1506</v>
      </c>
    </row>
    <row r="277" spans="1:4" x14ac:dyDescent="0.2">
      <c r="A277" s="59"/>
      <c r="B277" s="59"/>
      <c r="C277" s="59"/>
      <c r="D277" s="59" t="s">
        <v>568</v>
      </c>
    </row>
    <row r="278" spans="1:4" x14ac:dyDescent="0.2">
      <c r="A278" s="59"/>
      <c r="B278" s="59"/>
      <c r="C278" s="59"/>
      <c r="D278" s="59" t="s">
        <v>558</v>
      </c>
    </row>
    <row r="279" spans="1:4" x14ac:dyDescent="0.2">
      <c r="A279" s="59" t="s">
        <v>670</v>
      </c>
      <c r="B279" s="59" t="s">
        <v>671</v>
      </c>
      <c r="C279" s="59" t="s">
        <v>1843</v>
      </c>
      <c r="D279" s="59" t="s">
        <v>568</v>
      </c>
    </row>
    <row r="280" spans="1:4" x14ac:dyDescent="0.2">
      <c r="A280" s="59"/>
      <c r="B280" s="60"/>
      <c r="C280" s="59"/>
      <c r="D280" s="60" t="s">
        <v>558</v>
      </c>
    </row>
    <row r="281" spans="1:4" x14ac:dyDescent="0.2">
      <c r="A281" s="59" t="s">
        <v>688</v>
      </c>
      <c r="B281" s="59" t="s">
        <v>689</v>
      </c>
      <c r="C281" s="59" t="s">
        <v>1843</v>
      </c>
      <c r="D281" s="59" t="s">
        <v>568</v>
      </c>
    </row>
    <row r="282" spans="1:4" x14ac:dyDescent="0.2">
      <c r="A282" s="59"/>
      <c r="B282" s="59"/>
      <c r="C282" s="59"/>
      <c r="D282" s="59" t="s">
        <v>558</v>
      </c>
    </row>
    <row r="283" spans="1:4" x14ac:dyDescent="0.2">
      <c r="A283" s="59" t="s">
        <v>692</v>
      </c>
      <c r="B283" s="59" t="s">
        <v>693</v>
      </c>
      <c r="C283" s="59" t="s">
        <v>1843</v>
      </c>
      <c r="D283" s="59" t="s">
        <v>568</v>
      </c>
    </row>
    <row r="284" spans="1:4" x14ac:dyDescent="0.2">
      <c r="A284" s="59"/>
      <c r="B284" s="59"/>
      <c r="C284" s="59"/>
      <c r="D284" s="59" t="s">
        <v>558</v>
      </c>
    </row>
    <row r="285" spans="1:4" x14ac:dyDescent="0.2">
      <c r="A285" s="59" t="s">
        <v>676</v>
      </c>
      <c r="B285" s="59" t="s">
        <v>677</v>
      </c>
      <c r="C285" s="59" t="s">
        <v>1843</v>
      </c>
      <c r="D285" s="59" t="s">
        <v>568</v>
      </c>
    </row>
    <row r="286" spans="1:4" x14ac:dyDescent="0.2">
      <c r="A286" s="59"/>
      <c r="B286" s="59"/>
      <c r="C286" s="59"/>
      <c r="D286" s="59" t="s">
        <v>558</v>
      </c>
    </row>
    <row r="287" spans="1:4" x14ac:dyDescent="0.2">
      <c r="A287" s="59" t="s">
        <v>266</v>
      </c>
      <c r="B287" s="59" t="s">
        <v>415</v>
      </c>
      <c r="C287" s="59" t="s">
        <v>1843</v>
      </c>
      <c r="D287" s="59" t="s">
        <v>1506</v>
      </c>
    </row>
    <row r="288" spans="1:4" x14ac:dyDescent="0.2">
      <c r="A288" s="59"/>
      <c r="B288" s="59"/>
      <c r="C288" s="59"/>
      <c r="D288" s="59" t="s">
        <v>1507</v>
      </c>
    </row>
    <row r="289" spans="1:4" x14ac:dyDescent="0.2">
      <c r="A289" s="59"/>
      <c r="B289" s="59"/>
      <c r="C289" s="59"/>
      <c r="D289" s="59" t="s">
        <v>568</v>
      </c>
    </row>
    <row r="290" spans="1:4" x14ac:dyDescent="0.2">
      <c r="A290" s="59"/>
      <c r="B290" s="59"/>
      <c r="C290" s="59"/>
      <c r="D290" s="59" t="s">
        <v>558</v>
      </c>
    </row>
    <row r="291" spans="1:4" x14ac:dyDescent="0.2">
      <c r="A291" s="59" t="s">
        <v>267</v>
      </c>
      <c r="B291" s="59" t="s">
        <v>27</v>
      </c>
      <c r="C291" s="59" t="s">
        <v>1843</v>
      </c>
      <c r="D291" s="59" t="s">
        <v>1506</v>
      </c>
    </row>
    <row r="292" spans="1:4" x14ac:dyDescent="0.2">
      <c r="A292" s="59"/>
      <c r="B292" s="59"/>
      <c r="C292" s="59"/>
      <c r="D292" s="59" t="s">
        <v>1507</v>
      </c>
    </row>
    <row r="293" spans="1:4" x14ac:dyDescent="0.2">
      <c r="A293" s="59"/>
      <c r="B293" s="59"/>
      <c r="C293" s="59"/>
      <c r="D293" s="59" t="s">
        <v>568</v>
      </c>
    </row>
    <row r="294" spans="1:4" x14ac:dyDescent="0.2">
      <c r="A294" s="59"/>
      <c r="B294" s="59"/>
      <c r="C294" s="59"/>
      <c r="D294" s="59" t="s">
        <v>558</v>
      </c>
    </row>
    <row r="295" spans="1:4" x14ac:dyDescent="0.2">
      <c r="A295" s="59" t="s">
        <v>268</v>
      </c>
      <c r="B295" s="59" t="s">
        <v>414</v>
      </c>
      <c r="C295" s="59" t="s">
        <v>1843</v>
      </c>
      <c r="D295" s="59" t="s">
        <v>1506</v>
      </c>
    </row>
    <row r="296" spans="1:4" x14ac:dyDescent="0.2">
      <c r="A296" s="59"/>
      <c r="B296" s="59"/>
      <c r="C296" s="59"/>
      <c r="D296" s="59" t="s">
        <v>1507</v>
      </c>
    </row>
    <row r="297" spans="1:4" x14ac:dyDescent="0.2">
      <c r="A297" s="59"/>
      <c r="B297" s="59"/>
      <c r="C297" s="59"/>
      <c r="D297" s="59" t="s">
        <v>1508</v>
      </c>
    </row>
    <row r="298" spans="1:4" x14ac:dyDescent="0.2">
      <c r="A298" s="59"/>
      <c r="B298" s="59"/>
      <c r="C298" s="59"/>
      <c r="D298" s="59" t="s">
        <v>568</v>
      </c>
    </row>
    <row r="299" spans="1:4" x14ac:dyDescent="0.2">
      <c r="A299" s="59"/>
      <c r="B299" s="59"/>
      <c r="C299" s="59"/>
      <c r="D299" s="59" t="s">
        <v>558</v>
      </c>
    </row>
    <row r="300" spans="1:4" x14ac:dyDescent="0.2">
      <c r="A300" s="59" t="s">
        <v>674</v>
      </c>
      <c r="B300" s="59" t="s">
        <v>675</v>
      </c>
      <c r="C300" s="59" t="s">
        <v>1843</v>
      </c>
      <c r="D300" s="59" t="s">
        <v>568</v>
      </c>
    </row>
    <row r="301" spans="1:4" x14ac:dyDescent="0.2">
      <c r="A301" s="59"/>
      <c r="B301" s="59"/>
      <c r="C301" s="59"/>
      <c r="D301" s="59" t="s">
        <v>558</v>
      </c>
    </row>
    <row r="302" spans="1:4" x14ac:dyDescent="0.2">
      <c r="A302" s="59" t="s">
        <v>269</v>
      </c>
      <c r="B302" s="59" t="s">
        <v>413</v>
      </c>
      <c r="C302" s="59" t="s">
        <v>1843</v>
      </c>
      <c r="D302" s="59" t="s">
        <v>1506</v>
      </c>
    </row>
    <row r="303" spans="1:4" x14ac:dyDescent="0.2">
      <c r="A303" s="59"/>
      <c r="B303" s="59"/>
      <c r="C303" s="59"/>
      <c r="D303" s="59" t="s">
        <v>1507</v>
      </c>
    </row>
    <row r="304" spans="1:4" x14ac:dyDescent="0.2">
      <c r="A304" s="59"/>
      <c r="B304" s="59"/>
      <c r="C304" s="59"/>
      <c r="D304" s="59" t="s">
        <v>1508</v>
      </c>
    </row>
    <row r="305" spans="1:4" x14ac:dyDescent="0.2">
      <c r="A305" s="59"/>
      <c r="B305" s="59"/>
      <c r="C305" s="59"/>
      <c r="D305" s="59" t="s">
        <v>568</v>
      </c>
    </row>
    <row r="306" spans="1:4" x14ac:dyDescent="0.2">
      <c r="A306" s="59"/>
      <c r="B306" s="59"/>
      <c r="C306" s="59"/>
      <c r="D306" s="59" t="s">
        <v>558</v>
      </c>
    </row>
    <row r="307" spans="1:4" x14ac:dyDescent="0.2">
      <c r="A307" s="59" t="s">
        <v>270</v>
      </c>
      <c r="B307" s="59" t="s">
        <v>25</v>
      </c>
      <c r="C307" s="59" t="s">
        <v>1843</v>
      </c>
      <c r="D307" s="59" t="s">
        <v>1506</v>
      </c>
    </row>
    <row r="308" spans="1:4" x14ac:dyDescent="0.2">
      <c r="A308" s="59"/>
      <c r="B308" s="59"/>
      <c r="C308" s="59"/>
      <c r="D308" s="59" t="s">
        <v>1507</v>
      </c>
    </row>
    <row r="309" spans="1:4" x14ac:dyDescent="0.2">
      <c r="A309" s="59"/>
      <c r="B309" s="59"/>
      <c r="C309" s="59"/>
      <c r="D309" s="59" t="s">
        <v>568</v>
      </c>
    </row>
    <row r="310" spans="1:4" x14ac:dyDescent="0.2">
      <c r="A310" s="59"/>
      <c r="B310" s="59"/>
      <c r="C310" s="59"/>
      <c r="D310" s="59" t="s">
        <v>558</v>
      </c>
    </row>
    <row r="311" spans="1:4" x14ac:dyDescent="0.2">
      <c r="A311" s="59" t="s">
        <v>271</v>
      </c>
      <c r="B311" s="59" t="s">
        <v>26</v>
      </c>
      <c r="C311" s="59" t="s">
        <v>1843</v>
      </c>
      <c r="D311" s="59" t="s">
        <v>1506</v>
      </c>
    </row>
    <row r="312" spans="1:4" x14ac:dyDescent="0.2">
      <c r="A312" s="59"/>
      <c r="B312" s="59"/>
      <c r="C312" s="59"/>
      <c r="D312" s="59" t="s">
        <v>1507</v>
      </c>
    </row>
    <row r="313" spans="1:4" x14ac:dyDescent="0.2">
      <c r="A313" s="59"/>
      <c r="B313" s="59"/>
      <c r="C313" s="59"/>
      <c r="D313" s="59" t="s">
        <v>568</v>
      </c>
    </row>
    <row r="314" spans="1:4" x14ac:dyDescent="0.2">
      <c r="A314" s="59"/>
      <c r="B314" s="59"/>
      <c r="C314" s="59"/>
      <c r="D314" s="59" t="s">
        <v>558</v>
      </c>
    </row>
    <row r="315" spans="1:4" x14ac:dyDescent="0.2">
      <c r="A315" s="59" t="s">
        <v>665</v>
      </c>
      <c r="B315" s="59" t="s">
        <v>666</v>
      </c>
      <c r="C315" s="59" t="s">
        <v>1843</v>
      </c>
      <c r="D315" s="59" t="s">
        <v>568</v>
      </c>
    </row>
    <row r="316" spans="1:4" x14ac:dyDescent="0.2">
      <c r="A316" s="59"/>
      <c r="B316" s="59"/>
      <c r="C316" s="59"/>
      <c r="D316" s="59" t="s">
        <v>558</v>
      </c>
    </row>
    <row r="317" spans="1:4" x14ac:dyDescent="0.2">
      <c r="A317" s="59" t="s">
        <v>706</v>
      </c>
      <c r="B317" s="59" t="s">
        <v>718</v>
      </c>
      <c r="C317" s="59" t="s">
        <v>1843</v>
      </c>
      <c r="D317" s="59" t="s">
        <v>568</v>
      </c>
    </row>
    <row r="318" spans="1:4" x14ac:dyDescent="0.2">
      <c r="A318" s="59"/>
      <c r="B318" s="59"/>
      <c r="C318" s="59"/>
      <c r="D318" s="59" t="s">
        <v>558</v>
      </c>
    </row>
    <row r="319" spans="1:4" x14ac:dyDescent="0.2">
      <c r="A319" s="59" t="s">
        <v>272</v>
      </c>
      <c r="B319" s="59" t="s">
        <v>409</v>
      </c>
      <c r="C319" s="59" t="s">
        <v>1843</v>
      </c>
      <c r="D319" s="59" t="s">
        <v>1506</v>
      </c>
    </row>
    <row r="320" spans="1:4" x14ac:dyDescent="0.2">
      <c r="A320" s="59"/>
      <c r="B320" s="59"/>
      <c r="C320" s="59"/>
      <c r="D320" s="59" t="s">
        <v>568</v>
      </c>
    </row>
    <row r="321" spans="1:4" x14ac:dyDescent="0.2">
      <c r="A321" s="59"/>
      <c r="B321" s="59"/>
      <c r="C321" s="59"/>
      <c r="D321" s="59" t="s">
        <v>558</v>
      </c>
    </row>
    <row r="322" spans="1:4" x14ac:dyDescent="0.2">
      <c r="A322" s="59" t="s">
        <v>682</v>
      </c>
      <c r="B322" s="59" t="s">
        <v>683</v>
      </c>
      <c r="C322" s="59" t="s">
        <v>1843</v>
      </c>
      <c r="D322" s="59" t="s">
        <v>568</v>
      </c>
    </row>
    <row r="323" spans="1:4" x14ac:dyDescent="0.2">
      <c r="A323" s="59"/>
      <c r="B323" s="59"/>
      <c r="C323" s="59"/>
      <c r="D323" s="59" t="s">
        <v>558</v>
      </c>
    </row>
    <row r="324" spans="1:4" x14ac:dyDescent="0.2">
      <c r="A324" s="59" t="s">
        <v>704</v>
      </c>
      <c r="B324" s="59" t="s">
        <v>705</v>
      </c>
      <c r="C324" s="59" t="s">
        <v>1843</v>
      </c>
      <c r="D324" s="59" t="s">
        <v>568</v>
      </c>
    </row>
    <row r="325" spans="1:4" x14ac:dyDescent="0.2">
      <c r="A325" s="59"/>
      <c r="B325" s="59"/>
      <c r="C325" s="59"/>
      <c r="D325" s="59" t="s">
        <v>558</v>
      </c>
    </row>
    <row r="326" spans="1:4" x14ac:dyDescent="0.2">
      <c r="A326" s="59" t="s">
        <v>686</v>
      </c>
      <c r="B326" s="59" t="s">
        <v>687</v>
      </c>
      <c r="C326" s="59" t="s">
        <v>1843</v>
      </c>
      <c r="D326" s="59" t="s">
        <v>568</v>
      </c>
    </row>
    <row r="327" spans="1:4" x14ac:dyDescent="0.2">
      <c r="A327" s="59"/>
      <c r="B327" s="59"/>
      <c r="C327" s="59"/>
      <c r="D327" s="59" t="s">
        <v>558</v>
      </c>
    </row>
    <row r="328" spans="1:4" x14ac:dyDescent="0.2">
      <c r="A328" s="59" t="s">
        <v>273</v>
      </c>
      <c r="B328" s="59" t="s">
        <v>411</v>
      </c>
      <c r="C328" s="59" t="s">
        <v>1843</v>
      </c>
      <c r="D328" s="59" t="s">
        <v>1506</v>
      </c>
    </row>
    <row r="329" spans="1:4" x14ac:dyDescent="0.2">
      <c r="A329" s="59"/>
      <c r="B329" s="59"/>
      <c r="C329" s="59"/>
      <c r="D329" s="59" t="s">
        <v>568</v>
      </c>
    </row>
    <row r="330" spans="1:4" x14ac:dyDescent="0.2">
      <c r="A330" s="59"/>
      <c r="B330" s="59"/>
      <c r="C330" s="59"/>
      <c r="D330" s="59" t="s">
        <v>558</v>
      </c>
    </row>
    <row r="331" spans="1:4" x14ac:dyDescent="0.2">
      <c r="A331" s="59" t="s">
        <v>274</v>
      </c>
      <c r="B331" s="59" t="s">
        <v>21</v>
      </c>
      <c r="C331" s="59" t="s">
        <v>1843</v>
      </c>
      <c r="D331" s="59" t="s">
        <v>1506</v>
      </c>
    </row>
    <row r="332" spans="1:4" x14ac:dyDescent="0.2">
      <c r="A332" s="59"/>
      <c r="B332" s="59"/>
      <c r="C332" s="59"/>
      <c r="D332" s="59" t="s">
        <v>568</v>
      </c>
    </row>
    <row r="333" spans="1:4" x14ac:dyDescent="0.2">
      <c r="A333" s="59"/>
      <c r="B333" s="59"/>
      <c r="C333" s="59"/>
      <c r="D333" s="59" t="s">
        <v>558</v>
      </c>
    </row>
    <row r="334" spans="1:4" x14ac:dyDescent="0.2">
      <c r="A334" s="59" t="s">
        <v>275</v>
      </c>
      <c r="B334" s="59" t="s">
        <v>22</v>
      </c>
      <c r="C334" s="59" t="s">
        <v>1843</v>
      </c>
      <c r="D334" s="59" t="s">
        <v>1506</v>
      </c>
    </row>
    <row r="335" spans="1:4" x14ac:dyDescent="0.2">
      <c r="A335" s="59"/>
      <c r="B335" s="59"/>
      <c r="C335" s="59"/>
      <c r="D335" s="59" t="s">
        <v>568</v>
      </c>
    </row>
    <row r="336" spans="1:4" x14ac:dyDescent="0.2">
      <c r="A336" s="59"/>
      <c r="B336" s="59"/>
      <c r="C336" s="59"/>
      <c r="D336" s="59" t="s">
        <v>558</v>
      </c>
    </row>
    <row r="337" spans="1:4" x14ac:dyDescent="0.2">
      <c r="A337" s="59" t="s">
        <v>276</v>
      </c>
      <c r="B337" s="59" t="s">
        <v>412</v>
      </c>
      <c r="C337" s="59" t="s">
        <v>1843</v>
      </c>
      <c r="D337" s="59" t="s">
        <v>1506</v>
      </c>
    </row>
    <row r="338" spans="1:4" x14ac:dyDescent="0.2">
      <c r="A338" s="59"/>
      <c r="B338" s="60"/>
      <c r="C338" s="59"/>
      <c r="D338" s="59" t="s">
        <v>1507</v>
      </c>
    </row>
    <row r="339" spans="1:4" x14ac:dyDescent="0.2">
      <c r="A339" s="59"/>
      <c r="B339" s="63"/>
      <c r="C339" s="59"/>
      <c r="D339" s="59" t="s">
        <v>1508</v>
      </c>
    </row>
    <row r="340" spans="1:4" x14ac:dyDescent="0.2">
      <c r="A340" s="59"/>
      <c r="B340" s="59"/>
      <c r="C340" s="59"/>
      <c r="D340" s="59" t="s">
        <v>568</v>
      </c>
    </row>
    <row r="341" spans="1:4" x14ac:dyDescent="0.2">
      <c r="A341" s="59"/>
      <c r="B341" s="59"/>
      <c r="C341" s="59"/>
      <c r="D341" s="59" t="s">
        <v>558</v>
      </c>
    </row>
    <row r="342" spans="1:4" x14ac:dyDescent="0.2">
      <c r="A342" s="59" t="s">
        <v>277</v>
      </c>
      <c r="B342" s="59" t="s">
        <v>23</v>
      </c>
      <c r="C342" s="59" t="s">
        <v>1843</v>
      </c>
      <c r="D342" s="59" t="s">
        <v>1506</v>
      </c>
    </row>
    <row r="343" spans="1:4" x14ac:dyDescent="0.2">
      <c r="A343" s="59"/>
      <c r="B343" s="59"/>
      <c r="C343" s="59"/>
      <c r="D343" s="59" t="s">
        <v>1507</v>
      </c>
    </row>
    <row r="344" spans="1:4" x14ac:dyDescent="0.2">
      <c r="A344" s="59"/>
      <c r="B344" s="59"/>
      <c r="C344" s="59"/>
      <c r="D344" s="59" t="s">
        <v>568</v>
      </c>
    </row>
    <row r="345" spans="1:4" x14ac:dyDescent="0.2">
      <c r="A345" s="59"/>
      <c r="B345" s="59"/>
      <c r="C345" s="59"/>
      <c r="D345" s="59" t="s">
        <v>558</v>
      </c>
    </row>
    <row r="346" spans="1:4" x14ac:dyDescent="0.2">
      <c r="A346" s="59" t="s">
        <v>278</v>
      </c>
      <c r="B346" s="59" t="s">
        <v>24</v>
      </c>
      <c r="C346" s="59" t="s">
        <v>1843</v>
      </c>
      <c r="D346" s="59" t="s">
        <v>1506</v>
      </c>
    </row>
    <row r="347" spans="1:4" x14ac:dyDescent="0.2">
      <c r="A347" s="59"/>
      <c r="B347" s="59"/>
      <c r="C347" s="59"/>
      <c r="D347" s="59" t="s">
        <v>1507</v>
      </c>
    </row>
    <row r="348" spans="1:4" x14ac:dyDescent="0.2">
      <c r="A348" s="59"/>
      <c r="B348" s="59"/>
      <c r="C348" s="59"/>
      <c r="D348" s="59" t="s">
        <v>568</v>
      </c>
    </row>
    <row r="349" spans="1:4" x14ac:dyDescent="0.2">
      <c r="A349" s="59"/>
      <c r="B349" s="59"/>
      <c r="C349" s="59"/>
      <c r="D349" s="59" t="s">
        <v>558</v>
      </c>
    </row>
    <row r="350" spans="1:4" x14ac:dyDescent="0.2">
      <c r="A350" s="59" t="s">
        <v>1651</v>
      </c>
      <c r="B350" s="59" t="s">
        <v>1652</v>
      </c>
      <c r="C350" s="59" t="s">
        <v>1843</v>
      </c>
      <c r="D350" s="59" t="s">
        <v>568</v>
      </c>
    </row>
    <row r="351" spans="1:4" x14ac:dyDescent="0.2">
      <c r="A351" s="59"/>
      <c r="B351" s="59"/>
      <c r="C351" s="59"/>
      <c r="D351" s="59" t="s">
        <v>558</v>
      </c>
    </row>
    <row r="352" spans="1:4" x14ac:dyDescent="0.2">
      <c r="A352" s="59" t="s">
        <v>279</v>
      </c>
      <c r="B352" s="59" t="s">
        <v>405</v>
      </c>
      <c r="C352" s="59" t="s">
        <v>1843</v>
      </c>
      <c r="D352" s="59" t="s">
        <v>1506</v>
      </c>
    </row>
    <row r="353" spans="1:4" x14ac:dyDescent="0.2">
      <c r="A353" s="59"/>
      <c r="B353" s="59"/>
      <c r="C353" s="59"/>
      <c r="D353" s="59" t="s">
        <v>1507</v>
      </c>
    </row>
    <row r="354" spans="1:4" x14ac:dyDescent="0.2">
      <c r="A354" s="59"/>
      <c r="B354" s="59"/>
      <c r="C354" s="59"/>
      <c r="D354" s="59" t="s">
        <v>1508</v>
      </c>
    </row>
    <row r="355" spans="1:4" x14ac:dyDescent="0.2">
      <c r="A355" s="59"/>
      <c r="B355" s="59"/>
      <c r="C355" s="59"/>
      <c r="D355" s="59" t="s">
        <v>568</v>
      </c>
    </row>
    <row r="356" spans="1:4" x14ac:dyDescent="0.2">
      <c r="A356" s="59"/>
      <c r="B356" s="59"/>
      <c r="C356" s="59"/>
      <c r="D356" s="59" t="s">
        <v>558</v>
      </c>
    </row>
    <row r="357" spans="1:4" x14ac:dyDescent="0.2">
      <c r="A357" s="59" t="s">
        <v>280</v>
      </c>
      <c r="B357" s="59" t="s">
        <v>408</v>
      </c>
      <c r="C357" s="59" t="s">
        <v>1843</v>
      </c>
      <c r="D357" s="59" t="s">
        <v>1506</v>
      </c>
    </row>
    <row r="358" spans="1:4" x14ac:dyDescent="0.2">
      <c r="A358" s="59"/>
      <c r="B358" s="59"/>
      <c r="C358" s="59"/>
      <c r="D358" s="59" t="s">
        <v>1507</v>
      </c>
    </row>
    <row r="359" spans="1:4" x14ac:dyDescent="0.2">
      <c r="A359" s="59"/>
      <c r="B359" s="59"/>
      <c r="C359" s="59"/>
      <c r="D359" s="59" t="s">
        <v>1508</v>
      </c>
    </row>
    <row r="360" spans="1:4" x14ac:dyDescent="0.2">
      <c r="A360" s="59"/>
      <c r="B360" s="59"/>
      <c r="C360" s="59"/>
      <c r="D360" s="59" t="s">
        <v>568</v>
      </c>
    </row>
    <row r="361" spans="1:4" x14ac:dyDescent="0.2">
      <c r="A361" s="59"/>
      <c r="B361" s="59"/>
      <c r="C361" s="59"/>
      <c r="D361" s="59" t="s">
        <v>558</v>
      </c>
    </row>
    <row r="362" spans="1:4" x14ac:dyDescent="0.2">
      <c r="A362" s="59" t="s">
        <v>1841</v>
      </c>
      <c r="B362" s="59" t="s">
        <v>1842</v>
      </c>
      <c r="C362" s="59" t="s">
        <v>1843</v>
      </c>
      <c r="D362" s="59" t="s">
        <v>1507</v>
      </c>
    </row>
    <row r="363" spans="1:4" x14ac:dyDescent="0.2">
      <c r="A363" s="59"/>
      <c r="B363" s="59"/>
      <c r="C363" s="59"/>
      <c r="D363" s="59" t="s">
        <v>1508</v>
      </c>
    </row>
    <row r="364" spans="1:4" x14ac:dyDescent="0.2">
      <c r="A364" s="59"/>
      <c r="B364" s="59"/>
      <c r="C364" s="59"/>
      <c r="D364" s="59" t="s">
        <v>568</v>
      </c>
    </row>
    <row r="365" spans="1:4" x14ac:dyDescent="0.2">
      <c r="A365" s="59"/>
      <c r="B365" s="59"/>
      <c r="C365" s="59"/>
      <c r="D365" s="59" t="s">
        <v>558</v>
      </c>
    </row>
    <row r="366" spans="1:4" x14ac:dyDescent="0.2">
      <c r="A366" s="59" t="s">
        <v>281</v>
      </c>
      <c r="B366" s="59" t="s">
        <v>36</v>
      </c>
      <c r="C366" s="59" t="s">
        <v>1843</v>
      </c>
      <c r="D366" s="59" t="s">
        <v>1506</v>
      </c>
    </row>
    <row r="367" spans="1:4" x14ac:dyDescent="0.2">
      <c r="A367" s="59"/>
      <c r="B367" s="59"/>
      <c r="C367" s="59"/>
      <c r="D367" s="59" t="s">
        <v>2417</v>
      </c>
    </row>
    <row r="368" spans="1:4" x14ac:dyDescent="0.2">
      <c r="A368" s="59"/>
      <c r="B368" s="59"/>
      <c r="C368" s="59"/>
      <c r="D368" s="59" t="s">
        <v>1508</v>
      </c>
    </row>
    <row r="369" spans="1:4" x14ac:dyDescent="0.2">
      <c r="A369" s="59"/>
      <c r="B369" s="59"/>
      <c r="C369" s="59"/>
      <c r="D369" s="59" t="s">
        <v>568</v>
      </c>
    </row>
    <row r="370" spans="1:4" x14ac:dyDescent="0.2">
      <c r="A370" s="59"/>
      <c r="B370" s="59"/>
      <c r="C370" s="59"/>
      <c r="D370" s="59" t="s">
        <v>558</v>
      </c>
    </row>
    <row r="371" spans="1:4" x14ac:dyDescent="0.2">
      <c r="A371" s="59" t="s">
        <v>282</v>
      </c>
      <c r="B371" s="59" t="s">
        <v>195</v>
      </c>
      <c r="C371" s="59" t="s">
        <v>1843</v>
      </c>
      <c r="D371" s="59" t="s">
        <v>1506</v>
      </c>
    </row>
    <row r="372" spans="1:4" x14ac:dyDescent="0.2">
      <c r="A372" s="59"/>
      <c r="B372" s="59"/>
      <c r="C372" s="59"/>
      <c r="D372" s="59" t="s">
        <v>560</v>
      </c>
    </row>
    <row r="373" spans="1:4" x14ac:dyDescent="0.2">
      <c r="A373" s="59"/>
      <c r="B373" s="60"/>
      <c r="C373" s="59"/>
      <c r="D373" s="60" t="s">
        <v>1507</v>
      </c>
    </row>
    <row r="374" spans="1:4" x14ac:dyDescent="0.2">
      <c r="A374" s="59"/>
      <c r="B374" s="59"/>
      <c r="C374" s="59"/>
      <c r="D374" s="59" t="s">
        <v>568</v>
      </c>
    </row>
    <row r="375" spans="1:4" x14ac:dyDescent="0.2">
      <c r="A375" s="59"/>
      <c r="B375" s="59"/>
      <c r="C375" s="59"/>
      <c r="D375" s="59" t="s">
        <v>558</v>
      </c>
    </row>
    <row r="376" spans="1:4" x14ac:dyDescent="0.2">
      <c r="A376" s="59" t="s">
        <v>381</v>
      </c>
      <c r="B376" s="59" t="s">
        <v>380</v>
      </c>
      <c r="C376" s="59" t="s">
        <v>1843</v>
      </c>
      <c r="D376" s="59" t="s">
        <v>1507</v>
      </c>
    </row>
    <row r="377" spans="1:4" x14ac:dyDescent="0.2">
      <c r="A377" s="59"/>
      <c r="B377" s="59"/>
      <c r="C377" s="59"/>
      <c r="D377" s="59" t="s">
        <v>568</v>
      </c>
    </row>
    <row r="378" spans="1:4" x14ac:dyDescent="0.2">
      <c r="A378" s="59"/>
      <c r="B378" s="59"/>
      <c r="C378" s="59"/>
      <c r="D378" s="59" t="s">
        <v>558</v>
      </c>
    </row>
    <row r="379" spans="1:4" x14ac:dyDescent="0.2">
      <c r="A379" s="59" t="s">
        <v>2056</v>
      </c>
      <c r="B379" s="59" t="s">
        <v>2057</v>
      </c>
      <c r="C379" s="59" t="s">
        <v>1825</v>
      </c>
      <c r="D379" s="59" t="s">
        <v>1508</v>
      </c>
    </row>
    <row r="380" spans="1:4" x14ac:dyDescent="0.2">
      <c r="A380" s="59" t="s">
        <v>165</v>
      </c>
      <c r="B380" s="59" t="s">
        <v>166</v>
      </c>
      <c r="C380" s="59" t="s">
        <v>1825</v>
      </c>
      <c r="D380" s="59" t="s">
        <v>1506</v>
      </c>
    </row>
    <row r="381" spans="1:4" x14ac:dyDescent="0.2">
      <c r="A381" s="59"/>
      <c r="B381" s="59"/>
      <c r="C381" s="59"/>
      <c r="D381" s="59" t="s">
        <v>1509</v>
      </c>
    </row>
    <row r="382" spans="1:4" x14ac:dyDescent="0.2">
      <c r="A382" s="59"/>
      <c r="B382" s="59"/>
      <c r="C382" s="59"/>
      <c r="D382" s="59" t="s">
        <v>1508</v>
      </c>
    </row>
    <row r="383" spans="1:4" x14ac:dyDescent="0.2">
      <c r="A383" s="59" t="s">
        <v>2821</v>
      </c>
      <c r="B383" s="59" t="s">
        <v>2822</v>
      </c>
      <c r="C383" s="59" t="s">
        <v>1395</v>
      </c>
      <c r="D383" s="59" t="s">
        <v>561</v>
      </c>
    </row>
    <row r="384" spans="1:4" x14ac:dyDescent="0.2">
      <c r="A384" s="59" t="s">
        <v>796</v>
      </c>
      <c r="B384" s="59" t="s">
        <v>797</v>
      </c>
      <c r="C384" s="59" t="s">
        <v>1395</v>
      </c>
      <c r="D384" s="59" t="s">
        <v>1506</v>
      </c>
    </row>
    <row r="385" spans="1:4" x14ac:dyDescent="0.2">
      <c r="A385" s="59"/>
      <c r="B385" s="59"/>
      <c r="C385" s="59"/>
      <c r="D385" s="59" t="s">
        <v>561</v>
      </c>
    </row>
    <row r="386" spans="1:4" x14ac:dyDescent="0.2">
      <c r="A386" s="59"/>
      <c r="B386" s="59"/>
      <c r="C386" s="59"/>
      <c r="D386" s="59" t="s">
        <v>1509</v>
      </c>
    </row>
    <row r="387" spans="1:4" x14ac:dyDescent="0.2">
      <c r="A387" s="59"/>
      <c r="B387" s="59"/>
      <c r="C387" s="59"/>
      <c r="D387" s="59" t="s">
        <v>1510</v>
      </c>
    </row>
    <row r="388" spans="1:4" x14ac:dyDescent="0.2">
      <c r="A388" s="59" t="s">
        <v>2418</v>
      </c>
      <c r="B388" s="59" t="s">
        <v>795</v>
      </c>
      <c r="C388" s="59" t="s">
        <v>1395</v>
      </c>
      <c r="D388" s="59" t="s">
        <v>561</v>
      </c>
    </row>
    <row r="389" spans="1:4" x14ac:dyDescent="0.2">
      <c r="A389" s="59"/>
      <c r="B389" s="59"/>
      <c r="C389" s="59"/>
      <c r="D389" s="59" t="s">
        <v>1509</v>
      </c>
    </row>
    <row r="390" spans="1:4" x14ac:dyDescent="0.2">
      <c r="A390" s="59"/>
      <c r="B390" s="59"/>
      <c r="C390" s="59"/>
      <c r="D390" s="59" t="s">
        <v>1510</v>
      </c>
    </row>
    <row r="391" spans="1:4" x14ac:dyDescent="0.2">
      <c r="A391" s="59" t="s">
        <v>2419</v>
      </c>
      <c r="B391" s="59" t="s">
        <v>203</v>
      </c>
      <c r="C391" s="59" t="s">
        <v>1395</v>
      </c>
      <c r="D391" s="59" t="s">
        <v>561</v>
      </c>
    </row>
    <row r="392" spans="1:4" x14ac:dyDescent="0.2">
      <c r="A392" s="59" t="s">
        <v>2420</v>
      </c>
      <c r="B392" s="59" t="s">
        <v>205</v>
      </c>
      <c r="C392" s="59" t="s">
        <v>1395</v>
      </c>
      <c r="D392" s="59" t="s">
        <v>561</v>
      </c>
    </row>
    <row r="393" spans="1:4" x14ac:dyDescent="0.2">
      <c r="A393" s="59" t="s">
        <v>2421</v>
      </c>
      <c r="B393" s="59" t="s">
        <v>207</v>
      </c>
      <c r="C393" s="59" t="s">
        <v>1395</v>
      </c>
      <c r="D393" s="59" t="s">
        <v>561</v>
      </c>
    </row>
    <row r="394" spans="1:4" x14ac:dyDescent="0.2">
      <c r="A394" s="59" t="s">
        <v>2422</v>
      </c>
      <c r="B394" s="59" t="s">
        <v>209</v>
      </c>
      <c r="C394" s="59" t="s">
        <v>1395</v>
      </c>
      <c r="D394" s="59" t="s">
        <v>561</v>
      </c>
    </row>
    <row r="395" spans="1:4" x14ac:dyDescent="0.2">
      <c r="A395" s="59" t="s">
        <v>210</v>
      </c>
      <c r="B395" s="59" t="s">
        <v>211</v>
      </c>
      <c r="C395" s="59" t="s">
        <v>1395</v>
      </c>
      <c r="D395" s="59" t="s">
        <v>1506</v>
      </c>
    </row>
    <row r="396" spans="1:4" x14ac:dyDescent="0.2">
      <c r="A396" s="59"/>
      <c r="B396" s="59"/>
      <c r="C396" s="59"/>
      <c r="D396" s="59" t="s">
        <v>561</v>
      </c>
    </row>
    <row r="397" spans="1:4" x14ac:dyDescent="0.2">
      <c r="A397" s="59"/>
      <c r="B397" s="59"/>
      <c r="C397" s="59"/>
      <c r="D397" s="59" t="s">
        <v>528</v>
      </c>
    </row>
    <row r="398" spans="1:4" x14ac:dyDescent="0.2">
      <c r="A398" s="59"/>
      <c r="B398" s="59"/>
      <c r="C398" s="59"/>
      <c r="D398" s="59" t="s">
        <v>1509</v>
      </c>
    </row>
    <row r="399" spans="1:4" x14ac:dyDescent="0.2">
      <c r="A399" s="59"/>
      <c r="B399" s="59"/>
      <c r="C399" s="59"/>
      <c r="D399" s="59" t="s">
        <v>1507</v>
      </c>
    </row>
    <row r="400" spans="1:4" x14ac:dyDescent="0.2">
      <c r="A400" s="59"/>
      <c r="B400" s="59"/>
      <c r="C400" s="59"/>
      <c r="D400" s="59" t="s">
        <v>1510</v>
      </c>
    </row>
    <row r="401" spans="1:4" x14ac:dyDescent="0.2">
      <c r="A401" s="59"/>
      <c r="B401" s="59"/>
      <c r="C401" s="59"/>
      <c r="D401" s="59" t="s">
        <v>562</v>
      </c>
    </row>
    <row r="402" spans="1:4" x14ac:dyDescent="0.2">
      <c r="A402" s="59" t="s">
        <v>2423</v>
      </c>
      <c r="B402" s="59" t="s">
        <v>479</v>
      </c>
      <c r="C402" s="59" t="s">
        <v>1395</v>
      </c>
      <c r="D402" s="59" t="s">
        <v>561</v>
      </c>
    </row>
    <row r="403" spans="1:4" x14ac:dyDescent="0.2">
      <c r="A403" s="59" t="s">
        <v>2424</v>
      </c>
      <c r="B403" s="59" t="s">
        <v>645</v>
      </c>
      <c r="C403" s="59" t="s">
        <v>1395</v>
      </c>
      <c r="D403" s="59" t="s">
        <v>561</v>
      </c>
    </row>
    <row r="404" spans="1:4" x14ac:dyDescent="0.2">
      <c r="A404" s="59" t="s">
        <v>2112</v>
      </c>
      <c r="B404" s="59" t="s">
        <v>2113</v>
      </c>
      <c r="C404" s="59" t="s">
        <v>1395</v>
      </c>
      <c r="D404" s="59" t="s">
        <v>561</v>
      </c>
    </row>
    <row r="405" spans="1:4" x14ac:dyDescent="0.2">
      <c r="A405" s="59" t="s">
        <v>2425</v>
      </c>
      <c r="B405" s="59" t="s">
        <v>91</v>
      </c>
      <c r="C405" s="59" t="s">
        <v>1395</v>
      </c>
      <c r="D405" s="59" t="s">
        <v>561</v>
      </c>
    </row>
    <row r="406" spans="1:4" x14ac:dyDescent="0.2">
      <c r="A406" s="59" t="s">
        <v>2426</v>
      </c>
      <c r="B406" s="60" t="s">
        <v>213</v>
      </c>
      <c r="C406" s="59" t="s">
        <v>1395</v>
      </c>
      <c r="D406" s="59" t="s">
        <v>561</v>
      </c>
    </row>
    <row r="407" spans="1:4" x14ac:dyDescent="0.2">
      <c r="A407" s="59" t="s">
        <v>510</v>
      </c>
      <c r="B407" s="63" t="s">
        <v>511</v>
      </c>
      <c r="C407" s="59" t="s">
        <v>1395</v>
      </c>
      <c r="D407" s="59" t="s">
        <v>561</v>
      </c>
    </row>
    <row r="408" spans="1:4" x14ac:dyDescent="0.2">
      <c r="A408" s="59" t="s">
        <v>1867</v>
      </c>
      <c r="B408" s="59" t="s">
        <v>2039</v>
      </c>
      <c r="C408" s="59" t="s">
        <v>1395</v>
      </c>
      <c r="D408" s="59" t="s">
        <v>561</v>
      </c>
    </row>
    <row r="409" spans="1:4" x14ac:dyDescent="0.2">
      <c r="A409" s="59" t="s">
        <v>1868</v>
      </c>
      <c r="B409" s="59" t="s">
        <v>214</v>
      </c>
      <c r="C409" s="59" t="s">
        <v>1395</v>
      </c>
      <c r="D409" s="59" t="s">
        <v>563</v>
      </c>
    </row>
    <row r="410" spans="1:4" x14ac:dyDescent="0.2">
      <c r="A410" s="59"/>
      <c r="B410" s="59"/>
      <c r="C410" s="59"/>
      <c r="D410" s="59" t="s">
        <v>1506</v>
      </c>
    </row>
    <row r="411" spans="1:4" x14ac:dyDescent="0.2">
      <c r="A411" s="59"/>
      <c r="B411" s="59"/>
      <c r="C411" s="59"/>
      <c r="D411" s="59" t="s">
        <v>561</v>
      </c>
    </row>
    <row r="412" spans="1:4" x14ac:dyDescent="0.2">
      <c r="A412" s="59"/>
      <c r="B412" s="59"/>
      <c r="C412" s="59"/>
      <c r="D412" s="59" t="s">
        <v>1509</v>
      </c>
    </row>
    <row r="413" spans="1:4" x14ac:dyDescent="0.2">
      <c r="A413" s="59"/>
      <c r="B413" s="59"/>
      <c r="C413" s="59"/>
      <c r="D413" s="59" t="s">
        <v>1510</v>
      </c>
    </row>
    <row r="414" spans="1:4" x14ac:dyDescent="0.2">
      <c r="A414" s="59"/>
      <c r="B414" s="59"/>
      <c r="C414" s="59"/>
      <c r="D414" s="59" t="s">
        <v>562</v>
      </c>
    </row>
    <row r="415" spans="1:4" x14ac:dyDescent="0.2">
      <c r="A415" s="59" t="s">
        <v>1868</v>
      </c>
      <c r="B415" s="59" t="s">
        <v>880</v>
      </c>
      <c r="C415" s="59" t="s">
        <v>1395</v>
      </c>
      <c r="D415" s="59" t="s">
        <v>1506</v>
      </c>
    </row>
    <row r="416" spans="1:4" x14ac:dyDescent="0.2">
      <c r="A416" s="59"/>
      <c r="B416" s="59"/>
      <c r="C416" s="59"/>
      <c r="D416" s="59" t="s">
        <v>561</v>
      </c>
    </row>
    <row r="417" spans="1:4" x14ac:dyDescent="0.2">
      <c r="A417" s="59"/>
      <c r="B417" s="59"/>
      <c r="C417" s="59"/>
      <c r="D417" s="59" t="s">
        <v>1509</v>
      </c>
    </row>
    <row r="418" spans="1:4" x14ac:dyDescent="0.2">
      <c r="A418" s="59" t="s">
        <v>1869</v>
      </c>
      <c r="B418" s="59" t="s">
        <v>2040</v>
      </c>
      <c r="C418" s="59" t="s">
        <v>1395</v>
      </c>
      <c r="D418" s="59" t="s">
        <v>1506</v>
      </c>
    </row>
    <row r="419" spans="1:4" x14ac:dyDescent="0.2">
      <c r="A419" s="59"/>
      <c r="B419" s="59"/>
      <c r="C419" s="59"/>
      <c r="D419" s="59" t="s">
        <v>561</v>
      </c>
    </row>
    <row r="420" spans="1:4" x14ac:dyDescent="0.2">
      <c r="A420" s="59" t="s">
        <v>2199</v>
      </c>
      <c r="B420" s="59" t="s">
        <v>215</v>
      </c>
      <c r="C420" s="59" t="s">
        <v>1395</v>
      </c>
      <c r="D420" s="59" t="s">
        <v>1506</v>
      </c>
    </row>
    <row r="421" spans="1:4" x14ac:dyDescent="0.2">
      <c r="A421" s="59"/>
      <c r="B421" s="59"/>
      <c r="C421" s="59"/>
      <c r="D421" s="59" t="s">
        <v>561</v>
      </c>
    </row>
    <row r="422" spans="1:4" x14ac:dyDescent="0.2">
      <c r="A422" s="59"/>
      <c r="B422" s="59"/>
      <c r="C422" s="59"/>
      <c r="D422" s="59" t="s">
        <v>528</v>
      </c>
    </row>
    <row r="423" spans="1:4" x14ac:dyDescent="0.2">
      <c r="A423" s="59"/>
      <c r="B423" s="59"/>
      <c r="C423" s="59"/>
      <c r="D423" s="59" t="s">
        <v>1509</v>
      </c>
    </row>
    <row r="424" spans="1:4" x14ac:dyDescent="0.2">
      <c r="A424" s="59"/>
      <c r="B424" s="59"/>
      <c r="C424" s="59"/>
      <c r="D424" s="59" t="s">
        <v>1507</v>
      </c>
    </row>
    <row r="425" spans="1:4" x14ac:dyDescent="0.2">
      <c r="A425" s="59"/>
      <c r="B425" s="59"/>
      <c r="C425" s="59"/>
      <c r="D425" s="59" t="s">
        <v>1510</v>
      </c>
    </row>
    <row r="426" spans="1:4" x14ac:dyDescent="0.2">
      <c r="A426" s="59"/>
      <c r="B426" s="59"/>
      <c r="C426" s="59"/>
      <c r="D426" s="59" t="s">
        <v>562</v>
      </c>
    </row>
    <row r="427" spans="1:4" x14ac:dyDescent="0.2">
      <c r="A427" s="59" t="s">
        <v>1872</v>
      </c>
      <c r="B427" s="59" t="s">
        <v>216</v>
      </c>
      <c r="C427" s="59" t="s">
        <v>1395</v>
      </c>
      <c r="D427" s="59" t="s">
        <v>1506</v>
      </c>
    </row>
    <row r="428" spans="1:4" x14ac:dyDescent="0.2">
      <c r="A428" s="59"/>
      <c r="B428" s="59"/>
      <c r="C428" s="59"/>
      <c r="D428" s="59" t="s">
        <v>561</v>
      </c>
    </row>
    <row r="429" spans="1:4" x14ac:dyDescent="0.2">
      <c r="A429" s="59" t="s">
        <v>234</v>
      </c>
      <c r="B429" s="59" t="s">
        <v>235</v>
      </c>
      <c r="C429" s="59" t="s">
        <v>1395</v>
      </c>
      <c r="D429" s="59" t="s">
        <v>1506</v>
      </c>
    </row>
    <row r="430" spans="1:4" x14ac:dyDescent="0.2">
      <c r="A430" s="59"/>
      <c r="B430" s="59"/>
      <c r="C430" s="59"/>
      <c r="D430" s="59" t="s">
        <v>561</v>
      </c>
    </row>
    <row r="431" spans="1:4" x14ac:dyDescent="0.2">
      <c r="A431" s="59"/>
      <c r="B431" s="59"/>
      <c r="C431" s="59"/>
      <c r="D431" s="59" t="s">
        <v>1510</v>
      </c>
    </row>
    <row r="432" spans="1:4" x14ac:dyDescent="0.2">
      <c r="A432" s="59" t="s">
        <v>2049</v>
      </c>
      <c r="B432" s="59" t="s">
        <v>2050</v>
      </c>
      <c r="C432" s="59" t="s">
        <v>1395</v>
      </c>
      <c r="D432" s="59" t="s">
        <v>561</v>
      </c>
    </row>
    <row r="433" spans="1:4" x14ac:dyDescent="0.2">
      <c r="A433" s="59" t="s">
        <v>2427</v>
      </c>
      <c r="B433" s="59" t="s">
        <v>814</v>
      </c>
      <c r="C433" s="59" t="s">
        <v>1395</v>
      </c>
      <c r="D433" s="59" t="s">
        <v>1506</v>
      </c>
    </row>
    <row r="434" spans="1:4" x14ac:dyDescent="0.2">
      <c r="A434" s="59"/>
      <c r="B434" s="59"/>
      <c r="C434" s="59"/>
      <c r="D434" s="59" t="s">
        <v>561</v>
      </c>
    </row>
    <row r="435" spans="1:4" x14ac:dyDescent="0.2">
      <c r="A435" s="59"/>
      <c r="B435" s="59"/>
      <c r="C435" s="59"/>
      <c r="D435" s="59" t="s">
        <v>1510</v>
      </c>
    </row>
    <row r="436" spans="1:4" x14ac:dyDescent="0.2">
      <c r="A436" s="59" t="s">
        <v>236</v>
      </c>
      <c r="B436" s="59" t="s">
        <v>237</v>
      </c>
      <c r="C436" s="59" t="s">
        <v>1395</v>
      </c>
      <c r="D436" s="59" t="s">
        <v>1506</v>
      </c>
    </row>
    <row r="437" spans="1:4" x14ac:dyDescent="0.2">
      <c r="A437" s="59"/>
      <c r="B437" s="59"/>
      <c r="C437" s="59"/>
      <c r="D437" s="59" t="s">
        <v>561</v>
      </c>
    </row>
    <row r="438" spans="1:4" x14ac:dyDescent="0.2">
      <c r="A438" s="59" t="s">
        <v>238</v>
      </c>
      <c r="B438" s="59" t="s">
        <v>239</v>
      </c>
      <c r="C438" s="59" t="s">
        <v>1395</v>
      </c>
      <c r="D438" s="59" t="s">
        <v>1506</v>
      </c>
    </row>
    <row r="439" spans="1:4" x14ac:dyDescent="0.2">
      <c r="A439" s="59"/>
      <c r="B439" s="59"/>
      <c r="C439" s="59"/>
      <c r="D439" s="59" t="s">
        <v>561</v>
      </c>
    </row>
    <row r="440" spans="1:4" x14ac:dyDescent="0.2">
      <c r="A440" s="59" t="s">
        <v>1390</v>
      </c>
      <c r="B440" s="59" t="s">
        <v>242</v>
      </c>
      <c r="C440" s="59" t="s">
        <v>1395</v>
      </c>
      <c r="D440" s="59" t="s">
        <v>1506</v>
      </c>
    </row>
    <row r="441" spans="1:4" x14ac:dyDescent="0.2">
      <c r="A441" s="59"/>
      <c r="B441" s="60"/>
      <c r="C441" s="59"/>
      <c r="D441" s="60" t="s">
        <v>561</v>
      </c>
    </row>
    <row r="442" spans="1:4" x14ac:dyDescent="0.2">
      <c r="A442" s="59"/>
      <c r="B442" s="59"/>
      <c r="C442" s="59"/>
      <c r="D442" s="59" t="s">
        <v>2417</v>
      </c>
    </row>
    <row r="443" spans="1:4" x14ac:dyDescent="0.2">
      <c r="A443" s="59" t="s">
        <v>1844</v>
      </c>
      <c r="B443" s="59" t="s">
        <v>1845</v>
      </c>
      <c r="C443" s="59" t="s">
        <v>1395</v>
      </c>
      <c r="D443" s="59" t="s">
        <v>1506</v>
      </c>
    </row>
    <row r="444" spans="1:4" x14ac:dyDescent="0.2">
      <c r="A444" s="59"/>
      <c r="B444" s="59"/>
      <c r="C444" s="59"/>
      <c r="D444" s="59" t="s">
        <v>561</v>
      </c>
    </row>
    <row r="445" spans="1:4" x14ac:dyDescent="0.2">
      <c r="A445" s="59" t="s">
        <v>1846</v>
      </c>
      <c r="B445" s="59" t="s">
        <v>1847</v>
      </c>
      <c r="C445" s="59" t="s">
        <v>1395</v>
      </c>
      <c r="D445" s="59" t="s">
        <v>561</v>
      </c>
    </row>
    <row r="446" spans="1:4" x14ac:dyDescent="0.2">
      <c r="A446" s="59" t="s">
        <v>2200</v>
      </c>
      <c r="B446" s="59" t="s">
        <v>750</v>
      </c>
      <c r="C446" s="59" t="s">
        <v>1395</v>
      </c>
      <c r="D446" s="59" t="s">
        <v>563</v>
      </c>
    </row>
    <row r="447" spans="1:4" x14ac:dyDescent="0.2">
      <c r="A447" s="59"/>
      <c r="B447" s="59"/>
      <c r="C447" s="59"/>
      <c r="D447" s="59" t="s">
        <v>1506</v>
      </c>
    </row>
    <row r="448" spans="1:4" x14ac:dyDescent="0.2">
      <c r="A448" s="59"/>
      <c r="B448" s="59"/>
      <c r="C448" s="59"/>
      <c r="D448" s="59" t="s">
        <v>561</v>
      </c>
    </row>
    <row r="449" spans="1:4" x14ac:dyDescent="0.2">
      <c r="A449" s="59"/>
      <c r="B449" s="59"/>
      <c r="C449" s="59"/>
      <c r="D449" s="59" t="s">
        <v>1510</v>
      </c>
    </row>
    <row r="450" spans="1:4" x14ac:dyDescent="0.2">
      <c r="A450" s="59" t="s">
        <v>240</v>
      </c>
      <c r="B450" s="59" t="s">
        <v>241</v>
      </c>
      <c r="C450" s="59" t="s">
        <v>1395</v>
      </c>
      <c r="D450" s="59" t="s">
        <v>1506</v>
      </c>
    </row>
    <row r="451" spans="1:4" x14ac:dyDescent="0.2">
      <c r="A451" s="59"/>
      <c r="B451" s="59"/>
      <c r="C451" s="59"/>
      <c r="D451" s="59" t="s">
        <v>561</v>
      </c>
    </row>
    <row r="452" spans="1:4" x14ac:dyDescent="0.2">
      <c r="A452" s="59" t="s">
        <v>311</v>
      </c>
      <c r="B452" s="59" t="s">
        <v>319</v>
      </c>
      <c r="C452" s="59" t="s">
        <v>1395</v>
      </c>
      <c r="D452" s="59" t="s">
        <v>561</v>
      </c>
    </row>
    <row r="453" spans="1:4" x14ac:dyDescent="0.2">
      <c r="A453" s="59" t="s">
        <v>2428</v>
      </c>
      <c r="B453" s="59" t="s">
        <v>1294</v>
      </c>
      <c r="C453" s="59" t="s">
        <v>1395</v>
      </c>
      <c r="D453" s="59" t="s">
        <v>1506</v>
      </c>
    </row>
    <row r="454" spans="1:4" x14ac:dyDescent="0.2">
      <c r="A454" s="59"/>
      <c r="B454" s="59"/>
      <c r="C454" s="59"/>
      <c r="D454" s="59" t="s">
        <v>561</v>
      </c>
    </row>
    <row r="455" spans="1:4" x14ac:dyDescent="0.2">
      <c r="A455" s="59" t="s">
        <v>2429</v>
      </c>
      <c r="B455" s="59" t="s">
        <v>786</v>
      </c>
      <c r="C455" s="59" t="s">
        <v>1395</v>
      </c>
      <c r="D455" s="59" t="s">
        <v>561</v>
      </c>
    </row>
    <row r="456" spans="1:4" x14ac:dyDescent="0.2">
      <c r="A456" s="59" t="s">
        <v>2430</v>
      </c>
      <c r="B456" s="59" t="s">
        <v>243</v>
      </c>
      <c r="C456" s="59" t="s">
        <v>1395</v>
      </c>
      <c r="D456" s="59" t="s">
        <v>561</v>
      </c>
    </row>
    <row r="457" spans="1:4" x14ac:dyDescent="0.2">
      <c r="A457" s="59"/>
      <c r="B457" s="59"/>
      <c r="C457" s="59"/>
      <c r="D457" s="59" t="s">
        <v>1507</v>
      </c>
    </row>
    <row r="458" spans="1:4" x14ac:dyDescent="0.2">
      <c r="A458" s="59" t="s">
        <v>2430</v>
      </c>
      <c r="B458" s="59" t="s">
        <v>1382</v>
      </c>
      <c r="C458" s="59" t="s">
        <v>1395</v>
      </c>
      <c r="D458" s="59" t="s">
        <v>561</v>
      </c>
    </row>
    <row r="459" spans="1:4" x14ac:dyDescent="0.2">
      <c r="A459" s="59" t="s">
        <v>1976</v>
      </c>
      <c r="B459" s="59" t="s">
        <v>477</v>
      </c>
      <c r="C459" s="59" t="s">
        <v>1395</v>
      </c>
      <c r="D459" s="59" t="s">
        <v>561</v>
      </c>
    </row>
    <row r="460" spans="1:4" x14ac:dyDescent="0.2">
      <c r="A460" s="59" t="s">
        <v>2201</v>
      </c>
      <c r="B460" s="59" t="s">
        <v>364</v>
      </c>
      <c r="C460" s="59" t="s">
        <v>1395</v>
      </c>
      <c r="D460" s="59" t="s">
        <v>561</v>
      </c>
    </row>
    <row r="461" spans="1:4" x14ac:dyDescent="0.2">
      <c r="A461" s="59" t="s">
        <v>2431</v>
      </c>
      <c r="B461" s="59" t="s">
        <v>625</v>
      </c>
      <c r="C461" s="59" t="s">
        <v>1395</v>
      </c>
      <c r="D461" s="59" t="s">
        <v>561</v>
      </c>
    </row>
    <row r="462" spans="1:4" x14ac:dyDescent="0.2">
      <c r="A462" s="59" t="s">
        <v>2432</v>
      </c>
      <c r="B462" s="59" t="s">
        <v>284</v>
      </c>
      <c r="C462" s="59" t="s">
        <v>1395</v>
      </c>
      <c r="D462" s="59" t="s">
        <v>1506</v>
      </c>
    </row>
    <row r="463" spans="1:4" x14ac:dyDescent="0.2">
      <c r="A463" s="59"/>
      <c r="B463" s="59"/>
      <c r="C463" s="59"/>
      <c r="D463" s="59" t="s">
        <v>561</v>
      </c>
    </row>
    <row r="464" spans="1:4" x14ac:dyDescent="0.2">
      <c r="A464" s="59" t="s">
        <v>2491</v>
      </c>
      <c r="B464" s="59" t="s">
        <v>1375</v>
      </c>
      <c r="C464" s="59" t="s">
        <v>1395</v>
      </c>
      <c r="D464" s="59" t="s">
        <v>561</v>
      </c>
    </row>
    <row r="465" spans="1:4" x14ac:dyDescent="0.2">
      <c r="A465" s="59" t="s">
        <v>2797</v>
      </c>
      <c r="B465" s="59" t="s">
        <v>2798</v>
      </c>
      <c r="C465" s="59" t="s">
        <v>1395</v>
      </c>
      <c r="D465" s="59" t="s">
        <v>561</v>
      </c>
    </row>
    <row r="466" spans="1:4" x14ac:dyDescent="0.2">
      <c r="A466" s="59" t="s">
        <v>2433</v>
      </c>
      <c r="B466" s="59" t="s">
        <v>398</v>
      </c>
      <c r="C466" s="59" t="s">
        <v>1395</v>
      </c>
      <c r="D466" s="59" t="s">
        <v>561</v>
      </c>
    </row>
    <row r="467" spans="1:4" x14ac:dyDescent="0.2">
      <c r="A467" s="59" t="s">
        <v>2969</v>
      </c>
      <c r="B467" s="59" t="s">
        <v>2970</v>
      </c>
      <c r="C467" s="59" t="s">
        <v>1395</v>
      </c>
      <c r="D467" s="59" t="s">
        <v>561</v>
      </c>
    </row>
    <row r="468" spans="1:4" x14ac:dyDescent="0.2">
      <c r="A468" s="59" t="s">
        <v>2654</v>
      </c>
      <c r="B468" s="59" t="s">
        <v>2655</v>
      </c>
      <c r="C468" s="59" t="s">
        <v>1395</v>
      </c>
      <c r="D468" s="59" t="s">
        <v>561</v>
      </c>
    </row>
    <row r="469" spans="1:4" x14ac:dyDescent="0.2">
      <c r="A469" s="59" t="s">
        <v>2434</v>
      </c>
      <c r="B469" s="59" t="s">
        <v>286</v>
      </c>
      <c r="C469" s="59" t="s">
        <v>1395</v>
      </c>
      <c r="D469" s="59" t="s">
        <v>561</v>
      </c>
    </row>
    <row r="470" spans="1:4" x14ac:dyDescent="0.2">
      <c r="A470" s="59" t="s">
        <v>395</v>
      </c>
      <c r="B470" s="59" t="s">
        <v>2658</v>
      </c>
      <c r="C470" s="59" t="s">
        <v>1395</v>
      </c>
      <c r="D470" s="59" t="s">
        <v>561</v>
      </c>
    </row>
    <row r="471" spans="1:4" x14ac:dyDescent="0.2">
      <c r="A471" s="59" t="s">
        <v>2435</v>
      </c>
      <c r="B471" s="59" t="s">
        <v>396</v>
      </c>
      <c r="C471" s="59" t="s">
        <v>1395</v>
      </c>
      <c r="D471" s="59" t="s">
        <v>561</v>
      </c>
    </row>
    <row r="472" spans="1:4" x14ac:dyDescent="0.2">
      <c r="A472" s="59" t="s">
        <v>865</v>
      </c>
      <c r="B472" s="59" t="s">
        <v>287</v>
      </c>
      <c r="C472" s="59" t="s">
        <v>1395</v>
      </c>
      <c r="D472" s="59" t="s">
        <v>561</v>
      </c>
    </row>
    <row r="473" spans="1:4" x14ac:dyDescent="0.2">
      <c r="A473" s="59" t="s">
        <v>2436</v>
      </c>
      <c r="B473" s="60" t="s">
        <v>614</v>
      </c>
      <c r="C473" s="59" t="s">
        <v>1395</v>
      </c>
      <c r="D473" s="59" t="s">
        <v>561</v>
      </c>
    </row>
    <row r="474" spans="1:4" x14ac:dyDescent="0.2">
      <c r="A474" s="59" t="s">
        <v>2437</v>
      </c>
      <c r="B474" s="63" t="s">
        <v>612</v>
      </c>
      <c r="C474" s="59" t="s">
        <v>1395</v>
      </c>
      <c r="D474" s="59" t="s">
        <v>561</v>
      </c>
    </row>
    <row r="475" spans="1:4" x14ac:dyDescent="0.2">
      <c r="A475" s="59" t="s">
        <v>2438</v>
      </c>
      <c r="B475" s="59" t="s">
        <v>400</v>
      </c>
      <c r="C475" s="59" t="s">
        <v>1395</v>
      </c>
      <c r="D475" s="59" t="s">
        <v>561</v>
      </c>
    </row>
    <row r="476" spans="1:4" x14ac:dyDescent="0.2">
      <c r="A476" s="59" t="s">
        <v>861</v>
      </c>
      <c r="B476" s="59" t="s">
        <v>288</v>
      </c>
      <c r="C476" s="59" t="s">
        <v>1395</v>
      </c>
      <c r="D476" s="59" t="s">
        <v>561</v>
      </c>
    </row>
    <row r="477" spans="1:4" x14ac:dyDescent="0.2">
      <c r="A477" s="59" t="s">
        <v>2793</v>
      </c>
      <c r="B477" s="59" t="s">
        <v>2794</v>
      </c>
      <c r="C477" s="59" t="s">
        <v>1395</v>
      </c>
      <c r="D477" s="59" t="s">
        <v>561</v>
      </c>
    </row>
    <row r="478" spans="1:4" x14ac:dyDescent="0.2">
      <c r="A478" s="59" t="s">
        <v>857</v>
      </c>
      <c r="B478" s="59" t="s">
        <v>289</v>
      </c>
      <c r="C478" s="59" t="s">
        <v>1395</v>
      </c>
      <c r="D478" s="59" t="s">
        <v>561</v>
      </c>
    </row>
    <row r="479" spans="1:4" x14ac:dyDescent="0.2">
      <c r="A479" s="59" t="s">
        <v>862</v>
      </c>
      <c r="B479" s="59" t="s">
        <v>290</v>
      </c>
      <c r="C479" s="59" t="s">
        <v>1395</v>
      </c>
      <c r="D479" s="59" t="s">
        <v>561</v>
      </c>
    </row>
    <row r="480" spans="1:4" x14ac:dyDescent="0.2">
      <c r="A480" s="59" t="s">
        <v>863</v>
      </c>
      <c r="B480" s="59" t="s">
        <v>291</v>
      </c>
      <c r="C480" s="59" t="s">
        <v>1395</v>
      </c>
      <c r="D480" s="59" t="s">
        <v>561</v>
      </c>
    </row>
    <row r="481" spans="1:4" x14ac:dyDescent="0.2">
      <c r="A481" s="59" t="s">
        <v>2795</v>
      </c>
      <c r="B481" s="59" t="s">
        <v>2796</v>
      </c>
      <c r="C481" s="59" t="s">
        <v>1395</v>
      </c>
      <c r="D481" s="59" t="s">
        <v>561</v>
      </c>
    </row>
    <row r="482" spans="1:4" x14ac:dyDescent="0.2">
      <c r="A482" s="59" t="s">
        <v>858</v>
      </c>
      <c r="B482" s="59" t="s">
        <v>292</v>
      </c>
      <c r="C482" s="59" t="s">
        <v>1395</v>
      </c>
      <c r="D482" s="59" t="s">
        <v>561</v>
      </c>
    </row>
    <row r="483" spans="1:4" x14ac:dyDescent="0.2">
      <c r="A483" s="59" t="s">
        <v>859</v>
      </c>
      <c r="B483" s="59" t="s">
        <v>293</v>
      </c>
      <c r="C483" s="59" t="s">
        <v>1395</v>
      </c>
      <c r="D483" s="59" t="s">
        <v>561</v>
      </c>
    </row>
    <row r="484" spans="1:4" x14ac:dyDescent="0.2">
      <c r="A484" s="59" t="s">
        <v>860</v>
      </c>
      <c r="B484" s="59" t="s">
        <v>294</v>
      </c>
      <c r="C484" s="59" t="s">
        <v>1395</v>
      </c>
      <c r="D484" s="59" t="s">
        <v>561</v>
      </c>
    </row>
    <row r="485" spans="1:4" x14ac:dyDescent="0.2">
      <c r="A485" s="59" t="s">
        <v>2971</v>
      </c>
      <c r="B485" s="59" t="s">
        <v>2972</v>
      </c>
      <c r="C485" s="59" t="s">
        <v>1395</v>
      </c>
      <c r="D485" s="59" t="s">
        <v>561</v>
      </c>
    </row>
    <row r="486" spans="1:4" x14ac:dyDescent="0.2">
      <c r="A486" s="59" t="s">
        <v>2439</v>
      </c>
      <c r="B486" s="59" t="s">
        <v>594</v>
      </c>
      <c r="C486" s="59" t="s">
        <v>1395</v>
      </c>
      <c r="D486" s="59" t="s">
        <v>561</v>
      </c>
    </row>
    <row r="487" spans="1:4" x14ac:dyDescent="0.2">
      <c r="A487" s="59" t="s">
        <v>2656</v>
      </c>
      <c r="B487" s="59" t="s">
        <v>2657</v>
      </c>
      <c r="C487" s="59" t="s">
        <v>1395</v>
      </c>
      <c r="D487" s="59" t="s">
        <v>561</v>
      </c>
    </row>
    <row r="488" spans="1:4" x14ac:dyDescent="0.2">
      <c r="A488" s="59" t="s">
        <v>856</v>
      </c>
      <c r="B488" s="59" t="s">
        <v>295</v>
      </c>
      <c r="C488" s="59" t="s">
        <v>1395</v>
      </c>
      <c r="D488" s="59" t="s">
        <v>561</v>
      </c>
    </row>
    <row r="489" spans="1:4" x14ac:dyDescent="0.2">
      <c r="A489" s="59" t="s">
        <v>2440</v>
      </c>
      <c r="B489" s="59" t="s">
        <v>522</v>
      </c>
      <c r="C489" s="59" t="s">
        <v>1395</v>
      </c>
      <c r="D489" s="59" t="s">
        <v>561</v>
      </c>
    </row>
    <row r="490" spans="1:4" x14ac:dyDescent="0.2">
      <c r="A490" s="59" t="s">
        <v>2441</v>
      </c>
      <c r="B490" s="59" t="s">
        <v>296</v>
      </c>
      <c r="C490" s="59" t="s">
        <v>1395</v>
      </c>
      <c r="D490" s="59" t="s">
        <v>561</v>
      </c>
    </row>
    <row r="491" spans="1:4" x14ac:dyDescent="0.2">
      <c r="A491" s="59" t="s">
        <v>2790</v>
      </c>
      <c r="B491" s="59" t="s">
        <v>2828</v>
      </c>
      <c r="C491" s="59" t="s">
        <v>1395</v>
      </c>
      <c r="D491" s="59" t="s">
        <v>561</v>
      </c>
    </row>
    <row r="492" spans="1:4" x14ac:dyDescent="0.2">
      <c r="A492" s="59" t="s">
        <v>2791</v>
      </c>
      <c r="B492" s="59" t="s">
        <v>2792</v>
      </c>
      <c r="C492" s="59" t="s">
        <v>1395</v>
      </c>
      <c r="D492" s="59" t="s">
        <v>561</v>
      </c>
    </row>
    <row r="493" spans="1:4" x14ac:dyDescent="0.2">
      <c r="A493" s="59" t="s">
        <v>2442</v>
      </c>
      <c r="B493" s="59" t="s">
        <v>298</v>
      </c>
      <c r="C493" s="59" t="s">
        <v>1395</v>
      </c>
      <c r="D493" s="59" t="s">
        <v>561</v>
      </c>
    </row>
    <row r="494" spans="1:4" x14ac:dyDescent="0.2">
      <c r="A494" s="59" t="s">
        <v>38</v>
      </c>
      <c r="B494" s="59" t="s">
        <v>299</v>
      </c>
      <c r="C494" s="59" t="s">
        <v>1395</v>
      </c>
      <c r="D494" s="59" t="s">
        <v>561</v>
      </c>
    </row>
    <row r="495" spans="1:4" x14ac:dyDescent="0.2">
      <c r="A495" s="59" t="s">
        <v>2787</v>
      </c>
      <c r="B495" s="59" t="s">
        <v>2827</v>
      </c>
      <c r="C495" s="59" t="s">
        <v>1395</v>
      </c>
      <c r="D495" s="59" t="s">
        <v>561</v>
      </c>
    </row>
    <row r="496" spans="1:4" x14ac:dyDescent="0.2">
      <c r="A496" s="59" t="s">
        <v>2788</v>
      </c>
      <c r="B496" s="59" t="s">
        <v>2789</v>
      </c>
      <c r="C496" s="59" t="s">
        <v>1395</v>
      </c>
      <c r="D496" s="59" t="s">
        <v>561</v>
      </c>
    </row>
    <row r="497" spans="1:4" x14ac:dyDescent="0.2">
      <c r="A497" s="59" t="s">
        <v>2443</v>
      </c>
      <c r="B497" s="59" t="s">
        <v>301</v>
      </c>
      <c r="C497" s="59" t="s">
        <v>1395</v>
      </c>
      <c r="D497" s="59" t="s">
        <v>561</v>
      </c>
    </row>
    <row r="498" spans="1:4" x14ac:dyDescent="0.2">
      <c r="A498" s="59" t="s">
        <v>39</v>
      </c>
      <c r="B498" s="59" t="s">
        <v>302</v>
      </c>
      <c r="C498" s="59" t="s">
        <v>1395</v>
      </c>
      <c r="D498" s="59" t="s">
        <v>561</v>
      </c>
    </row>
    <row r="499" spans="1:4" x14ac:dyDescent="0.2">
      <c r="A499" s="59" t="s">
        <v>2444</v>
      </c>
      <c r="B499" s="59" t="s">
        <v>868</v>
      </c>
      <c r="C499" s="59" t="s">
        <v>1395</v>
      </c>
      <c r="D499" s="59" t="s">
        <v>561</v>
      </c>
    </row>
    <row r="500" spans="1:4" x14ac:dyDescent="0.2">
      <c r="A500" s="59" t="s">
        <v>2445</v>
      </c>
      <c r="B500" s="59" t="s">
        <v>869</v>
      </c>
      <c r="C500" s="59" t="s">
        <v>1395</v>
      </c>
      <c r="D500" s="59" t="s">
        <v>561</v>
      </c>
    </row>
    <row r="501" spans="1:4" x14ac:dyDescent="0.2">
      <c r="A501" s="59" t="s">
        <v>2446</v>
      </c>
      <c r="B501" s="59" t="s">
        <v>874</v>
      </c>
      <c r="C501" s="59" t="s">
        <v>1395</v>
      </c>
      <c r="D501" s="59" t="s">
        <v>561</v>
      </c>
    </row>
    <row r="502" spans="1:4" x14ac:dyDescent="0.2">
      <c r="A502" s="59" t="s">
        <v>2447</v>
      </c>
      <c r="B502" s="59" t="s">
        <v>875</v>
      </c>
      <c r="C502" s="59" t="s">
        <v>1395</v>
      </c>
      <c r="D502" s="59" t="s">
        <v>561</v>
      </c>
    </row>
    <row r="503" spans="1:4" x14ac:dyDescent="0.2">
      <c r="A503" s="59" t="s">
        <v>2448</v>
      </c>
      <c r="B503" s="59" t="s">
        <v>349</v>
      </c>
      <c r="C503" s="59" t="s">
        <v>1395</v>
      </c>
      <c r="D503" s="59" t="s">
        <v>561</v>
      </c>
    </row>
    <row r="504" spans="1:4" x14ac:dyDescent="0.2">
      <c r="A504" s="59" t="s">
        <v>48</v>
      </c>
      <c r="B504" s="59" t="s">
        <v>350</v>
      </c>
      <c r="C504" s="59" t="s">
        <v>1395</v>
      </c>
      <c r="D504" s="59" t="s">
        <v>561</v>
      </c>
    </row>
    <row r="505" spans="1:4" x14ac:dyDescent="0.2">
      <c r="A505" s="59" t="s">
        <v>2449</v>
      </c>
      <c r="B505" s="59" t="s">
        <v>1383</v>
      </c>
      <c r="C505" s="59" t="s">
        <v>1395</v>
      </c>
      <c r="D505" s="59" t="s">
        <v>561</v>
      </c>
    </row>
    <row r="506" spans="1:4" x14ac:dyDescent="0.2">
      <c r="A506" s="59" t="s">
        <v>2700</v>
      </c>
      <c r="B506" s="59" t="s">
        <v>351</v>
      </c>
      <c r="C506" s="59" t="s">
        <v>1395</v>
      </c>
      <c r="D506" s="59" t="s">
        <v>1506</v>
      </c>
    </row>
    <row r="507" spans="1:4" x14ac:dyDescent="0.2">
      <c r="A507" s="59"/>
      <c r="B507" s="59"/>
      <c r="C507" s="59"/>
      <c r="D507" s="59" t="s">
        <v>561</v>
      </c>
    </row>
    <row r="508" spans="1:4" x14ac:dyDescent="0.2">
      <c r="A508" s="59" t="s">
        <v>2037</v>
      </c>
      <c r="B508" s="60" t="s">
        <v>2038</v>
      </c>
      <c r="C508" s="59" t="s">
        <v>1395</v>
      </c>
      <c r="D508" s="60" t="s">
        <v>1506</v>
      </c>
    </row>
    <row r="509" spans="1:4" x14ac:dyDescent="0.2">
      <c r="A509" s="59"/>
      <c r="B509" s="59"/>
      <c r="C509" s="59"/>
      <c r="D509" s="59" t="s">
        <v>561</v>
      </c>
    </row>
    <row r="510" spans="1:4" x14ac:dyDescent="0.2">
      <c r="A510" s="59" t="s">
        <v>352</v>
      </c>
      <c r="B510" s="59" t="s">
        <v>353</v>
      </c>
      <c r="C510" s="59" t="s">
        <v>1395</v>
      </c>
      <c r="D510" s="59" t="s">
        <v>1506</v>
      </c>
    </row>
    <row r="511" spans="1:4" x14ac:dyDescent="0.2">
      <c r="A511" s="59"/>
      <c r="B511" s="59"/>
      <c r="C511" s="59"/>
      <c r="D511" s="59" t="s">
        <v>561</v>
      </c>
    </row>
    <row r="512" spans="1:4" x14ac:dyDescent="0.2">
      <c r="A512" s="59" t="s">
        <v>1217</v>
      </c>
      <c r="B512" s="59" t="s">
        <v>1218</v>
      </c>
      <c r="C512" s="59" t="s">
        <v>1395</v>
      </c>
      <c r="D512" s="59" t="s">
        <v>1506</v>
      </c>
    </row>
    <row r="513" spans="1:4" x14ac:dyDescent="0.2">
      <c r="A513" s="59"/>
      <c r="B513" s="59"/>
      <c r="C513" s="59"/>
      <c r="D513" s="59" t="s">
        <v>561</v>
      </c>
    </row>
    <row r="514" spans="1:4" x14ac:dyDescent="0.2">
      <c r="A514" s="59"/>
      <c r="B514" s="59"/>
      <c r="C514" s="59"/>
      <c r="D514" s="59" t="s">
        <v>2417</v>
      </c>
    </row>
    <row r="515" spans="1:4" x14ac:dyDescent="0.2">
      <c r="A515" s="59" t="s">
        <v>354</v>
      </c>
      <c r="B515" s="59" t="s">
        <v>355</v>
      </c>
      <c r="C515" s="59" t="s">
        <v>1395</v>
      </c>
      <c r="D515" s="59" t="s">
        <v>1506</v>
      </c>
    </row>
    <row r="516" spans="1:4" x14ac:dyDescent="0.2">
      <c r="A516" s="59"/>
      <c r="B516" s="59"/>
      <c r="C516" s="59"/>
      <c r="D516" s="59" t="s">
        <v>561</v>
      </c>
    </row>
    <row r="517" spans="1:4" x14ac:dyDescent="0.2">
      <c r="A517" s="59"/>
      <c r="B517" s="59"/>
      <c r="C517" s="59"/>
      <c r="D517" s="59" t="s">
        <v>2417</v>
      </c>
    </row>
    <row r="518" spans="1:4" x14ac:dyDescent="0.2">
      <c r="A518" s="59" t="s">
        <v>2202</v>
      </c>
      <c r="B518" s="59" t="s">
        <v>2203</v>
      </c>
      <c r="C518" s="59" t="s">
        <v>1395</v>
      </c>
      <c r="D518" s="59" t="s">
        <v>561</v>
      </c>
    </row>
    <row r="519" spans="1:4" x14ac:dyDescent="0.2">
      <c r="A519" s="59" t="s">
        <v>1848</v>
      </c>
      <c r="B519" s="59" t="s">
        <v>1849</v>
      </c>
      <c r="C519" s="59" t="s">
        <v>1395</v>
      </c>
      <c r="D519" s="59" t="s">
        <v>1506</v>
      </c>
    </row>
    <row r="520" spans="1:4" x14ac:dyDescent="0.2">
      <c r="A520" s="59"/>
      <c r="B520" s="59"/>
      <c r="C520" s="59"/>
      <c r="D520" s="59" t="s">
        <v>561</v>
      </c>
    </row>
    <row r="521" spans="1:4" x14ac:dyDescent="0.2">
      <c r="A521" s="59" t="s">
        <v>2167</v>
      </c>
      <c r="B521" s="59" t="s">
        <v>2188</v>
      </c>
      <c r="C521" s="59" t="s">
        <v>1395</v>
      </c>
      <c r="D521" s="59" t="s">
        <v>561</v>
      </c>
    </row>
    <row r="522" spans="1:4" x14ac:dyDescent="0.2">
      <c r="A522" s="59" t="s">
        <v>2166</v>
      </c>
      <c r="B522" s="59" t="s">
        <v>2187</v>
      </c>
      <c r="C522" s="59" t="s">
        <v>1395</v>
      </c>
      <c r="D522" s="59" t="s">
        <v>561</v>
      </c>
    </row>
    <row r="523" spans="1:4" x14ac:dyDescent="0.2">
      <c r="A523" s="59" t="s">
        <v>2160</v>
      </c>
      <c r="B523" s="59" t="s">
        <v>2181</v>
      </c>
      <c r="C523" s="59" t="s">
        <v>1395</v>
      </c>
      <c r="D523" s="59" t="s">
        <v>561</v>
      </c>
    </row>
    <row r="524" spans="1:4" x14ac:dyDescent="0.2">
      <c r="A524" s="59" t="s">
        <v>356</v>
      </c>
      <c r="B524" s="59" t="s">
        <v>357</v>
      </c>
      <c r="C524" s="59" t="s">
        <v>1395</v>
      </c>
      <c r="D524" s="59" t="s">
        <v>1506</v>
      </c>
    </row>
    <row r="525" spans="1:4" x14ac:dyDescent="0.2">
      <c r="A525" s="59"/>
      <c r="B525" s="59"/>
      <c r="C525" s="59"/>
      <c r="D525" s="59" t="s">
        <v>561</v>
      </c>
    </row>
    <row r="526" spans="1:4" x14ac:dyDescent="0.2">
      <c r="A526" s="59"/>
      <c r="B526" s="59"/>
      <c r="C526" s="59"/>
      <c r="D526" s="59" t="s">
        <v>2417</v>
      </c>
    </row>
    <row r="527" spans="1:4" x14ac:dyDescent="0.2">
      <c r="A527" s="59" t="s">
        <v>2162</v>
      </c>
      <c r="B527" s="59" t="s">
        <v>2183</v>
      </c>
      <c r="C527" s="59" t="s">
        <v>1395</v>
      </c>
      <c r="D527" s="59" t="s">
        <v>561</v>
      </c>
    </row>
    <row r="528" spans="1:4" x14ac:dyDescent="0.2">
      <c r="A528" s="59" t="s">
        <v>358</v>
      </c>
      <c r="B528" s="59" t="s">
        <v>359</v>
      </c>
      <c r="C528" s="59" t="s">
        <v>1395</v>
      </c>
      <c r="D528" s="59" t="s">
        <v>1506</v>
      </c>
    </row>
    <row r="529" spans="1:4" x14ac:dyDescent="0.2">
      <c r="A529" s="59"/>
      <c r="B529" s="59"/>
      <c r="C529" s="59"/>
      <c r="D529" s="59" t="s">
        <v>561</v>
      </c>
    </row>
    <row r="530" spans="1:4" x14ac:dyDescent="0.2">
      <c r="A530" s="59" t="s">
        <v>360</v>
      </c>
      <c r="B530" s="59" t="s">
        <v>361</v>
      </c>
      <c r="C530" s="59" t="s">
        <v>1395</v>
      </c>
      <c r="D530" s="59" t="s">
        <v>1506</v>
      </c>
    </row>
    <row r="531" spans="1:4" x14ac:dyDescent="0.2">
      <c r="A531" s="59"/>
      <c r="B531" s="59"/>
      <c r="C531" s="59"/>
      <c r="D531" s="59" t="s">
        <v>561</v>
      </c>
    </row>
    <row r="532" spans="1:4" x14ac:dyDescent="0.2">
      <c r="A532" s="59"/>
      <c r="B532" s="59"/>
      <c r="C532" s="59"/>
      <c r="D532" s="59" t="s">
        <v>2417</v>
      </c>
    </row>
    <row r="533" spans="1:4" x14ac:dyDescent="0.2">
      <c r="A533" s="59" t="s">
        <v>2114</v>
      </c>
      <c r="B533" s="59" t="s">
        <v>2115</v>
      </c>
      <c r="C533" s="59" t="s">
        <v>1395</v>
      </c>
      <c r="D533" s="59" t="s">
        <v>561</v>
      </c>
    </row>
    <row r="534" spans="1:4" x14ac:dyDescent="0.2">
      <c r="A534" s="59" t="s">
        <v>2116</v>
      </c>
      <c r="B534" s="59" t="s">
        <v>2117</v>
      </c>
      <c r="C534" s="59" t="s">
        <v>1395</v>
      </c>
      <c r="D534" s="59" t="s">
        <v>561</v>
      </c>
    </row>
    <row r="535" spans="1:4" x14ac:dyDescent="0.2">
      <c r="A535" s="59" t="s">
        <v>2118</v>
      </c>
      <c r="B535" s="59" t="s">
        <v>2119</v>
      </c>
      <c r="C535" s="59" t="s">
        <v>1395</v>
      </c>
      <c r="D535" s="59" t="s">
        <v>561</v>
      </c>
    </row>
    <row r="536" spans="1:4" x14ac:dyDescent="0.2">
      <c r="A536" s="59" t="s">
        <v>2120</v>
      </c>
      <c r="B536" s="59" t="s">
        <v>2121</v>
      </c>
      <c r="C536" s="59" t="s">
        <v>1395</v>
      </c>
      <c r="D536" s="59" t="s">
        <v>561</v>
      </c>
    </row>
    <row r="537" spans="1:4" x14ac:dyDescent="0.2">
      <c r="A537" s="59" t="s">
        <v>2122</v>
      </c>
      <c r="B537" s="59" t="s">
        <v>2123</v>
      </c>
      <c r="C537" s="59" t="s">
        <v>1395</v>
      </c>
      <c r="D537" s="59" t="s">
        <v>561</v>
      </c>
    </row>
    <row r="538" spans="1:4" x14ac:dyDescent="0.2">
      <c r="A538" s="59" t="s">
        <v>2124</v>
      </c>
      <c r="B538" s="59" t="s">
        <v>2125</v>
      </c>
      <c r="C538" s="59" t="s">
        <v>1395</v>
      </c>
      <c r="D538" s="59" t="s">
        <v>561</v>
      </c>
    </row>
    <row r="539" spans="1:4" x14ac:dyDescent="0.2">
      <c r="A539" s="59" t="s">
        <v>2126</v>
      </c>
      <c r="B539" s="59" t="s">
        <v>2127</v>
      </c>
      <c r="C539" s="59" t="s">
        <v>1395</v>
      </c>
      <c r="D539" s="59" t="s">
        <v>561</v>
      </c>
    </row>
    <row r="540" spans="1:4" x14ac:dyDescent="0.2">
      <c r="A540" s="59" t="s">
        <v>2128</v>
      </c>
      <c r="B540" s="59" t="s">
        <v>2129</v>
      </c>
      <c r="C540" s="59" t="s">
        <v>1395</v>
      </c>
      <c r="D540" s="59" t="s">
        <v>561</v>
      </c>
    </row>
    <row r="541" spans="1:4" x14ac:dyDescent="0.2">
      <c r="A541" s="59" t="s">
        <v>2130</v>
      </c>
      <c r="B541" s="59" t="s">
        <v>2131</v>
      </c>
      <c r="C541" s="59" t="s">
        <v>1395</v>
      </c>
      <c r="D541" s="59" t="s">
        <v>561</v>
      </c>
    </row>
    <row r="542" spans="1:4" x14ac:dyDescent="0.2">
      <c r="A542" s="59" t="s">
        <v>2132</v>
      </c>
      <c r="B542" s="59" t="s">
        <v>2133</v>
      </c>
      <c r="C542" s="59" t="s">
        <v>1395</v>
      </c>
      <c r="D542" s="59" t="s">
        <v>561</v>
      </c>
    </row>
    <row r="543" spans="1:4" x14ac:dyDescent="0.2">
      <c r="A543" s="59" t="s">
        <v>362</v>
      </c>
      <c r="B543" s="59" t="s">
        <v>363</v>
      </c>
      <c r="C543" s="59" t="s">
        <v>1395</v>
      </c>
      <c r="D543" s="59" t="s">
        <v>1506</v>
      </c>
    </row>
    <row r="544" spans="1:4" x14ac:dyDescent="0.2">
      <c r="A544" s="59"/>
      <c r="B544" s="59"/>
      <c r="C544" s="59"/>
      <c r="D544" s="59" t="s">
        <v>561</v>
      </c>
    </row>
    <row r="545" spans="1:4" x14ac:dyDescent="0.2">
      <c r="A545" s="59"/>
      <c r="B545" s="59"/>
      <c r="C545" s="59"/>
      <c r="D545" s="59" t="s">
        <v>2417</v>
      </c>
    </row>
    <row r="546" spans="1:4" x14ac:dyDescent="0.2">
      <c r="A546" s="59" t="s">
        <v>2134</v>
      </c>
      <c r="B546" s="59" t="s">
        <v>2135</v>
      </c>
      <c r="C546" s="59" t="s">
        <v>1395</v>
      </c>
      <c r="D546" s="59" t="s">
        <v>561</v>
      </c>
    </row>
    <row r="547" spans="1:4" x14ac:dyDescent="0.2">
      <c r="A547" s="59" t="s">
        <v>647</v>
      </c>
      <c r="B547" s="59" t="s">
        <v>648</v>
      </c>
      <c r="C547" s="59" t="s">
        <v>1395</v>
      </c>
      <c r="D547" s="59" t="s">
        <v>1506</v>
      </c>
    </row>
    <row r="548" spans="1:4" x14ac:dyDescent="0.2">
      <c r="A548" s="59"/>
      <c r="B548" s="59"/>
      <c r="C548" s="59"/>
      <c r="D548" s="59" t="s">
        <v>561</v>
      </c>
    </row>
    <row r="549" spans="1:4" x14ac:dyDescent="0.2">
      <c r="A549" s="59" t="s">
        <v>649</v>
      </c>
      <c r="B549" s="59" t="s">
        <v>650</v>
      </c>
      <c r="C549" s="59" t="s">
        <v>1395</v>
      </c>
      <c r="D549" s="59" t="s">
        <v>1506</v>
      </c>
    </row>
    <row r="550" spans="1:4" x14ac:dyDescent="0.2">
      <c r="A550" s="59"/>
      <c r="B550" s="59"/>
      <c r="C550" s="59"/>
      <c r="D550" s="59" t="s">
        <v>561</v>
      </c>
    </row>
    <row r="551" spans="1:4" x14ac:dyDescent="0.2">
      <c r="A551" s="59" t="s">
        <v>651</v>
      </c>
      <c r="B551" s="59" t="s">
        <v>652</v>
      </c>
      <c r="C551" s="59" t="s">
        <v>1395</v>
      </c>
      <c r="D551" s="59" t="s">
        <v>563</v>
      </c>
    </row>
    <row r="552" spans="1:4" x14ac:dyDescent="0.2">
      <c r="A552" s="59"/>
      <c r="B552" s="59"/>
      <c r="C552" s="59"/>
      <c r="D552" s="59" t="s">
        <v>1506</v>
      </c>
    </row>
    <row r="553" spans="1:4" x14ac:dyDescent="0.2">
      <c r="A553" s="59"/>
      <c r="B553" s="59"/>
      <c r="C553" s="59"/>
      <c r="D553" s="59" t="s">
        <v>561</v>
      </c>
    </row>
    <row r="554" spans="1:4" x14ac:dyDescent="0.2">
      <c r="A554" s="59" t="s">
        <v>1850</v>
      </c>
      <c r="B554" s="59" t="s">
        <v>1851</v>
      </c>
      <c r="C554" s="59" t="s">
        <v>1395</v>
      </c>
      <c r="D554" s="59" t="s">
        <v>561</v>
      </c>
    </row>
    <row r="555" spans="1:4" x14ac:dyDescent="0.2">
      <c r="A555" s="59" t="s">
        <v>2165</v>
      </c>
      <c r="B555" s="59" t="s">
        <v>2186</v>
      </c>
      <c r="C555" s="59" t="s">
        <v>1395</v>
      </c>
      <c r="D555" s="59" t="s">
        <v>561</v>
      </c>
    </row>
    <row r="556" spans="1:4" x14ac:dyDescent="0.2">
      <c r="A556" s="59" t="s">
        <v>304</v>
      </c>
      <c r="B556" s="59" t="s">
        <v>312</v>
      </c>
      <c r="C556" s="59" t="s">
        <v>1395</v>
      </c>
      <c r="D556" s="59" t="s">
        <v>561</v>
      </c>
    </row>
    <row r="557" spans="1:4" x14ac:dyDescent="0.2">
      <c r="A557" s="59" t="s">
        <v>653</v>
      </c>
      <c r="B557" s="59" t="s">
        <v>654</v>
      </c>
      <c r="C557" s="59" t="s">
        <v>1395</v>
      </c>
      <c r="D557" s="59" t="s">
        <v>563</v>
      </c>
    </row>
    <row r="558" spans="1:4" x14ac:dyDescent="0.2">
      <c r="A558" s="59"/>
      <c r="B558" s="59"/>
      <c r="C558" s="59"/>
      <c r="D558" s="59" t="s">
        <v>1506</v>
      </c>
    </row>
    <row r="559" spans="1:4" x14ac:dyDescent="0.2">
      <c r="A559" s="59"/>
      <c r="B559" s="59"/>
      <c r="C559" s="59"/>
      <c r="D559" s="59" t="s">
        <v>561</v>
      </c>
    </row>
    <row r="560" spans="1:4" x14ac:dyDescent="0.2">
      <c r="A560" s="59"/>
      <c r="B560" s="59"/>
      <c r="C560" s="59"/>
      <c r="D560" s="59" t="s">
        <v>1507</v>
      </c>
    </row>
    <row r="561" spans="1:4" x14ac:dyDescent="0.2">
      <c r="A561" s="59" t="s">
        <v>655</v>
      </c>
      <c r="B561" s="59" t="s">
        <v>656</v>
      </c>
      <c r="C561" s="59" t="s">
        <v>1395</v>
      </c>
      <c r="D561" s="59" t="s">
        <v>1506</v>
      </c>
    </row>
    <row r="562" spans="1:4" x14ac:dyDescent="0.2">
      <c r="A562" s="59"/>
      <c r="B562" s="59"/>
      <c r="C562" s="59"/>
      <c r="D562" s="59" t="s">
        <v>561</v>
      </c>
    </row>
    <row r="563" spans="1:4" x14ac:dyDescent="0.2">
      <c r="A563" s="59"/>
      <c r="B563" s="60"/>
      <c r="C563" s="59"/>
      <c r="D563" s="59" t="s">
        <v>2417</v>
      </c>
    </row>
    <row r="564" spans="1:4" x14ac:dyDescent="0.2">
      <c r="A564" s="59" t="s">
        <v>2163</v>
      </c>
      <c r="B564" s="63" t="s">
        <v>2184</v>
      </c>
      <c r="C564" s="59" t="s">
        <v>1395</v>
      </c>
      <c r="D564" s="59" t="s">
        <v>561</v>
      </c>
    </row>
    <row r="565" spans="1:4" x14ac:dyDescent="0.2">
      <c r="A565" s="59" t="s">
        <v>1853</v>
      </c>
      <c r="B565" s="59" t="s">
        <v>1854</v>
      </c>
      <c r="C565" s="59" t="s">
        <v>1395</v>
      </c>
      <c r="D565" s="59" t="s">
        <v>561</v>
      </c>
    </row>
    <row r="566" spans="1:4" x14ac:dyDescent="0.2">
      <c r="A566" s="59" t="s">
        <v>1215</v>
      </c>
      <c r="B566" s="59" t="s">
        <v>1216</v>
      </c>
      <c r="C566" s="59" t="s">
        <v>1395</v>
      </c>
      <c r="D566" s="59" t="s">
        <v>1506</v>
      </c>
    </row>
    <row r="567" spans="1:4" x14ac:dyDescent="0.2">
      <c r="A567" s="59"/>
      <c r="B567" s="59"/>
      <c r="C567" s="59"/>
      <c r="D567" s="59" t="s">
        <v>561</v>
      </c>
    </row>
    <row r="568" spans="1:4" x14ac:dyDescent="0.2">
      <c r="A568" s="59" t="s">
        <v>1970</v>
      </c>
      <c r="B568" s="59" t="s">
        <v>640</v>
      </c>
      <c r="C568" s="59" t="s">
        <v>1395</v>
      </c>
      <c r="D568" s="59" t="s">
        <v>561</v>
      </c>
    </row>
    <row r="569" spans="1:4" x14ac:dyDescent="0.2">
      <c r="A569" s="59" t="s">
        <v>733</v>
      </c>
      <c r="B569" s="59" t="s">
        <v>734</v>
      </c>
      <c r="C569" s="59" t="s">
        <v>1395</v>
      </c>
      <c r="D569" s="59" t="s">
        <v>1506</v>
      </c>
    </row>
    <row r="570" spans="1:4" x14ac:dyDescent="0.2">
      <c r="A570" s="59"/>
      <c r="B570" s="59"/>
      <c r="C570" s="59"/>
      <c r="D570" s="59" t="s">
        <v>561</v>
      </c>
    </row>
    <row r="571" spans="1:4" x14ac:dyDescent="0.2">
      <c r="A571" s="59"/>
      <c r="B571" s="59"/>
      <c r="C571" s="59"/>
      <c r="D571" s="59" t="s">
        <v>2417</v>
      </c>
    </row>
    <row r="572" spans="1:4" x14ac:dyDescent="0.2">
      <c r="A572" s="59" t="s">
        <v>735</v>
      </c>
      <c r="B572" s="59" t="s">
        <v>736</v>
      </c>
      <c r="C572" s="59" t="s">
        <v>1395</v>
      </c>
      <c r="D572" s="59" t="s">
        <v>1506</v>
      </c>
    </row>
    <row r="573" spans="1:4" x14ac:dyDescent="0.2">
      <c r="A573" s="59"/>
      <c r="B573" s="59"/>
      <c r="C573" s="59"/>
      <c r="D573" s="59" t="s">
        <v>561</v>
      </c>
    </row>
    <row r="574" spans="1:4" x14ac:dyDescent="0.2">
      <c r="A574" s="59"/>
      <c r="B574" s="59"/>
      <c r="C574" s="59"/>
      <c r="D574" s="59" t="s">
        <v>2417</v>
      </c>
    </row>
    <row r="575" spans="1:4" x14ac:dyDescent="0.2">
      <c r="A575" s="59" t="s">
        <v>2164</v>
      </c>
      <c r="B575" s="59" t="s">
        <v>2185</v>
      </c>
      <c r="C575" s="59" t="s">
        <v>1395</v>
      </c>
      <c r="D575" s="59" t="s">
        <v>561</v>
      </c>
    </row>
    <row r="576" spans="1:4" x14ac:dyDescent="0.2">
      <c r="A576" s="59" t="s">
        <v>737</v>
      </c>
      <c r="B576" s="59" t="s">
        <v>738</v>
      </c>
      <c r="C576" s="59" t="s">
        <v>1395</v>
      </c>
      <c r="D576" s="59" t="s">
        <v>563</v>
      </c>
    </row>
    <row r="577" spans="1:4" x14ac:dyDescent="0.2">
      <c r="A577" s="59"/>
      <c r="B577" s="59"/>
      <c r="C577" s="59"/>
      <c r="D577" s="59" t="s">
        <v>1506</v>
      </c>
    </row>
    <row r="578" spans="1:4" x14ac:dyDescent="0.2">
      <c r="A578" s="59"/>
      <c r="B578" s="59"/>
      <c r="C578" s="59"/>
      <c r="D578" s="59" t="s">
        <v>561</v>
      </c>
    </row>
    <row r="579" spans="1:4" x14ac:dyDescent="0.2">
      <c r="A579" s="59"/>
      <c r="B579" s="59"/>
      <c r="C579" s="59"/>
      <c r="D579" s="59" t="s">
        <v>1509</v>
      </c>
    </row>
    <row r="580" spans="1:4" x14ac:dyDescent="0.2">
      <c r="A580" s="59"/>
      <c r="B580" s="59"/>
      <c r="C580" s="59"/>
      <c r="D580" s="59" t="s">
        <v>1507</v>
      </c>
    </row>
    <row r="581" spans="1:4" x14ac:dyDescent="0.2">
      <c r="A581" s="59" t="s">
        <v>2150</v>
      </c>
      <c r="B581" s="59" t="s">
        <v>2171</v>
      </c>
      <c r="C581" s="59" t="s">
        <v>1395</v>
      </c>
      <c r="D581" s="59" t="s">
        <v>561</v>
      </c>
    </row>
    <row r="582" spans="1:4" x14ac:dyDescent="0.2">
      <c r="A582" s="59" t="s">
        <v>2151</v>
      </c>
      <c r="B582" s="59" t="s">
        <v>2172</v>
      </c>
      <c r="C582" s="59" t="s">
        <v>1395</v>
      </c>
      <c r="D582" s="59" t="s">
        <v>561</v>
      </c>
    </row>
    <row r="583" spans="1:4" x14ac:dyDescent="0.2">
      <c r="A583" s="59" t="s">
        <v>2157</v>
      </c>
      <c r="B583" s="59" t="s">
        <v>2178</v>
      </c>
      <c r="C583" s="59" t="s">
        <v>1395</v>
      </c>
      <c r="D583" s="59" t="s">
        <v>561</v>
      </c>
    </row>
    <row r="584" spans="1:4" x14ac:dyDescent="0.2">
      <c r="A584" s="59" t="s">
        <v>2152</v>
      </c>
      <c r="B584" s="59" t="s">
        <v>2173</v>
      </c>
      <c r="C584" s="59" t="s">
        <v>1395</v>
      </c>
      <c r="D584" s="59" t="s">
        <v>561</v>
      </c>
    </row>
    <row r="585" spans="1:4" x14ac:dyDescent="0.2">
      <c r="A585" s="59" t="s">
        <v>2153</v>
      </c>
      <c r="B585" s="59" t="s">
        <v>2174</v>
      </c>
      <c r="C585" s="59" t="s">
        <v>1395</v>
      </c>
      <c r="D585" s="59" t="s">
        <v>1506</v>
      </c>
    </row>
    <row r="586" spans="1:4" x14ac:dyDescent="0.2">
      <c r="A586" s="59"/>
      <c r="B586" s="59"/>
      <c r="C586" s="59"/>
      <c r="D586" s="59" t="s">
        <v>561</v>
      </c>
    </row>
    <row r="587" spans="1:4" x14ac:dyDescent="0.2">
      <c r="A587" s="59" t="s">
        <v>2158</v>
      </c>
      <c r="B587" s="59" t="s">
        <v>2179</v>
      </c>
      <c r="C587" s="59" t="s">
        <v>1395</v>
      </c>
      <c r="D587" s="59" t="s">
        <v>561</v>
      </c>
    </row>
    <row r="588" spans="1:4" x14ac:dyDescent="0.2">
      <c r="A588" s="59" t="s">
        <v>2154</v>
      </c>
      <c r="B588" s="59" t="s">
        <v>2175</v>
      </c>
      <c r="C588" s="59" t="s">
        <v>1395</v>
      </c>
      <c r="D588" s="59" t="s">
        <v>561</v>
      </c>
    </row>
    <row r="589" spans="1:4" x14ac:dyDescent="0.2">
      <c r="A589" s="59" t="s">
        <v>2159</v>
      </c>
      <c r="B589" s="59" t="s">
        <v>2180</v>
      </c>
      <c r="C589" s="59" t="s">
        <v>1395</v>
      </c>
      <c r="D589" s="59" t="s">
        <v>561</v>
      </c>
    </row>
    <row r="590" spans="1:4" x14ac:dyDescent="0.2">
      <c r="A590" s="59" t="s">
        <v>2155</v>
      </c>
      <c r="B590" s="59" t="s">
        <v>2176</v>
      </c>
      <c r="C590" s="59" t="s">
        <v>1395</v>
      </c>
      <c r="D590" s="59" t="s">
        <v>561</v>
      </c>
    </row>
    <row r="591" spans="1:4" x14ac:dyDescent="0.2">
      <c r="A591" s="59" t="s">
        <v>739</v>
      </c>
      <c r="B591" s="59" t="s">
        <v>740</v>
      </c>
      <c r="C591" s="59" t="s">
        <v>1395</v>
      </c>
      <c r="D591" s="59" t="s">
        <v>563</v>
      </c>
    </row>
    <row r="592" spans="1:4" x14ac:dyDescent="0.2">
      <c r="A592" s="59"/>
      <c r="B592" s="59"/>
      <c r="C592" s="59"/>
      <c r="D592" s="59" t="s">
        <v>1506</v>
      </c>
    </row>
    <row r="593" spans="1:4" x14ac:dyDescent="0.2">
      <c r="A593" s="59"/>
      <c r="B593" s="59"/>
      <c r="C593" s="59"/>
      <c r="D593" s="59" t="s">
        <v>561</v>
      </c>
    </row>
    <row r="594" spans="1:4" x14ac:dyDescent="0.2">
      <c r="A594" s="59" t="s">
        <v>2156</v>
      </c>
      <c r="B594" s="59" t="s">
        <v>2177</v>
      </c>
      <c r="C594" s="59" t="s">
        <v>1395</v>
      </c>
      <c r="D594" s="59" t="s">
        <v>561</v>
      </c>
    </row>
    <row r="595" spans="1:4" x14ac:dyDescent="0.2">
      <c r="A595" s="59" t="s">
        <v>2450</v>
      </c>
      <c r="B595" s="59" t="s">
        <v>1184</v>
      </c>
      <c r="C595" s="59" t="s">
        <v>1395</v>
      </c>
      <c r="D595" s="59" t="s">
        <v>561</v>
      </c>
    </row>
    <row r="596" spans="1:4" x14ac:dyDescent="0.2">
      <c r="A596" s="59" t="s">
        <v>80</v>
      </c>
      <c r="B596" s="59" t="s">
        <v>92</v>
      </c>
      <c r="C596" s="59" t="s">
        <v>1395</v>
      </c>
      <c r="D596" s="59" t="s">
        <v>561</v>
      </c>
    </row>
    <row r="597" spans="1:4" x14ac:dyDescent="0.2">
      <c r="A597" s="59"/>
      <c r="B597" s="59"/>
      <c r="C597" s="59"/>
      <c r="D597" s="59" t="s">
        <v>1509</v>
      </c>
    </row>
    <row r="598" spans="1:4" x14ac:dyDescent="0.2">
      <c r="A598" s="59" t="s">
        <v>2161</v>
      </c>
      <c r="B598" s="60" t="s">
        <v>2182</v>
      </c>
      <c r="C598" s="59" t="s">
        <v>1395</v>
      </c>
      <c r="D598" s="60" t="s">
        <v>561</v>
      </c>
    </row>
    <row r="599" spans="1:4" x14ac:dyDescent="0.2">
      <c r="A599" s="59" t="s">
        <v>40</v>
      </c>
      <c r="B599" s="59" t="s">
        <v>748</v>
      </c>
      <c r="C599" s="59" t="s">
        <v>1395</v>
      </c>
      <c r="D599" s="59" t="s">
        <v>1506</v>
      </c>
    </row>
    <row r="600" spans="1:4" x14ac:dyDescent="0.2">
      <c r="A600" s="59"/>
      <c r="B600" s="59"/>
      <c r="C600" s="59"/>
      <c r="D600" s="59" t="s">
        <v>561</v>
      </c>
    </row>
    <row r="601" spans="1:4" x14ac:dyDescent="0.2">
      <c r="A601" s="59" t="s">
        <v>2041</v>
      </c>
      <c r="B601" s="59" t="s">
        <v>2042</v>
      </c>
      <c r="C601" s="59" t="s">
        <v>1395</v>
      </c>
      <c r="D601" s="59" t="s">
        <v>561</v>
      </c>
    </row>
    <row r="602" spans="1:4" x14ac:dyDescent="0.2">
      <c r="A602" s="59" t="s">
        <v>2044</v>
      </c>
      <c r="B602" s="59" t="s">
        <v>2045</v>
      </c>
      <c r="C602" s="59" t="s">
        <v>1395</v>
      </c>
      <c r="D602" s="59" t="s">
        <v>1506</v>
      </c>
    </row>
    <row r="603" spans="1:4" x14ac:dyDescent="0.2">
      <c r="A603" s="59"/>
      <c r="B603" s="59"/>
      <c r="C603" s="59"/>
      <c r="D603" s="59" t="s">
        <v>561</v>
      </c>
    </row>
    <row r="604" spans="1:4" x14ac:dyDescent="0.2">
      <c r="A604" s="59" t="s">
        <v>2823</v>
      </c>
      <c r="B604" s="59" t="s">
        <v>2824</v>
      </c>
      <c r="C604" s="59" t="s">
        <v>1395</v>
      </c>
      <c r="D604" s="59" t="s">
        <v>561</v>
      </c>
    </row>
    <row r="605" spans="1:4" x14ac:dyDescent="0.2">
      <c r="A605" s="59" t="s">
        <v>1855</v>
      </c>
      <c r="B605" s="59" t="s">
        <v>1856</v>
      </c>
      <c r="C605" s="59" t="s">
        <v>1395</v>
      </c>
      <c r="D605" s="59" t="s">
        <v>1506</v>
      </c>
    </row>
    <row r="606" spans="1:4" x14ac:dyDescent="0.2">
      <c r="A606" s="59"/>
      <c r="B606" s="59"/>
      <c r="C606" s="59"/>
      <c r="D606" s="59" t="s">
        <v>561</v>
      </c>
    </row>
    <row r="607" spans="1:4" x14ac:dyDescent="0.2">
      <c r="A607" s="59"/>
      <c r="B607" s="59"/>
      <c r="C607" s="59"/>
      <c r="D607" s="59" t="s">
        <v>1509</v>
      </c>
    </row>
    <row r="608" spans="1:4" x14ac:dyDescent="0.2">
      <c r="A608" s="59" t="s">
        <v>2451</v>
      </c>
      <c r="B608" s="59" t="s">
        <v>1163</v>
      </c>
      <c r="C608" s="59" t="s">
        <v>1395</v>
      </c>
      <c r="D608" s="59" t="s">
        <v>1506</v>
      </c>
    </row>
    <row r="609" spans="1:4" x14ac:dyDescent="0.2">
      <c r="A609" s="59"/>
      <c r="B609" s="59"/>
      <c r="C609" s="59"/>
      <c r="D609" s="59" t="s">
        <v>561</v>
      </c>
    </row>
    <row r="610" spans="1:4" x14ac:dyDescent="0.2">
      <c r="A610" s="59" t="s">
        <v>2204</v>
      </c>
      <c r="B610" s="59" t="s">
        <v>742</v>
      </c>
      <c r="C610" s="59" t="s">
        <v>1395</v>
      </c>
      <c r="D610" s="59" t="s">
        <v>1506</v>
      </c>
    </row>
    <row r="611" spans="1:4" x14ac:dyDescent="0.2">
      <c r="A611" s="59"/>
      <c r="B611" s="59"/>
      <c r="C611" s="59"/>
      <c r="D611" s="59" t="s">
        <v>561</v>
      </c>
    </row>
    <row r="612" spans="1:4" x14ac:dyDescent="0.2">
      <c r="A612" s="59"/>
      <c r="B612" s="59"/>
      <c r="C612" s="59"/>
      <c r="D612" s="59" t="s">
        <v>1509</v>
      </c>
    </row>
    <row r="613" spans="1:4" x14ac:dyDescent="0.2">
      <c r="A613" s="59" t="s">
        <v>514</v>
      </c>
      <c r="B613" s="59" t="s">
        <v>515</v>
      </c>
      <c r="C613" s="59" t="s">
        <v>1395</v>
      </c>
      <c r="D613" s="59" t="s">
        <v>1506</v>
      </c>
    </row>
    <row r="614" spans="1:4" x14ac:dyDescent="0.2">
      <c r="A614" s="59"/>
      <c r="B614" s="59"/>
      <c r="C614" s="59"/>
      <c r="D614" s="59" t="s">
        <v>561</v>
      </c>
    </row>
    <row r="615" spans="1:4" x14ac:dyDescent="0.2">
      <c r="A615" s="59" t="s">
        <v>2452</v>
      </c>
      <c r="B615" s="59" t="s">
        <v>743</v>
      </c>
      <c r="C615" s="59" t="s">
        <v>1395</v>
      </c>
      <c r="D615" s="59" t="s">
        <v>1506</v>
      </c>
    </row>
    <row r="616" spans="1:4" x14ac:dyDescent="0.2">
      <c r="A616" s="59"/>
      <c r="B616" s="59"/>
      <c r="C616" s="59"/>
      <c r="D616" s="59" t="s">
        <v>561</v>
      </c>
    </row>
    <row r="617" spans="1:4" x14ac:dyDescent="0.2">
      <c r="A617" s="59"/>
      <c r="B617" s="59"/>
      <c r="C617" s="59"/>
      <c r="D617" s="59" t="s">
        <v>2417</v>
      </c>
    </row>
    <row r="618" spans="1:4" x14ac:dyDescent="0.2">
      <c r="A618" s="59" t="s">
        <v>2453</v>
      </c>
      <c r="B618" s="59" t="s">
        <v>509</v>
      </c>
      <c r="C618" s="59" t="s">
        <v>1395</v>
      </c>
      <c r="D618" s="59" t="s">
        <v>561</v>
      </c>
    </row>
    <row r="619" spans="1:4" x14ac:dyDescent="0.2">
      <c r="A619" s="59" t="s">
        <v>744</v>
      </c>
      <c r="B619" s="59" t="s">
        <v>745</v>
      </c>
      <c r="C619" s="59" t="s">
        <v>1395</v>
      </c>
      <c r="D619" s="59" t="s">
        <v>1506</v>
      </c>
    </row>
    <row r="620" spans="1:4" x14ac:dyDescent="0.2">
      <c r="A620" s="59"/>
      <c r="B620" s="59"/>
      <c r="C620" s="59"/>
      <c r="D620" s="59" t="s">
        <v>561</v>
      </c>
    </row>
    <row r="621" spans="1:4" x14ac:dyDescent="0.2">
      <c r="A621" s="59" t="s">
        <v>512</v>
      </c>
      <c r="B621" s="59" t="s">
        <v>513</v>
      </c>
      <c r="C621" s="59" t="s">
        <v>1395</v>
      </c>
      <c r="D621" s="59" t="s">
        <v>1506</v>
      </c>
    </row>
    <row r="622" spans="1:4" x14ac:dyDescent="0.2">
      <c r="A622" s="59"/>
      <c r="B622" s="59"/>
      <c r="C622" s="59"/>
      <c r="D622" s="59" t="s">
        <v>561</v>
      </c>
    </row>
    <row r="623" spans="1:4" x14ac:dyDescent="0.2">
      <c r="A623" s="59" t="s">
        <v>746</v>
      </c>
      <c r="B623" s="59" t="s">
        <v>747</v>
      </c>
      <c r="C623" s="59" t="s">
        <v>1395</v>
      </c>
      <c r="D623" s="59" t="s">
        <v>561</v>
      </c>
    </row>
    <row r="624" spans="1:4" x14ac:dyDescent="0.2">
      <c r="A624" s="59" t="s">
        <v>475</v>
      </c>
      <c r="B624" s="59" t="s">
        <v>478</v>
      </c>
      <c r="C624" s="59" t="s">
        <v>1395</v>
      </c>
      <c r="D624" s="59" t="s">
        <v>561</v>
      </c>
    </row>
    <row r="625" spans="1:4" x14ac:dyDescent="0.2">
      <c r="A625" s="59" t="s">
        <v>2035</v>
      </c>
      <c r="B625" s="59" t="s">
        <v>2036</v>
      </c>
      <c r="C625" s="59" t="s">
        <v>1395</v>
      </c>
      <c r="D625" s="59" t="s">
        <v>1506</v>
      </c>
    </row>
    <row r="626" spans="1:4" x14ac:dyDescent="0.2">
      <c r="A626" s="59"/>
      <c r="B626" s="59"/>
      <c r="C626" s="59"/>
      <c r="D626" s="59" t="s">
        <v>561</v>
      </c>
    </row>
    <row r="627" spans="1:4" x14ac:dyDescent="0.2">
      <c r="A627" s="59" t="s">
        <v>2454</v>
      </c>
      <c r="B627" s="59" t="s">
        <v>752</v>
      </c>
      <c r="C627" s="59" t="s">
        <v>1395</v>
      </c>
      <c r="D627" s="59" t="s">
        <v>1506</v>
      </c>
    </row>
    <row r="628" spans="1:4" x14ac:dyDescent="0.2">
      <c r="A628" s="59"/>
      <c r="B628" s="59"/>
      <c r="C628" s="59"/>
      <c r="D628" s="59" t="s">
        <v>561</v>
      </c>
    </row>
    <row r="629" spans="1:4" x14ac:dyDescent="0.2">
      <c r="A629" s="59"/>
      <c r="B629" s="59"/>
      <c r="C629" s="59"/>
      <c r="D629" s="59" t="s">
        <v>528</v>
      </c>
    </row>
    <row r="630" spans="1:4" x14ac:dyDescent="0.2">
      <c r="A630" s="59"/>
      <c r="B630" s="59"/>
      <c r="C630" s="59"/>
      <c r="D630" s="59" t="s">
        <v>1509</v>
      </c>
    </row>
    <row r="631" spans="1:4" x14ac:dyDescent="0.2">
      <c r="A631" s="59"/>
      <c r="B631" s="60"/>
      <c r="C631" s="59"/>
      <c r="D631" s="59" t="s">
        <v>1510</v>
      </c>
    </row>
    <row r="632" spans="1:4" x14ac:dyDescent="0.2">
      <c r="A632" s="59"/>
      <c r="B632" s="63"/>
      <c r="C632" s="59"/>
      <c r="D632" s="59" t="s">
        <v>562</v>
      </c>
    </row>
    <row r="633" spans="1:4" x14ac:dyDescent="0.2">
      <c r="A633" s="59" t="s">
        <v>753</v>
      </c>
      <c r="B633" s="59" t="s">
        <v>754</v>
      </c>
      <c r="C633" s="59" t="s">
        <v>1395</v>
      </c>
      <c r="D633" s="59" t="s">
        <v>1506</v>
      </c>
    </row>
    <row r="634" spans="1:4" x14ac:dyDescent="0.2">
      <c r="A634" s="59"/>
      <c r="B634" s="59"/>
      <c r="C634" s="59"/>
      <c r="D634" s="59" t="s">
        <v>561</v>
      </c>
    </row>
    <row r="635" spans="1:4" x14ac:dyDescent="0.2">
      <c r="A635" s="59" t="s">
        <v>755</v>
      </c>
      <c r="B635" s="59" t="s">
        <v>756</v>
      </c>
      <c r="C635" s="59" t="s">
        <v>1395</v>
      </c>
      <c r="D635" s="59" t="s">
        <v>563</v>
      </c>
    </row>
    <row r="636" spans="1:4" x14ac:dyDescent="0.2">
      <c r="A636" s="59"/>
      <c r="B636" s="59"/>
      <c r="C636" s="59"/>
      <c r="D636" s="59" t="s">
        <v>1506</v>
      </c>
    </row>
    <row r="637" spans="1:4" x14ac:dyDescent="0.2">
      <c r="A637" s="59"/>
      <c r="B637" s="59"/>
      <c r="C637" s="59"/>
      <c r="D637" s="59" t="s">
        <v>561</v>
      </c>
    </row>
    <row r="638" spans="1:4" x14ac:dyDescent="0.2">
      <c r="A638" s="59" t="s">
        <v>565</v>
      </c>
      <c r="B638" s="59" t="s">
        <v>437</v>
      </c>
      <c r="C638" s="59" t="s">
        <v>1395</v>
      </c>
      <c r="D638" s="59" t="s">
        <v>1506</v>
      </c>
    </row>
    <row r="639" spans="1:4" x14ac:dyDescent="0.2">
      <c r="A639" s="59"/>
      <c r="B639" s="59"/>
      <c r="C639" s="59"/>
      <c r="D639" s="59" t="s">
        <v>561</v>
      </c>
    </row>
    <row r="640" spans="1:4" x14ac:dyDescent="0.2">
      <c r="A640" s="59" t="s">
        <v>977</v>
      </c>
      <c r="B640" s="59" t="s">
        <v>978</v>
      </c>
      <c r="C640" s="59" t="s">
        <v>1395</v>
      </c>
      <c r="D640" s="59" t="s">
        <v>561</v>
      </c>
    </row>
    <row r="641" spans="1:4" x14ac:dyDescent="0.2">
      <c r="A641" s="59" t="s">
        <v>975</v>
      </c>
      <c r="B641" s="59" t="s">
        <v>976</v>
      </c>
      <c r="C641" s="59" t="s">
        <v>1395</v>
      </c>
      <c r="D641" s="59" t="s">
        <v>561</v>
      </c>
    </row>
    <row r="642" spans="1:4" x14ac:dyDescent="0.2">
      <c r="A642" s="59" t="s">
        <v>2455</v>
      </c>
      <c r="B642" s="59" t="s">
        <v>315</v>
      </c>
      <c r="C642" s="59" t="s">
        <v>1395</v>
      </c>
      <c r="D642" s="59" t="s">
        <v>561</v>
      </c>
    </row>
    <row r="643" spans="1:4" x14ac:dyDescent="0.2">
      <c r="A643" s="59" t="s">
        <v>1056</v>
      </c>
      <c r="B643" s="59" t="s">
        <v>232</v>
      </c>
      <c r="C643" s="59" t="s">
        <v>1395</v>
      </c>
      <c r="D643" s="59" t="s">
        <v>1506</v>
      </c>
    </row>
    <row r="644" spans="1:4" x14ac:dyDescent="0.2">
      <c r="A644" s="59"/>
      <c r="B644" s="59"/>
      <c r="C644" s="59"/>
      <c r="D644" s="59" t="s">
        <v>561</v>
      </c>
    </row>
    <row r="645" spans="1:4" x14ac:dyDescent="0.2">
      <c r="A645" s="59" t="s">
        <v>3058</v>
      </c>
      <c r="B645" s="59" t="s">
        <v>217</v>
      </c>
      <c r="C645" s="59" t="s">
        <v>1395</v>
      </c>
      <c r="D645" s="59" t="s">
        <v>1506</v>
      </c>
    </row>
    <row r="646" spans="1:4" x14ac:dyDescent="0.2">
      <c r="A646" s="59"/>
      <c r="B646" s="59"/>
      <c r="C646" s="59"/>
      <c r="D646" s="59" t="s">
        <v>561</v>
      </c>
    </row>
    <row r="647" spans="1:4" x14ac:dyDescent="0.2">
      <c r="A647" s="59"/>
      <c r="B647" s="59"/>
      <c r="C647" s="59"/>
      <c r="D647" s="59" t="s">
        <v>528</v>
      </c>
    </row>
    <row r="648" spans="1:4" x14ac:dyDescent="0.2">
      <c r="A648" s="59" t="s">
        <v>3059</v>
      </c>
      <c r="B648" s="59" t="s">
        <v>218</v>
      </c>
      <c r="C648" s="59" t="s">
        <v>1395</v>
      </c>
      <c r="D648" s="59" t="s">
        <v>1506</v>
      </c>
    </row>
    <row r="649" spans="1:4" x14ac:dyDescent="0.2">
      <c r="A649" s="59"/>
      <c r="B649" s="59"/>
      <c r="C649" s="59"/>
      <c r="D649" s="59" t="s">
        <v>561</v>
      </c>
    </row>
    <row r="650" spans="1:4" x14ac:dyDescent="0.2">
      <c r="A650" s="59" t="s">
        <v>3060</v>
      </c>
      <c r="B650" s="59" t="s">
        <v>219</v>
      </c>
      <c r="C650" s="59" t="s">
        <v>1395</v>
      </c>
      <c r="D650" s="59" t="s">
        <v>1506</v>
      </c>
    </row>
    <row r="651" spans="1:4" x14ac:dyDescent="0.2">
      <c r="A651" s="59"/>
      <c r="B651" s="59"/>
      <c r="C651" s="59"/>
      <c r="D651" s="59" t="s">
        <v>561</v>
      </c>
    </row>
    <row r="652" spans="1:4" x14ac:dyDescent="0.2">
      <c r="A652" s="59"/>
      <c r="B652" s="59"/>
      <c r="C652" s="59"/>
      <c r="D652" s="59" t="s">
        <v>528</v>
      </c>
    </row>
    <row r="653" spans="1:4" x14ac:dyDescent="0.2">
      <c r="A653" s="59" t="s">
        <v>3061</v>
      </c>
      <c r="B653" s="59" t="s">
        <v>1288</v>
      </c>
      <c r="C653" s="59" t="s">
        <v>1395</v>
      </c>
      <c r="D653" s="59" t="s">
        <v>561</v>
      </c>
    </row>
    <row r="654" spans="1:4" x14ac:dyDescent="0.2">
      <c r="A654" s="59" t="s">
        <v>3062</v>
      </c>
      <c r="B654" s="59" t="s">
        <v>1214</v>
      </c>
      <c r="C654" s="59" t="s">
        <v>1395</v>
      </c>
      <c r="D654" s="59" t="s">
        <v>1506</v>
      </c>
    </row>
    <row r="655" spans="1:4" x14ac:dyDescent="0.2">
      <c r="A655" s="59"/>
      <c r="B655" s="59"/>
      <c r="C655" s="59"/>
      <c r="D655" s="59" t="s">
        <v>561</v>
      </c>
    </row>
    <row r="656" spans="1:4" x14ac:dyDescent="0.2">
      <c r="A656" s="59"/>
      <c r="B656" s="59"/>
      <c r="C656" s="59"/>
      <c r="D656" s="59" t="s">
        <v>528</v>
      </c>
    </row>
    <row r="657" spans="1:4" x14ac:dyDescent="0.2">
      <c r="A657" s="59" t="s">
        <v>3063</v>
      </c>
      <c r="B657" s="59" t="s">
        <v>220</v>
      </c>
      <c r="C657" s="59" t="s">
        <v>1395</v>
      </c>
      <c r="D657" s="59" t="s">
        <v>1506</v>
      </c>
    </row>
    <row r="658" spans="1:4" x14ac:dyDescent="0.2">
      <c r="A658" s="59"/>
      <c r="B658" s="59"/>
      <c r="C658" s="59"/>
      <c r="D658" s="59" t="s">
        <v>561</v>
      </c>
    </row>
    <row r="659" spans="1:4" x14ac:dyDescent="0.2">
      <c r="A659" s="59"/>
      <c r="B659" s="59"/>
      <c r="C659" s="59"/>
      <c r="D659" s="59" t="s">
        <v>528</v>
      </c>
    </row>
    <row r="660" spans="1:4" x14ac:dyDescent="0.2">
      <c r="A660" s="59" t="s">
        <v>3064</v>
      </c>
      <c r="B660" s="59" t="s">
        <v>221</v>
      </c>
      <c r="C660" s="59" t="s">
        <v>1395</v>
      </c>
      <c r="D660" s="59" t="s">
        <v>1506</v>
      </c>
    </row>
    <row r="661" spans="1:4" x14ac:dyDescent="0.2">
      <c r="A661" s="59"/>
      <c r="B661" s="59"/>
      <c r="C661" s="59"/>
      <c r="D661" s="59" t="s">
        <v>561</v>
      </c>
    </row>
    <row r="662" spans="1:4" x14ac:dyDescent="0.2">
      <c r="A662" s="59"/>
      <c r="B662" s="59"/>
      <c r="C662" s="59"/>
      <c r="D662" s="59" t="s">
        <v>528</v>
      </c>
    </row>
    <row r="663" spans="1:4" x14ac:dyDescent="0.2">
      <c r="A663" s="59" t="s">
        <v>3065</v>
      </c>
      <c r="B663" s="59" t="s">
        <v>222</v>
      </c>
      <c r="C663" s="59" t="s">
        <v>1395</v>
      </c>
      <c r="D663" s="59" t="s">
        <v>561</v>
      </c>
    </row>
    <row r="664" spans="1:4" x14ac:dyDescent="0.2">
      <c r="A664" s="59" t="s">
        <v>3066</v>
      </c>
      <c r="B664" s="59" t="s">
        <v>223</v>
      </c>
      <c r="C664" s="59" t="s">
        <v>1395</v>
      </c>
      <c r="D664" s="59" t="s">
        <v>1506</v>
      </c>
    </row>
    <row r="665" spans="1:4" x14ac:dyDescent="0.2">
      <c r="A665" s="59"/>
      <c r="B665" s="59"/>
      <c r="C665" s="59"/>
      <c r="D665" s="59" t="s">
        <v>561</v>
      </c>
    </row>
    <row r="666" spans="1:4" x14ac:dyDescent="0.2">
      <c r="A666" s="59"/>
      <c r="B666" s="60"/>
      <c r="C666" s="59"/>
      <c r="D666" s="60" t="s">
        <v>528</v>
      </c>
    </row>
    <row r="667" spans="1:4" x14ac:dyDescent="0.2">
      <c r="A667" s="59" t="s">
        <v>3067</v>
      </c>
      <c r="B667" s="59" t="s">
        <v>1290</v>
      </c>
      <c r="C667" s="59" t="s">
        <v>1395</v>
      </c>
      <c r="D667" s="59" t="s">
        <v>561</v>
      </c>
    </row>
    <row r="668" spans="1:4" x14ac:dyDescent="0.2">
      <c r="A668" s="59" t="s">
        <v>3068</v>
      </c>
      <c r="B668" s="59" t="s">
        <v>224</v>
      </c>
      <c r="C668" s="59" t="s">
        <v>1395</v>
      </c>
      <c r="D668" s="59" t="s">
        <v>1506</v>
      </c>
    </row>
    <row r="669" spans="1:4" x14ac:dyDescent="0.2">
      <c r="A669" s="59"/>
      <c r="B669" s="59"/>
      <c r="C669" s="59"/>
      <c r="D669" s="59" t="s">
        <v>561</v>
      </c>
    </row>
    <row r="670" spans="1:4" x14ac:dyDescent="0.2">
      <c r="A670" s="59"/>
      <c r="B670" s="59"/>
      <c r="C670" s="59"/>
      <c r="D670" s="59" t="s">
        <v>528</v>
      </c>
    </row>
    <row r="671" spans="1:4" x14ac:dyDescent="0.2">
      <c r="A671" s="59" t="s">
        <v>3069</v>
      </c>
      <c r="B671" s="59" t="s">
        <v>1291</v>
      </c>
      <c r="C671" s="59" t="s">
        <v>1395</v>
      </c>
      <c r="D671" s="59" t="s">
        <v>561</v>
      </c>
    </row>
    <row r="672" spans="1:4" x14ac:dyDescent="0.2">
      <c r="A672" s="59" t="s">
        <v>3070</v>
      </c>
      <c r="B672" s="59" t="s">
        <v>226</v>
      </c>
      <c r="C672" s="59" t="s">
        <v>1395</v>
      </c>
      <c r="D672" s="59" t="s">
        <v>1506</v>
      </c>
    </row>
    <row r="673" spans="1:4" x14ac:dyDescent="0.2">
      <c r="A673" s="59"/>
      <c r="B673" s="59"/>
      <c r="C673" s="59"/>
      <c r="D673" s="59" t="s">
        <v>561</v>
      </c>
    </row>
    <row r="674" spans="1:4" x14ac:dyDescent="0.2">
      <c r="A674" s="59"/>
      <c r="B674" s="59"/>
      <c r="C674" s="59"/>
      <c r="D674" s="59" t="s">
        <v>528</v>
      </c>
    </row>
    <row r="675" spans="1:4" x14ac:dyDescent="0.2">
      <c r="A675" s="59" t="s">
        <v>3071</v>
      </c>
      <c r="B675" s="59" t="s">
        <v>225</v>
      </c>
      <c r="C675" s="59" t="s">
        <v>1395</v>
      </c>
      <c r="D675" s="59" t="s">
        <v>561</v>
      </c>
    </row>
    <row r="676" spans="1:4" x14ac:dyDescent="0.2">
      <c r="A676" s="59" t="s">
        <v>3072</v>
      </c>
      <c r="B676" s="59" t="s">
        <v>227</v>
      </c>
      <c r="C676" s="59" t="s">
        <v>1395</v>
      </c>
      <c r="D676" s="59" t="s">
        <v>1506</v>
      </c>
    </row>
    <row r="677" spans="1:4" x14ac:dyDescent="0.2">
      <c r="A677" s="59"/>
      <c r="B677" s="59"/>
      <c r="C677" s="59"/>
      <c r="D677" s="59" t="s">
        <v>561</v>
      </c>
    </row>
    <row r="678" spans="1:4" x14ac:dyDescent="0.2">
      <c r="A678" s="59"/>
      <c r="B678" s="59"/>
      <c r="C678" s="59"/>
      <c r="D678" s="59" t="s">
        <v>528</v>
      </c>
    </row>
    <row r="679" spans="1:4" x14ac:dyDescent="0.2">
      <c r="A679" s="59" t="s">
        <v>3073</v>
      </c>
      <c r="B679" s="59" t="s">
        <v>228</v>
      </c>
      <c r="C679" s="59" t="s">
        <v>1395</v>
      </c>
      <c r="D679" s="59" t="s">
        <v>561</v>
      </c>
    </row>
    <row r="680" spans="1:4" x14ac:dyDescent="0.2">
      <c r="A680" s="59" t="s">
        <v>3074</v>
      </c>
      <c r="B680" s="59" t="s">
        <v>229</v>
      </c>
      <c r="C680" s="59" t="s">
        <v>1395</v>
      </c>
      <c r="D680" s="59" t="s">
        <v>1506</v>
      </c>
    </row>
    <row r="681" spans="1:4" x14ac:dyDescent="0.2">
      <c r="A681" s="59"/>
      <c r="B681" s="59"/>
      <c r="C681" s="59"/>
      <c r="D681" s="59" t="s">
        <v>561</v>
      </c>
    </row>
    <row r="682" spans="1:4" x14ac:dyDescent="0.2">
      <c r="A682" s="59"/>
      <c r="B682" s="59"/>
      <c r="C682" s="59"/>
      <c r="D682" s="59" t="s">
        <v>528</v>
      </c>
    </row>
    <row r="683" spans="1:4" x14ac:dyDescent="0.2">
      <c r="A683" s="59" t="s">
        <v>3075</v>
      </c>
      <c r="B683" s="59" t="s">
        <v>230</v>
      </c>
      <c r="C683" s="59" t="s">
        <v>1395</v>
      </c>
      <c r="D683" s="59" t="s">
        <v>561</v>
      </c>
    </row>
    <row r="684" spans="1:4" x14ac:dyDescent="0.2">
      <c r="A684" s="59" t="s">
        <v>3076</v>
      </c>
      <c r="B684" s="59" t="s">
        <v>231</v>
      </c>
      <c r="C684" s="59" t="s">
        <v>1395</v>
      </c>
      <c r="D684" s="59" t="s">
        <v>1506</v>
      </c>
    </row>
    <row r="685" spans="1:4" x14ac:dyDescent="0.2">
      <c r="A685" s="59"/>
      <c r="B685" s="59"/>
      <c r="C685" s="59"/>
      <c r="D685" s="59" t="s">
        <v>561</v>
      </c>
    </row>
    <row r="686" spans="1:4" x14ac:dyDescent="0.2">
      <c r="A686" s="59"/>
      <c r="B686" s="59"/>
      <c r="C686" s="59"/>
      <c r="D686" s="59" t="s">
        <v>528</v>
      </c>
    </row>
    <row r="687" spans="1:4" x14ac:dyDescent="0.2">
      <c r="A687" s="59" t="s">
        <v>3077</v>
      </c>
      <c r="B687" s="59" t="s">
        <v>1289</v>
      </c>
      <c r="C687" s="59" t="s">
        <v>1395</v>
      </c>
      <c r="D687" s="59" t="s">
        <v>561</v>
      </c>
    </row>
    <row r="688" spans="1:4" x14ac:dyDescent="0.2">
      <c r="A688" s="59" t="s">
        <v>2046</v>
      </c>
      <c r="B688" s="59" t="s">
        <v>2047</v>
      </c>
      <c r="C688" s="59" t="s">
        <v>1825</v>
      </c>
      <c r="D688" s="59" t="s">
        <v>1508</v>
      </c>
    </row>
    <row r="689" spans="1:4" x14ac:dyDescent="0.2">
      <c r="A689" s="59" t="s">
        <v>57</v>
      </c>
      <c r="B689" s="59" t="s">
        <v>767</v>
      </c>
      <c r="C689" s="59" t="s">
        <v>1826</v>
      </c>
      <c r="D689" s="59" t="s">
        <v>566</v>
      </c>
    </row>
    <row r="690" spans="1:4" x14ac:dyDescent="0.2">
      <c r="A690" s="59" t="s">
        <v>55</v>
      </c>
      <c r="B690" s="59" t="s">
        <v>768</v>
      </c>
      <c r="C690" s="59" t="s">
        <v>1826</v>
      </c>
      <c r="D690" s="59" t="s">
        <v>566</v>
      </c>
    </row>
    <row r="691" spans="1:4" x14ac:dyDescent="0.2">
      <c r="A691" s="59" t="s">
        <v>758</v>
      </c>
      <c r="B691" s="60" t="s">
        <v>759</v>
      </c>
      <c r="C691" s="59" t="s">
        <v>1826</v>
      </c>
      <c r="D691" s="59" t="s">
        <v>567</v>
      </c>
    </row>
    <row r="692" spans="1:4" x14ac:dyDescent="0.2">
      <c r="A692" s="59"/>
      <c r="B692" s="63"/>
      <c r="C692" s="59"/>
      <c r="D692" s="59" t="s">
        <v>526</v>
      </c>
    </row>
    <row r="693" spans="1:4" x14ac:dyDescent="0.2">
      <c r="A693" s="59" t="s">
        <v>1875</v>
      </c>
      <c r="B693" s="59" t="s">
        <v>872</v>
      </c>
      <c r="C693" s="59" t="s">
        <v>1826</v>
      </c>
      <c r="D693" s="59" t="s">
        <v>567</v>
      </c>
    </row>
    <row r="694" spans="1:4" x14ac:dyDescent="0.2">
      <c r="A694" s="59"/>
      <c r="B694" s="59"/>
      <c r="C694" s="59"/>
      <c r="D694" s="59" t="s">
        <v>1509</v>
      </c>
    </row>
    <row r="695" spans="1:4" x14ac:dyDescent="0.2">
      <c r="A695" s="59"/>
      <c r="B695" s="59"/>
      <c r="C695" s="59"/>
      <c r="D695" s="59" t="s">
        <v>526</v>
      </c>
    </row>
    <row r="696" spans="1:4" x14ac:dyDescent="0.2">
      <c r="A696" s="59" t="s">
        <v>2205</v>
      </c>
      <c r="B696" s="59" t="s">
        <v>1376</v>
      </c>
      <c r="C696" s="59" t="s">
        <v>1826</v>
      </c>
      <c r="D696" s="59" t="s">
        <v>567</v>
      </c>
    </row>
    <row r="697" spans="1:4" x14ac:dyDescent="0.2">
      <c r="A697" s="59"/>
      <c r="B697" s="59"/>
      <c r="C697" s="59"/>
      <c r="D697" s="59" t="s">
        <v>1509</v>
      </c>
    </row>
    <row r="698" spans="1:4" x14ac:dyDescent="0.2">
      <c r="A698" s="59"/>
      <c r="B698" s="59"/>
      <c r="C698" s="59"/>
      <c r="D698" s="59" t="s">
        <v>1510</v>
      </c>
    </row>
    <row r="699" spans="1:4" x14ac:dyDescent="0.2">
      <c r="A699" s="59"/>
      <c r="B699" s="59"/>
      <c r="C699" s="59"/>
      <c r="D699" s="59" t="s">
        <v>526</v>
      </c>
    </row>
    <row r="700" spans="1:4" x14ac:dyDescent="0.2">
      <c r="A700" s="59" t="s">
        <v>1877</v>
      </c>
      <c r="B700" s="59" t="s">
        <v>870</v>
      </c>
      <c r="C700" s="59" t="s">
        <v>1826</v>
      </c>
      <c r="D700" s="59" t="s">
        <v>567</v>
      </c>
    </row>
    <row r="701" spans="1:4" x14ac:dyDescent="0.2">
      <c r="A701" s="59"/>
      <c r="B701" s="59"/>
      <c r="C701" s="59"/>
      <c r="D701" s="59" t="s">
        <v>1506</v>
      </c>
    </row>
    <row r="702" spans="1:4" x14ac:dyDescent="0.2">
      <c r="A702" s="59"/>
      <c r="B702" s="59"/>
      <c r="C702" s="59"/>
      <c r="D702" s="59" t="s">
        <v>1509</v>
      </c>
    </row>
    <row r="703" spans="1:4" x14ac:dyDescent="0.2">
      <c r="A703" s="59" t="s">
        <v>760</v>
      </c>
      <c r="B703" s="59" t="s">
        <v>761</v>
      </c>
      <c r="C703" s="59" t="s">
        <v>1826</v>
      </c>
      <c r="D703" s="59" t="s">
        <v>568</v>
      </c>
    </row>
    <row r="704" spans="1:4" x14ac:dyDescent="0.2">
      <c r="A704" s="59" t="s">
        <v>1961</v>
      </c>
      <c r="B704" s="59" t="s">
        <v>757</v>
      </c>
      <c r="C704" s="59" t="s">
        <v>1826</v>
      </c>
      <c r="D704" s="59" t="s">
        <v>568</v>
      </c>
    </row>
    <row r="705" spans="1:4" x14ac:dyDescent="0.2">
      <c r="A705" s="59" t="s">
        <v>1292</v>
      </c>
      <c r="B705" s="59" t="s">
        <v>793</v>
      </c>
      <c r="C705" s="59" t="s">
        <v>1826</v>
      </c>
      <c r="D705" s="59" t="s">
        <v>567</v>
      </c>
    </row>
    <row r="706" spans="1:4" x14ac:dyDescent="0.2">
      <c r="A706" s="59"/>
      <c r="B706" s="59"/>
      <c r="C706" s="59"/>
      <c r="D706" s="59" t="s">
        <v>1509</v>
      </c>
    </row>
    <row r="707" spans="1:4" x14ac:dyDescent="0.2">
      <c r="A707" s="59" t="s">
        <v>1080</v>
      </c>
      <c r="B707" s="59" t="s">
        <v>794</v>
      </c>
      <c r="C707" s="59" t="s">
        <v>1826</v>
      </c>
      <c r="D707" s="59" t="s">
        <v>567</v>
      </c>
    </row>
    <row r="708" spans="1:4" x14ac:dyDescent="0.2">
      <c r="A708" s="59"/>
      <c r="B708" s="59"/>
      <c r="C708" s="59"/>
      <c r="D708" s="59" t="s">
        <v>1506</v>
      </c>
    </row>
    <row r="709" spans="1:4" x14ac:dyDescent="0.2">
      <c r="A709" s="59" t="s">
        <v>2206</v>
      </c>
      <c r="B709" s="59" t="s">
        <v>763</v>
      </c>
      <c r="C709" s="59" t="s">
        <v>1826</v>
      </c>
      <c r="D709" s="59" t="s">
        <v>568</v>
      </c>
    </row>
    <row r="710" spans="1:4" x14ac:dyDescent="0.2">
      <c r="A710" s="59" t="s">
        <v>393</v>
      </c>
      <c r="B710" s="59" t="s">
        <v>764</v>
      </c>
      <c r="C710" s="59" t="s">
        <v>1826</v>
      </c>
      <c r="D710" s="59" t="s">
        <v>568</v>
      </c>
    </row>
    <row r="711" spans="1:4" x14ac:dyDescent="0.2">
      <c r="A711" s="59" t="s">
        <v>769</v>
      </c>
      <c r="B711" s="59" t="s">
        <v>770</v>
      </c>
      <c r="C711" s="59" t="s">
        <v>1826</v>
      </c>
      <c r="D711" s="59" t="s">
        <v>568</v>
      </c>
    </row>
    <row r="712" spans="1:4" x14ac:dyDescent="0.2">
      <c r="A712" s="59" t="s">
        <v>2207</v>
      </c>
      <c r="B712" s="59" t="s">
        <v>766</v>
      </c>
      <c r="C712" s="59" t="s">
        <v>1826</v>
      </c>
      <c r="D712" s="59" t="s">
        <v>568</v>
      </c>
    </row>
    <row r="713" spans="1:4" x14ac:dyDescent="0.2">
      <c r="A713" s="59" t="s">
        <v>1979</v>
      </c>
      <c r="B713" s="59" t="s">
        <v>792</v>
      </c>
      <c r="C713" s="59" t="s">
        <v>1826</v>
      </c>
      <c r="D713" s="59" t="s">
        <v>567</v>
      </c>
    </row>
    <row r="714" spans="1:4" x14ac:dyDescent="0.2">
      <c r="A714" s="59"/>
      <c r="B714" s="59"/>
      <c r="C714" s="59"/>
      <c r="D714" s="59" t="s">
        <v>526</v>
      </c>
    </row>
    <row r="715" spans="1:4" x14ac:dyDescent="0.2">
      <c r="A715" s="59" t="s">
        <v>1980</v>
      </c>
      <c r="B715" s="59" t="s">
        <v>871</v>
      </c>
      <c r="C715" s="59" t="s">
        <v>1826</v>
      </c>
      <c r="D715" s="59" t="s">
        <v>567</v>
      </c>
    </row>
    <row r="716" spans="1:4" x14ac:dyDescent="0.2">
      <c r="A716" s="59" t="s">
        <v>771</v>
      </c>
      <c r="B716" s="59" t="s">
        <v>772</v>
      </c>
      <c r="C716" s="59" t="s">
        <v>1827</v>
      </c>
      <c r="D716" s="59" t="s">
        <v>1506</v>
      </c>
    </row>
    <row r="717" spans="1:4" x14ac:dyDescent="0.2">
      <c r="A717" s="59"/>
      <c r="B717" s="59"/>
      <c r="C717" s="59"/>
      <c r="D717" s="59" t="s">
        <v>528</v>
      </c>
    </row>
    <row r="718" spans="1:4" x14ac:dyDescent="0.2">
      <c r="A718" s="59"/>
      <c r="B718" s="59"/>
      <c r="C718" s="59"/>
      <c r="D718" s="59" t="s">
        <v>1510</v>
      </c>
    </row>
    <row r="719" spans="1:4" x14ac:dyDescent="0.2">
      <c r="A719" s="59" t="s">
        <v>43</v>
      </c>
      <c r="B719" s="59" t="s">
        <v>790</v>
      </c>
      <c r="C719" s="59" t="s">
        <v>1827</v>
      </c>
      <c r="D719" s="59" t="s">
        <v>1506</v>
      </c>
    </row>
    <row r="720" spans="1:4" x14ac:dyDescent="0.2">
      <c r="A720" s="59"/>
      <c r="B720" s="59"/>
      <c r="C720" s="59"/>
      <c r="D720" s="59" t="s">
        <v>528</v>
      </c>
    </row>
    <row r="721" spans="1:4" x14ac:dyDescent="0.2">
      <c r="A721" s="59" t="s">
        <v>626</v>
      </c>
      <c r="B721" s="59" t="s">
        <v>627</v>
      </c>
      <c r="C721" s="59" t="s">
        <v>1827</v>
      </c>
      <c r="D721" s="59" t="s">
        <v>1506</v>
      </c>
    </row>
    <row r="722" spans="1:4" x14ac:dyDescent="0.2">
      <c r="A722" s="59"/>
      <c r="B722" s="59"/>
      <c r="C722" s="59"/>
      <c r="D722" s="59" t="s">
        <v>528</v>
      </c>
    </row>
    <row r="723" spans="1:4" x14ac:dyDescent="0.2">
      <c r="A723" s="59" t="s">
        <v>1669</v>
      </c>
      <c r="B723" s="59" t="s">
        <v>1670</v>
      </c>
      <c r="C723" s="59" t="s">
        <v>1827</v>
      </c>
      <c r="D723" s="59" t="s">
        <v>1506</v>
      </c>
    </row>
    <row r="724" spans="1:4" x14ac:dyDescent="0.2">
      <c r="A724" s="59"/>
      <c r="B724" s="59"/>
      <c r="C724" s="59"/>
      <c r="D724" s="59" t="s">
        <v>528</v>
      </c>
    </row>
    <row r="725" spans="1:4" x14ac:dyDescent="0.2">
      <c r="A725" s="59" t="s">
        <v>1671</v>
      </c>
      <c r="B725" s="60" t="s">
        <v>1672</v>
      </c>
      <c r="C725" s="59" t="s">
        <v>1827</v>
      </c>
      <c r="D725" s="60" t="s">
        <v>1506</v>
      </c>
    </row>
    <row r="726" spans="1:4" x14ac:dyDescent="0.2">
      <c r="A726" s="59"/>
      <c r="B726" s="59"/>
      <c r="C726" s="59"/>
      <c r="D726" s="59" t="s">
        <v>528</v>
      </c>
    </row>
    <row r="727" spans="1:4" x14ac:dyDescent="0.2">
      <c r="A727" s="59" t="s">
        <v>1673</v>
      </c>
      <c r="B727" s="59" t="s">
        <v>1674</v>
      </c>
      <c r="C727" s="59" t="s">
        <v>1827</v>
      </c>
      <c r="D727" s="59" t="s">
        <v>1506</v>
      </c>
    </row>
    <row r="728" spans="1:4" x14ac:dyDescent="0.2">
      <c r="A728" s="59"/>
      <c r="B728" s="59"/>
      <c r="C728" s="59"/>
      <c r="D728" s="59" t="s">
        <v>528</v>
      </c>
    </row>
    <row r="729" spans="1:4" x14ac:dyDescent="0.2">
      <c r="A729" s="59" t="s">
        <v>1675</v>
      </c>
      <c r="B729" s="59" t="s">
        <v>1676</v>
      </c>
      <c r="C729" s="59" t="s">
        <v>1827</v>
      </c>
      <c r="D729" s="59" t="s">
        <v>1506</v>
      </c>
    </row>
    <row r="730" spans="1:4" x14ac:dyDescent="0.2">
      <c r="A730" s="59"/>
      <c r="B730" s="59"/>
      <c r="C730" s="59"/>
      <c r="D730" s="59" t="s">
        <v>528</v>
      </c>
    </row>
    <row r="731" spans="1:4" x14ac:dyDescent="0.2">
      <c r="A731" s="59" t="s">
        <v>1081</v>
      </c>
      <c r="B731" s="59" t="s">
        <v>113</v>
      </c>
      <c r="C731" s="59" t="s">
        <v>1827</v>
      </c>
      <c r="D731" s="59" t="s">
        <v>1506</v>
      </c>
    </row>
    <row r="732" spans="1:4" x14ac:dyDescent="0.2">
      <c r="A732" s="59"/>
      <c r="B732" s="59"/>
      <c r="C732" s="59"/>
      <c r="D732" s="59" t="s">
        <v>528</v>
      </c>
    </row>
    <row r="733" spans="1:4" x14ac:dyDescent="0.2">
      <c r="A733" s="59" t="s">
        <v>1082</v>
      </c>
      <c r="B733" s="59" t="s">
        <v>117</v>
      </c>
      <c r="C733" s="59" t="s">
        <v>1827</v>
      </c>
      <c r="D733" s="59" t="s">
        <v>1506</v>
      </c>
    </row>
    <row r="734" spans="1:4" x14ac:dyDescent="0.2">
      <c r="A734" s="59"/>
      <c r="B734" s="59"/>
      <c r="C734" s="59"/>
      <c r="D734" s="59" t="s">
        <v>528</v>
      </c>
    </row>
    <row r="735" spans="1:4" x14ac:dyDescent="0.2">
      <c r="A735" s="59" t="s">
        <v>1083</v>
      </c>
      <c r="B735" s="59" t="s">
        <v>114</v>
      </c>
      <c r="C735" s="59" t="s">
        <v>1827</v>
      </c>
      <c r="D735" s="59" t="s">
        <v>1506</v>
      </c>
    </row>
    <row r="736" spans="1:4" x14ac:dyDescent="0.2">
      <c r="A736" s="59"/>
      <c r="B736" s="59"/>
      <c r="C736" s="59"/>
      <c r="D736" s="59" t="s">
        <v>528</v>
      </c>
    </row>
    <row r="737" spans="1:4" x14ac:dyDescent="0.2">
      <c r="A737" s="59" t="s">
        <v>1084</v>
      </c>
      <c r="B737" s="59" t="s">
        <v>115</v>
      </c>
      <c r="C737" s="59" t="s">
        <v>1827</v>
      </c>
      <c r="D737" s="59" t="s">
        <v>1506</v>
      </c>
    </row>
    <row r="738" spans="1:4" x14ac:dyDescent="0.2">
      <c r="A738" s="59"/>
      <c r="B738" s="59"/>
      <c r="C738" s="59"/>
      <c r="D738" s="59" t="s">
        <v>528</v>
      </c>
    </row>
    <row r="739" spans="1:4" x14ac:dyDescent="0.2">
      <c r="A739" s="59" t="s">
        <v>1085</v>
      </c>
      <c r="B739" s="59" t="s">
        <v>116</v>
      </c>
      <c r="C739" s="59" t="s">
        <v>1827</v>
      </c>
      <c r="D739" s="59" t="s">
        <v>1506</v>
      </c>
    </row>
    <row r="740" spans="1:4" x14ac:dyDescent="0.2">
      <c r="A740" s="59"/>
      <c r="B740" s="59"/>
      <c r="C740" s="59"/>
      <c r="D740" s="59" t="s">
        <v>528</v>
      </c>
    </row>
    <row r="741" spans="1:4" x14ac:dyDescent="0.2">
      <c r="A741" s="59" t="s">
        <v>1086</v>
      </c>
      <c r="B741" s="59" t="s">
        <v>118</v>
      </c>
      <c r="C741" s="59" t="s">
        <v>1827</v>
      </c>
      <c r="D741" s="59" t="s">
        <v>1506</v>
      </c>
    </row>
    <row r="742" spans="1:4" x14ac:dyDescent="0.2">
      <c r="A742" s="59"/>
      <c r="B742" s="59"/>
      <c r="C742" s="59"/>
      <c r="D742" s="59" t="s">
        <v>528</v>
      </c>
    </row>
    <row r="743" spans="1:4" x14ac:dyDescent="0.2">
      <c r="A743" s="59" t="s">
        <v>1965</v>
      </c>
      <c r="B743" s="59" t="s">
        <v>773</v>
      </c>
      <c r="C743" s="59" t="s">
        <v>1827</v>
      </c>
      <c r="D743" s="59" t="s">
        <v>1506</v>
      </c>
    </row>
    <row r="744" spans="1:4" x14ac:dyDescent="0.2">
      <c r="A744" s="59"/>
      <c r="B744" s="59"/>
      <c r="C744" s="59"/>
      <c r="D744" s="59" t="s">
        <v>528</v>
      </c>
    </row>
    <row r="745" spans="1:4" x14ac:dyDescent="0.2">
      <c r="A745" s="59"/>
      <c r="B745" s="59"/>
      <c r="C745" s="59"/>
      <c r="D745" s="59" t="s">
        <v>1509</v>
      </c>
    </row>
    <row r="746" spans="1:4" x14ac:dyDescent="0.2">
      <c r="A746" s="59" t="s">
        <v>1985</v>
      </c>
      <c r="B746" s="59" t="s">
        <v>803</v>
      </c>
      <c r="C746" s="59" t="s">
        <v>1827</v>
      </c>
      <c r="D746" s="59" t="s">
        <v>528</v>
      </c>
    </row>
    <row r="747" spans="1:4" x14ac:dyDescent="0.2">
      <c r="A747" s="59"/>
      <c r="B747" s="59"/>
      <c r="C747" s="59"/>
      <c r="D747" s="59" t="s">
        <v>1509</v>
      </c>
    </row>
    <row r="748" spans="1:4" x14ac:dyDescent="0.2">
      <c r="A748" s="59" t="s">
        <v>1966</v>
      </c>
      <c r="B748" s="59" t="s">
        <v>791</v>
      </c>
      <c r="C748" s="59" t="s">
        <v>1827</v>
      </c>
      <c r="D748" s="59" t="s">
        <v>1506</v>
      </c>
    </row>
    <row r="749" spans="1:4" x14ac:dyDescent="0.2">
      <c r="A749" s="59"/>
      <c r="B749" s="59"/>
      <c r="C749" s="59"/>
      <c r="D749" s="59" t="s">
        <v>528</v>
      </c>
    </row>
    <row r="750" spans="1:4" x14ac:dyDescent="0.2">
      <c r="A750" s="59" t="s">
        <v>401</v>
      </c>
      <c r="B750" s="59" t="s">
        <v>402</v>
      </c>
      <c r="C750" s="59" t="s">
        <v>1827</v>
      </c>
      <c r="D750" s="59" t="s">
        <v>528</v>
      </c>
    </row>
    <row r="751" spans="1:4" x14ac:dyDescent="0.2">
      <c r="A751" s="59" t="s">
        <v>971</v>
      </c>
      <c r="B751" s="59" t="s">
        <v>972</v>
      </c>
      <c r="C751" s="59" t="s">
        <v>1827</v>
      </c>
      <c r="D751" s="59" t="s">
        <v>528</v>
      </c>
    </row>
    <row r="752" spans="1:4" x14ac:dyDescent="0.2">
      <c r="A752" s="59" t="s">
        <v>78</v>
      </c>
      <c r="B752" s="59" t="s">
        <v>90</v>
      </c>
      <c r="C752" s="59" t="s">
        <v>1827</v>
      </c>
      <c r="D752" s="59" t="s">
        <v>1506</v>
      </c>
    </row>
    <row r="753" spans="1:4" x14ac:dyDescent="0.2">
      <c r="A753" s="59"/>
      <c r="B753" s="59"/>
      <c r="C753" s="59"/>
      <c r="D753" s="59" t="s">
        <v>528</v>
      </c>
    </row>
    <row r="754" spans="1:4" x14ac:dyDescent="0.2">
      <c r="A754" s="59" t="s">
        <v>77</v>
      </c>
      <c r="B754" s="59" t="s">
        <v>89</v>
      </c>
      <c r="C754" s="59" t="s">
        <v>1827</v>
      </c>
      <c r="D754" s="59" t="s">
        <v>1506</v>
      </c>
    </row>
    <row r="755" spans="1:4" x14ac:dyDescent="0.2">
      <c r="A755" s="59"/>
      <c r="B755" s="59"/>
      <c r="C755" s="59"/>
      <c r="D755" s="59" t="s">
        <v>528</v>
      </c>
    </row>
    <row r="756" spans="1:4" x14ac:dyDescent="0.2">
      <c r="A756" s="59" t="s">
        <v>76</v>
      </c>
      <c r="B756" s="59" t="s">
        <v>88</v>
      </c>
      <c r="C756" s="59" t="s">
        <v>1827</v>
      </c>
      <c r="D756" s="59" t="s">
        <v>1506</v>
      </c>
    </row>
    <row r="757" spans="1:4" x14ac:dyDescent="0.2">
      <c r="A757" s="59"/>
      <c r="B757" s="59"/>
      <c r="C757" s="59"/>
      <c r="D757" s="59" t="s">
        <v>528</v>
      </c>
    </row>
    <row r="758" spans="1:4" x14ac:dyDescent="0.2">
      <c r="A758" s="59" t="s">
        <v>75</v>
      </c>
      <c r="B758" s="60" t="s">
        <v>87</v>
      </c>
      <c r="C758" s="59" t="s">
        <v>1827</v>
      </c>
      <c r="D758" s="59" t="s">
        <v>1506</v>
      </c>
    </row>
    <row r="759" spans="1:4" x14ac:dyDescent="0.2">
      <c r="A759" s="59"/>
      <c r="B759" s="59"/>
      <c r="C759" s="59"/>
      <c r="D759" s="59" t="s">
        <v>528</v>
      </c>
    </row>
    <row r="760" spans="1:4" x14ac:dyDescent="0.2">
      <c r="A760" s="59" t="s">
        <v>74</v>
      </c>
      <c r="B760" s="59" t="s">
        <v>86</v>
      </c>
      <c r="C760" s="59" t="s">
        <v>1827</v>
      </c>
      <c r="D760" s="59" t="s">
        <v>1506</v>
      </c>
    </row>
    <row r="761" spans="1:4" x14ac:dyDescent="0.2">
      <c r="A761" s="59"/>
      <c r="B761" s="59"/>
      <c r="C761" s="59"/>
      <c r="D761" s="59" t="s">
        <v>528</v>
      </c>
    </row>
    <row r="762" spans="1:4" x14ac:dyDescent="0.2">
      <c r="A762" s="59" t="s">
        <v>73</v>
      </c>
      <c r="B762" s="59" t="s">
        <v>85</v>
      </c>
      <c r="C762" s="59" t="s">
        <v>1827</v>
      </c>
      <c r="D762" s="59" t="s">
        <v>1506</v>
      </c>
    </row>
    <row r="763" spans="1:4" x14ac:dyDescent="0.2">
      <c r="A763" s="59"/>
      <c r="B763" s="59"/>
      <c r="C763" s="59"/>
      <c r="D763" s="59" t="s">
        <v>528</v>
      </c>
    </row>
    <row r="764" spans="1:4" x14ac:dyDescent="0.2">
      <c r="A764" s="59" t="s">
        <v>391</v>
      </c>
      <c r="B764" s="59" t="s">
        <v>392</v>
      </c>
      <c r="C764" s="59" t="s">
        <v>1827</v>
      </c>
      <c r="D764" s="59" t="s">
        <v>1506</v>
      </c>
    </row>
    <row r="765" spans="1:4" x14ac:dyDescent="0.2">
      <c r="A765" s="59"/>
      <c r="B765" s="59"/>
      <c r="C765" s="59"/>
      <c r="D765" s="59" t="s">
        <v>528</v>
      </c>
    </row>
    <row r="766" spans="1:4" x14ac:dyDescent="0.2">
      <c r="A766" s="59" t="s">
        <v>1342</v>
      </c>
      <c r="B766" s="59" t="s">
        <v>1334</v>
      </c>
      <c r="C766" s="59" t="s">
        <v>1827</v>
      </c>
      <c r="D766" s="59" t="s">
        <v>1506</v>
      </c>
    </row>
    <row r="767" spans="1:4" x14ac:dyDescent="0.2">
      <c r="A767" s="59"/>
      <c r="B767" s="59"/>
      <c r="C767" s="59"/>
      <c r="D767" s="59" t="s">
        <v>528</v>
      </c>
    </row>
    <row r="768" spans="1:4" x14ac:dyDescent="0.2">
      <c r="A768" s="59" t="s">
        <v>1341</v>
      </c>
      <c r="B768" s="59" t="s">
        <v>1333</v>
      </c>
      <c r="C768" s="59" t="s">
        <v>1827</v>
      </c>
      <c r="D768" s="59" t="s">
        <v>528</v>
      </c>
    </row>
    <row r="769" spans="1:4" x14ac:dyDescent="0.2">
      <c r="A769" s="59" t="s">
        <v>100</v>
      </c>
      <c r="B769" s="59" t="s">
        <v>101</v>
      </c>
      <c r="C769" s="59" t="s">
        <v>1827</v>
      </c>
      <c r="D769" s="59" t="s">
        <v>1506</v>
      </c>
    </row>
    <row r="770" spans="1:4" x14ac:dyDescent="0.2">
      <c r="A770" s="59"/>
      <c r="B770" s="59"/>
      <c r="C770" s="59"/>
      <c r="D770" s="59" t="s">
        <v>528</v>
      </c>
    </row>
    <row r="771" spans="1:4" x14ac:dyDescent="0.2">
      <c r="A771" s="59" t="s">
        <v>616</v>
      </c>
      <c r="B771" s="59" t="s">
        <v>617</v>
      </c>
      <c r="C771" s="59" t="s">
        <v>1827</v>
      </c>
      <c r="D771" s="59" t="s">
        <v>528</v>
      </c>
    </row>
    <row r="772" spans="1:4" x14ac:dyDescent="0.2">
      <c r="A772" s="59" t="s">
        <v>102</v>
      </c>
      <c r="B772" s="59" t="s">
        <v>103</v>
      </c>
      <c r="C772" s="59" t="s">
        <v>1827</v>
      </c>
      <c r="D772" s="59" t="s">
        <v>528</v>
      </c>
    </row>
    <row r="773" spans="1:4" x14ac:dyDescent="0.2">
      <c r="A773" s="59" t="s">
        <v>104</v>
      </c>
      <c r="B773" s="59" t="s">
        <v>105</v>
      </c>
      <c r="C773" s="59" t="s">
        <v>1827</v>
      </c>
      <c r="D773" s="59" t="s">
        <v>1506</v>
      </c>
    </row>
    <row r="774" spans="1:4" x14ac:dyDescent="0.2">
      <c r="A774" s="59"/>
      <c r="B774" s="59"/>
      <c r="C774" s="59"/>
      <c r="D774" s="59" t="s">
        <v>528</v>
      </c>
    </row>
    <row r="775" spans="1:4" x14ac:dyDescent="0.2">
      <c r="A775" s="59" t="s">
        <v>517</v>
      </c>
      <c r="B775" s="59" t="s">
        <v>518</v>
      </c>
      <c r="C775" s="59" t="s">
        <v>1827</v>
      </c>
      <c r="D775" s="59" t="s">
        <v>528</v>
      </c>
    </row>
    <row r="776" spans="1:4" x14ac:dyDescent="0.2">
      <c r="A776" s="59" t="s">
        <v>106</v>
      </c>
      <c r="B776" s="59" t="s">
        <v>107</v>
      </c>
      <c r="C776" s="59" t="s">
        <v>1827</v>
      </c>
      <c r="D776" s="59" t="s">
        <v>1506</v>
      </c>
    </row>
    <row r="777" spans="1:4" x14ac:dyDescent="0.2">
      <c r="A777" s="59"/>
      <c r="B777" s="59"/>
      <c r="C777" s="59"/>
      <c r="D777" s="59" t="s">
        <v>528</v>
      </c>
    </row>
    <row r="778" spans="1:4" x14ac:dyDescent="0.2">
      <c r="A778" s="59" t="s">
        <v>108</v>
      </c>
      <c r="B778" s="59" t="s">
        <v>109</v>
      </c>
      <c r="C778" s="59" t="s">
        <v>1827</v>
      </c>
      <c r="D778" s="59" t="s">
        <v>528</v>
      </c>
    </row>
    <row r="779" spans="1:4" x14ac:dyDescent="0.2">
      <c r="A779" s="59" t="s">
        <v>618</v>
      </c>
      <c r="B779" s="59" t="s">
        <v>619</v>
      </c>
      <c r="C779" s="59" t="s">
        <v>1827</v>
      </c>
      <c r="D779" s="59" t="s">
        <v>1506</v>
      </c>
    </row>
    <row r="780" spans="1:4" x14ac:dyDescent="0.2">
      <c r="A780" s="59"/>
      <c r="B780" s="59"/>
      <c r="C780" s="59"/>
      <c r="D780" s="59" t="s">
        <v>528</v>
      </c>
    </row>
    <row r="781" spans="1:4" x14ac:dyDescent="0.2">
      <c r="A781" s="59" t="s">
        <v>110</v>
      </c>
      <c r="B781" s="59" t="s">
        <v>111</v>
      </c>
      <c r="C781" s="59" t="s">
        <v>1827</v>
      </c>
      <c r="D781" s="59" t="s">
        <v>528</v>
      </c>
    </row>
    <row r="782" spans="1:4" x14ac:dyDescent="0.2">
      <c r="A782" s="59" t="s">
        <v>1969</v>
      </c>
      <c r="B782" s="59" t="s">
        <v>639</v>
      </c>
      <c r="C782" s="59" t="s">
        <v>1827</v>
      </c>
      <c r="D782" s="59" t="s">
        <v>528</v>
      </c>
    </row>
    <row r="783" spans="1:4" x14ac:dyDescent="0.2">
      <c r="A783" s="59" t="s">
        <v>1964</v>
      </c>
      <c r="B783" s="59" t="s">
        <v>774</v>
      </c>
      <c r="C783" s="59" t="s">
        <v>1827</v>
      </c>
      <c r="D783" s="59" t="s">
        <v>1506</v>
      </c>
    </row>
    <row r="784" spans="1:4" x14ac:dyDescent="0.2">
      <c r="A784" s="59"/>
      <c r="B784" s="59"/>
      <c r="C784" s="59"/>
      <c r="D784" s="59" t="s">
        <v>528</v>
      </c>
    </row>
    <row r="785" spans="1:4" x14ac:dyDescent="0.2">
      <c r="A785" s="59" t="s">
        <v>1962</v>
      </c>
      <c r="B785" s="59" t="s">
        <v>775</v>
      </c>
      <c r="C785" s="59" t="s">
        <v>1827</v>
      </c>
      <c r="D785" s="59" t="s">
        <v>1506</v>
      </c>
    </row>
    <row r="786" spans="1:4" x14ac:dyDescent="0.2">
      <c r="A786" s="59"/>
      <c r="B786" s="59"/>
      <c r="C786" s="59"/>
      <c r="D786" s="59" t="s">
        <v>528</v>
      </c>
    </row>
    <row r="787" spans="1:4" x14ac:dyDescent="0.2">
      <c r="A787" s="59" t="s">
        <v>1963</v>
      </c>
      <c r="B787" s="59" t="s">
        <v>776</v>
      </c>
      <c r="C787" s="59" t="s">
        <v>1827</v>
      </c>
      <c r="D787" s="59" t="s">
        <v>1506</v>
      </c>
    </row>
    <row r="788" spans="1:4" x14ac:dyDescent="0.2">
      <c r="A788" s="59"/>
      <c r="B788" s="59"/>
      <c r="C788" s="59"/>
      <c r="D788" s="59" t="s">
        <v>528</v>
      </c>
    </row>
    <row r="789" spans="1:4" x14ac:dyDescent="0.2">
      <c r="A789" s="59" t="s">
        <v>2492</v>
      </c>
      <c r="B789" s="59" t="s">
        <v>1245</v>
      </c>
      <c r="C789" s="59" t="s">
        <v>1828</v>
      </c>
      <c r="D789" s="59" t="s">
        <v>1506</v>
      </c>
    </row>
    <row r="790" spans="1:4" x14ac:dyDescent="0.2">
      <c r="A790" s="59"/>
      <c r="B790" s="59"/>
      <c r="C790" s="59"/>
      <c r="D790" s="59" t="s">
        <v>1509</v>
      </c>
    </row>
    <row r="791" spans="1:4" x14ac:dyDescent="0.2">
      <c r="A791" s="59"/>
      <c r="B791" s="59"/>
      <c r="C791" s="59"/>
      <c r="D791" s="59" t="s">
        <v>1508</v>
      </c>
    </row>
    <row r="792" spans="1:4" x14ac:dyDescent="0.2">
      <c r="A792" s="59"/>
      <c r="B792" s="59"/>
      <c r="C792" s="59"/>
      <c r="D792" s="59" t="s">
        <v>568</v>
      </c>
    </row>
    <row r="793" spans="1:4" x14ac:dyDescent="0.2">
      <c r="A793" s="59" t="s">
        <v>2493</v>
      </c>
      <c r="B793" s="60" t="s">
        <v>1247</v>
      </c>
      <c r="C793" s="59" t="s">
        <v>1828</v>
      </c>
      <c r="D793" s="60" t="s">
        <v>1506</v>
      </c>
    </row>
    <row r="794" spans="1:4" x14ac:dyDescent="0.2">
      <c r="A794" s="59"/>
      <c r="B794" s="59"/>
      <c r="C794" s="59"/>
      <c r="D794" s="59" t="s">
        <v>1509</v>
      </c>
    </row>
    <row r="795" spans="1:4" x14ac:dyDescent="0.2">
      <c r="A795" s="59"/>
      <c r="B795" s="59"/>
      <c r="C795" s="59"/>
      <c r="D795" s="59" t="s">
        <v>1508</v>
      </c>
    </row>
    <row r="796" spans="1:4" x14ac:dyDescent="0.2">
      <c r="A796" s="59"/>
      <c r="B796" s="59"/>
      <c r="C796" s="59"/>
      <c r="D796" s="59" t="s">
        <v>568</v>
      </c>
    </row>
    <row r="797" spans="1:4" x14ac:dyDescent="0.2">
      <c r="A797" s="59" t="s">
        <v>52</v>
      </c>
      <c r="B797" s="59" t="s">
        <v>1188</v>
      </c>
      <c r="C797" s="59" t="s">
        <v>1828</v>
      </c>
      <c r="D797" s="59" t="s">
        <v>1506</v>
      </c>
    </row>
    <row r="798" spans="1:4" x14ac:dyDescent="0.2">
      <c r="A798" s="59"/>
      <c r="B798" s="59"/>
      <c r="C798" s="59"/>
      <c r="D798" s="59" t="s">
        <v>568</v>
      </c>
    </row>
    <row r="799" spans="1:4" x14ac:dyDescent="0.2">
      <c r="A799" s="59" t="s">
        <v>1857</v>
      </c>
      <c r="B799" s="59" t="s">
        <v>1858</v>
      </c>
      <c r="C799" s="59" t="s">
        <v>1828</v>
      </c>
      <c r="D799" s="59" t="s">
        <v>1506</v>
      </c>
    </row>
    <row r="800" spans="1:4" x14ac:dyDescent="0.2">
      <c r="A800" s="59"/>
      <c r="B800" s="59"/>
      <c r="C800" s="59"/>
      <c r="D800" s="59" t="s">
        <v>568</v>
      </c>
    </row>
    <row r="801" spans="1:4" x14ac:dyDescent="0.2">
      <c r="A801" s="59" t="s">
        <v>1087</v>
      </c>
      <c r="B801" s="59" t="s">
        <v>99</v>
      </c>
      <c r="C801" s="59" t="s">
        <v>1828</v>
      </c>
      <c r="D801" s="59" t="s">
        <v>1506</v>
      </c>
    </row>
    <row r="802" spans="1:4" x14ac:dyDescent="0.2">
      <c r="A802" s="59"/>
      <c r="B802" s="59"/>
      <c r="C802" s="59"/>
      <c r="D802" s="59" t="s">
        <v>568</v>
      </c>
    </row>
    <row r="803" spans="1:4" x14ac:dyDescent="0.2">
      <c r="A803" s="59" t="s">
        <v>1859</v>
      </c>
      <c r="B803" s="59" t="s">
        <v>1860</v>
      </c>
      <c r="C803" s="59" t="s">
        <v>1828</v>
      </c>
      <c r="D803" s="59" t="s">
        <v>1506</v>
      </c>
    </row>
    <row r="804" spans="1:4" x14ac:dyDescent="0.2">
      <c r="A804" s="59"/>
      <c r="B804" s="59"/>
      <c r="C804" s="59"/>
      <c r="D804" s="59" t="s">
        <v>568</v>
      </c>
    </row>
    <row r="805" spans="1:4" x14ac:dyDescent="0.2">
      <c r="A805" s="59" t="s">
        <v>1861</v>
      </c>
      <c r="B805" s="59" t="s">
        <v>1862</v>
      </c>
      <c r="C805" s="59" t="s">
        <v>1828</v>
      </c>
      <c r="D805" s="59" t="s">
        <v>1506</v>
      </c>
    </row>
    <row r="806" spans="1:4" x14ac:dyDescent="0.2">
      <c r="A806" s="59"/>
      <c r="B806" s="59"/>
      <c r="C806" s="59"/>
      <c r="D806" s="59" t="s">
        <v>568</v>
      </c>
    </row>
    <row r="807" spans="1:4" x14ac:dyDescent="0.2">
      <c r="A807" s="59" t="s">
        <v>2494</v>
      </c>
      <c r="B807" s="59" t="s">
        <v>1883</v>
      </c>
      <c r="C807" s="59" t="s">
        <v>1828</v>
      </c>
      <c r="D807" s="59" t="s">
        <v>1507</v>
      </c>
    </row>
    <row r="808" spans="1:4" x14ac:dyDescent="0.2">
      <c r="A808" s="59"/>
      <c r="B808" s="59"/>
      <c r="C808" s="59"/>
      <c r="D808" s="59" t="s">
        <v>568</v>
      </c>
    </row>
    <row r="809" spans="1:4" x14ac:dyDescent="0.2">
      <c r="A809" s="59" t="s">
        <v>2495</v>
      </c>
      <c r="B809" s="59" t="s">
        <v>1727</v>
      </c>
      <c r="C809" s="59" t="s">
        <v>1828</v>
      </c>
      <c r="D809" s="59" t="s">
        <v>568</v>
      </c>
    </row>
    <row r="810" spans="1:4" x14ac:dyDescent="0.2">
      <c r="A810" s="59" t="s">
        <v>2496</v>
      </c>
      <c r="B810" s="59" t="s">
        <v>1717</v>
      </c>
      <c r="C810" s="59" t="s">
        <v>1828</v>
      </c>
      <c r="D810" s="59" t="s">
        <v>568</v>
      </c>
    </row>
    <row r="811" spans="1:4" x14ac:dyDescent="0.2">
      <c r="A811" s="59" t="s">
        <v>1720</v>
      </c>
      <c r="B811" s="59" t="s">
        <v>1721</v>
      </c>
      <c r="C811" s="59" t="s">
        <v>1828</v>
      </c>
      <c r="D811" s="59" t="s">
        <v>568</v>
      </c>
    </row>
    <row r="812" spans="1:4" x14ac:dyDescent="0.2">
      <c r="A812" s="59" t="s">
        <v>2332</v>
      </c>
      <c r="B812" s="59" t="s">
        <v>1244</v>
      </c>
      <c r="C812" s="59" t="s">
        <v>1828</v>
      </c>
      <c r="D812" s="59" t="s">
        <v>1506</v>
      </c>
    </row>
    <row r="813" spans="1:4" x14ac:dyDescent="0.2">
      <c r="A813" s="59"/>
      <c r="B813" s="59"/>
      <c r="C813" s="59"/>
      <c r="D813" s="59" t="s">
        <v>1508</v>
      </c>
    </row>
    <row r="814" spans="1:4" x14ac:dyDescent="0.2">
      <c r="A814" s="59"/>
      <c r="B814" s="59"/>
      <c r="C814" s="59"/>
      <c r="D814" s="59" t="s">
        <v>568</v>
      </c>
    </row>
    <row r="815" spans="1:4" x14ac:dyDescent="0.2">
      <c r="A815" s="59" t="s">
        <v>2331</v>
      </c>
      <c r="B815" s="59" t="s">
        <v>1246</v>
      </c>
      <c r="C815" s="59" t="s">
        <v>1828</v>
      </c>
      <c r="D815" s="59" t="s">
        <v>1506</v>
      </c>
    </row>
    <row r="816" spans="1:4" x14ac:dyDescent="0.2">
      <c r="A816" s="59"/>
      <c r="B816" s="59"/>
      <c r="C816" s="59"/>
      <c r="D816" s="59" t="s">
        <v>1508</v>
      </c>
    </row>
    <row r="817" spans="1:4" x14ac:dyDescent="0.2">
      <c r="A817" s="59"/>
      <c r="B817" s="59"/>
      <c r="C817" s="59"/>
      <c r="D817" s="59" t="s">
        <v>568</v>
      </c>
    </row>
    <row r="818" spans="1:4" x14ac:dyDescent="0.2">
      <c r="A818" s="59" t="s">
        <v>2497</v>
      </c>
      <c r="B818" s="59" t="s">
        <v>1189</v>
      </c>
      <c r="C818" s="59" t="s">
        <v>1828</v>
      </c>
      <c r="D818" s="59" t="s">
        <v>1506</v>
      </c>
    </row>
    <row r="819" spans="1:4" x14ac:dyDescent="0.2">
      <c r="A819" s="59"/>
      <c r="B819" s="59"/>
      <c r="C819" s="59"/>
      <c r="D819" s="59" t="s">
        <v>1507</v>
      </c>
    </row>
    <row r="820" spans="1:4" x14ac:dyDescent="0.2">
      <c r="A820" s="59"/>
      <c r="B820" s="59"/>
      <c r="C820" s="59"/>
      <c r="D820" s="59" t="s">
        <v>568</v>
      </c>
    </row>
    <row r="821" spans="1:4" x14ac:dyDescent="0.2">
      <c r="A821" s="59" t="s">
        <v>2498</v>
      </c>
      <c r="B821" s="59" t="s">
        <v>1190</v>
      </c>
      <c r="C821" s="59" t="s">
        <v>1828</v>
      </c>
      <c r="D821" s="59" t="s">
        <v>1506</v>
      </c>
    </row>
    <row r="822" spans="1:4" x14ac:dyDescent="0.2">
      <c r="A822" s="59"/>
      <c r="B822" s="59"/>
      <c r="C822" s="59"/>
      <c r="D822" s="59" t="s">
        <v>1509</v>
      </c>
    </row>
    <row r="823" spans="1:4" x14ac:dyDescent="0.2">
      <c r="A823" s="59"/>
      <c r="B823" s="59"/>
      <c r="C823" s="59"/>
      <c r="D823" s="59" t="s">
        <v>1507</v>
      </c>
    </row>
    <row r="824" spans="1:4" x14ac:dyDescent="0.2">
      <c r="A824" s="59"/>
      <c r="B824" s="59"/>
      <c r="C824" s="59"/>
      <c r="D824" s="59" t="s">
        <v>568</v>
      </c>
    </row>
    <row r="825" spans="1:4" x14ac:dyDescent="0.2">
      <c r="A825" s="59" t="s">
        <v>53</v>
      </c>
      <c r="B825" s="59" t="s">
        <v>1187</v>
      </c>
      <c r="C825" s="59" t="s">
        <v>1828</v>
      </c>
      <c r="D825" s="59" t="s">
        <v>1506</v>
      </c>
    </row>
    <row r="826" spans="1:4" x14ac:dyDescent="0.2">
      <c r="A826" s="59"/>
      <c r="B826" s="59"/>
      <c r="C826" s="59"/>
      <c r="D826" s="59" t="s">
        <v>568</v>
      </c>
    </row>
    <row r="827" spans="1:4" x14ac:dyDescent="0.2">
      <c r="A827" s="59" t="s">
        <v>256</v>
      </c>
      <c r="B827" s="59" t="s">
        <v>1186</v>
      </c>
      <c r="C827" s="59" t="s">
        <v>1828</v>
      </c>
      <c r="D827" s="59" t="s">
        <v>1506</v>
      </c>
    </row>
    <row r="828" spans="1:4" x14ac:dyDescent="0.2">
      <c r="A828" s="59"/>
      <c r="B828" s="59"/>
      <c r="C828" s="59"/>
      <c r="D828" s="59" t="s">
        <v>568</v>
      </c>
    </row>
    <row r="829" spans="1:4" x14ac:dyDescent="0.2">
      <c r="A829" s="59" t="s">
        <v>56</v>
      </c>
      <c r="B829" s="59" t="s">
        <v>1185</v>
      </c>
      <c r="C829" s="59" t="s">
        <v>1828</v>
      </c>
      <c r="D829" s="59" t="s">
        <v>1506</v>
      </c>
    </row>
    <row r="830" spans="1:4" x14ac:dyDescent="0.2">
      <c r="A830" s="59"/>
      <c r="B830" s="59"/>
      <c r="C830" s="59"/>
      <c r="D830" s="59" t="s">
        <v>568</v>
      </c>
    </row>
    <row r="831" spans="1:4" x14ac:dyDescent="0.2">
      <c r="A831" s="59" t="s">
        <v>1708</v>
      </c>
      <c r="B831" s="59" t="s">
        <v>1709</v>
      </c>
      <c r="C831" s="59" t="s">
        <v>1828</v>
      </c>
      <c r="D831" s="59" t="s">
        <v>881</v>
      </c>
    </row>
    <row r="832" spans="1:4" x14ac:dyDescent="0.2">
      <c r="A832" s="59" t="s">
        <v>2208</v>
      </c>
      <c r="B832" s="59" t="s">
        <v>802</v>
      </c>
      <c r="C832" s="59" t="s">
        <v>1825</v>
      </c>
      <c r="D832" s="59" t="s">
        <v>1506</v>
      </c>
    </row>
    <row r="833" spans="1:4" x14ac:dyDescent="0.2">
      <c r="A833" s="59"/>
      <c r="B833" s="59"/>
      <c r="C833" s="59"/>
      <c r="D833" s="59" t="s">
        <v>1509</v>
      </c>
    </row>
    <row r="834" spans="1:4" x14ac:dyDescent="0.2">
      <c r="A834" s="59"/>
      <c r="B834" s="59"/>
      <c r="C834" s="59"/>
      <c r="D834" s="59" t="s">
        <v>1507</v>
      </c>
    </row>
    <row r="835" spans="1:4" x14ac:dyDescent="0.2">
      <c r="A835" s="59" t="s">
        <v>2209</v>
      </c>
      <c r="B835" s="59" t="s">
        <v>630</v>
      </c>
      <c r="C835" s="59" t="s">
        <v>1825</v>
      </c>
      <c r="D835" s="59" t="s">
        <v>1506</v>
      </c>
    </row>
    <row r="836" spans="1:4" x14ac:dyDescent="0.2">
      <c r="A836" s="59"/>
      <c r="B836" s="59"/>
      <c r="C836" s="59"/>
      <c r="D836" s="59" t="s">
        <v>1509</v>
      </c>
    </row>
    <row r="837" spans="1:4" x14ac:dyDescent="0.2">
      <c r="A837" s="59"/>
      <c r="B837" s="59"/>
      <c r="C837" s="59"/>
      <c r="D837" s="59" t="s">
        <v>1507</v>
      </c>
    </row>
    <row r="838" spans="1:4" x14ac:dyDescent="0.2">
      <c r="A838" s="59" t="s">
        <v>259</v>
      </c>
      <c r="B838" s="59" t="s">
        <v>260</v>
      </c>
      <c r="C838" s="59" t="s">
        <v>1825</v>
      </c>
      <c r="D838" s="59" t="s">
        <v>1508</v>
      </c>
    </row>
    <row r="839" spans="1:4" x14ac:dyDescent="0.2">
      <c r="A839" s="59" t="s">
        <v>2210</v>
      </c>
      <c r="B839" s="59" t="s">
        <v>634</v>
      </c>
      <c r="C839" s="59" t="s">
        <v>1825</v>
      </c>
      <c r="D839" s="59" t="s">
        <v>1506</v>
      </c>
    </row>
    <row r="840" spans="1:4" x14ac:dyDescent="0.2">
      <c r="A840" s="59"/>
      <c r="B840" s="59"/>
      <c r="C840" s="59"/>
      <c r="D840" s="59" t="s">
        <v>1508</v>
      </c>
    </row>
    <row r="841" spans="1:4" x14ac:dyDescent="0.2">
      <c r="A841" s="59" t="s">
        <v>344</v>
      </c>
      <c r="B841" s="59" t="s">
        <v>345</v>
      </c>
      <c r="C841" s="59" t="s">
        <v>348</v>
      </c>
      <c r="D841" s="59" t="s">
        <v>1508</v>
      </c>
    </row>
    <row r="842" spans="1:4" x14ac:dyDescent="0.2">
      <c r="A842" s="59" t="s">
        <v>603</v>
      </c>
      <c r="B842" s="59" t="s">
        <v>604</v>
      </c>
      <c r="C842" s="59" t="s">
        <v>615</v>
      </c>
      <c r="D842" s="59" t="s">
        <v>527</v>
      </c>
    </row>
    <row r="843" spans="1:4" x14ac:dyDescent="0.2">
      <c r="A843" s="59" t="s">
        <v>523</v>
      </c>
      <c r="B843" s="59" t="s">
        <v>524</v>
      </c>
      <c r="C843" s="59" t="s">
        <v>615</v>
      </c>
      <c r="D843" s="59" t="s">
        <v>527</v>
      </c>
    </row>
    <row r="844" spans="1:4" x14ac:dyDescent="0.2">
      <c r="A844" s="59" t="s">
        <v>579</v>
      </c>
      <c r="B844" s="59" t="s">
        <v>580</v>
      </c>
      <c r="C844" s="59" t="s">
        <v>615</v>
      </c>
      <c r="D844" s="59" t="s">
        <v>527</v>
      </c>
    </row>
    <row r="845" spans="1:4" x14ac:dyDescent="0.2">
      <c r="A845" s="59" t="s">
        <v>601</v>
      </c>
      <c r="B845" s="59" t="s">
        <v>602</v>
      </c>
      <c r="C845" s="59" t="s">
        <v>615</v>
      </c>
      <c r="D845" s="59" t="s">
        <v>527</v>
      </c>
    </row>
    <row r="846" spans="1:4" x14ac:dyDescent="0.2">
      <c r="A846" s="59" t="s">
        <v>585</v>
      </c>
      <c r="B846" s="59" t="s">
        <v>586</v>
      </c>
      <c r="C846" s="59" t="s">
        <v>615</v>
      </c>
      <c r="D846" s="59" t="s">
        <v>527</v>
      </c>
    </row>
    <row r="847" spans="1:4" x14ac:dyDescent="0.2">
      <c r="A847" s="59" t="s">
        <v>583</v>
      </c>
      <c r="B847" s="59" t="s">
        <v>584</v>
      </c>
      <c r="C847" s="59" t="s">
        <v>615</v>
      </c>
      <c r="D847" s="59" t="s">
        <v>527</v>
      </c>
    </row>
    <row r="848" spans="1:4" x14ac:dyDescent="0.2">
      <c r="A848" s="59" t="s">
        <v>2211</v>
      </c>
      <c r="B848" s="59" t="s">
        <v>592</v>
      </c>
      <c r="C848" s="59" t="s">
        <v>615</v>
      </c>
      <c r="D848" s="59" t="s">
        <v>527</v>
      </c>
    </row>
    <row r="849" spans="1:4" x14ac:dyDescent="0.2">
      <c r="A849" s="59" t="s">
        <v>609</v>
      </c>
      <c r="B849" s="59" t="s">
        <v>610</v>
      </c>
      <c r="C849" s="59" t="s">
        <v>615</v>
      </c>
      <c r="D849" s="59" t="s">
        <v>527</v>
      </c>
    </row>
    <row r="850" spans="1:4" x14ac:dyDescent="0.2">
      <c r="A850" s="59" t="s">
        <v>581</v>
      </c>
      <c r="B850" s="59" t="s">
        <v>582</v>
      </c>
      <c r="C850" s="59" t="s">
        <v>615</v>
      </c>
      <c r="D850" s="59" t="s">
        <v>527</v>
      </c>
    </row>
    <row r="851" spans="1:4" x14ac:dyDescent="0.2">
      <c r="A851" s="59" t="s">
        <v>1303</v>
      </c>
      <c r="B851" s="59" t="s">
        <v>1304</v>
      </c>
      <c r="C851" s="59" t="s">
        <v>1829</v>
      </c>
      <c r="D851" s="59" t="s">
        <v>1506</v>
      </c>
    </row>
    <row r="852" spans="1:4" x14ac:dyDescent="0.2">
      <c r="A852" s="59"/>
      <c r="B852" s="59"/>
      <c r="C852" s="59"/>
      <c r="D852" s="59" t="s">
        <v>528</v>
      </c>
    </row>
    <row r="853" spans="1:4" x14ac:dyDescent="0.2">
      <c r="A853" s="59"/>
      <c r="B853" s="59"/>
      <c r="C853" s="59"/>
      <c r="D853" s="59" t="s">
        <v>2136</v>
      </c>
    </row>
    <row r="854" spans="1:4" x14ac:dyDescent="0.2">
      <c r="A854" s="59" t="s">
        <v>1089</v>
      </c>
      <c r="B854" s="59" t="s">
        <v>779</v>
      </c>
      <c r="C854" s="59" t="s">
        <v>1829</v>
      </c>
      <c r="D854" s="59" t="s">
        <v>2417</v>
      </c>
    </row>
    <row r="855" spans="1:4" x14ac:dyDescent="0.2">
      <c r="A855" s="59"/>
      <c r="B855" s="59"/>
      <c r="C855" s="59"/>
      <c r="D855" s="59" t="s">
        <v>568</v>
      </c>
    </row>
    <row r="856" spans="1:4" x14ac:dyDescent="0.2">
      <c r="A856" s="59" t="s">
        <v>1091</v>
      </c>
      <c r="B856" s="59" t="s">
        <v>781</v>
      </c>
      <c r="C856" s="59" t="s">
        <v>1829</v>
      </c>
      <c r="D856" s="59" t="s">
        <v>563</v>
      </c>
    </row>
    <row r="857" spans="1:4" x14ac:dyDescent="0.2">
      <c r="A857" s="59"/>
      <c r="B857" s="59"/>
      <c r="C857" s="59"/>
      <c r="D857" s="59" t="s">
        <v>1506</v>
      </c>
    </row>
    <row r="858" spans="1:4" x14ac:dyDescent="0.2">
      <c r="A858" s="59"/>
      <c r="B858" s="59"/>
      <c r="C858" s="59"/>
      <c r="D858" s="59" t="s">
        <v>1507</v>
      </c>
    </row>
    <row r="859" spans="1:4" x14ac:dyDescent="0.2">
      <c r="A859" s="59"/>
      <c r="B859" s="59"/>
      <c r="C859" s="59"/>
      <c r="D859" s="59" t="s">
        <v>1508</v>
      </c>
    </row>
    <row r="860" spans="1:4" x14ac:dyDescent="0.2">
      <c r="A860" s="59"/>
      <c r="B860" s="59"/>
      <c r="C860" s="59"/>
      <c r="D860" s="59" t="s">
        <v>568</v>
      </c>
    </row>
    <row r="861" spans="1:4" x14ac:dyDescent="0.2">
      <c r="A861" s="59" t="s">
        <v>2147</v>
      </c>
      <c r="B861" s="59" t="s">
        <v>2168</v>
      </c>
      <c r="C861" s="59" t="s">
        <v>1829</v>
      </c>
      <c r="D861" s="59" t="s">
        <v>568</v>
      </c>
    </row>
    <row r="862" spans="1:4" x14ac:dyDescent="0.2">
      <c r="A862" s="59" t="s">
        <v>1972</v>
      </c>
      <c r="B862" s="59" t="s">
        <v>64</v>
      </c>
      <c r="C862" s="59" t="s">
        <v>1829</v>
      </c>
      <c r="D862" s="59" t="s">
        <v>2417</v>
      </c>
    </row>
    <row r="863" spans="1:4" x14ac:dyDescent="0.2">
      <c r="A863" s="59"/>
      <c r="B863" s="59"/>
      <c r="C863" s="59"/>
      <c r="D863" s="59" t="s">
        <v>568</v>
      </c>
    </row>
    <row r="864" spans="1:4" x14ac:dyDescent="0.2">
      <c r="A864" s="59" t="s">
        <v>1988</v>
      </c>
      <c r="B864" s="59" t="s">
        <v>804</v>
      </c>
      <c r="C864" s="59" t="s">
        <v>1829</v>
      </c>
      <c r="D864" s="59" t="s">
        <v>1506</v>
      </c>
    </row>
    <row r="865" spans="1:4" x14ac:dyDescent="0.2">
      <c r="A865" s="59"/>
      <c r="B865" s="59"/>
      <c r="C865" s="59"/>
      <c r="D865" s="59" t="s">
        <v>568</v>
      </c>
    </row>
    <row r="866" spans="1:4" x14ac:dyDescent="0.2">
      <c r="A866" s="59" t="s">
        <v>1974</v>
      </c>
      <c r="B866" s="60" t="s">
        <v>66</v>
      </c>
      <c r="C866" s="59" t="s">
        <v>1829</v>
      </c>
      <c r="D866" s="59" t="s">
        <v>1506</v>
      </c>
    </row>
    <row r="867" spans="1:4" x14ac:dyDescent="0.2">
      <c r="A867" s="59"/>
      <c r="B867" s="63"/>
      <c r="C867" s="59"/>
      <c r="D867" s="59" t="s">
        <v>2417</v>
      </c>
    </row>
    <row r="868" spans="1:4" x14ac:dyDescent="0.2">
      <c r="A868" s="59"/>
      <c r="B868" s="59"/>
      <c r="C868" s="59"/>
      <c r="D868" s="59" t="s">
        <v>1507</v>
      </c>
    </row>
    <row r="869" spans="1:4" x14ac:dyDescent="0.2">
      <c r="A869" s="59"/>
      <c r="B869" s="59"/>
      <c r="C869" s="59"/>
      <c r="D869" s="59" t="s">
        <v>568</v>
      </c>
    </row>
    <row r="870" spans="1:4" x14ac:dyDescent="0.2">
      <c r="A870" s="59" t="s">
        <v>1986</v>
      </c>
      <c r="B870" s="59" t="s">
        <v>805</v>
      </c>
      <c r="C870" s="59" t="s">
        <v>1829</v>
      </c>
      <c r="D870" s="59" t="s">
        <v>1506</v>
      </c>
    </row>
    <row r="871" spans="1:4" x14ac:dyDescent="0.2">
      <c r="A871" s="59"/>
      <c r="B871" s="59"/>
      <c r="C871" s="59"/>
      <c r="D871" s="59" t="s">
        <v>2417</v>
      </c>
    </row>
    <row r="872" spans="1:4" x14ac:dyDescent="0.2">
      <c r="A872" s="59"/>
      <c r="B872" s="59"/>
      <c r="C872" s="59"/>
      <c r="D872" s="59" t="s">
        <v>568</v>
      </c>
    </row>
    <row r="873" spans="1:4" x14ac:dyDescent="0.2">
      <c r="A873" s="59" t="s">
        <v>1987</v>
      </c>
      <c r="B873" s="59" t="s">
        <v>806</v>
      </c>
      <c r="C873" s="59" t="s">
        <v>1829</v>
      </c>
      <c r="D873" s="59" t="s">
        <v>1506</v>
      </c>
    </row>
    <row r="874" spans="1:4" x14ac:dyDescent="0.2">
      <c r="A874" s="59"/>
      <c r="B874" s="59"/>
      <c r="C874" s="59"/>
      <c r="D874" s="59" t="s">
        <v>568</v>
      </c>
    </row>
    <row r="875" spans="1:4" x14ac:dyDescent="0.2">
      <c r="A875" s="59" t="s">
        <v>1983</v>
      </c>
      <c r="B875" s="59" t="s">
        <v>832</v>
      </c>
      <c r="C875" s="59" t="s">
        <v>1829</v>
      </c>
      <c r="D875" s="59" t="s">
        <v>1506</v>
      </c>
    </row>
    <row r="876" spans="1:4" x14ac:dyDescent="0.2">
      <c r="A876" s="59"/>
      <c r="B876" s="59"/>
      <c r="C876" s="59"/>
      <c r="D876" s="59" t="s">
        <v>568</v>
      </c>
    </row>
    <row r="877" spans="1:4" x14ac:dyDescent="0.2">
      <c r="A877" s="59" t="s">
        <v>1957</v>
      </c>
      <c r="B877" s="59" t="s">
        <v>784</v>
      </c>
      <c r="C877" s="59" t="s">
        <v>1829</v>
      </c>
      <c r="D877" s="59" t="s">
        <v>1512</v>
      </c>
    </row>
    <row r="878" spans="1:4" x14ac:dyDescent="0.2">
      <c r="A878" s="59"/>
      <c r="B878" s="59"/>
      <c r="C878" s="59"/>
      <c r="D878" s="59" t="s">
        <v>563</v>
      </c>
    </row>
    <row r="879" spans="1:4" x14ac:dyDescent="0.2">
      <c r="A879" s="59"/>
      <c r="B879" s="59"/>
      <c r="C879" s="59"/>
      <c r="D879" s="59" t="s">
        <v>1506</v>
      </c>
    </row>
    <row r="880" spans="1:4" x14ac:dyDescent="0.2">
      <c r="A880" s="59"/>
      <c r="B880" s="59"/>
      <c r="C880" s="59"/>
      <c r="D880" s="59" t="s">
        <v>568</v>
      </c>
    </row>
    <row r="881" spans="1:4" x14ac:dyDescent="0.2">
      <c r="A881" s="59" t="s">
        <v>1958</v>
      </c>
      <c r="B881" s="59" t="s">
        <v>785</v>
      </c>
      <c r="C881" s="59" t="s">
        <v>1829</v>
      </c>
      <c r="D881" s="59" t="s">
        <v>1512</v>
      </c>
    </row>
    <row r="882" spans="1:4" x14ac:dyDescent="0.2">
      <c r="A882" s="59"/>
      <c r="B882" s="59"/>
      <c r="C882" s="59"/>
      <c r="D882" s="59" t="s">
        <v>563</v>
      </c>
    </row>
    <row r="883" spans="1:4" x14ac:dyDescent="0.2">
      <c r="A883" s="59"/>
      <c r="B883" s="59"/>
      <c r="C883" s="59"/>
      <c r="D883" s="59" t="s">
        <v>1506</v>
      </c>
    </row>
    <row r="884" spans="1:4" x14ac:dyDescent="0.2">
      <c r="A884" s="59"/>
      <c r="B884" s="59"/>
      <c r="C884" s="59"/>
      <c r="D884" s="59" t="s">
        <v>568</v>
      </c>
    </row>
    <row r="885" spans="1:4" x14ac:dyDescent="0.2">
      <c r="A885" s="59" t="s">
        <v>1984</v>
      </c>
      <c r="B885" s="59" t="s">
        <v>833</v>
      </c>
      <c r="C885" s="59" t="s">
        <v>1829</v>
      </c>
      <c r="D885" s="59" t="s">
        <v>1506</v>
      </c>
    </row>
    <row r="886" spans="1:4" x14ac:dyDescent="0.2">
      <c r="A886" s="59"/>
      <c r="B886" s="59"/>
      <c r="C886" s="59"/>
      <c r="D886" s="59" t="s">
        <v>568</v>
      </c>
    </row>
    <row r="887" spans="1:4" x14ac:dyDescent="0.2">
      <c r="A887" s="59" t="s">
        <v>1959</v>
      </c>
      <c r="B887" s="59" t="s">
        <v>1301</v>
      </c>
      <c r="C887" s="59" t="s">
        <v>1829</v>
      </c>
      <c r="D887" s="59" t="s">
        <v>1512</v>
      </c>
    </row>
    <row r="888" spans="1:4" x14ac:dyDescent="0.2">
      <c r="A888" s="59"/>
      <c r="B888" s="59"/>
      <c r="C888" s="59"/>
      <c r="D888" s="59" t="s">
        <v>563</v>
      </c>
    </row>
    <row r="889" spans="1:4" x14ac:dyDescent="0.2">
      <c r="A889" s="59"/>
      <c r="B889" s="59"/>
      <c r="C889" s="59"/>
      <c r="D889" s="59" t="s">
        <v>1506</v>
      </c>
    </row>
    <row r="890" spans="1:4" x14ac:dyDescent="0.2">
      <c r="A890" s="59"/>
      <c r="B890" s="59"/>
      <c r="C890" s="59"/>
      <c r="D890" s="59" t="s">
        <v>568</v>
      </c>
    </row>
    <row r="891" spans="1:4" x14ac:dyDescent="0.2">
      <c r="A891" s="59" t="s">
        <v>1947</v>
      </c>
      <c r="B891" s="59" t="s">
        <v>1302</v>
      </c>
      <c r="C891" s="59" t="s">
        <v>1829</v>
      </c>
      <c r="D891" s="59" t="s">
        <v>1506</v>
      </c>
    </row>
    <row r="892" spans="1:4" x14ac:dyDescent="0.2">
      <c r="A892" s="59"/>
      <c r="B892" s="59"/>
      <c r="C892" s="59"/>
      <c r="D892" s="59" t="s">
        <v>2417</v>
      </c>
    </row>
    <row r="893" spans="1:4" x14ac:dyDescent="0.2">
      <c r="A893" s="59"/>
      <c r="B893" s="59"/>
      <c r="C893" s="59"/>
      <c r="D893" s="59" t="s">
        <v>568</v>
      </c>
    </row>
    <row r="894" spans="1:4" x14ac:dyDescent="0.2">
      <c r="A894" s="59" t="s">
        <v>1092</v>
      </c>
      <c r="B894" s="59" t="s">
        <v>818</v>
      </c>
      <c r="C894" s="59" t="s">
        <v>1829</v>
      </c>
      <c r="D894" s="59" t="s">
        <v>1506</v>
      </c>
    </row>
    <row r="895" spans="1:4" x14ac:dyDescent="0.2">
      <c r="A895" s="59"/>
      <c r="B895" s="59"/>
      <c r="C895" s="59"/>
      <c r="D895" s="59" t="s">
        <v>568</v>
      </c>
    </row>
    <row r="896" spans="1:4" x14ac:dyDescent="0.2">
      <c r="A896" s="59" t="s">
        <v>1973</v>
      </c>
      <c r="B896" s="59" t="s">
        <v>65</v>
      </c>
      <c r="C896" s="59" t="s">
        <v>1829</v>
      </c>
      <c r="D896" s="59" t="s">
        <v>1506</v>
      </c>
    </row>
    <row r="897" spans="1:4" x14ac:dyDescent="0.2">
      <c r="A897" s="59"/>
      <c r="B897" s="59"/>
      <c r="C897" s="59"/>
      <c r="D897" s="59" t="s">
        <v>568</v>
      </c>
    </row>
    <row r="898" spans="1:4" x14ac:dyDescent="0.2">
      <c r="A898" s="59" t="s">
        <v>1101</v>
      </c>
      <c r="B898" s="59" t="s">
        <v>97</v>
      </c>
      <c r="C898" s="59" t="s">
        <v>1829</v>
      </c>
      <c r="D898" s="59" t="s">
        <v>568</v>
      </c>
    </row>
    <row r="899" spans="1:4" x14ac:dyDescent="0.2">
      <c r="A899" s="59" t="s">
        <v>2799</v>
      </c>
      <c r="B899" s="59" t="s">
        <v>2800</v>
      </c>
      <c r="C899" s="59" t="s">
        <v>1829</v>
      </c>
      <c r="D899" s="59" t="s">
        <v>568</v>
      </c>
    </row>
    <row r="900" spans="1:4" x14ac:dyDescent="0.2">
      <c r="A900" s="59" t="s">
        <v>1090</v>
      </c>
      <c r="B900" s="59" t="s">
        <v>780</v>
      </c>
      <c r="C900" s="59" t="s">
        <v>1829</v>
      </c>
      <c r="D900" s="59" t="s">
        <v>563</v>
      </c>
    </row>
    <row r="901" spans="1:4" x14ac:dyDescent="0.2">
      <c r="A901" s="59"/>
      <c r="B901" s="60"/>
      <c r="C901" s="59"/>
      <c r="D901" s="60" t="s">
        <v>1506</v>
      </c>
    </row>
    <row r="902" spans="1:4" x14ac:dyDescent="0.2">
      <c r="A902" s="59"/>
      <c r="B902" s="59"/>
      <c r="C902" s="59"/>
      <c r="D902" s="59" t="s">
        <v>1507</v>
      </c>
    </row>
    <row r="903" spans="1:4" x14ac:dyDescent="0.2">
      <c r="A903" s="59"/>
      <c r="B903" s="59"/>
      <c r="C903" s="59"/>
      <c r="D903" s="59" t="s">
        <v>1508</v>
      </c>
    </row>
    <row r="904" spans="1:4" x14ac:dyDescent="0.2">
      <c r="A904" s="59"/>
      <c r="B904" s="59"/>
      <c r="C904" s="59"/>
      <c r="D904" s="59" t="s">
        <v>568</v>
      </c>
    </row>
    <row r="905" spans="1:4" x14ac:dyDescent="0.2">
      <c r="A905" s="59" t="s">
        <v>1954</v>
      </c>
      <c r="B905" s="59" t="s">
        <v>783</v>
      </c>
      <c r="C905" s="59" t="s">
        <v>1829</v>
      </c>
      <c r="D905" s="59" t="s">
        <v>1512</v>
      </c>
    </row>
    <row r="906" spans="1:4" x14ac:dyDescent="0.2">
      <c r="A906" s="59"/>
      <c r="B906" s="59"/>
      <c r="C906" s="59"/>
      <c r="D906" s="59" t="s">
        <v>563</v>
      </c>
    </row>
    <row r="907" spans="1:4" x14ac:dyDescent="0.2">
      <c r="A907" s="59"/>
      <c r="B907" s="59"/>
      <c r="C907" s="59"/>
      <c r="D907" s="59" t="s">
        <v>1506</v>
      </c>
    </row>
    <row r="908" spans="1:4" x14ac:dyDescent="0.2">
      <c r="A908" s="59"/>
      <c r="B908" s="59"/>
      <c r="C908" s="59"/>
      <c r="D908" s="59" t="s">
        <v>568</v>
      </c>
    </row>
    <row r="909" spans="1:4" x14ac:dyDescent="0.2">
      <c r="A909" s="59" t="s">
        <v>67</v>
      </c>
      <c r="B909" s="59" t="s">
        <v>68</v>
      </c>
      <c r="C909" s="59" t="s">
        <v>1829</v>
      </c>
      <c r="D909" s="59" t="s">
        <v>568</v>
      </c>
    </row>
    <row r="910" spans="1:4" x14ac:dyDescent="0.2">
      <c r="A910" s="59" t="s">
        <v>1305</v>
      </c>
      <c r="B910" s="59" t="s">
        <v>1306</v>
      </c>
      <c r="C910" s="59" t="s">
        <v>1829</v>
      </c>
      <c r="D910" s="59" t="s">
        <v>569</v>
      </c>
    </row>
    <row r="911" spans="1:4" x14ac:dyDescent="0.2">
      <c r="A911" s="59"/>
      <c r="B911" s="59"/>
      <c r="C911" s="59"/>
      <c r="D911" s="59" t="s">
        <v>1512</v>
      </c>
    </row>
    <row r="912" spans="1:4" x14ac:dyDescent="0.2">
      <c r="A912" s="59"/>
      <c r="B912" s="59"/>
      <c r="C912" s="59"/>
      <c r="D912" s="59" t="s">
        <v>1506</v>
      </c>
    </row>
    <row r="913" spans="1:4" x14ac:dyDescent="0.2">
      <c r="A913" s="59"/>
      <c r="B913" s="59"/>
      <c r="C913" s="59"/>
      <c r="D913" s="59" t="s">
        <v>528</v>
      </c>
    </row>
    <row r="914" spans="1:4" x14ac:dyDescent="0.2">
      <c r="A914" s="59"/>
      <c r="B914" s="59"/>
      <c r="C914" s="59"/>
      <c r="D914" s="59" t="s">
        <v>561</v>
      </c>
    </row>
    <row r="915" spans="1:4" x14ac:dyDescent="0.2">
      <c r="A915" s="59"/>
      <c r="B915" s="59"/>
      <c r="C915" s="59"/>
      <c r="D915" s="59" t="s">
        <v>1509</v>
      </c>
    </row>
    <row r="916" spans="1:4" x14ac:dyDescent="0.2">
      <c r="A916" s="59"/>
      <c r="B916" s="59"/>
      <c r="C916" s="59"/>
      <c r="D916" s="59" t="s">
        <v>1507</v>
      </c>
    </row>
    <row r="917" spans="1:4" x14ac:dyDescent="0.2">
      <c r="A917" s="59"/>
      <c r="B917" s="59"/>
      <c r="C917" s="59"/>
      <c r="D917" s="59" t="s">
        <v>1510</v>
      </c>
    </row>
    <row r="918" spans="1:4" x14ac:dyDescent="0.2">
      <c r="A918" s="59"/>
      <c r="B918" s="59"/>
      <c r="C918" s="59"/>
      <c r="D918" s="59" t="s">
        <v>526</v>
      </c>
    </row>
    <row r="919" spans="1:4" x14ac:dyDescent="0.2">
      <c r="A919" s="59"/>
      <c r="B919" s="59"/>
      <c r="C919" s="59"/>
      <c r="D919" s="59" t="s">
        <v>562</v>
      </c>
    </row>
    <row r="920" spans="1:4" x14ac:dyDescent="0.2">
      <c r="A920" s="59"/>
      <c r="B920" s="59"/>
      <c r="C920" s="59"/>
      <c r="D920" s="59" t="s">
        <v>2136</v>
      </c>
    </row>
    <row r="921" spans="1:4" x14ac:dyDescent="0.2">
      <c r="A921" s="59" t="s">
        <v>1307</v>
      </c>
      <c r="B921" s="59" t="s">
        <v>1308</v>
      </c>
      <c r="C921" s="59" t="s">
        <v>1829</v>
      </c>
      <c r="D921" s="59" t="s">
        <v>569</v>
      </c>
    </row>
    <row r="922" spans="1:4" x14ac:dyDescent="0.2">
      <c r="A922" s="59"/>
      <c r="B922" s="59"/>
      <c r="C922" s="59"/>
      <c r="D922" s="59" t="s">
        <v>1512</v>
      </c>
    </row>
    <row r="923" spans="1:4" x14ac:dyDescent="0.2">
      <c r="A923" s="59"/>
      <c r="B923" s="59"/>
      <c r="C923" s="59"/>
      <c r="D923" s="59" t="s">
        <v>1506</v>
      </c>
    </row>
    <row r="924" spans="1:4" x14ac:dyDescent="0.2">
      <c r="A924" s="59"/>
      <c r="B924" s="59"/>
      <c r="C924" s="59"/>
      <c r="D924" s="59" t="s">
        <v>528</v>
      </c>
    </row>
    <row r="925" spans="1:4" x14ac:dyDescent="0.2">
      <c r="A925" s="59"/>
      <c r="B925" s="59"/>
      <c r="C925" s="59"/>
      <c r="D925" s="59" t="s">
        <v>2136</v>
      </c>
    </row>
    <row r="926" spans="1:4" x14ac:dyDescent="0.2">
      <c r="A926" s="59" t="s">
        <v>44</v>
      </c>
      <c r="B926" s="59" t="s">
        <v>1309</v>
      </c>
      <c r="C926" s="59" t="s">
        <v>1829</v>
      </c>
      <c r="D926" s="59" t="s">
        <v>1512</v>
      </c>
    </row>
    <row r="927" spans="1:4" x14ac:dyDescent="0.2">
      <c r="A927" s="59"/>
      <c r="B927" s="59"/>
      <c r="C927" s="59"/>
      <c r="D927" s="59" t="s">
        <v>1506</v>
      </c>
    </row>
    <row r="928" spans="1:4" x14ac:dyDescent="0.2">
      <c r="A928" s="59" t="s">
        <v>1093</v>
      </c>
      <c r="B928" s="59" t="s">
        <v>1310</v>
      </c>
      <c r="C928" s="59" t="s">
        <v>1829</v>
      </c>
      <c r="D928" s="59" t="s">
        <v>563</v>
      </c>
    </row>
    <row r="929" spans="1:4" x14ac:dyDescent="0.2">
      <c r="A929" s="59"/>
      <c r="B929" s="59"/>
      <c r="C929" s="59"/>
      <c r="D929" s="59" t="s">
        <v>1506</v>
      </c>
    </row>
    <row r="930" spans="1:4" x14ac:dyDescent="0.2">
      <c r="A930" s="59"/>
      <c r="B930" s="59"/>
      <c r="C930" s="59"/>
      <c r="D930" s="59" t="s">
        <v>568</v>
      </c>
    </row>
    <row r="931" spans="1:4" x14ac:dyDescent="0.2">
      <c r="A931" s="59" t="s">
        <v>1311</v>
      </c>
      <c r="B931" s="59" t="s">
        <v>1312</v>
      </c>
      <c r="C931" s="59" t="s">
        <v>1829</v>
      </c>
      <c r="D931" s="59" t="s">
        <v>1512</v>
      </c>
    </row>
    <row r="932" spans="1:4" x14ac:dyDescent="0.2">
      <c r="A932" s="59"/>
      <c r="B932" s="59"/>
      <c r="C932" s="59"/>
      <c r="D932" s="59" t="s">
        <v>1506</v>
      </c>
    </row>
    <row r="933" spans="1:4" x14ac:dyDescent="0.2">
      <c r="A933" s="59"/>
      <c r="B933" s="59"/>
      <c r="C933" s="59"/>
      <c r="D933" s="59" t="s">
        <v>528</v>
      </c>
    </row>
    <row r="934" spans="1:4" x14ac:dyDescent="0.2">
      <c r="A934" s="59"/>
      <c r="B934" s="59"/>
      <c r="C934" s="59"/>
      <c r="D934" s="59" t="s">
        <v>2417</v>
      </c>
    </row>
    <row r="935" spans="1:4" x14ac:dyDescent="0.2">
      <c r="A935" s="59" t="s">
        <v>1326</v>
      </c>
      <c r="B935" s="60" t="s">
        <v>1327</v>
      </c>
      <c r="C935" s="59" t="s">
        <v>1829</v>
      </c>
      <c r="D935" s="59" t="s">
        <v>1512</v>
      </c>
    </row>
    <row r="936" spans="1:4" x14ac:dyDescent="0.2">
      <c r="A936" s="59"/>
      <c r="B936" s="63"/>
      <c r="C936" s="59"/>
      <c r="D936" s="59" t="s">
        <v>1506</v>
      </c>
    </row>
    <row r="937" spans="1:4" x14ac:dyDescent="0.2">
      <c r="A937" s="59"/>
      <c r="B937" s="59"/>
      <c r="C937" s="59"/>
      <c r="D937" s="59" t="s">
        <v>528</v>
      </c>
    </row>
    <row r="938" spans="1:4" x14ac:dyDescent="0.2">
      <c r="A938" s="59" t="s">
        <v>1328</v>
      </c>
      <c r="B938" s="59" t="s">
        <v>1329</v>
      </c>
      <c r="C938" s="59" t="s">
        <v>1829</v>
      </c>
      <c r="D938" s="59" t="s">
        <v>1512</v>
      </c>
    </row>
    <row r="939" spans="1:4" x14ac:dyDescent="0.2">
      <c r="A939" s="59"/>
      <c r="B939" s="59"/>
      <c r="C939" s="59"/>
      <c r="D939" s="59" t="s">
        <v>1506</v>
      </c>
    </row>
    <row r="940" spans="1:4" x14ac:dyDescent="0.2">
      <c r="A940" s="59"/>
      <c r="B940" s="59"/>
      <c r="C940" s="59"/>
      <c r="D940" s="59" t="s">
        <v>528</v>
      </c>
    </row>
    <row r="941" spans="1:4" x14ac:dyDescent="0.2">
      <c r="A941" s="59"/>
      <c r="B941" s="59"/>
      <c r="C941" s="59"/>
      <c r="D941" s="59" t="s">
        <v>1509</v>
      </c>
    </row>
    <row r="942" spans="1:4" x14ac:dyDescent="0.2">
      <c r="A942" s="59" t="s">
        <v>1897</v>
      </c>
      <c r="B942" s="59" t="s">
        <v>1898</v>
      </c>
      <c r="C942" s="59" t="s">
        <v>1829</v>
      </c>
      <c r="D942" s="59" t="s">
        <v>1512</v>
      </c>
    </row>
    <row r="943" spans="1:4" x14ac:dyDescent="0.2">
      <c r="A943" s="59"/>
      <c r="B943" s="59"/>
      <c r="C943" s="59"/>
      <c r="D943" s="59" t="s">
        <v>1506</v>
      </c>
    </row>
    <row r="944" spans="1:4" x14ac:dyDescent="0.2">
      <c r="A944" s="59"/>
      <c r="B944" s="59"/>
      <c r="C944" s="59"/>
      <c r="D944" s="59" t="s">
        <v>528</v>
      </c>
    </row>
    <row r="945" spans="1:4" x14ac:dyDescent="0.2">
      <c r="A945" s="59"/>
      <c r="B945" s="59"/>
      <c r="C945" s="59"/>
      <c r="D945" s="59" t="s">
        <v>2136</v>
      </c>
    </row>
    <row r="946" spans="1:4" x14ac:dyDescent="0.2">
      <c r="A946" s="59" t="s">
        <v>1100</v>
      </c>
      <c r="B946" s="59" t="s">
        <v>1899</v>
      </c>
      <c r="C946" s="59" t="s">
        <v>1829</v>
      </c>
      <c r="D946" s="59" t="s">
        <v>1512</v>
      </c>
    </row>
    <row r="947" spans="1:4" x14ac:dyDescent="0.2">
      <c r="A947" s="59" t="s">
        <v>2148</v>
      </c>
      <c r="B947" s="59" t="s">
        <v>2169</v>
      </c>
      <c r="C947" s="59" t="s">
        <v>1829</v>
      </c>
      <c r="D947" s="59" t="s">
        <v>568</v>
      </c>
    </row>
    <row r="948" spans="1:4" x14ac:dyDescent="0.2">
      <c r="A948" s="59" t="s">
        <v>3078</v>
      </c>
      <c r="B948" s="59" t="s">
        <v>1323</v>
      </c>
      <c r="C948" s="59" t="s">
        <v>1829</v>
      </c>
      <c r="D948" s="59" t="s">
        <v>1512</v>
      </c>
    </row>
    <row r="949" spans="1:4" x14ac:dyDescent="0.2">
      <c r="A949" s="59"/>
      <c r="B949" s="59"/>
      <c r="C949" s="59"/>
      <c r="D949" s="59" t="s">
        <v>563</v>
      </c>
    </row>
    <row r="950" spans="1:4" x14ac:dyDescent="0.2">
      <c r="A950" s="59"/>
      <c r="B950" s="59"/>
      <c r="C950" s="59"/>
      <c r="D950" s="59" t="s">
        <v>1506</v>
      </c>
    </row>
    <row r="951" spans="1:4" x14ac:dyDescent="0.2">
      <c r="A951" s="59"/>
      <c r="B951" s="59"/>
      <c r="C951" s="59"/>
      <c r="D951" s="59" t="s">
        <v>528</v>
      </c>
    </row>
    <row r="952" spans="1:4" x14ac:dyDescent="0.2">
      <c r="A952" s="59" t="s">
        <v>2149</v>
      </c>
      <c r="B952" s="59" t="s">
        <v>2170</v>
      </c>
      <c r="C952" s="59" t="s">
        <v>1829</v>
      </c>
      <c r="D952" s="59" t="s">
        <v>568</v>
      </c>
    </row>
    <row r="953" spans="1:4" x14ac:dyDescent="0.2">
      <c r="A953" s="59" t="s">
        <v>1900</v>
      </c>
      <c r="B953" s="59" t="s">
        <v>1901</v>
      </c>
      <c r="C953" s="59" t="s">
        <v>1829</v>
      </c>
      <c r="D953" s="59" t="s">
        <v>1512</v>
      </c>
    </row>
    <row r="954" spans="1:4" x14ac:dyDescent="0.2">
      <c r="A954" s="59"/>
      <c r="B954" s="59"/>
      <c r="C954" s="59"/>
      <c r="D954" s="59" t="s">
        <v>1506</v>
      </c>
    </row>
    <row r="955" spans="1:4" x14ac:dyDescent="0.2">
      <c r="A955" s="59"/>
      <c r="B955" s="59"/>
      <c r="C955" s="59"/>
      <c r="D955" s="59" t="s">
        <v>528</v>
      </c>
    </row>
    <row r="956" spans="1:4" x14ac:dyDescent="0.2">
      <c r="A956" s="59" t="s">
        <v>1902</v>
      </c>
      <c r="B956" s="59" t="s">
        <v>1903</v>
      </c>
      <c r="C956" s="59" t="s">
        <v>1829</v>
      </c>
      <c r="D956" s="59" t="s">
        <v>1512</v>
      </c>
    </row>
    <row r="957" spans="1:4" x14ac:dyDescent="0.2">
      <c r="A957" s="59"/>
      <c r="B957" s="59"/>
      <c r="C957" s="59"/>
      <c r="D957" s="59" t="s">
        <v>1506</v>
      </c>
    </row>
    <row r="958" spans="1:4" x14ac:dyDescent="0.2">
      <c r="A958" s="59"/>
      <c r="B958" s="59"/>
      <c r="C958" s="59"/>
      <c r="D958" s="59" t="s">
        <v>528</v>
      </c>
    </row>
    <row r="959" spans="1:4" x14ac:dyDescent="0.2">
      <c r="A959" s="59" t="s">
        <v>1904</v>
      </c>
      <c r="B959" s="59" t="s">
        <v>1905</v>
      </c>
      <c r="C959" s="59" t="s">
        <v>1829</v>
      </c>
      <c r="D959" s="59" t="s">
        <v>1512</v>
      </c>
    </row>
    <row r="960" spans="1:4" x14ac:dyDescent="0.2">
      <c r="A960" s="59"/>
      <c r="B960" s="59"/>
      <c r="C960" s="59"/>
      <c r="D960" s="59" t="s">
        <v>1506</v>
      </c>
    </row>
    <row r="961" spans="1:4" x14ac:dyDescent="0.2">
      <c r="A961" s="59"/>
      <c r="B961" s="59"/>
      <c r="C961" s="59"/>
      <c r="D961" s="59" t="s">
        <v>528</v>
      </c>
    </row>
    <row r="962" spans="1:4" x14ac:dyDescent="0.2">
      <c r="A962" s="59" t="s">
        <v>1906</v>
      </c>
      <c r="B962" s="59" t="s">
        <v>1907</v>
      </c>
      <c r="C962" s="59" t="s">
        <v>1829</v>
      </c>
      <c r="D962" s="59" t="s">
        <v>1512</v>
      </c>
    </row>
    <row r="963" spans="1:4" x14ac:dyDescent="0.2">
      <c r="A963" s="59"/>
      <c r="B963" s="59"/>
      <c r="C963" s="59"/>
      <c r="D963" s="59" t="s">
        <v>1506</v>
      </c>
    </row>
    <row r="964" spans="1:4" x14ac:dyDescent="0.2">
      <c r="A964" s="59"/>
      <c r="B964" s="59"/>
      <c r="C964" s="59"/>
      <c r="D964" s="59" t="s">
        <v>528</v>
      </c>
    </row>
    <row r="965" spans="1:4" x14ac:dyDescent="0.2">
      <c r="A965" s="59" t="s">
        <v>1908</v>
      </c>
      <c r="B965" s="59" t="s">
        <v>1909</v>
      </c>
      <c r="C965" s="59" t="s">
        <v>1829</v>
      </c>
      <c r="D965" s="59" t="s">
        <v>1512</v>
      </c>
    </row>
    <row r="966" spans="1:4" x14ac:dyDescent="0.2">
      <c r="A966" s="59"/>
      <c r="B966" s="59"/>
      <c r="C966" s="59"/>
      <c r="D966" s="59" t="s">
        <v>1506</v>
      </c>
    </row>
    <row r="967" spans="1:4" x14ac:dyDescent="0.2">
      <c r="A967" s="59"/>
      <c r="B967" s="59"/>
      <c r="C967" s="59"/>
      <c r="D967" s="59" t="s">
        <v>528</v>
      </c>
    </row>
    <row r="968" spans="1:4" x14ac:dyDescent="0.2">
      <c r="A968" s="59" t="s">
        <v>1910</v>
      </c>
      <c r="B968" s="59" t="s">
        <v>1911</v>
      </c>
      <c r="C968" s="59" t="s">
        <v>1829</v>
      </c>
      <c r="D968" s="59" t="s">
        <v>1512</v>
      </c>
    </row>
    <row r="969" spans="1:4" x14ac:dyDescent="0.2">
      <c r="A969" s="59"/>
      <c r="B969" s="59"/>
      <c r="C969" s="59"/>
      <c r="D969" s="59" t="s">
        <v>1506</v>
      </c>
    </row>
    <row r="970" spans="1:4" x14ac:dyDescent="0.2">
      <c r="A970" s="59" t="s">
        <v>2499</v>
      </c>
      <c r="B970" s="60" t="s">
        <v>507</v>
      </c>
      <c r="C970" s="59" t="s">
        <v>1829</v>
      </c>
      <c r="D970" s="60" t="s">
        <v>1512</v>
      </c>
    </row>
    <row r="971" spans="1:4" x14ac:dyDescent="0.2">
      <c r="A971" s="59"/>
      <c r="B971" s="59"/>
      <c r="C971" s="59"/>
      <c r="D971" s="59" t="s">
        <v>1506</v>
      </c>
    </row>
    <row r="972" spans="1:4" x14ac:dyDescent="0.2">
      <c r="A972" s="59"/>
      <c r="B972" s="59"/>
      <c r="C972" s="59"/>
      <c r="D972" s="59" t="s">
        <v>528</v>
      </c>
    </row>
    <row r="973" spans="1:4" x14ac:dyDescent="0.2">
      <c r="A973" s="59" t="s">
        <v>1943</v>
      </c>
      <c r="B973" s="59" t="s">
        <v>1313</v>
      </c>
      <c r="C973" s="59" t="s">
        <v>1829</v>
      </c>
      <c r="D973" s="59" t="s">
        <v>1512</v>
      </c>
    </row>
    <row r="974" spans="1:4" x14ac:dyDescent="0.2">
      <c r="A974" s="59"/>
      <c r="B974" s="59"/>
      <c r="C974" s="59"/>
      <c r="D974" s="59" t="s">
        <v>1506</v>
      </c>
    </row>
    <row r="975" spans="1:4" x14ac:dyDescent="0.2">
      <c r="A975" s="59"/>
      <c r="B975" s="59"/>
      <c r="C975" s="59"/>
      <c r="D975" s="59" t="s">
        <v>528</v>
      </c>
    </row>
    <row r="976" spans="1:4" x14ac:dyDescent="0.2">
      <c r="A976" s="59"/>
      <c r="B976" s="59"/>
      <c r="C976" s="59"/>
      <c r="D976" s="59" t="s">
        <v>2136</v>
      </c>
    </row>
    <row r="977" spans="1:4" x14ac:dyDescent="0.2">
      <c r="A977" s="59" t="s">
        <v>1878</v>
      </c>
      <c r="B977" s="59" t="s">
        <v>1314</v>
      </c>
      <c r="C977" s="59" t="s">
        <v>1829</v>
      </c>
      <c r="D977" s="59" t="s">
        <v>1512</v>
      </c>
    </row>
    <row r="978" spans="1:4" x14ac:dyDescent="0.2">
      <c r="A978" s="59"/>
      <c r="B978" s="59"/>
      <c r="C978" s="59"/>
      <c r="D978" s="59" t="s">
        <v>563</v>
      </c>
    </row>
    <row r="979" spans="1:4" x14ac:dyDescent="0.2">
      <c r="A979" s="59"/>
      <c r="B979" s="59"/>
      <c r="C979" s="59"/>
      <c r="D979" s="59" t="s">
        <v>1506</v>
      </c>
    </row>
    <row r="980" spans="1:4" x14ac:dyDescent="0.2">
      <c r="A980" s="59"/>
      <c r="B980" s="59"/>
      <c r="C980" s="59"/>
      <c r="D980" s="59" t="s">
        <v>1509</v>
      </c>
    </row>
    <row r="981" spans="1:4" x14ac:dyDescent="0.2">
      <c r="A981" s="59"/>
      <c r="B981" s="59"/>
      <c r="C981" s="59"/>
      <c r="D981" s="59" t="s">
        <v>1507</v>
      </c>
    </row>
    <row r="982" spans="1:4" x14ac:dyDescent="0.2">
      <c r="A982" s="59"/>
      <c r="B982" s="59"/>
      <c r="C982" s="59"/>
      <c r="D982" s="59" t="s">
        <v>1510</v>
      </c>
    </row>
    <row r="983" spans="1:4" x14ac:dyDescent="0.2">
      <c r="A983" s="59"/>
      <c r="B983" s="59"/>
      <c r="C983" s="59"/>
      <c r="D983" s="59" t="s">
        <v>568</v>
      </c>
    </row>
    <row r="984" spans="1:4" x14ac:dyDescent="0.2">
      <c r="A984" s="59"/>
      <c r="B984" s="59"/>
      <c r="C984" s="59"/>
      <c r="D984" s="59" t="s">
        <v>562</v>
      </c>
    </row>
    <row r="985" spans="1:4" x14ac:dyDescent="0.2">
      <c r="A985" s="59"/>
      <c r="B985" s="59"/>
      <c r="C985" s="59"/>
      <c r="D985" s="59" t="s">
        <v>2136</v>
      </c>
    </row>
    <row r="986" spans="1:4" x14ac:dyDescent="0.2">
      <c r="A986" s="59" t="s">
        <v>1879</v>
      </c>
      <c r="B986" s="59" t="s">
        <v>1565</v>
      </c>
      <c r="C986" s="59" t="s">
        <v>1829</v>
      </c>
      <c r="D986" s="59" t="s">
        <v>568</v>
      </c>
    </row>
    <row r="987" spans="1:4" x14ac:dyDescent="0.2">
      <c r="A987" s="59" t="s">
        <v>1914</v>
      </c>
      <c r="B987" s="59" t="s">
        <v>1315</v>
      </c>
      <c r="C987" s="59" t="s">
        <v>1829</v>
      </c>
      <c r="D987" s="59" t="s">
        <v>569</v>
      </c>
    </row>
    <row r="988" spans="1:4" x14ac:dyDescent="0.2">
      <c r="A988" s="59"/>
      <c r="B988" s="59"/>
      <c r="C988" s="59"/>
      <c r="D988" s="59" t="s">
        <v>567</v>
      </c>
    </row>
    <row r="989" spans="1:4" x14ac:dyDescent="0.2">
      <c r="A989" s="59"/>
      <c r="B989" s="59"/>
      <c r="C989" s="59"/>
      <c r="D989" s="59" t="s">
        <v>1512</v>
      </c>
    </row>
    <row r="990" spans="1:4" x14ac:dyDescent="0.2">
      <c r="A990" s="59"/>
      <c r="B990" s="59"/>
      <c r="C990" s="59"/>
      <c r="D990" s="59" t="s">
        <v>1506</v>
      </c>
    </row>
    <row r="991" spans="1:4" x14ac:dyDescent="0.2">
      <c r="A991" s="59"/>
      <c r="B991" s="59"/>
      <c r="C991" s="59"/>
      <c r="D991" s="59" t="s">
        <v>528</v>
      </c>
    </row>
    <row r="992" spans="1:4" x14ac:dyDescent="0.2">
      <c r="A992" s="59"/>
      <c r="B992" s="59"/>
      <c r="C992" s="59"/>
      <c r="D992" s="59" t="s">
        <v>561</v>
      </c>
    </row>
    <row r="993" spans="1:4" x14ac:dyDescent="0.2">
      <c r="A993" s="59"/>
      <c r="B993" s="59"/>
      <c r="C993" s="59"/>
      <c r="D993" s="59" t="s">
        <v>1509</v>
      </c>
    </row>
    <row r="994" spans="1:4" x14ac:dyDescent="0.2">
      <c r="A994" s="59"/>
      <c r="B994" s="59"/>
      <c r="C994" s="59"/>
      <c r="D994" s="59" t="s">
        <v>1507</v>
      </c>
    </row>
    <row r="995" spans="1:4" x14ac:dyDescent="0.2">
      <c r="A995" s="59"/>
      <c r="B995" s="59"/>
      <c r="C995" s="59"/>
      <c r="D995" s="59" t="s">
        <v>1510</v>
      </c>
    </row>
    <row r="996" spans="1:4" x14ac:dyDescent="0.2">
      <c r="A996" s="59"/>
      <c r="B996" s="59"/>
      <c r="C996" s="59"/>
      <c r="D996" s="59" t="s">
        <v>526</v>
      </c>
    </row>
    <row r="997" spans="1:4" x14ac:dyDescent="0.2">
      <c r="A997" s="59"/>
      <c r="B997" s="59"/>
      <c r="C997" s="59"/>
      <c r="D997" s="59" t="s">
        <v>562</v>
      </c>
    </row>
    <row r="998" spans="1:4" x14ac:dyDescent="0.2">
      <c r="A998" s="59"/>
      <c r="B998" s="59"/>
      <c r="C998" s="59"/>
      <c r="D998" s="59" t="s">
        <v>2136</v>
      </c>
    </row>
    <row r="999" spans="1:4" x14ac:dyDescent="0.2">
      <c r="A999" s="59" t="s">
        <v>1916</v>
      </c>
      <c r="B999" s="59" t="s">
        <v>1316</v>
      </c>
      <c r="C999" s="59" t="s">
        <v>1829</v>
      </c>
      <c r="D999" s="59" t="s">
        <v>1512</v>
      </c>
    </row>
    <row r="1000" spans="1:4" x14ac:dyDescent="0.2">
      <c r="A1000" s="59"/>
      <c r="B1000" s="59"/>
      <c r="C1000" s="59"/>
      <c r="D1000" s="59" t="s">
        <v>1506</v>
      </c>
    </row>
    <row r="1001" spans="1:4" x14ac:dyDescent="0.2">
      <c r="A1001" s="59"/>
      <c r="B1001" s="59"/>
      <c r="C1001" s="59"/>
      <c r="D1001" s="59" t="s">
        <v>528</v>
      </c>
    </row>
    <row r="1002" spans="1:4" x14ac:dyDescent="0.2">
      <c r="A1002" s="59"/>
      <c r="B1002" s="59"/>
      <c r="C1002" s="59"/>
      <c r="D1002" s="59" t="s">
        <v>2136</v>
      </c>
    </row>
    <row r="1003" spans="1:4" x14ac:dyDescent="0.2">
      <c r="A1003" s="59" t="s">
        <v>1917</v>
      </c>
      <c r="B1003" s="59" t="s">
        <v>1318</v>
      </c>
      <c r="C1003" s="59" t="s">
        <v>1829</v>
      </c>
      <c r="D1003" s="59" t="s">
        <v>1512</v>
      </c>
    </row>
    <row r="1004" spans="1:4" x14ac:dyDescent="0.2">
      <c r="A1004" s="59"/>
      <c r="B1004" s="60"/>
      <c r="C1004" s="59"/>
      <c r="D1004" s="59" t="s">
        <v>1506</v>
      </c>
    </row>
    <row r="1005" spans="1:4" x14ac:dyDescent="0.2">
      <c r="A1005" s="59"/>
      <c r="B1005" s="63"/>
      <c r="C1005" s="59"/>
      <c r="D1005" s="59" t="s">
        <v>528</v>
      </c>
    </row>
    <row r="1006" spans="1:4" x14ac:dyDescent="0.2">
      <c r="A1006" s="59"/>
      <c r="B1006" s="59"/>
      <c r="C1006" s="59"/>
      <c r="D1006" s="59" t="s">
        <v>2136</v>
      </c>
    </row>
    <row r="1007" spans="1:4" x14ac:dyDescent="0.2">
      <c r="A1007" s="59" t="s">
        <v>1095</v>
      </c>
      <c r="B1007" s="59" t="s">
        <v>1319</v>
      </c>
      <c r="C1007" s="59" t="s">
        <v>1829</v>
      </c>
      <c r="D1007" s="59" t="s">
        <v>563</v>
      </c>
    </row>
    <row r="1008" spans="1:4" x14ac:dyDescent="0.2">
      <c r="A1008" s="59"/>
      <c r="B1008" s="59"/>
      <c r="C1008" s="59"/>
      <c r="D1008" s="59" t="s">
        <v>1506</v>
      </c>
    </row>
    <row r="1009" spans="1:4" x14ac:dyDescent="0.2">
      <c r="A1009" s="59"/>
      <c r="B1009" s="59"/>
      <c r="C1009" s="59"/>
      <c r="D1009" s="59" t="s">
        <v>568</v>
      </c>
    </row>
    <row r="1010" spans="1:4" x14ac:dyDescent="0.2">
      <c r="A1010" s="59"/>
      <c r="B1010" s="59"/>
      <c r="C1010" s="59"/>
      <c r="D1010" s="59" t="s">
        <v>2136</v>
      </c>
    </row>
    <row r="1011" spans="1:4" x14ac:dyDescent="0.2">
      <c r="A1011" s="59" t="s">
        <v>1096</v>
      </c>
      <c r="B1011" s="59" t="s">
        <v>1320</v>
      </c>
      <c r="C1011" s="59" t="s">
        <v>1829</v>
      </c>
      <c r="D1011" s="59" t="s">
        <v>563</v>
      </c>
    </row>
    <row r="1012" spans="1:4" x14ac:dyDescent="0.2">
      <c r="A1012" s="59"/>
      <c r="B1012" s="59"/>
      <c r="C1012" s="59"/>
      <c r="D1012" s="59" t="s">
        <v>1506</v>
      </c>
    </row>
    <row r="1013" spans="1:4" x14ac:dyDescent="0.2">
      <c r="A1013" s="59"/>
      <c r="B1013" s="59"/>
      <c r="C1013" s="59"/>
      <c r="D1013" s="59" t="s">
        <v>568</v>
      </c>
    </row>
    <row r="1014" spans="1:4" x14ac:dyDescent="0.2">
      <c r="A1014" s="59"/>
      <c r="B1014" s="59"/>
      <c r="C1014" s="59"/>
      <c r="D1014" s="59" t="s">
        <v>2136</v>
      </c>
    </row>
    <row r="1015" spans="1:4" x14ac:dyDescent="0.2">
      <c r="A1015" s="59" t="s">
        <v>1944</v>
      </c>
      <c r="B1015" s="59" t="s">
        <v>1321</v>
      </c>
      <c r="C1015" s="59" t="s">
        <v>1829</v>
      </c>
      <c r="D1015" s="59" t="s">
        <v>1512</v>
      </c>
    </row>
    <row r="1016" spans="1:4" x14ac:dyDescent="0.2">
      <c r="A1016" s="59"/>
      <c r="B1016" s="59"/>
      <c r="C1016" s="59"/>
      <c r="D1016" s="59" t="s">
        <v>1506</v>
      </c>
    </row>
    <row r="1017" spans="1:4" x14ac:dyDescent="0.2">
      <c r="A1017" s="59"/>
      <c r="B1017" s="59"/>
      <c r="C1017" s="59"/>
      <c r="D1017" s="59" t="s">
        <v>528</v>
      </c>
    </row>
    <row r="1018" spans="1:4" x14ac:dyDescent="0.2">
      <c r="A1018" s="59" t="s">
        <v>1097</v>
      </c>
      <c r="B1018" s="59" t="s">
        <v>1322</v>
      </c>
      <c r="C1018" s="59" t="s">
        <v>1829</v>
      </c>
      <c r="D1018" s="59" t="s">
        <v>563</v>
      </c>
    </row>
    <row r="1019" spans="1:4" x14ac:dyDescent="0.2">
      <c r="A1019" s="59"/>
      <c r="B1019" s="59"/>
      <c r="C1019" s="59"/>
      <c r="D1019" s="59" t="s">
        <v>1506</v>
      </c>
    </row>
    <row r="1020" spans="1:4" x14ac:dyDescent="0.2">
      <c r="A1020" s="59"/>
      <c r="B1020" s="59"/>
      <c r="C1020" s="59"/>
      <c r="D1020" s="59" t="s">
        <v>568</v>
      </c>
    </row>
    <row r="1021" spans="1:4" x14ac:dyDescent="0.2">
      <c r="A1021" s="59"/>
      <c r="B1021" s="59"/>
      <c r="C1021" s="59"/>
      <c r="D1021" s="59" t="s">
        <v>2136</v>
      </c>
    </row>
    <row r="1022" spans="1:4" x14ac:dyDescent="0.2">
      <c r="A1022" s="59" t="s">
        <v>1918</v>
      </c>
      <c r="B1022" s="59" t="s">
        <v>1175</v>
      </c>
      <c r="C1022" s="59" t="s">
        <v>1829</v>
      </c>
      <c r="D1022" s="59" t="s">
        <v>1512</v>
      </c>
    </row>
    <row r="1023" spans="1:4" x14ac:dyDescent="0.2">
      <c r="A1023" s="59"/>
      <c r="B1023" s="59"/>
      <c r="C1023" s="59"/>
      <c r="D1023" s="59" t="s">
        <v>1506</v>
      </c>
    </row>
    <row r="1024" spans="1:4" x14ac:dyDescent="0.2">
      <c r="A1024" s="59"/>
      <c r="B1024" s="59"/>
      <c r="C1024" s="59"/>
      <c r="D1024" s="59" t="s">
        <v>528</v>
      </c>
    </row>
    <row r="1025" spans="1:4" x14ac:dyDescent="0.2">
      <c r="A1025" s="59"/>
      <c r="B1025" s="59"/>
      <c r="C1025" s="59"/>
      <c r="D1025" s="59" t="s">
        <v>2136</v>
      </c>
    </row>
    <row r="1026" spans="1:4" x14ac:dyDescent="0.2">
      <c r="A1026" s="59" t="s">
        <v>1919</v>
      </c>
      <c r="B1026" s="59" t="s">
        <v>1324</v>
      </c>
      <c r="C1026" s="59" t="s">
        <v>1829</v>
      </c>
      <c r="D1026" s="59" t="s">
        <v>1512</v>
      </c>
    </row>
    <row r="1027" spans="1:4" x14ac:dyDescent="0.2">
      <c r="A1027" s="59"/>
      <c r="B1027" s="59"/>
      <c r="C1027" s="59"/>
      <c r="D1027" s="59" t="s">
        <v>1506</v>
      </c>
    </row>
    <row r="1028" spans="1:4" x14ac:dyDescent="0.2">
      <c r="A1028" s="59"/>
      <c r="B1028" s="59"/>
      <c r="C1028" s="59"/>
      <c r="D1028" s="59" t="s">
        <v>528</v>
      </c>
    </row>
    <row r="1029" spans="1:4" x14ac:dyDescent="0.2">
      <c r="A1029" s="59"/>
      <c r="B1029" s="59"/>
      <c r="C1029" s="59"/>
      <c r="D1029" s="59" t="s">
        <v>2136</v>
      </c>
    </row>
    <row r="1030" spans="1:4" x14ac:dyDescent="0.2">
      <c r="A1030" s="59" t="s">
        <v>1094</v>
      </c>
      <c r="B1030" s="59" t="s">
        <v>1317</v>
      </c>
      <c r="C1030" s="59" t="s">
        <v>1829</v>
      </c>
      <c r="D1030" s="59" t="s">
        <v>563</v>
      </c>
    </row>
    <row r="1031" spans="1:4" x14ac:dyDescent="0.2">
      <c r="A1031" s="59"/>
      <c r="B1031" s="59"/>
      <c r="C1031" s="59"/>
      <c r="D1031" s="59" t="s">
        <v>1506</v>
      </c>
    </row>
    <row r="1032" spans="1:4" x14ac:dyDescent="0.2">
      <c r="A1032" s="59"/>
      <c r="B1032" s="59"/>
      <c r="C1032" s="59"/>
      <c r="D1032" s="59" t="s">
        <v>568</v>
      </c>
    </row>
    <row r="1033" spans="1:4" x14ac:dyDescent="0.2">
      <c r="A1033" s="59"/>
      <c r="B1033" s="59"/>
      <c r="C1033" s="59"/>
      <c r="D1033" s="59" t="s">
        <v>2136</v>
      </c>
    </row>
    <row r="1034" spans="1:4" x14ac:dyDescent="0.2">
      <c r="A1034" s="59" t="s">
        <v>1098</v>
      </c>
      <c r="B1034" s="59" t="s">
        <v>1325</v>
      </c>
      <c r="C1034" s="59" t="s">
        <v>1829</v>
      </c>
      <c r="D1034" s="59" t="s">
        <v>563</v>
      </c>
    </row>
    <row r="1035" spans="1:4" x14ac:dyDescent="0.2">
      <c r="A1035" s="59"/>
      <c r="B1035" s="59"/>
      <c r="C1035" s="59"/>
      <c r="D1035" s="59" t="s">
        <v>1506</v>
      </c>
    </row>
    <row r="1036" spans="1:4" x14ac:dyDescent="0.2">
      <c r="A1036" s="59"/>
      <c r="B1036" s="59"/>
      <c r="C1036" s="59"/>
      <c r="D1036" s="59" t="s">
        <v>568</v>
      </c>
    </row>
    <row r="1037" spans="1:4" x14ac:dyDescent="0.2">
      <c r="A1037" s="59"/>
      <c r="B1037" s="59"/>
      <c r="C1037" s="59"/>
      <c r="D1037" s="59" t="s">
        <v>2136</v>
      </c>
    </row>
    <row r="1038" spans="1:4" x14ac:dyDescent="0.2">
      <c r="A1038" s="59" t="s">
        <v>1994</v>
      </c>
      <c r="B1038" s="59" t="s">
        <v>1995</v>
      </c>
      <c r="C1038" s="59" t="s">
        <v>1829</v>
      </c>
      <c r="D1038" s="59" t="s">
        <v>1512</v>
      </c>
    </row>
    <row r="1039" spans="1:4" x14ac:dyDescent="0.2">
      <c r="A1039" s="59"/>
      <c r="B1039" s="60"/>
      <c r="C1039" s="59"/>
      <c r="D1039" s="60" t="s">
        <v>1506</v>
      </c>
    </row>
    <row r="1040" spans="1:4" x14ac:dyDescent="0.2">
      <c r="A1040" s="59"/>
      <c r="B1040" s="59"/>
      <c r="C1040" s="59"/>
      <c r="D1040" s="59" t="s">
        <v>528</v>
      </c>
    </row>
    <row r="1041" spans="1:4" x14ac:dyDescent="0.2">
      <c r="A1041" s="59" t="s">
        <v>1996</v>
      </c>
      <c r="B1041" s="59" t="s">
        <v>1997</v>
      </c>
      <c r="C1041" s="59" t="s">
        <v>1829</v>
      </c>
      <c r="D1041" s="59" t="s">
        <v>1506</v>
      </c>
    </row>
    <row r="1042" spans="1:4" x14ac:dyDescent="0.2">
      <c r="A1042" s="59"/>
      <c r="B1042" s="59"/>
      <c r="C1042" s="59"/>
      <c r="D1042" s="59" t="s">
        <v>2417</v>
      </c>
    </row>
    <row r="1043" spans="1:4" x14ac:dyDescent="0.2">
      <c r="A1043" s="59"/>
      <c r="B1043" s="59"/>
      <c r="C1043" s="59"/>
      <c r="D1043" s="59" t="s">
        <v>568</v>
      </c>
    </row>
    <row r="1044" spans="1:4" x14ac:dyDescent="0.2">
      <c r="A1044" s="59" t="s">
        <v>878</v>
      </c>
      <c r="B1044" s="59" t="s">
        <v>2011</v>
      </c>
      <c r="C1044" s="59" t="s">
        <v>1829</v>
      </c>
      <c r="D1044" s="59" t="s">
        <v>1512</v>
      </c>
    </row>
    <row r="1045" spans="1:4" x14ac:dyDescent="0.2">
      <c r="A1045" s="59"/>
      <c r="B1045" s="59"/>
      <c r="C1045" s="59"/>
      <c r="D1045" s="59" t="s">
        <v>563</v>
      </c>
    </row>
    <row r="1046" spans="1:4" x14ac:dyDescent="0.2">
      <c r="A1046" s="59"/>
      <c r="B1046" s="59"/>
      <c r="C1046" s="59"/>
      <c r="D1046" s="59" t="s">
        <v>1506</v>
      </c>
    </row>
    <row r="1047" spans="1:4" x14ac:dyDescent="0.2">
      <c r="A1047" s="59"/>
      <c r="B1047" s="59"/>
      <c r="C1047" s="59"/>
      <c r="D1047" s="59" t="s">
        <v>2417</v>
      </c>
    </row>
    <row r="1048" spans="1:4" x14ac:dyDescent="0.2">
      <c r="A1048" s="59"/>
      <c r="B1048" s="59"/>
      <c r="C1048" s="59"/>
      <c r="D1048" s="59" t="s">
        <v>568</v>
      </c>
    </row>
    <row r="1049" spans="1:4" x14ac:dyDescent="0.2">
      <c r="A1049" s="59"/>
      <c r="B1049" s="59"/>
      <c r="C1049" s="59"/>
      <c r="D1049" s="59" t="s">
        <v>526</v>
      </c>
    </row>
    <row r="1050" spans="1:4" x14ac:dyDescent="0.2">
      <c r="A1050" s="59" t="s">
        <v>1998</v>
      </c>
      <c r="B1050" s="59" t="s">
        <v>1999</v>
      </c>
      <c r="C1050" s="59" t="s">
        <v>1829</v>
      </c>
      <c r="D1050" s="59" t="s">
        <v>563</v>
      </c>
    </row>
    <row r="1051" spans="1:4" x14ac:dyDescent="0.2">
      <c r="A1051" s="59"/>
      <c r="B1051" s="59"/>
      <c r="C1051" s="59"/>
      <c r="D1051" s="59" t="s">
        <v>1506</v>
      </c>
    </row>
    <row r="1052" spans="1:4" x14ac:dyDescent="0.2">
      <c r="A1052" s="59"/>
      <c r="B1052" s="59"/>
      <c r="C1052" s="59"/>
      <c r="D1052" s="59" t="s">
        <v>568</v>
      </c>
    </row>
    <row r="1053" spans="1:4" x14ac:dyDescent="0.2">
      <c r="A1053" s="59" t="s">
        <v>815</v>
      </c>
      <c r="B1053" s="59" t="s">
        <v>2000</v>
      </c>
      <c r="C1053" s="59" t="s">
        <v>1829</v>
      </c>
      <c r="D1053" s="59" t="s">
        <v>563</v>
      </c>
    </row>
    <row r="1054" spans="1:4" x14ac:dyDescent="0.2">
      <c r="A1054" s="59"/>
      <c r="B1054" s="59"/>
      <c r="C1054" s="59"/>
      <c r="D1054" s="59" t="s">
        <v>1506</v>
      </c>
    </row>
    <row r="1055" spans="1:4" x14ac:dyDescent="0.2">
      <c r="A1055" s="59"/>
      <c r="B1055" s="59"/>
      <c r="C1055" s="59"/>
      <c r="D1055" s="59" t="s">
        <v>568</v>
      </c>
    </row>
    <row r="1056" spans="1:4" x14ac:dyDescent="0.2">
      <c r="A1056" s="59" t="s">
        <v>2001</v>
      </c>
      <c r="B1056" s="59" t="s">
        <v>2002</v>
      </c>
      <c r="C1056" s="59" t="s">
        <v>1829</v>
      </c>
      <c r="D1056" s="59" t="s">
        <v>563</v>
      </c>
    </row>
    <row r="1057" spans="1:4" x14ac:dyDescent="0.2">
      <c r="A1057" s="59"/>
      <c r="B1057" s="59"/>
      <c r="C1057" s="59"/>
      <c r="D1057" s="59" t="s">
        <v>1506</v>
      </c>
    </row>
    <row r="1058" spans="1:4" x14ac:dyDescent="0.2">
      <c r="A1058" s="59"/>
      <c r="B1058" s="59"/>
      <c r="C1058" s="59"/>
      <c r="D1058" s="59" t="s">
        <v>568</v>
      </c>
    </row>
    <row r="1059" spans="1:4" x14ac:dyDescent="0.2">
      <c r="A1059" s="59" t="s">
        <v>2003</v>
      </c>
      <c r="B1059" s="59" t="s">
        <v>2004</v>
      </c>
      <c r="C1059" s="59" t="s">
        <v>1829</v>
      </c>
      <c r="D1059" s="59" t="s">
        <v>563</v>
      </c>
    </row>
    <row r="1060" spans="1:4" x14ac:dyDescent="0.2">
      <c r="A1060" s="59"/>
      <c r="B1060" s="59"/>
      <c r="C1060" s="59"/>
      <c r="D1060" s="59" t="s">
        <v>1506</v>
      </c>
    </row>
    <row r="1061" spans="1:4" x14ac:dyDescent="0.2">
      <c r="A1061" s="59"/>
      <c r="B1061" s="59"/>
      <c r="C1061" s="59"/>
      <c r="D1061" s="59" t="s">
        <v>2136</v>
      </c>
    </row>
    <row r="1062" spans="1:4" x14ac:dyDescent="0.2">
      <c r="A1062" s="59" t="s">
        <v>2005</v>
      </c>
      <c r="B1062" s="59" t="s">
        <v>2006</v>
      </c>
      <c r="C1062" s="59" t="s">
        <v>1829</v>
      </c>
      <c r="D1062" s="59" t="s">
        <v>563</v>
      </c>
    </row>
    <row r="1063" spans="1:4" x14ac:dyDescent="0.2">
      <c r="A1063" s="59"/>
      <c r="B1063" s="59"/>
      <c r="C1063" s="59"/>
      <c r="D1063" s="59" t="s">
        <v>1506</v>
      </c>
    </row>
    <row r="1064" spans="1:4" x14ac:dyDescent="0.2">
      <c r="A1064" s="59"/>
      <c r="B1064" s="59"/>
      <c r="C1064" s="59"/>
      <c r="D1064" s="59" t="s">
        <v>568</v>
      </c>
    </row>
    <row r="1065" spans="1:4" x14ac:dyDescent="0.2">
      <c r="A1065" s="59" t="s">
        <v>2007</v>
      </c>
      <c r="B1065" s="59" t="s">
        <v>2010</v>
      </c>
      <c r="C1065" s="59" t="s">
        <v>1829</v>
      </c>
      <c r="D1065" s="59" t="s">
        <v>563</v>
      </c>
    </row>
    <row r="1066" spans="1:4" x14ac:dyDescent="0.2">
      <c r="A1066" s="59"/>
      <c r="B1066" s="59"/>
      <c r="C1066" s="59"/>
      <c r="D1066" s="59" t="s">
        <v>568</v>
      </c>
    </row>
    <row r="1067" spans="1:4" x14ac:dyDescent="0.2">
      <c r="A1067" s="59" t="s">
        <v>2012</v>
      </c>
      <c r="B1067" s="59" t="s">
        <v>2013</v>
      </c>
      <c r="C1067" s="59" t="s">
        <v>1829</v>
      </c>
      <c r="D1067" s="59" t="s">
        <v>563</v>
      </c>
    </row>
    <row r="1068" spans="1:4" x14ac:dyDescent="0.2">
      <c r="A1068" s="59"/>
      <c r="B1068" s="59"/>
      <c r="C1068" s="59"/>
      <c r="D1068" s="59" t="s">
        <v>1506</v>
      </c>
    </row>
    <row r="1069" spans="1:4" x14ac:dyDescent="0.2">
      <c r="A1069" s="59"/>
      <c r="B1069" s="59"/>
      <c r="C1069" s="59"/>
      <c r="D1069" s="59" t="s">
        <v>568</v>
      </c>
    </row>
    <row r="1070" spans="1:4" x14ac:dyDescent="0.2">
      <c r="A1070" s="59"/>
      <c r="B1070" s="59"/>
      <c r="C1070" s="59"/>
      <c r="D1070" s="59" t="s">
        <v>2136</v>
      </c>
    </row>
    <row r="1071" spans="1:4" x14ac:dyDescent="0.2">
      <c r="A1071" s="59" t="s">
        <v>2014</v>
      </c>
      <c r="B1071" s="59" t="s">
        <v>2015</v>
      </c>
      <c r="C1071" s="59" t="s">
        <v>1829</v>
      </c>
      <c r="D1071" s="59" t="s">
        <v>563</v>
      </c>
    </row>
    <row r="1072" spans="1:4" x14ac:dyDescent="0.2">
      <c r="A1072" s="59"/>
      <c r="B1072" s="60"/>
      <c r="C1072" s="59"/>
      <c r="D1072" s="59" t="s">
        <v>1506</v>
      </c>
    </row>
    <row r="1073" spans="1:4" x14ac:dyDescent="0.2">
      <c r="A1073" s="59"/>
      <c r="B1073" s="63"/>
      <c r="C1073" s="59"/>
      <c r="D1073" s="59" t="s">
        <v>568</v>
      </c>
    </row>
    <row r="1074" spans="1:4" x14ac:dyDescent="0.2">
      <c r="A1074" s="59" t="s">
        <v>81</v>
      </c>
      <c r="B1074" s="59" t="s">
        <v>93</v>
      </c>
      <c r="C1074" s="59" t="s">
        <v>1829</v>
      </c>
      <c r="D1074" s="59" t="s">
        <v>2417</v>
      </c>
    </row>
    <row r="1075" spans="1:4" x14ac:dyDescent="0.2">
      <c r="A1075" s="59"/>
      <c r="B1075" s="59"/>
      <c r="C1075" s="59"/>
      <c r="D1075" s="59" t="s">
        <v>568</v>
      </c>
    </row>
    <row r="1076" spans="1:4" x14ac:dyDescent="0.2">
      <c r="A1076" s="59" t="s">
        <v>1088</v>
      </c>
      <c r="B1076" s="59" t="s">
        <v>778</v>
      </c>
      <c r="C1076" s="59" t="s">
        <v>1829</v>
      </c>
      <c r="D1076" s="59" t="s">
        <v>2417</v>
      </c>
    </row>
    <row r="1077" spans="1:4" x14ac:dyDescent="0.2">
      <c r="A1077" s="59"/>
      <c r="B1077" s="59"/>
      <c r="C1077" s="59"/>
      <c r="D1077" s="59" t="s">
        <v>568</v>
      </c>
    </row>
    <row r="1078" spans="1:4" x14ac:dyDescent="0.2">
      <c r="A1078" s="59" t="s">
        <v>1949</v>
      </c>
      <c r="B1078" s="59" t="s">
        <v>777</v>
      </c>
      <c r="C1078" s="59" t="s">
        <v>1829</v>
      </c>
      <c r="D1078" s="59" t="s">
        <v>1512</v>
      </c>
    </row>
    <row r="1079" spans="1:4" x14ac:dyDescent="0.2">
      <c r="A1079" s="59"/>
      <c r="B1079" s="59"/>
      <c r="C1079" s="59"/>
      <c r="D1079" s="59" t="s">
        <v>1506</v>
      </c>
    </row>
    <row r="1080" spans="1:4" x14ac:dyDescent="0.2">
      <c r="A1080" s="59" t="s">
        <v>1950</v>
      </c>
      <c r="B1080" s="59" t="s">
        <v>2016</v>
      </c>
      <c r="C1080" s="59" t="s">
        <v>1829</v>
      </c>
      <c r="D1080" s="59" t="s">
        <v>1512</v>
      </c>
    </row>
    <row r="1081" spans="1:4" x14ac:dyDescent="0.2">
      <c r="A1081" s="59"/>
      <c r="B1081" s="59"/>
      <c r="C1081" s="59"/>
      <c r="D1081" s="59" t="s">
        <v>1506</v>
      </c>
    </row>
    <row r="1082" spans="1:4" x14ac:dyDescent="0.2">
      <c r="A1082" s="59" t="s">
        <v>1951</v>
      </c>
      <c r="B1082" s="59" t="s">
        <v>2017</v>
      </c>
      <c r="C1082" s="59" t="s">
        <v>1829</v>
      </c>
      <c r="D1082" s="59" t="s">
        <v>1512</v>
      </c>
    </row>
    <row r="1083" spans="1:4" x14ac:dyDescent="0.2">
      <c r="A1083" s="59"/>
      <c r="B1083" s="59"/>
      <c r="C1083" s="59"/>
      <c r="D1083" s="59" t="s">
        <v>1506</v>
      </c>
    </row>
    <row r="1084" spans="1:4" x14ac:dyDescent="0.2">
      <c r="A1084" s="59" t="s">
        <v>1952</v>
      </c>
      <c r="B1084" s="59" t="s">
        <v>2018</v>
      </c>
      <c r="C1084" s="59" t="s">
        <v>1829</v>
      </c>
      <c r="D1084" s="59" t="s">
        <v>1512</v>
      </c>
    </row>
    <row r="1085" spans="1:4" x14ac:dyDescent="0.2">
      <c r="A1085" s="59"/>
      <c r="B1085" s="59"/>
      <c r="C1085" s="59"/>
      <c r="D1085" s="59" t="s">
        <v>1506</v>
      </c>
    </row>
    <row r="1086" spans="1:4" x14ac:dyDescent="0.2">
      <c r="A1086" s="59" t="s">
        <v>1953</v>
      </c>
      <c r="B1086" s="59" t="s">
        <v>2019</v>
      </c>
      <c r="C1086" s="59" t="s">
        <v>1829</v>
      </c>
      <c r="D1086" s="59" t="s">
        <v>1512</v>
      </c>
    </row>
    <row r="1087" spans="1:4" x14ac:dyDescent="0.2">
      <c r="A1087" s="59"/>
      <c r="B1087" s="59"/>
      <c r="C1087" s="59"/>
      <c r="D1087" s="59" t="s">
        <v>1506</v>
      </c>
    </row>
    <row r="1088" spans="1:4" x14ac:dyDescent="0.2">
      <c r="A1088" s="59" t="s">
        <v>1938</v>
      </c>
      <c r="B1088" s="59" t="s">
        <v>782</v>
      </c>
      <c r="C1088" s="59" t="s">
        <v>1829</v>
      </c>
      <c r="D1088" s="59" t="s">
        <v>1506</v>
      </c>
    </row>
    <row r="1089" spans="1:4" x14ac:dyDescent="0.2">
      <c r="A1089" s="59"/>
      <c r="B1089" s="59"/>
      <c r="C1089" s="59"/>
      <c r="D1089" s="59" t="s">
        <v>1507</v>
      </c>
    </row>
    <row r="1090" spans="1:4" x14ac:dyDescent="0.2">
      <c r="A1090" s="59"/>
      <c r="B1090" s="59"/>
      <c r="C1090" s="59"/>
      <c r="D1090" s="59" t="s">
        <v>568</v>
      </c>
    </row>
    <row r="1091" spans="1:4" x14ac:dyDescent="0.2">
      <c r="A1091" s="59" t="s">
        <v>2212</v>
      </c>
      <c r="B1091" s="59" t="s">
        <v>94</v>
      </c>
      <c r="C1091" s="59" t="s">
        <v>1829</v>
      </c>
      <c r="D1091" s="59" t="s">
        <v>568</v>
      </c>
    </row>
    <row r="1092" spans="1:4" x14ac:dyDescent="0.2">
      <c r="A1092" s="59" t="s">
        <v>877</v>
      </c>
      <c r="B1092" s="59" t="s">
        <v>346</v>
      </c>
      <c r="C1092" s="59" t="s">
        <v>1829</v>
      </c>
      <c r="D1092" s="59" t="s">
        <v>1506</v>
      </c>
    </row>
    <row r="1093" spans="1:4" x14ac:dyDescent="0.2">
      <c r="A1093" s="59"/>
      <c r="B1093" s="59"/>
      <c r="C1093" s="59"/>
      <c r="D1093" s="59" t="s">
        <v>2417</v>
      </c>
    </row>
    <row r="1094" spans="1:4" x14ac:dyDescent="0.2">
      <c r="A1094" s="59"/>
      <c r="B1094" s="59"/>
      <c r="C1094" s="59"/>
      <c r="D1094" s="59" t="s">
        <v>568</v>
      </c>
    </row>
    <row r="1095" spans="1:4" x14ac:dyDescent="0.2">
      <c r="A1095" s="59" t="s">
        <v>2020</v>
      </c>
      <c r="B1095" s="59" t="s">
        <v>2021</v>
      </c>
      <c r="C1095" s="59" t="s">
        <v>1829</v>
      </c>
      <c r="D1095" s="59" t="s">
        <v>569</v>
      </c>
    </row>
    <row r="1096" spans="1:4" x14ac:dyDescent="0.2">
      <c r="A1096" s="59"/>
      <c r="B1096" s="59"/>
      <c r="C1096" s="59"/>
      <c r="D1096" s="59" t="s">
        <v>1512</v>
      </c>
    </row>
    <row r="1097" spans="1:4" x14ac:dyDescent="0.2">
      <c r="A1097" s="59"/>
      <c r="B1097" s="59"/>
      <c r="C1097" s="59"/>
      <c r="D1097" s="59" t="s">
        <v>1506</v>
      </c>
    </row>
    <row r="1098" spans="1:4" x14ac:dyDescent="0.2">
      <c r="A1098" s="59"/>
      <c r="B1098" s="59"/>
      <c r="C1098" s="59"/>
      <c r="D1098" s="59" t="s">
        <v>528</v>
      </c>
    </row>
    <row r="1099" spans="1:4" x14ac:dyDescent="0.2">
      <c r="A1099" s="59"/>
      <c r="B1099" s="59"/>
      <c r="C1099" s="59"/>
      <c r="D1099" s="59" t="s">
        <v>1508</v>
      </c>
    </row>
    <row r="1100" spans="1:4" x14ac:dyDescent="0.2">
      <c r="A1100" s="59"/>
      <c r="B1100" s="59"/>
      <c r="C1100" s="59"/>
      <c r="D1100" s="59" t="s">
        <v>2136</v>
      </c>
    </row>
    <row r="1101" spans="1:4" x14ac:dyDescent="0.2">
      <c r="A1101" s="59" t="s">
        <v>63</v>
      </c>
      <c r="B1101" s="59" t="s">
        <v>2031</v>
      </c>
      <c r="C1101" s="59" t="s">
        <v>1829</v>
      </c>
      <c r="D1101" s="59" t="s">
        <v>1512</v>
      </c>
    </row>
    <row r="1102" spans="1:4" x14ac:dyDescent="0.2">
      <c r="A1102" s="59"/>
      <c r="B1102" s="59"/>
      <c r="C1102" s="59"/>
      <c r="D1102" s="59" t="s">
        <v>563</v>
      </c>
    </row>
    <row r="1103" spans="1:4" x14ac:dyDescent="0.2">
      <c r="A1103" s="59"/>
      <c r="B1103" s="59"/>
      <c r="C1103" s="59"/>
      <c r="D1103" s="59" t="s">
        <v>1506</v>
      </c>
    </row>
    <row r="1104" spans="1:4" x14ac:dyDescent="0.2">
      <c r="A1104" s="59"/>
      <c r="B1104" s="59"/>
      <c r="C1104" s="59"/>
      <c r="D1104" s="59" t="s">
        <v>2417</v>
      </c>
    </row>
    <row r="1105" spans="1:4" x14ac:dyDescent="0.2">
      <c r="A1105" s="59"/>
      <c r="B1105" s="59"/>
      <c r="C1105" s="59"/>
      <c r="D1105" s="59" t="s">
        <v>568</v>
      </c>
    </row>
    <row r="1106" spans="1:4" x14ac:dyDescent="0.2">
      <c r="A1106" s="59" t="s">
        <v>82</v>
      </c>
      <c r="B1106" s="59" t="s">
        <v>95</v>
      </c>
      <c r="C1106" s="59" t="s">
        <v>1829</v>
      </c>
      <c r="D1106" s="59" t="s">
        <v>1506</v>
      </c>
    </row>
    <row r="1107" spans="1:4" x14ac:dyDescent="0.2">
      <c r="A1107" s="59"/>
      <c r="B1107" s="59"/>
      <c r="C1107" s="59"/>
      <c r="D1107" s="59" t="s">
        <v>568</v>
      </c>
    </row>
    <row r="1108" spans="1:4" x14ac:dyDescent="0.2">
      <c r="A1108" s="59" t="s">
        <v>3079</v>
      </c>
      <c r="B1108" s="59" t="s">
        <v>3080</v>
      </c>
      <c r="C1108" s="59" t="s">
        <v>1829</v>
      </c>
      <c r="D1108" s="59" t="s">
        <v>568</v>
      </c>
    </row>
    <row r="1109" spans="1:4" x14ac:dyDescent="0.2">
      <c r="A1109" s="59" t="s">
        <v>684</v>
      </c>
      <c r="B1109" s="59" t="s">
        <v>685</v>
      </c>
      <c r="C1109" s="59" t="s">
        <v>1829</v>
      </c>
      <c r="D1109" s="59" t="s">
        <v>1506</v>
      </c>
    </row>
    <row r="1110" spans="1:4" x14ac:dyDescent="0.2">
      <c r="A1110" s="59"/>
      <c r="B1110" s="59"/>
      <c r="C1110" s="59"/>
      <c r="D1110" s="59" t="s">
        <v>568</v>
      </c>
    </row>
    <row r="1111" spans="1:4" x14ac:dyDescent="0.2">
      <c r="A1111" s="59" t="s">
        <v>2022</v>
      </c>
      <c r="B1111" s="59" t="s">
        <v>2023</v>
      </c>
      <c r="C1111" s="59" t="s">
        <v>1829</v>
      </c>
      <c r="D1111" s="59" t="s">
        <v>563</v>
      </c>
    </row>
    <row r="1112" spans="1:4" x14ac:dyDescent="0.2">
      <c r="A1112" s="59"/>
      <c r="B1112" s="59"/>
      <c r="C1112" s="59"/>
      <c r="D1112" s="59" t="s">
        <v>1506</v>
      </c>
    </row>
    <row r="1113" spans="1:4" x14ac:dyDescent="0.2">
      <c r="A1113" s="59"/>
      <c r="B1113" s="59"/>
      <c r="C1113" s="59"/>
      <c r="D1113" s="59" t="s">
        <v>2417</v>
      </c>
    </row>
    <row r="1114" spans="1:4" x14ac:dyDescent="0.2">
      <c r="A1114" s="59"/>
      <c r="B1114" s="59"/>
      <c r="C1114" s="59"/>
      <c r="D1114" s="59" t="s">
        <v>568</v>
      </c>
    </row>
    <row r="1115" spans="1:4" x14ac:dyDescent="0.2">
      <c r="A1115" s="59" t="s">
        <v>1021</v>
      </c>
      <c r="B1115" s="59" t="s">
        <v>722</v>
      </c>
      <c r="C1115" s="59" t="s">
        <v>1829</v>
      </c>
      <c r="D1115" s="59" t="s">
        <v>1506</v>
      </c>
    </row>
    <row r="1116" spans="1:4" x14ac:dyDescent="0.2">
      <c r="A1116" s="59"/>
      <c r="B1116" s="59"/>
      <c r="C1116" s="59"/>
      <c r="D1116" s="59" t="s">
        <v>568</v>
      </c>
    </row>
    <row r="1117" spans="1:4" x14ac:dyDescent="0.2">
      <c r="A1117" s="59" t="s">
        <v>60</v>
      </c>
      <c r="B1117" s="59" t="s">
        <v>2024</v>
      </c>
      <c r="C1117" s="59" t="s">
        <v>1829</v>
      </c>
      <c r="D1117" s="59" t="s">
        <v>563</v>
      </c>
    </row>
    <row r="1118" spans="1:4" x14ac:dyDescent="0.2">
      <c r="A1118" s="59"/>
      <c r="B1118" s="59"/>
      <c r="C1118" s="59"/>
      <c r="D1118" s="59" t="s">
        <v>1506</v>
      </c>
    </row>
    <row r="1119" spans="1:4" x14ac:dyDescent="0.2">
      <c r="A1119" s="59"/>
      <c r="B1119" s="59"/>
      <c r="C1119" s="59"/>
      <c r="D1119" s="59" t="s">
        <v>2417</v>
      </c>
    </row>
    <row r="1120" spans="1:4" x14ac:dyDescent="0.2">
      <c r="A1120" s="59"/>
      <c r="B1120" s="59"/>
      <c r="C1120" s="59"/>
      <c r="D1120" s="59" t="s">
        <v>568</v>
      </c>
    </row>
    <row r="1121" spans="1:4" x14ac:dyDescent="0.2">
      <c r="A1121" s="59" t="s">
        <v>2213</v>
      </c>
      <c r="B1121" s="59" t="s">
        <v>1143</v>
      </c>
      <c r="C1121" s="59" t="s">
        <v>1829</v>
      </c>
      <c r="D1121" s="59" t="s">
        <v>1506</v>
      </c>
    </row>
    <row r="1122" spans="1:4" x14ac:dyDescent="0.2">
      <c r="A1122" s="59"/>
      <c r="B1122" s="59"/>
      <c r="C1122" s="59"/>
      <c r="D1122" s="59" t="s">
        <v>2417</v>
      </c>
    </row>
    <row r="1123" spans="1:4" x14ac:dyDescent="0.2">
      <c r="A1123" s="59"/>
      <c r="B1123" s="59"/>
      <c r="C1123" s="59"/>
      <c r="D1123" s="59" t="s">
        <v>568</v>
      </c>
    </row>
    <row r="1124" spans="1:4" x14ac:dyDescent="0.2">
      <c r="A1124" s="59" t="s">
        <v>2214</v>
      </c>
      <c r="B1124" s="59" t="s">
        <v>1913</v>
      </c>
      <c r="C1124" s="59" t="s">
        <v>1829</v>
      </c>
      <c r="D1124" s="59" t="s">
        <v>568</v>
      </c>
    </row>
    <row r="1125" spans="1:4" x14ac:dyDescent="0.2">
      <c r="A1125" s="59" t="s">
        <v>2025</v>
      </c>
      <c r="B1125" s="59" t="s">
        <v>2026</v>
      </c>
      <c r="C1125" s="59" t="s">
        <v>1829</v>
      </c>
      <c r="D1125" s="59" t="s">
        <v>1512</v>
      </c>
    </row>
    <row r="1126" spans="1:4" x14ac:dyDescent="0.2">
      <c r="A1126" s="59"/>
      <c r="B1126" s="59"/>
      <c r="C1126" s="59"/>
      <c r="D1126" s="59" t="s">
        <v>563</v>
      </c>
    </row>
    <row r="1127" spans="1:4" x14ac:dyDescent="0.2">
      <c r="A1127" s="59"/>
      <c r="B1127" s="59"/>
      <c r="C1127" s="59"/>
      <c r="D1127" s="59" t="s">
        <v>1506</v>
      </c>
    </row>
    <row r="1128" spans="1:4" x14ac:dyDescent="0.2">
      <c r="A1128" s="59"/>
      <c r="B1128" s="59"/>
      <c r="C1128" s="59"/>
      <c r="D1128" s="59" t="s">
        <v>561</v>
      </c>
    </row>
    <row r="1129" spans="1:4" x14ac:dyDescent="0.2">
      <c r="A1129" s="59"/>
      <c r="B1129" s="59"/>
      <c r="C1129" s="59"/>
      <c r="D1129" s="59" t="s">
        <v>2417</v>
      </c>
    </row>
    <row r="1130" spans="1:4" x14ac:dyDescent="0.2">
      <c r="A1130" s="59"/>
      <c r="B1130" s="59"/>
      <c r="C1130" s="59"/>
      <c r="D1130" s="59" t="s">
        <v>568</v>
      </c>
    </row>
    <row r="1131" spans="1:4" x14ac:dyDescent="0.2">
      <c r="A1131" s="59"/>
      <c r="B1131" s="59"/>
      <c r="C1131" s="59"/>
      <c r="D1131" s="59" t="s">
        <v>526</v>
      </c>
    </row>
    <row r="1132" spans="1:4" x14ac:dyDescent="0.2">
      <c r="A1132" s="59" t="s">
        <v>1982</v>
      </c>
      <c r="B1132" s="60" t="s">
        <v>819</v>
      </c>
      <c r="C1132" s="59" t="s">
        <v>1829</v>
      </c>
      <c r="D1132" s="59" t="s">
        <v>1506</v>
      </c>
    </row>
    <row r="1133" spans="1:4" x14ac:dyDescent="0.2">
      <c r="A1133" s="59"/>
      <c r="B1133" s="63"/>
      <c r="C1133" s="59"/>
      <c r="D1133" s="59" t="s">
        <v>568</v>
      </c>
    </row>
    <row r="1134" spans="1:4" x14ac:dyDescent="0.2">
      <c r="A1134" s="59" t="s">
        <v>828</v>
      </c>
      <c r="B1134" s="59" t="s">
        <v>829</v>
      </c>
      <c r="C1134" s="59" t="s">
        <v>1829</v>
      </c>
      <c r="D1134" s="59" t="s">
        <v>568</v>
      </c>
    </row>
    <row r="1135" spans="1:4" x14ac:dyDescent="0.2">
      <c r="A1135" s="59" t="s">
        <v>2027</v>
      </c>
      <c r="B1135" s="59" t="s">
        <v>2028</v>
      </c>
      <c r="C1135" s="59" t="s">
        <v>1829</v>
      </c>
      <c r="D1135" s="59" t="s">
        <v>1506</v>
      </c>
    </row>
    <row r="1136" spans="1:4" x14ac:dyDescent="0.2">
      <c r="A1136" s="59"/>
      <c r="B1136" s="59"/>
      <c r="C1136" s="59"/>
      <c r="D1136" s="59" t="s">
        <v>568</v>
      </c>
    </row>
    <row r="1137" spans="1:4" x14ac:dyDescent="0.2">
      <c r="A1137" s="59"/>
      <c r="B1137" s="59"/>
      <c r="C1137" s="59"/>
      <c r="D1137" s="59" t="s">
        <v>526</v>
      </c>
    </row>
    <row r="1138" spans="1:4" x14ac:dyDescent="0.2">
      <c r="A1138" s="59"/>
      <c r="B1138" s="59"/>
      <c r="C1138" s="59"/>
      <c r="D1138" s="59" t="s">
        <v>2136</v>
      </c>
    </row>
    <row r="1139" spans="1:4" x14ac:dyDescent="0.2">
      <c r="A1139" s="59" t="s">
        <v>824</v>
      </c>
      <c r="B1139" s="59" t="s">
        <v>825</v>
      </c>
      <c r="C1139" s="59" t="s">
        <v>1829</v>
      </c>
      <c r="D1139" s="59" t="s">
        <v>568</v>
      </c>
    </row>
    <row r="1140" spans="1:4" x14ac:dyDescent="0.2">
      <c r="A1140" s="59" t="s">
        <v>2029</v>
      </c>
      <c r="B1140" s="59" t="s">
        <v>2030</v>
      </c>
      <c r="C1140" s="59" t="s">
        <v>1829</v>
      </c>
      <c r="D1140" s="59" t="s">
        <v>563</v>
      </c>
    </row>
    <row r="1141" spans="1:4" x14ac:dyDescent="0.2">
      <c r="A1141" s="59"/>
      <c r="B1141" s="59"/>
      <c r="C1141" s="59"/>
      <c r="D1141" s="59" t="s">
        <v>1506</v>
      </c>
    </row>
    <row r="1142" spans="1:4" x14ac:dyDescent="0.2">
      <c r="A1142" s="59"/>
      <c r="B1142" s="59"/>
      <c r="C1142" s="59"/>
      <c r="D1142" s="59" t="s">
        <v>568</v>
      </c>
    </row>
    <row r="1143" spans="1:4" x14ac:dyDescent="0.2">
      <c r="A1143" s="59" t="s">
        <v>69</v>
      </c>
      <c r="B1143" s="59" t="s">
        <v>70</v>
      </c>
      <c r="C1143" s="59" t="s">
        <v>1829</v>
      </c>
      <c r="D1143" s="59" t="s">
        <v>568</v>
      </c>
    </row>
    <row r="1144" spans="1:4" x14ac:dyDescent="0.2">
      <c r="A1144" s="59" t="s">
        <v>2032</v>
      </c>
      <c r="B1144" s="59" t="s">
        <v>2033</v>
      </c>
      <c r="C1144" s="59" t="s">
        <v>1829</v>
      </c>
      <c r="D1144" s="59" t="s">
        <v>1512</v>
      </c>
    </row>
    <row r="1145" spans="1:4" x14ac:dyDescent="0.2">
      <c r="A1145" s="59"/>
      <c r="B1145" s="59"/>
      <c r="C1145" s="59"/>
      <c r="D1145" s="59" t="s">
        <v>563</v>
      </c>
    </row>
    <row r="1146" spans="1:4" x14ac:dyDescent="0.2">
      <c r="A1146" s="59"/>
      <c r="B1146" s="59"/>
      <c r="C1146" s="59"/>
      <c r="D1146" s="59" t="s">
        <v>1506</v>
      </c>
    </row>
    <row r="1147" spans="1:4" x14ac:dyDescent="0.2">
      <c r="A1147" s="59"/>
      <c r="B1147" s="59"/>
      <c r="C1147" s="59"/>
      <c r="D1147" s="59" t="s">
        <v>1507</v>
      </c>
    </row>
    <row r="1148" spans="1:4" x14ac:dyDescent="0.2">
      <c r="A1148" s="59"/>
      <c r="B1148" s="59"/>
      <c r="C1148" s="59"/>
      <c r="D1148" s="59" t="s">
        <v>568</v>
      </c>
    </row>
    <row r="1149" spans="1:4" x14ac:dyDescent="0.2">
      <c r="A1149" s="59" t="s">
        <v>820</v>
      </c>
      <c r="B1149" s="59" t="s">
        <v>821</v>
      </c>
      <c r="C1149" s="59" t="s">
        <v>1829</v>
      </c>
      <c r="D1149" s="59" t="s">
        <v>568</v>
      </c>
    </row>
    <row r="1150" spans="1:4" x14ac:dyDescent="0.2">
      <c r="A1150" s="59" t="s">
        <v>1633</v>
      </c>
      <c r="B1150" s="59" t="s">
        <v>1634</v>
      </c>
      <c r="C1150" s="59" t="s">
        <v>1829</v>
      </c>
      <c r="D1150" s="59" t="s">
        <v>1506</v>
      </c>
    </row>
    <row r="1151" spans="1:4" x14ac:dyDescent="0.2">
      <c r="A1151" s="59"/>
      <c r="B1151" s="59"/>
      <c r="C1151" s="59"/>
      <c r="D1151" s="59" t="s">
        <v>568</v>
      </c>
    </row>
    <row r="1152" spans="1:4" x14ac:dyDescent="0.2">
      <c r="A1152" s="59" t="s">
        <v>83</v>
      </c>
      <c r="B1152" s="59" t="s">
        <v>98</v>
      </c>
      <c r="C1152" s="59" t="s">
        <v>1829</v>
      </c>
      <c r="D1152" s="59" t="s">
        <v>1506</v>
      </c>
    </row>
    <row r="1153" spans="1:4" x14ac:dyDescent="0.2">
      <c r="A1153" s="59"/>
      <c r="B1153" s="59"/>
      <c r="C1153" s="59"/>
      <c r="D1153" s="59" t="s">
        <v>568</v>
      </c>
    </row>
    <row r="1154" spans="1:4" x14ac:dyDescent="0.2">
      <c r="A1154" s="59" t="s">
        <v>2034</v>
      </c>
      <c r="B1154" s="59" t="s">
        <v>1141</v>
      </c>
      <c r="C1154" s="59" t="s">
        <v>1829</v>
      </c>
      <c r="D1154" s="59" t="s">
        <v>563</v>
      </c>
    </row>
    <row r="1155" spans="1:4" x14ac:dyDescent="0.2">
      <c r="A1155" s="59"/>
      <c r="B1155" s="59"/>
      <c r="C1155" s="59"/>
      <c r="D1155" s="59" t="s">
        <v>1506</v>
      </c>
    </row>
    <row r="1156" spans="1:4" x14ac:dyDescent="0.2">
      <c r="A1156" s="59"/>
      <c r="B1156" s="59"/>
      <c r="C1156" s="59"/>
      <c r="D1156" s="59" t="s">
        <v>2417</v>
      </c>
    </row>
    <row r="1157" spans="1:4" x14ac:dyDescent="0.2">
      <c r="A1157" s="59"/>
      <c r="B1157" s="59"/>
      <c r="C1157" s="59"/>
      <c r="D1157" s="59" t="s">
        <v>568</v>
      </c>
    </row>
    <row r="1158" spans="1:4" x14ac:dyDescent="0.2">
      <c r="A1158" s="59" t="s">
        <v>1377</v>
      </c>
      <c r="B1158" s="59" t="s">
        <v>1144</v>
      </c>
      <c r="C1158" s="59" t="s">
        <v>1829</v>
      </c>
      <c r="D1158" s="59" t="s">
        <v>563</v>
      </c>
    </row>
    <row r="1159" spans="1:4" x14ac:dyDescent="0.2">
      <c r="A1159" s="59"/>
      <c r="B1159" s="59"/>
      <c r="C1159" s="59"/>
      <c r="D1159" s="59" t="s">
        <v>1506</v>
      </c>
    </row>
    <row r="1160" spans="1:4" x14ac:dyDescent="0.2">
      <c r="A1160" s="59"/>
      <c r="B1160" s="59"/>
      <c r="C1160" s="59"/>
      <c r="D1160" s="59" t="s">
        <v>1507</v>
      </c>
    </row>
    <row r="1161" spans="1:4" x14ac:dyDescent="0.2">
      <c r="A1161" s="59"/>
      <c r="B1161" s="59"/>
      <c r="C1161" s="59"/>
      <c r="D1161" s="59" t="s">
        <v>568</v>
      </c>
    </row>
    <row r="1162" spans="1:4" x14ac:dyDescent="0.2">
      <c r="A1162" s="59" t="s">
        <v>830</v>
      </c>
      <c r="B1162" s="59" t="s">
        <v>831</v>
      </c>
      <c r="C1162" s="59" t="s">
        <v>1829</v>
      </c>
      <c r="D1162" s="59" t="s">
        <v>1506</v>
      </c>
    </row>
    <row r="1163" spans="1:4" x14ac:dyDescent="0.2">
      <c r="A1163" s="59"/>
      <c r="B1163" s="59"/>
      <c r="C1163" s="59"/>
      <c r="D1163" s="59" t="s">
        <v>568</v>
      </c>
    </row>
    <row r="1164" spans="1:4" x14ac:dyDescent="0.2">
      <c r="A1164" s="59" t="s">
        <v>1734</v>
      </c>
      <c r="B1164" s="59" t="s">
        <v>1735</v>
      </c>
      <c r="C1164" s="59" t="s">
        <v>1829</v>
      </c>
      <c r="D1164" s="59" t="s">
        <v>568</v>
      </c>
    </row>
    <row r="1165" spans="1:4" x14ac:dyDescent="0.2">
      <c r="A1165" s="59" t="s">
        <v>1686</v>
      </c>
      <c r="B1165" s="59" t="s">
        <v>1687</v>
      </c>
      <c r="C1165" s="59" t="s">
        <v>1829</v>
      </c>
      <c r="D1165" s="59" t="s">
        <v>568</v>
      </c>
    </row>
    <row r="1166" spans="1:4" x14ac:dyDescent="0.2">
      <c r="A1166" s="59" t="s">
        <v>709</v>
      </c>
      <c r="B1166" s="59" t="s">
        <v>721</v>
      </c>
      <c r="C1166" s="59" t="s">
        <v>1829</v>
      </c>
      <c r="D1166" s="59" t="s">
        <v>1506</v>
      </c>
    </row>
    <row r="1167" spans="1:4" x14ac:dyDescent="0.2">
      <c r="A1167" s="59"/>
      <c r="B1167" s="60"/>
      <c r="C1167" s="59"/>
      <c r="D1167" s="60" t="s">
        <v>568</v>
      </c>
    </row>
    <row r="1168" spans="1:4" x14ac:dyDescent="0.2">
      <c r="A1168" s="59" t="s">
        <v>1145</v>
      </c>
      <c r="B1168" s="59" t="s">
        <v>1146</v>
      </c>
      <c r="C1168" s="59" t="s">
        <v>1829</v>
      </c>
      <c r="D1168" s="59" t="s">
        <v>563</v>
      </c>
    </row>
    <row r="1169" spans="1:4" x14ac:dyDescent="0.2">
      <c r="A1169" s="59"/>
      <c r="B1169" s="59"/>
      <c r="C1169" s="59"/>
      <c r="D1169" s="59" t="s">
        <v>1506</v>
      </c>
    </row>
    <row r="1170" spans="1:4" x14ac:dyDescent="0.2">
      <c r="A1170" s="59"/>
      <c r="B1170" s="59"/>
      <c r="C1170" s="59"/>
      <c r="D1170" s="59" t="s">
        <v>2417</v>
      </c>
    </row>
    <row r="1171" spans="1:4" x14ac:dyDescent="0.2">
      <c r="A1171" s="59"/>
      <c r="B1171" s="59"/>
      <c r="C1171" s="59"/>
      <c r="D1171" s="59" t="s">
        <v>568</v>
      </c>
    </row>
    <row r="1172" spans="1:4" x14ac:dyDescent="0.2">
      <c r="A1172" s="59" t="s">
        <v>1147</v>
      </c>
      <c r="B1172" s="59" t="s">
        <v>1148</v>
      </c>
      <c r="C1172" s="59" t="s">
        <v>1829</v>
      </c>
      <c r="D1172" s="59" t="s">
        <v>563</v>
      </c>
    </row>
    <row r="1173" spans="1:4" x14ac:dyDescent="0.2">
      <c r="A1173" s="59"/>
      <c r="B1173" s="59"/>
      <c r="C1173" s="59"/>
      <c r="D1173" s="59" t="s">
        <v>1506</v>
      </c>
    </row>
    <row r="1174" spans="1:4" x14ac:dyDescent="0.2">
      <c r="A1174" s="59"/>
      <c r="B1174" s="59"/>
      <c r="C1174" s="59"/>
      <c r="D1174" s="59" t="s">
        <v>568</v>
      </c>
    </row>
    <row r="1175" spans="1:4" x14ac:dyDescent="0.2">
      <c r="A1175" s="59" t="s">
        <v>1655</v>
      </c>
      <c r="B1175" s="59" t="s">
        <v>1656</v>
      </c>
      <c r="C1175" s="59" t="s">
        <v>1829</v>
      </c>
      <c r="D1175" s="59" t="s">
        <v>568</v>
      </c>
    </row>
    <row r="1176" spans="1:4" x14ac:dyDescent="0.2">
      <c r="A1176" s="59" t="s">
        <v>2215</v>
      </c>
      <c r="B1176" s="59" t="s">
        <v>1150</v>
      </c>
      <c r="C1176" s="59" t="s">
        <v>1829</v>
      </c>
      <c r="D1176" s="59" t="s">
        <v>568</v>
      </c>
    </row>
    <row r="1177" spans="1:4" x14ac:dyDescent="0.2">
      <c r="A1177" s="59" t="s">
        <v>1151</v>
      </c>
      <c r="B1177" s="59" t="s">
        <v>1152</v>
      </c>
      <c r="C1177" s="59" t="s">
        <v>1829</v>
      </c>
      <c r="D1177" s="59" t="s">
        <v>1512</v>
      </c>
    </row>
    <row r="1178" spans="1:4" x14ac:dyDescent="0.2">
      <c r="A1178" s="59"/>
      <c r="B1178" s="59"/>
      <c r="C1178" s="59"/>
      <c r="D1178" s="59" t="s">
        <v>563</v>
      </c>
    </row>
    <row r="1179" spans="1:4" x14ac:dyDescent="0.2">
      <c r="A1179" s="59"/>
      <c r="B1179" s="59"/>
      <c r="C1179" s="59"/>
      <c r="D1179" s="59" t="s">
        <v>1506</v>
      </c>
    </row>
    <row r="1180" spans="1:4" x14ac:dyDescent="0.2">
      <c r="A1180" s="59"/>
      <c r="B1180" s="59"/>
      <c r="C1180" s="59"/>
      <c r="D1180" s="59" t="s">
        <v>561</v>
      </c>
    </row>
    <row r="1181" spans="1:4" x14ac:dyDescent="0.2">
      <c r="A1181" s="59" t="s">
        <v>826</v>
      </c>
      <c r="B1181" s="59" t="s">
        <v>827</v>
      </c>
      <c r="C1181" s="59" t="s">
        <v>1829</v>
      </c>
      <c r="D1181" s="59" t="s">
        <v>1506</v>
      </c>
    </row>
    <row r="1182" spans="1:4" x14ac:dyDescent="0.2">
      <c r="A1182" s="59"/>
      <c r="B1182" s="59"/>
      <c r="C1182" s="59"/>
      <c r="D1182" s="59" t="s">
        <v>568</v>
      </c>
    </row>
    <row r="1183" spans="1:4" x14ac:dyDescent="0.2">
      <c r="A1183" s="59" t="s">
        <v>1102</v>
      </c>
      <c r="B1183" s="59" t="s">
        <v>1153</v>
      </c>
      <c r="C1183" s="59" t="s">
        <v>1829</v>
      </c>
      <c r="D1183" s="59" t="s">
        <v>568</v>
      </c>
    </row>
    <row r="1184" spans="1:4" x14ac:dyDescent="0.2">
      <c r="A1184" s="59" t="s">
        <v>1688</v>
      </c>
      <c r="B1184" s="59" t="s">
        <v>1689</v>
      </c>
      <c r="C1184" s="59" t="s">
        <v>1829</v>
      </c>
      <c r="D1184" s="59" t="s">
        <v>1506</v>
      </c>
    </row>
    <row r="1185" spans="1:4" x14ac:dyDescent="0.2">
      <c r="A1185" s="59"/>
      <c r="B1185" s="59"/>
      <c r="C1185" s="59"/>
      <c r="D1185" s="59" t="s">
        <v>568</v>
      </c>
    </row>
    <row r="1186" spans="1:4" x14ac:dyDescent="0.2">
      <c r="A1186" s="59" t="s">
        <v>807</v>
      </c>
      <c r="B1186" s="59" t="s">
        <v>1154</v>
      </c>
      <c r="C1186" s="59" t="s">
        <v>1829</v>
      </c>
      <c r="D1186" s="59" t="s">
        <v>1512</v>
      </c>
    </row>
    <row r="1187" spans="1:4" x14ac:dyDescent="0.2">
      <c r="A1187" s="59"/>
      <c r="B1187" s="59"/>
      <c r="C1187" s="59"/>
      <c r="D1187" s="59" t="s">
        <v>1506</v>
      </c>
    </row>
    <row r="1188" spans="1:4" x14ac:dyDescent="0.2">
      <c r="A1188" s="59"/>
      <c r="B1188" s="59"/>
      <c r="C1188" s="59"/>
      <c r="D1188" s="59" t="s">
        <v>528</v>
      </c>
    </row>
    <row r="1189" spans="1:4" x14ac:dyDescent="0.2">
      <c r="A1189" s="59"/>
      <c r="B1189" s="59"/>
      <c r="C1189" s="59"/>
      <c r="D1189" s="59" t="s">
        <v>1509</v>
      </c>
    </row>
    <row r="1190" spans="1:4" x14ac:dyDescent="0.2">
      <c r="A1190" s="59"/>
      <c r="B1190" s="59"/>
      <c r="C1190" s="59"/>
      <c r="D1190" s="59" t="s">
        <v>1510</v>
      </c>
    </row>
    <row r="1191" spans="1:4" x14ac:dyDescent="0.2">
      <c r="A1191" s="59"/>
      <c r="B1191" s="59"/>
      <c r="C1191" s="59"/>
      <c r="D1191" s="59" t="s">
        <v>2136</v>
      </c>
    </row>
    <row r="1192" spans="1:4" x14ac:dyDescent="0.2">
      <c r="A1192" s="59" t="s">
        <v>1385</v>
      </c>
      <c r="B1192" s="59" t="s">
        <v>1155</v>
      </c>
      <c r="C1192" s="59" t="s">
        <v>1829</v>
      </c>
      <c r="D1192" s="59" t="s">
        <v>1512</v>
      </c>
    </row>
    <row r="1193" spans="1:4" x14ac:dyDescent="0.2">
      <c r="A1193" s="59"/>
      <c r="B1193" s="59"/>
      <c r="C1193" s="59"/>
      <c r="D1193" s="59" t="s">
        <v>563</v>
      </c>
    </row>
    <row r="1194" spans="1:4" x14ac:dyDescent="0.2">
      <c r="A1194" s="59"/>
      <c r="B1194" s="59"/>
      <c r="C1194" s="59"/>
      <c r="D1194" s="59" t="s">
        <v>1506</v>
      </c>
    </row>
    <row r="1195" spans="1:4" x14ac:dyDescent="0.2">
      <c r="A1195" s="59"/>
      <c r="B1195" s="59"/>
      <c r="C1195" s="59"/>
      <c r="D1195" s="59" t="s">
        <v>528</v>
      </c>
    </row>
    <row r="1196" spans="1:4" x14ac:dyDescent="0.2">
      <c r="A1196" s="59"/>
      <c r="B1196" s="59"/>
      <c r="C1196" s="59"/>
      <c r="D1196" s="59" t="s">
        <v>1507</v>
      </c>
    </row>
    <row r="1197" spans="1:4" x14ac:dyDescent="0.2">
      <c r="A1197" s="59" t="s">
        <v>1156</v>
      </c>
      <c r="B1197" s="59" t="s">
        <v>1157</v>
      </c>
      <c r="C1197" s="59" t="s">
        <v>1829</v>
      </c>
      <c r="D1197" s="59" t="s">
        <v>1512</v>
      </c>
    </row>
    <row r="1198" spans="1:4" x14ac:dyDescent="0.2">
      <c r="A1198" s="59"/>
      <c r="B1198" s="59"/>
      <c r="C1198" s="59"/>
      <c r="D1198" s="59" t="s">
        <v>563</v>
      </c>
    </row>
    <row r="1199" spans="1:4" x14ac:dyDescent="0.2">
      <c r="A1199" s="59"/>
      <c r="B1199" s="59"/>
      <c r="C1199" s="59"/>
      <c r="D1199" s="59" t="s">
        <v>1506</v>
      </c>
    </row>
    <row r="1200" spans="1:4" x14ac:dyDescent="0.2">
      <c r="A1200" s="59"/>
      <c r="B1200" s="59"/>
      <c r="C1200" s="59"/>
      <c r="D1200" s="59" t="s">
        <v>528</v>
      </c>
    </row>
    <row r="1201" spans="1:4" x14ac:dyDescent="0.2">
      <c r="A1201" s="59"/>
      <c r="B1201" s="60"/>
      <c r="C1201" s="59"/>
      <c r="D1201" s="59" t="s">
        <v>1509</v>
      </c>
    </row>
    <row r="1202" spans="1:4" x14ac:dyDescent="0.2">
      <c r="A1202" s="59"/>
      <c r="B1202" s="59"/>
      <c r="C1202" s="59"/>
      <c r="D1202" s="59" t="s">
        <v>1507</v>
      </c>
    </row>
    <row r="1203" spans="1:4" x14ac:dyDescent="0.2">
      <c r="A1203" s="59"/>
      <c r="B1203" s="59"/>
      <c r="C1203" s="59"/>
      <c r="D1203" s="59" t="s">
        <v>1510</v>
      </c>
    </row>
    <row r="1204" spans="1:4" x14ac:dyDescent="0.2">
      <c r="A1204" s="59"/>
      <c r="B1204" s="59"/>
      <c r="C1204" s="59"/>
      <c r="D1204" s="59" t="s">
        <v>568</v>
      </c>
    </row>
    <row r="1205" spans="1:4" x14ac:dyDescent="0.2">
      <c r="A1205" s="59" t="s">
        <v>822</v>
      </c>
      <c r="B1205" s="59" t="s">
        <v>823</v>
      </c>
      <c r="C1205" s="59" t="s">
        <v>1829</v>
      </c>
      <c r="D1205" s="59" t="s">
        <v>1506</v>
      </c>
    </row>
    <row r="1206" spans="1:4" x14ac:dyDescent="0.2">
      <c r="A1206" s="59"/>
      <c r="B1206" s="59"/>
      <c r="C1206" s="59"/>
      <c r="D1206" s="59" t="s">
        <v>1509</v>
      </c>
    </row>
    <row r="1207" spans="1:4" x14ac:dyDescent="0.2">
      <c r="A1207" s="59"/>
      <c r="B1207" s="59"/>
      <c r="C1207" s="59"/>
      <c r="D1207" s="59" t="s">
        <v>568</v>
      </c>
    </row>
    <row r="1208" spans="1:4" x14ac:dyDescent="0.2">
      <c r="A1208" s="59" t="s">
        <v>1631</v>
      </c>
      <c r="B1208" s="59" t="s">
        <v>1632</v>
      </c>
      <c r="C1208" s="59" t="s">
        <v>1829</v>
      </c>
      <c r="D1208" s="59" t="s">
        <v>1506</v>
      </c>
    </row>
    <row r="1209" spans="1:4" x14ac:dyDescent="0.2">
      <c r="A1209" s="59"/>
      <c r="B1209" s="59"/>
      <c r="C1209" s="59"/>
      <c r="D1209" s="59" t="s">
        <v>568</v>
      </c>
    </row>
    <row r="1210" spans="1:4" x14ac:dyDescent="0.2">
      <c r="A1210" s="59" t="s">
        <v>1661</v>
      </c>
      <c r="B1210" s="59" t="s">
        <v>1662</v>
      </c>
      <c r="C1210" s="59" t="s">
        <v>1829</v>
      </c>
      <c r="D1210" s="59" t="s">
        <v>568</v>
      </c>
    </row>
    <row r="1211" spans="1:4" x14ac:dyDescent="0.2">
      <c r="A1211" s="59" t="s">
        <v>3081</v>
      </c>
      <c r="B1211" s="59" t="s">
        <v>3082</v>
      </c>
      <c r="C1211" s="59" t="s">
        <v>1829</v>
      </c>
      <c r="D1211" s="59" t="s">
        <v>568</v>
      </c>
    </row>
    <row r="1212" spans="1:4" x14ac:dyDescent="0.2">
      <c r="A1212" s="59" t="s">
        <v>3083</v>
      </c>
      <c r="B1212" s="59" t="s">
        <v>3084</v>
      </c>
      <c r="C1212" s="59" t="s">
        <v>1829</v>
      </c>
      <c r="D1212" s="59" t="s">
        <v>568</v>
      </c>
    </row>
    <row r="1213" spans="1:4" x14ac:dyDescent="0.2">
      <c r="A1213" s="59" t="s">
        <v>3085</v>
      </c>
      <c r="B1213" s="59" t="s">
        <v>3086</v>
      </c>
      <c r="C1213" s="59" t="s">
        <v>1829</v>
      </c>
      <c r="D1213" s="59" t="s">
        <v>568</v>
      </c>
    </row>
    <row r="1214" spans="1:4" x14ac:dyDescent="0.2">
      <c r="A1214" s="59" t="s">
        <v>198</v>
      </c>
      <c r="B1214" s="59" t="s">
        <v>96</v>
      </c>
      <c r="C1214" s="59" t="s">
        <v>1829</v>
      </c>
      <c r="D1214" s="59" t="s">
        <v>568</v>
      </c>
    </row>
    <row r="1215" spans="1:4" x14ac:dyDescent="0.2">
      <c r="A1215" s="59" t="s">
        <v>1158</v>
      </c>
      <c r="B1215" s="59" t="s">
        <v>1159</v>
      </c>
      <c r="C1215" s="59" t="s">
        <v>1829</v>
      </c>
      <c r="D1215" s="59" t="s">
        <v>1506</v>
      </c>
    </row>
    <row r="1216" spans="1:4" x14ac:dyDescent="0.2">
      <c r="A1216" s="59"/>
      <c r="B1216" s="59"/>
      <c r="C1216" s="59"/>
      <c r="D1216" s="59" t="s">
        <v>568</v>
      </c>
    </row>
    <row r="1217" spans="1:4" x14ac:dyDescent="0.2">
      <c r="A1217" s="59" t="s">
        <v>49</v>
      </c>
      <c r="B1217" s="59" t="s">
        <v>1160</v>
      </c>
      <c r="C1217" s="59" t="s">
        <v>1829</v>
      </c>
      <c r="D1217" s="59" t="s">
        <v>568</v>
      </c>
    </row>
    <row r="1218" spans="1:4" x14ac:dyDescent="0.2">
      <c r="A1218" s="59" t="s">
        <v>1161</v>
      </c>
      <c r="B1218" s="59" t="s">
        <v>1168</v>
      </c>
      <c r="C1218" s="59" t="s">
        <v>1829</v>
      </c>
      <c r="D1218" s="59" t="s">
        <v>1506</v>
      </c>
    </row>
    <row r="1219" spans="1:4" x14ac:dyDescent="0.2">
      <c r="A1219" s="59"/>
      <c r="B1219" s="59"/>
      <c r="C1219" s="59"/>
      <c r="D1219" s="59" t="s">
        <v>568</v>
      </c>
    </row>
    <row r="1220" spans="1:4" x14ac:dyDescent="0.2">
      <c r="A1220" s="59" t="s">
        <v>1169</v>
      </c>
      <c r="B1220" s="59" t="s">
        <v>1170</v>
      </c>
      <c r="C1220" s="59" t="s">
        <v>1829</v>
      </c>
      <c r="D1220" s="59" t="s">
        <v>1506</v>
      </c>
    </row>
    <row r="1221" spans="1:4" x14ac:dyDescent="0.2">
      <c r="A1221" s="59"/>
      <c r="B1221" s="59"/>
      <c r="C1221" s="59"/>
      <c r="D1221" s="59" t="s">
        <v>568</v>
      </c>
    </row>
    <row r="1222" spans="1:4" x14ac:dyDescent="0.2">
      <c r="A1222" s="59" t="s">
        <v>84</v>
      </c>
      <c r="B1222" s="59" t="s">
        <v>112</v>
      </c>
      <c r="C1222" s="59" t="s">
        <v>1829</v>
      </c>
      <c r="D1222" s="59" t="s">
        <v>1506</v>
      </c>
    </row>
    <row r="1223" spans="1:4" x14ac:dyDescent="0.2">
      <c r="A1223" s="59"/>
      <c r="B1223" s="59"/>
      <c r="C1223" s="59"/>
      <c r="D1223" s="59" t="s">
        <v>568</v>
      </c>
    </row>
    <row r="1224" spans="1:4" x14ac:dyDescent="0.2">
      <c r="A1224" s="59" t="s">
        <v>1171</v>
      </c>
      <c r="B1224" s="59" t="s">
        <v>1172</v>
      </c>
      <c r="C1224" s="59" t="s">
        <v>1829</v>
      </c>
      <c r="D1224" s="59" t="s">
        <v>1512</v>
      </c>
    </row>
    <row r="1225" spans="1:4" x14ac:dyDescent="0.2">
      <c r="A1225" s="59"/>
      <c r="B1225" s="59"/>
      <c r="C1225" s="59"/>
      <c r="D1225" s="59" t="s">
        <v>1506</v>
      </c>
    </row>
    <row r="1226" spans="1:4" x14ac:dyDescent="0.2">
      <c r="A1226" s="59"/>
      <c r="B1226" s="59"/>
      <c r="C1226" s="59"/>
      <c r="D1226" s="59" t="s">
        <v>528</v>
      </c>
    </row>
    <row r="1227" spans="1:4" x14ac:dyDescent="0.2">
      <c r="A1227" s="59" t="s">
        <v>1915</v>
      </c>
      <c r="B1227" s="59" t="s">
        <v>1331</v>
      </c>
      <c r="C1227" s="59" t="s">
        <v>1829</v>
      </c>
      <c r="D1227" s="59" t="s">
        <v>569</v>
      </c>
    </row>
    <row r="1228" spans="1:4" x14ac:dyDescent="0.2">
      <c r="A1228" s="59"/>
      <c r="B1228" s="59"/>
      <c r="C1228" s="59"/>
      <c r="D1228" s="59" t="s">
        <v>1512</v>
      </c>
    </row>
    <row r="1229" spans="1:4" x14ac:dyDescent="0.2">
      <c r="A1229" s="59"/>
      <c r="B1229" s="59"/>
      <c r="C1229" s="59"/>
      <c r="D1229" s="59" t="s">
        <v>1506</v>
      </c>
    </row>
    <row r="1230" spans="1:4" x14ac:dyDescent="0.2">
      <c r="A1230" s="59"/>
      <c r="B1230" s="59"/>
      <c r="C1230" s="59"/>
      <c r="D1230" s="59" t="s">
        <v>528</v>
      </c>
    </row>
    <row r="1231" spans="1:4" x14ac:dyDescent="0.2">
      <c r="A1231" s="59"/>
      <c r="B1231" s="59"/>
      <c r="C1231" s="59"/>
      <c r="D1231" s="59" t="s">
        <v>1509</v>
      </c>
    </row>
    <row r="1232" spans="1:4" x14ac:dyDescent="0.2">
      <c r="A1232" s="59"/>
      <c r="B1232" s="59"/>
      <c r="C1232" s="59"/>
      <c r="D1232" s="59" t="s">
        <v>2136</v>
      </c>
    </row>
    <row r="1233" spans="1:4" x14ac:dyDescent="0.2">
      <c r="A1233" s="59"/>
      <c r="B1233" s="59"/>
      <c r="C1233" s="59"/>
      <c r="D1233" s="59" t="s">
        <v>1396</v>
      </c>
    </row>
    <row r="1234" spans="1:4" x14ac:dyDescent="0.2">
      <c r="A1234" s="59" t="s">
        <v>1955</v>
      </c>
      <c r="B1234" s="59" t="s">
        <v>1890</v>
      </c>
      <c r="C1234" s="59" t="s">
        <v>1829</v>
      </c>
      <c r="D1234" s="59" t="s">
        <v>1512</v>
      </c>
    </row>
    <row r="1235" spans="1:4" x14ac:dyDescent="0.2">
      <c r="A1235" s="59"/>
      <c r="B1235" s="59"/>
      <c r="C1235" s="59"/>
      <c r="D1235" s="59" t="s">
        <v>1506</v>
      </c>
    </row>
    <row r="1236" spans="1:4" x14ac:dyDescent="0.2">
      <c r="A1236" s="59" t="s">
        <v>1956</v>
      </c>
      <c r="B1236" s="60" t="s">
        <v>1891</v>
      </c>
      <c r="C1236" s="59" t="s">
        <v>1829</v>
      </c>
      <c r="D1236" s="60" t="s">
        <v>1512</v>
      </c>
    </row>
    <row r="1237" spans="1:4" x14ac:dyDescent="0.2">
      <c r="A1237" s="59"/>
      <c r="B1237" s="59"/>
      <c r="C1237" s="59"/>
      <c r="D1237" s="59" t="s">
        <v>1506</v>
      </c>
    </row>
    <row r="1238" spans="1:4" x14ac:dyDescent="0.2">
      <c r="A1238" s="59" t="s">
        <v>1945</v>
      </c>
      <c r="B1238" s="59" t="s">
        <v>1892</v>
      </c>
      <c r="C1238" s="59" t="s">
        <v>1829</v>
      </c>
      <c r="D1238" s="59" t="s">
        <v>1512</v>
      </c>
    </row>
    <row r="1239" spans="1:4" x14ac:dyDescent="0.2">
      <c r="A1239" s="59"/>
      <c r="B1239" s="59"/>
      <c r="C1239" s="59"/>
      <c r="D1239" s="59" t="s">
        <v>563</v>
      </c>
    </row>
    <row r="1240" spans="1:4" x14ac:dyDescent="0.2">
      <c r="A1240" s="59"/>
      <c r="B1240" s="59"/>
      <c r="C1240" s="59"/>
      <c r="D1240" s="59" t="s">
        <v>1506</v>
      </c>
    </row>
    <row r="1241" spans="1:4" x14ac:dyDescent="0.2">
      <c r="A1241" s="59"/>
      <c r="B1241" s="59"/>
      <c r="C1241" s="59"/>
      <c r="D1241" s="59" t="s">
        <v>528</v>
      </c>
    </row>
    <row r="1242" spans="1:4" x14ac:dyDescent="0.2">
      <c r="A1242" s="59" t="s">
        <v>1099</v>
      </c>
      <c r="B1242" s="59" t="s">
        <v>1330</v>
      </c>
      <c r="C1242" s="59" t="s">
        <v>1829</v>
      </c>
      <c r="D1242" s="59" t="s">
        <v>1512</v>
      </c>
    </row>
    <row r="1243" spans="1:4" x14ac:dyDescent="0.2">
      <c r="A1243" s="59"/>
      <c r="B1243" s="59"/>
      <c r="C1243" s="59"/>
      <c r="D1243" s="59" t="s">
        <v>563</v>
      </c>
    </row>
    <row r="1244" spans="1:4" x14ac:dyDescent="0.2">
      <c r="A1244" s="59"/>
      <c r="B1244" s="59"/>
      <c r="C1244" s="59"/>
      <c r="D1244" s="59" t="s">
        <v>1506</v>
      </c>
    </row>
    <row r="1245" spans="1:4" x14ac:dyDescent="0.2">
      <c r="A1245" s="59"/>
      <c r="B1245" s="59"/>
      <c r="C1245" s="59"/>
      <c r="D1245" s="59" t="s">
        <v>1509</v>
      </c>
    </row>
    <row r="1246" spans="1:4" x14ac:dyDescent="0.2">
      <c r="A1246" s="59"/>
      <c r="B1246" s="59"/>
      <c r="C1246" s="59"/>
      <c r="D1246" s="59" t="s">
        <v>568</v>
      </c>
    </row>
    <row r="1247" spans="1:4" x14ac:dyDescent="0.2">
      <c r="A1247" s="59"/>
      <c r="B1247" s="59"/>
      <c r="C1247" s="59"/>
      <c r="D1247" s="59" t="s">
        <v>2136</v>
      </c>
    </row>
    <row r="1248" spans="1:4" x14ac:dyDescent="0.2">
      <c r="A1248" s="59" t="s">
        <v>1939</v>
      </c>
      <c r="B1248" s="59" t="s">
        <v>1332</v>
      </c>
      <c r="C1248" s="59" t="s">
        <v>1829</v>
      </c>
      <c r="D1248" s="59" t="s">
        <v>569</v>
      </c>
    </row>
    <row r="1249" spans="1:4" x14ac:dyDescent="0.2">
      <c r="A1249" s="59"/>
      <c r="B1249" s="59"/>
      <c r="C1249" s="59"/>
      <c r="D1249" s="59" t="s">
        <v>1512</v>
      </c>
    </row>
    <row r="1250" spans="1:4" x14ac:dyDescent="0.2">
      <c r="A1250" s="59"/>
      <c r="B1250" s="59"/>
      <c r="C1250" s="59"/>
      <c r="D1250" s="59" t="s">
        <v>1506</v>
      </c>
    </row>
    <row r="1251" spans="1:4" x14ac:dyDescent="0.2">
      <c r="A1251" s="59"/>
      <c r="B1251" s="59"/>
      <c r="C1251" s="59"/>
      <c r="D1251" s="59" t="s">
        <v>528</v>
      </c>
    </row>
    <row r="1252" spans="1:4" x14ac:dyDescent="0.2">
      <c r="A1252" s="59"/>
      <c r="B1252" s="59"/>
      <c r="C1252" s="59"/>
      <c r="D1252" s="59" t="s">
        <v>1396</v>
      </c>
    </row>
    <row r="1253" spans="1:4" x14ac:dyDescent="0.2">
      <c r="A1253" s="59" t="s">
        <v>1924</v>
      </c>
      <c r="B1253" s="59" t="s">
        <v>882</v>
      </c>
      <c r="C1253" s="59" t="s">
        <v>1829</v>
      </c>
      <c r="D1253" s="59" t="s">
        <v>1506</v>
      </c>
    </row>
    <row r="1254" spans="1:4" x14ac:dyDescent="0.2">
      <c r="A1254" s="59"/>
      <c r="B1254" s="59"/>
      <c r="C1254" s="59"/>
      <c r="D1254" s="59" t="s">
        <v>528</v>
      </c>
    </row>
    <row r="1255" spans="1:4" x14ac:dyDescent="0.2">
      <c r="A1255" s="59"/>
      <c r="B1255" s="59"/>
      <c r="C1255" s="59"/>
      <c r="D1255" s="59" t="s">
        <v>2136</v>
      </c>
    </row>
    <row r="1256" spans="1:4" x14ac:dyDescent="0.2">
      <c r="A1256" s="59" t="s">
        <v>1920</v>
      </c>
      <c r="B1256" s="59" t="s">
        <v>883</v>
      </c>
      <c r="C1256" s="59" t="s">
        <v>1829</v>
      </c>
      <c r="D1256" s="59" t="s">
        <v>1506</v>
      </c>
    </row>
    <row r="1257" spans="1:4" x14ac:dyDescent="0.2">
      <c r="A1257" s="59"/>
      <c r="B1257" s="59"/>
      <c r="C1257" s="59"/>
      <c r="D1257" s="59" t="s">
        <v>528</v>
      </c>
    </row>
    <row r="1258" spans="1:4" x14ac:dyDescent="0.2">
      <c r="A1258" s="59"/>
      <c r="B1258" s="59"/>
      <c r="C1258" s="59"/>
      <c r="D1258" s="59" t="s">
        <v>526</v>
      </c>
    </row>
    <row r="1259" spans="1:4" x14ac:dyDescent="0.2">
      <c r="A1259" s="59"/>
      <c r="B1259" s="59"/>
      <c r="C1259" s="59"/>
      <c r="D1259" s="59" t="s">
        <v>2136</v>
      </c>
    </row>
    <row r="1260" spans="1:4" x14ac:dyDescent="0.2">
      <c r="A1260" s="59"/>
      <c r="B1260" s="59"/>
      <c r="C1260" s="59"/>
      <c r="D1260" s="59" t="s">
        <v>1396</v>
      </c>
    </row>
    <row r="1261" spans="1:4" x14ac:dyDescent="0.2">
      <c r="A1261" s="59" t="s">
        <v>1925</v>
      </c>
      <c r="B1261" s="59" t="s">
        <v>884</v>
      </c>
      <c r="C1261" s="59" t="s">
        <v>1829</v>
      </c>
      <c r="D1261" s="59" t="s">
        <v>1506</v>
      </c>
    </row>
    <row r="1262" spans="1:4" x14ac:dyDescent="0.2">
      <c r="A1262" s="59"/>
      <c r="B1262" s="59"/>
      <c r="C1262" s="59"/>
      <c r="D1262" s="59" t="s">
        <v>528</v>
      </c>
    </row>
    <row r="1263" spans="1:4" x14ac:dyDescent="0.2">
      <c r="A1263" s="59"/>
      <c r="B1263" s="59"/>
      <c r="C1263" s="59"/>
      <c r="D1263" s="59" t="s">
        <v>526</v>
      </c>
    </row>
    <row r="1264" spans="1:4" x14ac:dyDescent="0.2">
      <c r="A1264" s="59"/>
      <c r="B1264" s="59"/>
      <c r="C1264" s="59"/>
      <c r="D1264" s="59" t="s">
        <v>2136</v>
      </c>
    </row>
    <row r="1265" spans="1:4" x14ac:dyDescent="0.2">
      <c r="A1265" s="59" t="s">
        <v>1926</v>
      </c>
      <c r="B1265" s="59" t="s">
        <v>885</v>
      </c>
      <c r="C1265" s="59" t="s">
        <v>1829</v>
      </c>
      <c r="D1265" s="59" t="s">
        <v>1506</v>
      </c>
    </row>
    <row r="1266" spans="1:4" x14ac:dyDescent="0.2">
      <c r="A1266" s="59"/>
      <c r="B1266" s="59"/>
      <c r="C1266" s="59"/>
      <c r="D1266" s="59" t="s">
        <v>528</v>
      </c>
    </row>
    <row r="1267" spans="1:4" x14ac:dyDescent="0.2">
      <c r="A1267" s="59"/>
      <c r="B1267" s="59"/>
      <c r="C1267" s="59"/>
      <c r="D1267" s="59" t="s">
        <v>2136</v>
      </c>
    </row>
    <row r="1268" spans="1:4" x14ac:dyDescent="0.2">
      <c r="A1268" s="59" t="s">
        <v>1927</v>
      </c>
      <c r="B1268" s="59" t="s">
        <v>886</v>
      </c>
      <c r="C1268" s="59" t="s">
        <v>1829</v>
      </c>
      <c r="D1268" s="59" t="s">
        <v>1506</v>
      </c>
    </row>
    <row r="1269" spans="1:4" x14ac:dyDescent="0.2">
      <c r="A1269" s="59"/>
      <c r="B1269" s="59"/>
      <c r="C1269" s="59"/>
      <c r="D1269" s="59" t="s">
        <v>528</v>
      </c>
    </row>
    <row r="1270" spans="1:4" x14ac:dyDescent="0.2">
      <c r="A1270" s="59"/>
      <c r="B1270" s="59"/>
      <c r="C1270" s="59"/>
      <c r="D1270" s="59" t="s">
        <v>2136</v>
      </c>
    </row>
    <row r="1271" spans="1:4" x14ac:dyDescent="0.2">
      <c r="A1271" s="59" t="s">
        <v>1928</v>
      </c>
      <c r="B1271" s="59" t="s">
        <v>887</v>
      </c>
      <c r="C1271" s="59" t="s">
        <v>1829</v>
      </c>
      <c r="D1271" s="59" t="s">
        <v>1506</v>
      </c>
    </row>
    <row r="1272" spans="1:4" x14ac:dyDescent="0.2">
      <c r="A1272" s="59"/>
      <c r="B1272" s="59"/>
      <c r="C1272" s="59"/>
      <c r="D1272" s="59" t="s">
        <v>528</v>
      </c>
    </row>
    <row r="1273" spans="1:4" x14ac:dyDescent="0.2">
      <c r="A1273" s="59"/>
      <c r="B1273" s="59"/>
      <c r="C1273" s="59"/>
      <c r="D1273" s="59" t="s">
        <v>2136</v>
      </c>
    </row>
    <row r="1274" spans="1:4" x14ac:dyDescent="0.2">
      <c r="A1274" s="59" t="s">
        <v>1929</v>
      </c>
      <c r="B1274" s="59" t="s">
        <v>888</v>
      </c>
      <c r="C1274" s="59" t="s">
        <v>1829</v>
      </c>
      <c r="D1274" s="59" t="s">
        <v>1506</v>
      </c>
    </row>
    <row r="1275" spans="1:4" x14ac:dyDescent="0.2">
      <c r="A1275" s="59"/>
      <c r="B1275" s="60"/>
      <c r="C1275" s="59"/>
      <c r="D1275" s="59" t="s">
        <v>528</v>
      </c>
    </row>
    <row r="1276" spans="1:4" x14ac:dyDescent="0.2">
      <c r="A1276" s="59"/>
      <c r="B1276" s="63"/>
      <c r="C1276" s="59"/>
      <c r="D1276" s="59" t="s">
        <v>2136</v>
      </c>
    </row>
    <row r="1277" spans="1:4" x14ac:dyDescent="0.2">
      <c r="A1277" s="59"/>
      <c r="B1277" s="59"/>
      <c r="C1277" s="59"/>
      <c r="D1277" s="59" t="s">
        <v>1396</v>
      </c>
    </row>
    <row r="1278" spans="1:4" x14ac:dyDescent="0.2">
      <c r="A1278" s="59" t="s">
        <v>1921</v>
      </c>
      <c r="B1278" s="59" t="s">
        <v>889</v>
      </c>
      <c r="C1278" s="59" t="s">
        <v>1829</v>
      </c>
      <c r="D1278" s="59" t="s">
        <v>1506</v>
      </c>
    </row>
    <row r="1279" spans="1:4" x14ac:dyDescent="0.2">
      <c r="A1279" s="59"/>
      <c r="B1279" s="59"/>
      <c r="C1279" s="59"/>
      <c r="D1279" s="59" t="s">
        <v>528</v>
      </c>
    </row>
    <row r="1280" spans="1:4" x14ac:dyDescent="0.2">
      <c r="A1280" s="59"/>
      <c r="B1280" s="59"/>
      <c r="C1280" s="59"/>
      <c r="D1280" s="59" t="s">
        <v>526</v>
      </c>
    </row>
    <row r="1281" spans="1:4" x14ac:dyDescent="0.2">
      <c r="A1281" s="59"/>
      <c r="B1281" s="59"/>
      <c r="C1281" s="59"/>
      <c r="D1281" s="59" t="s">
        <v>2136</v>
      </c>
    </row>
    <row r="1282" spans="1:4" x14ac:dyDescent="0.2">
      <c r="A1282" s="59"/>
      <c r="B1282" s="59"/>
      <c r="C1282" s="59"/>
      <c r="D1282" s="59" t="s">
        <v>1396</v>
      </c>
    </row>
    <row r="1283" spans="1:4" x14ac:dyDescent="0.2">
      <c r="A1283" s="59" t="s">
        <v>1930</v>
      </c>
      <c r="B1283" s="59" t="s">
        <v>890</v>
      </c>
      <c r="C1283" s="59" t="s">
        <v>1829</v>
      </c>
      <c r="D1283" s="59" t="s">
        <v>1506</v>
      </c>
    </row>
    <row r="1284" spans="1:4" x14ac:dyDescent="0.2">
      <c r="A1284" s="59"/>
      <c r="B1284" s="59"/>
      <c r="C1284" s="59"/>
      <c r="D1284" s="59" t="s">
        <v>528</v>
      </c>
    </row>
    <row r="1285" spans="1:4" x14ac:dyDescent="0.2">
      <c r="A1285" s="59"/>
      <c r="B1285" s="59"/>
      <c r="C1285" s="59"/>
      <c r="D1285" s="59" t="s">
        <v>2136</v>
      </c>
    </row>
    <row r="1286" spans="1:4" x14ac:dyDescent="0.2">
      <c r="A1286" s="59" t="s">
        <v>1931</v>
      </c>
      <c r="B1286" s="59" t="s">
        <v>891</v>
      </c>
      <c r="C1286" s="59" t="s">
        <v>1829</v>
      </c>
      <c r="D1286" s="59" t="s">
        <v>1506</v>
      </c>
    </row>
    <row r="1287" spans="1:4" x14ac:dyDescent="0.2">
      <c r="A1287" s="59"/>
      <c r="B1287" s="59"/>
      <c r="C1287" s="59"/>
      <c r="D1287" s="59" t="s">
        <v>528</v>
      </c>
    </row>
    <row r="1288" spans="1:4" x14ac:dyDescent="0.2">
      <c r="A1288" s="59"/>
      <c r="B1288" s="59"/>
      <c r="C1288" s="59"/>
      <c r="D1288" s="59" t="s">
        <v>2136</v>
      </c>
    </row>
    <row r="1289" spans="1:4" x14ac:dyDescent="0.2">
      <c r="A1289" s="59"/>
      <c r="B1289" s="59"/>
      <c r="C1289" s="59"/>
      <c r="D1289" s="59" t="s">
        <v>1396</v>
      </c>
    </row>
    <row r="1290" spans="1:4" x14ac:dyDescent="0.2">
      <c r="A1290" s="59" t="s">
        <v>1932</v>
      </c>
      <c r="B1290" s="59" t="s">
        <v>892</v>
      </c>
      <c r="C1290" s="59" t="s">
        <v>1829</v>
      </c>
      <c r="D1290" s="59" t="s">
        <v>1506</v>
      </c>
    </row>
    <row r="1291" spans="1:4" x14ac:dyDescent="0.2">
      <c r="A1291" s="59"/>
      <c r="B1291" s="59"/>
      <c r="C1291" s="59"/>
      <c r="D1291" s="59" t="s">
        <v>528</v>
      </c>
    </row>
    <row r="1292" spans="1:4" x14ac:dyDescent="0.2">
      <c r="A1292" s="59"/>
      <c r="B1292" s="59"/>
      <c r="C1292" s="59"/>
      <c r="D1292" s="59" t="s">
        <v>2136</v>
      </c>
    </row>
    <row r="1293" spans="1:4" x14ac:dyDescent="0.2">
      <c r="A1293" s="59" t="s">
        <v>1933</v>
      </c>
      <c r="B1293" s="59" t="s">
        <v>893</v>
      </c>
      <c r="C1293" s="59" t="s">
        <v>1829</v>
      </c>
      <c r="D1293" s="59" t="s">
        <v>1506</v>
      </c>
    </row>
    <row r="1294" spans="1:4" x14ac:dyDescent="0.2">
      <c r="A1294" s="59"/>
      <c r="B1294" s="59"/>
      <c r="C1294" s="59"/>
      <c r="D1294" s="59" t="s">
        <v>528</v>
      </c>
    </row>
    <row r="1295" spans="1:4" x14ac:dyDescent="0.2">
      <c r="A1295" s="59"/>
      <c r="B1295" s="59"/>
      <c r="C1295" s="59"/>
      <c r="D1295" s="59" t="s">
        <v>526</v>
      </c>
    </row>
    <row r="1296" spans="1:4" x14ac:dyDescent="0.2">
      <c r="A1296" s="59"/>
      <c r="B1296" s="59"/>
      <c r="C1296" s="59"/>
      <c r="D1296" s="59" t="s">
        <v>2136</v>
      </c>
    </row>
    <row r="1297" spans="1:4" x14ac:dyDescent="0.2">
      <c r="A1297" s="59"/>
      <c r="B1297" s="59"/>
      <c r="C1297" s="59"/>
      <c r="D1297" s="59" t="s">
        <v>1396</v>
      </c>
    </row>
    <row r="1298" spans="1:4" x14ac:dyDescent="0.2">
      <c r="A1298" s="59" t="s">
        <v>1934</v>
      </c>
      <c r="B1298" s="59" t="s">
        <v>894</v>
      </c>
      <c r="C1298" s="59" t="s">
        <v>1829</v>
      </c>
      <c r="D1298" s="59" t="s">
        <v>1506</v>
      </c>
    </row>
    <row r="1299" spans="1:4" x14ac:dyDescent="0.2">
      <c r="A1299" s="59"/>
      <c r="B1299" s="59"/>
      <c r="C1299" s="59"/>
      <c r="D1299" s="59" t="s">
        <v>528</v>
      </c>
    </row>
    <row r="1300" spans="1:4" x14ac:dyDescent="0.2">
      <c r="A1300" s="59"/>
      <c r="B1300" s="59"/>
      <c r="C1300" s="59"/>
      <c r="D1300" s="59" t="s">
        <v>2136</v>
      </c>
    </row>
    <row r="1301" spans="1:4" x14ac:dyDescent="0.2">
      <c r="A1301" s="59" t="s">
        <v>1391</v>
      </c>
      <c r="B1301" s="59" t="s">
        <v>895</v>
      </c>
      <c r="C1301" s="59" t="s">
        <v>1829</v>
      </c>
      <c r="D1301" s="59" t="s">
        <v>1506</v>
      </c>
    </row>
    <row r="1302" spans="1:4" x14ac:dyDescent="0.2">
      <c r="A1302" s="59"/>
      <c r="B1302" s="59"/>
      <c r="C1302" s="59"/>
      <c r="D1302" s="59" t="s">
        <v>528</v>
      </c>
    </row>
    <row r="1303" spans="1:4" x14ac:dyDescent="0.2">
      <c r="A1303" s="59" t="s">
        <v>1935</v>
      </c>
      <c r="B1303" s="59" t="s">
        <v>896</v>
      </c>
      <c r="C1303" s="59" t="s">
        <v>1829</v>
      </c>
      <c r="D1303" s="59" t="s">
        <v>1506</v>
      </c>
    </row>
    <row r="1304" spans="1:4" x14ac:dyDescent="0.2">
      <c r="A1304" s="59"/>
      <c r="B1304" s="59"/>
      <c r="C1304" s="59"/>
      <c r="D1304" s="59" t="s">
        <v>528</v>
      </c>
    </row>
    <row r="1305" spans="1:4" x14ac:dyDescent="0.2">
      <c r="A1305" s="59"/>
      <c r="B1305" s="59"/>
      <c r="C1305" s="59"/>
      <c r="D1305" s="59" t="s">
        <v>2136</v>
      </c>
    </row>
    <row r="1306" spans="1:4" x14ac:dyDescent="0.2">
      <c r="A1306" s="59" t="s">
        <v>1922</v>
      </c>
      <c r="B1306" s="59" t="s">
        <v>897</v>
      </c>
      <c r="C1306" s="59" t="s">
        <v>1829</v>
      </c>
      <c r="D1306" s="59" t="s">
        <v>1506</v>
      </c>
    </row>
    <row r="1307" spans="1:4" x14ac:dyDescent="0.2">
      <c r="A1307" s="59"/>
      <c r="B1307" s="59"/>
      <c r="C1307" s="59"/>
      <c r="D1307" s="59" t="s">
        <v>528</v>
      </c>
    </row>
    <row r="1308" spans="1:4" x14ac:dyDescent="0.2">
      <c r="A1308" s="59"/>
      <c r="B1308" s="59"/>
      <c r="C1308" s="59"/>
      <c r="D1308" s="59" t="s">
        <v>2136</v>
      </c>
    </row>
    <row r="1309" spans="1:4" x14ac:dyDescent="0.2">
      <c r="A1309" s="59" t="s">
        <v>1923</v>
      </c>
      <c r="B1309" s="59" t="s">
        <v>898</v>
      </c>
      <c r="C1309" s="59" t="s">
        <v>1829</v>
      </c>
      <c r="D1309" s="59" t="s">
        <v>1506</v>
      </c>
    </row>
    <row r="1310" spans="1:4" x14ac:dyDescent="0.2">
      <c r="A1310" s="59"/>
      <c r="B1310" s="60"/>
      <c r="C1310" s="59"/>
      <c r="D1310" s="60" t="s">
        <v>528</v>
      </c>
    </row>
    <row r="1311" spans="1:4" x14ac:dyDescent="0.2">
      <c r="A1311" s="59"/>
      <c r="B1311" s="59"/>
      <c r="C1311" s="59"/>
      <c r="D1311" s="59" t="s">
        <v>526</v>
      </c>
    </row>
    <row r="1312" spans="1:4" x14ac:dyDescent="0.2">
      <c r="A1312" s="59"/>
      <c r="B1312" s="59"/>
      <c r="C1312" s="59"/>
      <c r="D1312" s="59" t="s">
        <v>2136</v>
      </c>
    </row>
    <row r="1313" spans="1:4" x14ac:dyDescent="0.2">
      <c r="A1313" s="59"/>
      <c r="B1313" s="59"/>
      <c r="C1313" s="59"/>
      <c r="D1313" s="59" t="s">
        <v>1396</v>
      </c>
    </row>
    <row r="1314" spans="1:4" x14ac:dyDescent="0.2">
      <c r="A1314" s="59" t="s">
        <v>1936</v>
      </c>
      <c r="B1314" s="59" t="s">
        <v>899</v>
      </c>
      <c r="C1314" s="59" t="s">
        <v>1829</v>
      </c>
      <c r="D1314" s="59" t="s">
        <v>1506</v>
      </c>
    </row>
    <row r="1315" spans="1:4" x14ac:dyDescent="0.2">
      <c r="A1315" s="59"/>
      <c r="B1315" s="59"/>
      <c r="C1315" s="59"/>
      <c r="D1315" s="59" t="s">
        <v>528</v>
      </c>
    </row>
    <row r="1316" spans="1:4" x14ac:dyDescent="0.2">
      <c r="A1316" s="59"/>
      <c r="B1316" s="59"/>
      <c r="C1316" s="59"/>
      <c r="D1316" s="59" t="s">
        <v>2136</v>
      </c>
    </row>
    <row r="1317" spans="1:4" x14ac:dyDescent="0.2">
      <c r="A1317" s="59" t="s">
        <v>1937</v>
      </c>
      <c r="B1317" s="59" t="s">
        <v>900</v>
      </c>
      <c r="C1317" s="59" t="s">
        <v>1829</v>
      </c>
      <c r="D1317" s="59" t="s">
        <v>1506</v>
      </c>
    </row>
    <row r="1318" spans="1:4" x14ac:dyDescent="0.2">
      <c r="A1318" s="59"/>
      <c r="B1318" s="59"/>
      <c r="C1318" s="59"/>
      <c r="D1318" s="59" t="s">
        <v>528</v>
      </c>
    </row>
    <row r="1319" spans="1:4" x14ac:dyDescent="0.2">
      <c r="A1319" s="59"/>
      <c r="B1319" s="59"/>
      <c r="C1319" s="59"/>
      <c r="D1319" s="59" t="s">
        <v>2136</v>
      </c>
    </row>
    <row r="1320" spans="1:4" x14ac:dyDescent="0.2">
      <c r="A1320" s="59"/>
      <c r="B1320" s="59"/>
      <c r="C1320" s="59"/>
      <c r="D1320" s="59" t="s">
        <v>1396</v>
      </c>
    </row>
    <row r="1321" spans="1:4" x14ac:dyDescent="0.2">
      <c r="A1321" s="59" t="s">
        <v>1940</v>
      </c>
      <c r="B1321" s="59" t="s">
        <v>1894</v>
      </c>
      <c r="C1321" s="59" t="s">
        <v>1829</v>
      </c>
      <c r="D1321" s="59" t="s">
        <v>1512</v>
      </c>
    </row>
    <row r="1322" spans="1:4" x14ac:dyDescent="0.2">
      <c r="A1322" s="59"/>
      <c r="B1322" s="59"/>
      <c r="C1322" s="59"/>
      <c r="D1322" s="59" t="s">
        <v>1506</v>
      </c>
    </row>
    <row r="1323" spans="1:4" x14ac:dyDescent="0.2">
      <c r="A1323" s="59"/>
      <c r="B1323" s="59"/>
      <c r="C1323" s="59"/>
      <c r="D1323" s="59" t="s">
        <v>528</v>
      </c>
    </row>
    <row r="1324" spans="1:4" x14ac:dyDescent="0.2">
      <c r="A1324" s="59" t="s">
        <v>1941</v>
      </c>
      <c r="B1324" s="59" t="s">
        <v>1895</v>
      </c>
      <c r="C1324" s="59" t="s">
        <v>1829</v>
      </c>
      <c r="D1324" s="59" t="s">
        <v>1512</v>
      </c>
    </row>
    <row r="1325" spans="1:4" x14ac:dyDescent="0.2">
      <c r="A1325" s="59"/>
      <c r="B1325" s="59"/>
      <c r="C1325" s="59"/>
      <c r="D1325" s="59" t="s">
        <v>1506</v>
      </c>
    </row>
    <row r="1326" spans="1:4" x14ac:dyDescent="0.2">
      <c r="A1326" s="59"/>
      <c r="B1326" s="59"/>
      <c r="C1326" s="59"/>
      <c r="D1326" s="59" t="s">
        <v>528</v>
      </c>
    </row>
    <row r="1327" spans="1:4" x14ac:dyDescent="0.2">
      <c r="A1327" s="59"/>
      <c r="B1327" s="59"/>
      <c r="C1327" s="59"/>
      <c r="D1327" s="59" t="s">
        <v>2136</v>
      </c>
    </row>
    <row r="1328" spans="1:4" x14ac:dyDescent="0.2">
      <c r="A1328" s="59" t="s">
        <v>1946</v>
      </c>
      <c r="B1328" s="59" t="s">
        <v>1893</v>
      </c>
      <c r="C1328" s="59" t="s">
        <v>1829</v>
      </c>
      <c r="D1328" s="59" t="s">
        <v>1512</v>
      </c>
    </row>
    <row r="1329" spans="1:4" x14ac:dyDescent="0.2">
      <c r="A1329" s="59"/>
      <c r="B1329" s="59"/>
      <c r="C1329" s="59"/>
      <c r="D1329" s="59" t="s">
        <v>1506</v>
      </c>
    </row>
    <row r="1330" spans="1:4" x14ac:dyDescent="0.2">
      <c r="A1330" s="59"/>
      <c r="B1330" s="59"/>
      <c r="C1330" s="59"/>
      <c r="D1330" s="59" t="s">
        <v>528</v>
      </c>
    </row>
    <row r="1331" spans="1:4" x14ac:dyDescent="0.2">
      <c r="A1331" s="59"/>
      <c r="B1331" s="59"/>
      <c r="C1331" s="59"/>
      <c r="D1331" s="59" t="s">
        <v>2136</v>
      </c>
    </row>
    <row r="1332" spans="1:4" x14ac:dyDescent="0.2">
      <c r="A1332" s="59" t="s">
        <v>1942</v>
      </c>
      <c r="B1332" s="59" t="s">
        <v>1896</v>
      </c>
      <c r="C1332" s="59" t="s">
        <v>1829</v>
      </c>
      <c r="D1332" s="59" t="s">
        <v>1512</v>
      </c>
    </row>
    <row r="1333" spans="1:4" x14ac:dyDescent="0.2">
      <c r="A1333" s="59"/>
      <c r="B1333" s="59"/>
      <c r="C1333" s="59"/>
      <c r="D1333" s="59" t="s">
        <v>1506</v>
      </c>
    </row>
    <row r="1334" spans="1:4" x14ac:dyDescent="0.2">
      <c r="A1334" s="59"/>
      <c r="B1334" s="59"/>
      <c r="C1334" s="59"/>
      <c r="D1334" s="59" t="s">
        <v>528</v>
      </c>
    </row>
    <row r="1335" spans="1:4" x14ac:dyDescent="0.2">
      <c r="A1335" s="59"/>
      <c r="B1335" s="59"/>
      <c r="C1335" s="59"/>
      <c r="D1335" s="59" t="s">
        <v>2136</v>
      </c>
    </row>
    <row r="1336" spans="1:4" x14ac:dyDescent="0.2">
      <c r="A1336" s="59" t="s">
        <v>1981</v>
      </c>
      <c r="B1336" s="59" t="s">
        <v>61</v>
      </c>
      <c r="C1336" s="59" t="s">
        <v>1829</v>
      </c>
      <c r="D1336" s="59" t="s">
        <v>1512</v>
      </c>
    </row>
    <row r="1337" spans="1:4" x14ac:dyDescent="0.2">
      <c r="A1337" s="59"/>
      <c r="B1337" s="60"/>
      <c r="C1337" s="59"/>
      <c r="D1337" s="59" t="s">
        <v>1506</v>
      </c>
    </row>
    <row r="1338" spans="1:4" x14ac:dyDescent="0.2">
      <c r="A1338" s="59" t="s">
        <v>1173</v>
      </c>
      <c r="B1338" s="63" t="s">
        <v>1174</v>
      </c>
      <c r="C1338" s="59" t="s">
        <v>1829</v>
      </c>
      <c r="D1338" s="59" t="s">
        <v>1512</v>
      </c>
    </row>
    <row r="1339" spans="1:4" x14ac:dyDescent="0.2">
      <c r="A1339" s="59"/>
      <c r="B1339" s="59"/>
      <c r="C1339" s="59"/>
      <c r="D1339" s="59" t="s">
        <v>1506</v>
      </c>
    </row>
    <row r="1340" spans="1:4" x14ac:dyDescent="0.2">
      <c r="A1340" s="59"/>
      <c r="B1340" s="59"/>
      <c r="C1340" s="59"/>
      <c r="D1340" s="59" t="s">
        <v>528</v>
      </c>
    </row>
    <row r="1341" spans="1:4" x14ac:dyDescent="0.2">
      <c r="A1341" s="59"/>
      <c r="B1341" s="59"/>
      <c r="C1341" s="59"/>
      <c r="D1341" s="59" t="s">
        <v>2136</v>
      </c>
    </row>
    <row r="1342" spans="1:4" x14ac:dyDescent="0.2">
      <c r="A1342" s="59" t="s">
        <v>808</v>
      </c>
      <c r="B1342" s="59" t="s">
        <v>1176</v>
      </c>
      <c r="C1342" s="59" t="s">
        <v>1830</v>
      </c>
      <c r="D1342" s="59" t="s">
        <v>1506</v>
      </c>
    </row>
    <row r="1343" spans="1:4" x14ac:dyDescent="0.2">
      <c r="A1343" s="59"/>
      <c r="B1343" s="59"/>
      <c r="C1343" s="59"/>
      <c r="D1343" s="59" t="s">
        <v>2417</v>
      </c>
    </row>
    <row r="1344" spans="1:4" x14ac:dyDescent="0.2">
      <c r="A1344" s="59"/>
      <c r="B1344" s="59"/>
      <c r="C1344" s="59"/>
      <c r="D1344" s="59" t="s">
        <v>526</v>
      </c>
    </row>
    <row r="1345" spans="1:4" x14ac:dyDescent="0.2">
      <c r="A1345" s="59" t="s">
        <v>2983</v>
      </c>
      <c r="B1345" s="59" t="s">
        <v>2984</v>
      </c>
      <c r="C1345" s="59" t="s">
        <v>1830</v>
      </c>
      <c r="D1345" s="59" t="s">
        <v>526</v>
      </c>
    </row>
    <row r="1346" spans="1:4" x14ac:dyDescent="0.2">
      <c r="A1346" s="59" t="s">
        <v>2985</v>
      </c>
      <c r="B1346" s="59" t="s">
        <v>2986</v>
      </c>
      <c r="C1346" s="59" t="s">
        <v>1830</v>
      </c>
      <c r="D1346" s="59" t="s">
        <v>526</v>
      </c>
    </row>
    <row r="1347" spans="1:4" x14ac:dyDescent="0.2">
      <c r="A1347" s="59" t="s">
        <v>257</v>
      </c>
      <c r="B1347" s="59" t="s">
        <v>1177</v>
      </c>
      <c r="C1347" s="59" t="s">
        <v>1830</v>
      </c>
      <c r="D1347" s="59" t="s">
        <v>1512</v>
      </c>
    </row>
    <row r="1348" spans="1:4" x14ac:dyDescent="0.2">
      <c r="A1348" s="59"/>
      <c r="B1348" s="59"/>
      <c r="C1348" s="59"/>
      <c r="D1348" s="59" t="s">
        <v>1506</v>
      </c>
    </row>
    <row r="1349" spans="1:4" x14ac:dyDescent="0.2">
      <c r="A1349" s="59"/>
      <c r="B1349" s="59"/>
      <c r="C1349" s="59"/>
      <c r="D1349" s="59" t="s">
        <v>2417</v>
      </c>
    </row>
    <row r="1350" spans="1:4" x14ac:dyDescent="0.2">
      <c r="A1350" s="59"/>
      <c r="B1350" s="59"/>
      <c r="C1350" s="59"/>
      <c r="D1350" s="59" t="s">
        <v>526</v>
      </c>
    </row>
    <row r="1351" spans="1:4" x14ac:dyDescent="0.2">
      <c r="A1351" s="59" t="s">
        <v>2081</v>
      </c>
      <c r="B1351" s="59" t="s">
        <v>1179</v>
      </c>
      <c r="C1351" s="59" t="s">
        <v>1830</v>
      </c>
      <c r="D1351" s="59" t="s">
        <v>1507</v>
      </c>
    </row>
    <row r="1352" spans="1:4" x14ac:dyDescent="0.2">
      <c r="A1352" s="59"/>
      <c r="B1352" s="59"/>
      <c r="C1352" s="59"/>
      <c r="D1352" s="59" t="s">
        <v>526</v>
      </c>
    </row>
    <row r="1353" spans="1:4" x14ac:dyDescent="0.2">
      <c r="A1353" s="59" t="s">
        <v>2216</v>
      </c>
      <c r="B1353" s="59" t="s">
        <v>1178</v>
      </c>
      <c r="C1353" s="59" t="s">
        <v>1830</v>
      </c>
      <c r="D1353" s="59" t="s">
        <v>526</v>
      </c>
    </row>
    <row r="1354" spans="1:4" x14ac:dyDescent="0.2">
      <c r="A1354" s="59" t="s">
        <v>1564</v>
      </c>
      <c r="B1354" s="59" t="s">
        <v>1568</v>
      </c>
      <c r="C1354" s="59" t="s">
        <v>1830</v>
      </c>
      <c r="D1354" s="59" t="s">
        <v>1506</v>
      </c>
    </row>
    <row r="1355" spans="1:4" x14ac:dyDescent="0.2">
      <c r="A1355" s="59"/>
      <c r="B1355" s="59"/>
      <c r="C1355" s="59"/>
      <c r="D1355" s="59" t="s">
        <v>526</v>
      </c>
    </row>
    <row r="1356" spans="1:4" x14ac:dyDescent="0.2">
      <c r="A1356" s="59" t="s">
        <v>2084</v>
      </c>
      <c r="B1356" s="59" t="s">
        <v>2085</v>
      </c>
      <c r="C1356" s="59" t="s">
        <v>1830</v>
      </c>
      <c r="D1356" s="59" t="s">
        <v>526</v>
      </c>
    </row>
    <row r="1357" spans="1:4" x14ac:dyDescent="0.2">
      <c r="A1357" s="59" t="s">
        <v>1563</v>
      </c>
      <c r="B1357" s="59" t="s">
        <v>1567</v>
      </c>
      <c r="C1357" s="59" t="s">
        <v>1830</v>
      </c>
      <c r="D1357" s="59" t="s">
        <v>526</v>
      </c>
    </row>
    <row r="1358" spans="1:4" x14ac:dyDescent="0.2">
      <c r="A1358" s="59" t="s">
        <v>1180</v>
      </c>
      <c r="B1358" s="59" t="s">
        <v>1181</v>
      </c>
      <c r="C1358" s="59" t="s">
        <v>1830</v>
      </c>
      <c r="D1358" s="59" t="s">
        <v>1506</v>
      </c>
    </row>
    <row r="1359" spans="1:4" x14ac:dyDescent="0.2">
      <c r="A1359" s="59"/>
      <c r="B1359" s="59"/>
      <c r="C1359" s="59"/>
      <c r="D1359" s="59" t="s">
        <v>1509</v>
      </c>
    </row>
    <row r="1360" spans="1:4" x14ac:dyDescent="0.2">
      <c r="A1360" s="59"/>
      <c r="B1360" s="59"/>
      <c r="C1360" s="59"/>
      <c r="D1360" s="59" t="s">
        <v>1510</v>
      </c>
    </row>
    <row r="1361" spans="1:4" x14ac:dyDescent="0.2">
      <c r="A1361" s="59"/>
      <c r="B1361" s="59"/>
      <c r="C1361" s="59"/>
      <c r="D1361" s="59" t="s">
        <v>526</v>
      </c>
    </row>
    <row r="1362" spans="1:4" x14ac:dyDescent="0.2">
      <c r="A1362" s="59"/>
      <c r="B1362" s="59"/>
      <c r="C1362" s="59"/>
      <c r="D1362" s="59" t="s">
        <v>2136</v>
      </c>
    </row>
    <row r="1363" spans="1:4" x14ac:dyDescent="0.2">
      <c r="A1363" s="59" t="s">
        <v>1182</v>
      </c>
      <c r="B1363" s="59" t="s">
        <v>1183</v>
      </c>
      <c r="C1363" s="59" t="s">
        <v>1830</v>
      </c>
      <c r="D1363" s="59" t="s">
        <v>526</v>
      </c>
    </row>
    <row r="1364" spans="1:4" x14ac:dyDescent="0.2">
      <c r="A1364" s="59" t="s">
        <v>45</v>
      </c>
      <c r="B1364" s="59" t="s">
        <v>1248</v>
      </c>
      <c r="C1364" s="59" t="s">
        <v>1830</v>
      </c>
      <c r="D1364" s="59" t="s">
        <v>526</v>
      </c>
    </row>
    <row r="1365" spans="1:4" x14ac:dyDescent="0.2">
      <c r="A1365" s="59" t="s">
        <v>1124</v>
      </c>
      <c r="B1365" s="59" t="s">
        <v>1270</v>
      </c>
      <c r="C1365" s="59" t="s">
        <v>1830</v>
      </c>
      <c r="D1365" s="59" t="s">
        <v>1506</v>
      </c>
    </row>
    <row r="1366" spans="1:4" x14ac:dyDescent="0.2">
      <c r="A1366" s="59"/>
      <c r="B1366" s="59"/>
      <c r="C1366" s="59"/>
      <c r="D1366" s="59" t="s">
        <v>1509</v>
      </c>
    </row>
    <row r="1367" spans="1:4" x14ac:dyDescent="0.2">
      <c r="A1367" s="59"/>
      <c r="B1367" s="59"/>
      <c r="C1367" s="59"/>
      <c r="D1367" s="59" t="s">
        <v>1510</v>
      </c>
    </row>
    <row r="1368" spans="1:4" x14ac:dyDescent="0.2">
      <c r="A1368" s="59"/>
      <c r="B1368" s="59"/>
      <c r="C1368" s="59"/>
      <c r="D1368" s="59" t="s">
        <v>526</v>
      </c>
    </row>
    <row r="1369" spans="1:4" x14ac:dyDescent="0.2">
      <c r="A1369" s="59"/>
      <c r="B1369" s="59"/>
      <c r="C1369" s="59"/>
      <c r="D1369" s="59" t="s">
        <v>2136</v>
      </c>
    </row>
    <row r="1370" spans="1:4" x14ac:dyDescent="0.2">
      <c r="A1370" s="59" t="s">
        <v>2217</v>
      </c>
      <c r="B1370" s="59" t="s">
        <v>1272</v>
      </c>
      <c r="C1370" s="59" t="s">
        <v>1830</v>
      </c>
      <c r="D1370" s="59" t="s">
        <v>1506</v>
      </c>
    </row>
    <row r="1371" spans="1:4" x14ac:dyDescent="0.2">
      <c r="A1371" s="59"/>
      <c r="B1371" s="59"/>
      <c r="C1371" s="59"/>
      <c r="D1371" s="59" t="s">
        <v>526</v>
      </c>
    </row>
    <row r="1372" spans="1:4" x14ac:dyDescent="0.2">
      <c r="A1372" s="59" t="s">
        <v>1960</v>
      </c>
      <c r="B1372" s="60" t="s">
        <v>1273</v>
      </c>
      <c r="C1372" s="59" t="s">
        <v>1830</v>
      </c>
      <c r="D1372" s="60" t="s">
        <v>526</v>
      </c>
    </row>
    <row r="1373" spans="1:4" x14ac:dyDescent="0.2">
      <c r="A1373" s="59" t="s">
        <v>2218</v>
      </c>
      <c r="B1373" s="59" t="s">
        <v>646</v>
      </c>
      <c r="C1373" s="59" t="s">
        <v>1830</v>
      </c>
      <c r="D1373" s="59" t="s">
        <v>526</v>
      </c>
    </row>
    <row r="1374" spans="1:4" x14ac:dyDescent="0.2">
      <c r="A1374" s="59" t="s">
        <v>2219</v>
      </c>
      <c r="B1374" s="59" t="s">
        <v>446</v>
      </c>
      <c r="C1374" s="59" t="s">
        <v>1830</v>
      </c>
      <c r="D1374" s="59" t="s">
        <v>526</v>
      </c>
    </row>
    <row r="1375" spans="1:4" x14ac:dyDescent="0.2">
      <c r="A1375" s="59" t="s">
        <v>1103</v>
      </c>
      <c r="B1375" s="59" t="s">
        <v>1249</v>
      </c>
      <c r="C1375" s="59" t="s">
        <v>1830</v>
      </c>
      <c r="D1375" s="59" t="s">
        <v>1506</v>
      </c>
    </row>
    <row r="1376" spans="1:4" x14ac:dyDescent="0.2">
      <c r="A1376" s="59"/>
      <c r="B1376" s="59"/>
      <c r="C1376" s="59"/>
      <c r="D1376" s="59" t="s">
        <v>1509</v>
      </c>
    </row>
    <row r="1377" spans="1:4" x14ac:dyDescent="0.2">
      <c r="A1377" s="59"/>
      <c r="B1377" s="59"/>
      <c r="C1377" s="59"/>
      <c r="D1377" s="59" t="s">
        <v>1510</v>
      </c>
    </row>
    <row r="1378" spans="1:4" x14ac:dyDescent="0.2">
      <c r="A1378" s="59"/>
      <c r="B1378" s="59"/>
      <c r="C1378" s="59"/>
      <c r="D1378" s="59" t="s">
        <v>526</v>
      </c>
    </row>
    <row r="1379" spans="1:4" x14ac:dyDescent="0.2">
      <c r="A1379" s="59"/>
      <c r="B1379" s="59"/>
      <c r="C1379" s="59"/>
      <c r="D1379" s="59" t="s">
        <v>2136</v>
      </c>
    </row>
    <row r="1380" spans="1:4" x14ac:dyDescent="0.2">
      <c r="A1380" s="59" t="s">
        <v>1104</v>
      </c>
      <c r="B1380" s="59" t="s">
        <v>1250</v>
      </c>
      <c r="C1380" s="59" t="s">
        <v>1830</v>
      </c>
      <c r="D1380" s="59" t="s">
        <v>526</v>
      </c>
    </row>
    <row r="1381" spans="1:4" x14ac:dyDescent="0.2">
      <c r="A1381" s="59" t="s">
        <v>1392</v>
      </c>
      <c r="B1381" s="59" t="s">
        <v>1388</v>
      </c>
      <c r="C1381" s="59" t="s">
        <v>1830</v>
      </c>
      <c r="D1381" s="59" t="s">
        <v>1506</v>
      </c>
    </row>
    <row r="1382" spans="1:4" x14ac:dyDescent="0.2">
      <c r="A1382" s="59"/>
      <c r="B1382" s="59"/>
      <c r="C1382" s="59"/>
      <c r="D1382" s="59" t="s">
        <v>1509</v>
      </c>
    </row>
    <row r="1383" spans="1:4" x14ac:dyDescent="0.2">
      <c r="A1383" s="59"/>
      <c r="B1383" s="59"/>
      <c r="C1383" s="59"/>
      <c r="D1383" s="59" t="s">
        <v>1510</v>
      </c>
    </row>
    <row r="1384" spans="1:4" x14ac:dyDescent="0.2">
      <c r="A1384" s="59" t="s">
        <v>1393</v>
      </c>
      <c r="B1384" s="59" t="s">
        <v>1389</v>
      </c>
      <c r="C1384" s="59" t="s">
        <v>1830</v>
      </c>
      <c r="D1384" s="59" t="s">
        <v>1509</v>
      </c>
    </row>
    <row r="1385" spans="1:4" x14ac:dyDescent="0.2">
      <c r="A1385" s="59"/>
      <c r="B1385" s="59"/>
      <c r="C1385" s="59"/>
      <c r="D1385" s="59" t="s">
        <v>568</v>
      </c>
    </row>
    <row r="1386" spans="1:4" x14ac:dyDescent="0.2">
      <c r="A1386" s="59" t="s">
        <v>1562</v>
      </c>
      <c r="B1386" s="59" t="s">
        <v>1566</v>
      </c>
      <c r="C1386" s="59" t="s">
        <v>1830</v>
      </c>
      <c r="D1386" s="59" t="s">
        <v>526</v>
      </c>
    </row>
    <row r="1387" spans="1:4" x14ac:dyDescent="0.2">
      <c r="A1387" s="59" t="s">
        <v>3087</v>
      </c>
      <c r="B1387" s="59" t="s">
        <v>1275</v>
      </c>
      <c r="C1387" s="59" t="s">
        <v>1830</v>
      </c>
      <c r="D1387" s="59" t="s">
        <v>1506</v>
      </c>
    </row>
    <row r="1388" spans="1:4" x14ac:dyDescent="0.2">
      <c r="A1388" s="59"/>
      <c r="B1388" s="59"/>
      <c r="C1388" s="59"/>
      <c r="D1388" s="59" t="s">
        <v>526</v>
      </c>
    </row>
    <row r="1389" spans="1:4" x14ac:dyDescent="0.2">
      <c r="A1389" s="59" t="s">
        <v>3088</v>
      </c>
      <c r="B1389" s="59" t="s">
        <v>1277</v>
      </c>
      <c r="C1389" s="59" t="s">
        <v>1830</v>
      </c>
      <c r="D1389" s="59" t="s">
        <v>1506</v>
      </c>
    </row>
    <row r="1390" spans="1:4" x14ac:dyDescent="0.2">
      <c r="A1390" s="59"/>
      <c r="B1390" s="59"/>
      <c r="C1390" s="59"/>
      <c r="D1390" s="59" t="s">
        <v>1507</v>
      </c>
    </row>
    <row r="1391" spans="1:4" x14ac:dyDescent="0.2">
      <c r="A1391" s="59"/>
      <c r="B1391" s="59"/>
      <c r="C1391" s="59"/>
      <c r="D1391" s="59" t="s">
        <v>526</v>
      </c>
    </row>
    <row r="1392" spans="1:4" x14ac:dyDescent="0.2">
      <c r="A1392" s="59" t="s">
        <v>3089</v>
      </c>
      <c r="B1392" s="59" t="s">
        <v>1279</v>
      </c>
      <c r="C1392" s="59" t="s">
        <v>1830</v>
      </c>
      <c r="D1392" s="59" t="s">
        <v>1506</v>
      </c>
    </row>
    <row r="1393" spans="1:4" x14ac:dyDescent="0.2">
      <c r="A1393" s="59"/>
      <c r="B1393" s="59"/>
      <c r="C1393" s="59"/>
      <c r="D1393" s="59" t="s">
        <v>526</v>
      </c>
    </row>
    <row r="1394" spans="1:4" x14ac:dyDescent="0.2">
      <c r="A1394" s="59" t="s">
        <v>3090</v>
      </c>
      <c r="B1394" s="59" t="s">
        <v>1281</v>
      </c>
      <c r="C1394" s="59" t="s">
        <v>1830</v>
      </c>
      <c r="D1394" s="59" t="s">
        <v>1506</v>
      </c>
    </row>
    <row r="1395" spans="1:4" x14ac:dyDescent="0.2">
      <c r="A1395" s="59"/>
      <c r="B1395" s="59"/>
      <c r="C1395" s="59"/>
      <c r="D1395" s="59" t="s">
        <v>1507</v>
      </c>
    </row>
    <row r="1396" spans="1:4" x14ac:dyDescent="0.2">
      <c r="A1396" s="59"/>
      <c r="B1396" s="59"/>
      <c r="C1396" s="59"/>
      <c r="D1396" s="59" t="s">
        <v>526</v>
      </c>
    </row>
    <row r="1397" spans="1:4" x14ac:dyDescent="0.2">
      <c r="A1397" s="59" t="s">
        <v>3091</v>
      </c>
      <c r="B1397" s="59" t="s">
        <v>1283</v>
      </c>
      <c r="C1397" s="59" t="s">
        <v>1830</v>
      </c>
      <c r="D1397" s="59" t="s">
        <v>1506</v>
      </c>
    </row>
    <row r="1398" spans="1:4" x14ac:dyDescent="0.2">
      <c r="A1398" s="59"/>
      <c r="B1398" s="59"/>
      <c r="C1398" s="59"/>
      <c r="D1398" s="59" t="s">
        <v>526</v>
      </c>
    </row>
    <row r="1399" spans="1:4" x14ac:dyDescent="0.2">
      <c r="A1399" s="59" t="s">
        <v>3092</v>
      </c>
      <c r="B1399" s="59" t="s">
        <v>1285</v>
      </c>
      <c r="C1399" s="59" t="s">
        <v>1830</v>
      </c>
      <c r="D1399" s="59" t="s">
        <v>1506</v>
      </c>
    </row>
    <row r="1400" spans="1:4" x14ac:dyDescent="0.2">
      <c r="A1400" s="59"/>
      <c r="B1400" s="59"/>
      <c r="C1400" s="59"/>
      <c r="D1400" s="59" t="s">
        <v>526</v>
      </c>
    </row>
    <row r="1401" spans="1:4" x14ac:dyDescent="0.2">
      <c r="A1401" s="59" t="s">
        <v>447</v>
      </c>
      <c r="B1401" s="59" t="s">
        <v>448</v>
      </c>
      <c r="C1401" s="59" t="s">
        <v>1830</v>
      </c>
      <c r="D1401" s="59" t="s">
        <v>1506</v>
      </c>
    </row>
    <row r="1402" spans="1:4" x14ac:dyDescent="0.2">
      <c r="A1402" s="59"/>
      <c r="B1402" s="59"/>
      <c r="C1402" s="59"/>
      <c r="D1402" s="59" t="s">
        <v>526</v>
      </c>
    </row>
    <row r="1403" spans="1:4" x14ac:dyDescent="0.2">
      <c r="A1403" s="59" t="s">
        <v>2975</v>
      </c>
      <c r="B1403" s="59" t="s">
        <v>2976</v>
      </c>
      <c r="C1403" s="59" t="s">
        <v>1830</v>
      </c>
      <c r="D1403" s="59" t="s">
        <v>526</v>
      </c>
    </row>
    <row r="1404" spans="1:4" x14ac:dyDescent="0.2">
      <c r="A1404" s="59" t="s">
        <v>2977</v>
      </c>
      <c r="B1404" s="59" t="s">
        <v>2978</v>
      </c>
      <c r="C1404" s="59" t="s">
        <v>1830</v>
      </c>
      <c r="D1404" s="59" t="s">
        <v>526</v>
      </c>
    </row>
    <row r="1405" spans="1:4" x14ac:dyDescent="0.2">
      <c r="A1405" s="59" t="s">
        <v>2979</v>
      </c>
      <c r="B1405" s="60" t="s">
        <v>2980</v>
      </c>
      <c r="C1405" s="59" t="s">
        <v>1830</v>
      </c>
      <c r="D1405" s="59" t="s">
        <v>526</v>
      </c>
    </row>
    <row r="1406" spans="1:4" x14ac:dyDescent="0.2">
      <c r="A1406" s="59" t="s">
        <v>1286</v>
      </c>
      <c r="B1406" s="63" t="s">
        <v>1287</v>
      </c>
      <c r="C1406" s="59" t="s">
        <v>1830</v>
      </c>
      <c r="D1406" s="59" t="s">
        <v>526</v>
      </c>
    </row>
    <row r="1407" spans="1:4" x14ac:dyDescent="0.2">
      <c r="A1407" s="59" t="s">
        <v>3093</v>
      </c>
      <c r="B1407" s="59" t="s">
        <v>1296</v>
      </c>
      <c r="C1407" s="59" t="s">
        <v>1830</v>
      </c>
      <c r="D1407" s="59" t="s">
        <v>1506</v>
      </c>
    </row>
    <row r="1408" spans="1:4" x14ac:dyDescent="0.2">
      <c r="A1408" s="59"/>
      <c r="B1408" s="59"/>
      <c r="C1408" s="59"/>
      <c r="D1408" s="59" t="s">
        <v>526</v>
      </c>
    </row>
    <row r="1409" spans="1:4" x14ac:dyDescent="0.2">
      <c r="A1409" s="59" t="s">
        <v>3094</v>
      </c>
      <c r="B1409" s="59" t="s">
        <v>1298</v>
      </c>
      <c r="C1409" s="59" t="s">
        <v>1830</v>
      </c>
      <c r="D1409" s="59" t="s">
        <v>526</v>
      </c>
    </row>
    <row r="1410" spans="1:4" x14ac:dyDescent="0.2">
      <c r="A1410" s="59" t="s">
        <v>2701</v>
      </c>
      <c r="B1410" s="59" t="s">
        <v>472</v>
      </c>
      <c r="C1410" s="59" t="s">
        <v>1830</v>
      </c>
      <c r="D1410" s="59" t="s">
        <v>1506</v>
      </c>
    </row>
    <row r="1411" spans="1:4" x14ac:dyDescent="0.2">
      <c r="A1411" s="59"/>
      <c r="B1411" s="59"/>
      <c r="C1411" s="59"/>
      <c r="D1411" s="59" t="s">
        <v>526</v>
      </c>
    </row>
    <row r="1412" spans="1:4" x14ac:dyDescent="0.2">
      <c r="A1412" s="59" t="s">
        <v>1299</v>
      </c>
      <c r="B1412" s="59" t="s">
        <v>1300</v>
      </c>
      <c r="C1412" s="59" t="s">
        <v>1830</v>
      </c>
      <c r="D1412" s="59" t="s">
        <v>1506</v>
      </c>
    </row>
    <row r="1413" spans="1:4" x14ac:dyDescent="0.2">
      <c r="A1413" s="59"/>
      <c r="B1413" s="59"/>
      <c r="C1413" s="59"/>
      <c r="D1413" s="59" t="s">
        <v>526</v>
      </c>
    </row>
    <row r="1414" spans="1:4" x14ac:dyDescent="0.2">
      <c r="A1414" s="59" t="s">
        <v>365</v>
      </c>
      <c r="B1414" s="59" t="s">
        <v>366</v>
      </c>
      <c r="C1414" s="59" t="s">
        <v>1830</v>
      </c>
      <c r="D1414" s="59" t="s">
        <v>526</v>
      </c>
    </row>
    <row r="1415" spans="1:4" x14ac:dyDescent="0.2">
      <c r="A1415" s="59" t="s">
        <v>367</v>
      </c>
      <c r="B1415" s="59" t="s">
        <v>368</v>
      </c>
      <c r="C1415" s="59" t="s">
        <v>1830</v>
      </c>
      <c r="D1415" s="59" t="s">
        <v>1506</v>
      </c>
    </row>
    <row r="1416" spans="1:4" x14ac:dyDescent="0.2">
      <c r="A1416" s="59"/>
      <c r="B1416" s="59"/>
      <c r="C1416" s="59"/>
      <c r="D1416" s="59" t="s">
        <v>2417</v>
      </c>
    </row>
    <row r="1417" spans="1:4" x14ac:dyDescent="0.2">
      <c r="A1417" s="59"/>
      <c r="B1417" s="59"/>
      <c r="C1417" s="59"/>
      <c r="D1417" s="59" t="s">
        <v>526</v>
      </c>
    </row>
    <row r="1418" spans="1:4" x14ac:dyDescent="0.2">
      <c r="A1418" s="59" t="s">
        <v>2220</v>
      </c>
      <c r="B1418" s="59" t="s">
        <v>2221</v>
      </c>
      <c r="C1418" s="59" t="s">
        <v>1830</v>
      </c>
      <c r="D1418" s="59" t="s">
        <v>526</v>
      </c>
    </row>
    <row r="1419" spans="1:4" x14ac:dyDescent="0.2">
      <c r="A1419" s="59" t="s">
        <v>969</v>
      </c>
      <c r="B1419" s="59" t="s">
        <v>970</v>
      </c>
      <c r="C1419" s="59" t="s">
        <v>1830</v>
      </c>
      <c r="D1419" s="59" t="s">
        <v>526</v>
      </c>
    </row>
    <row r="1420" spans="1:4" x14ac:dyDescent="0.2">
      <c r="A1420" s="59" t="s">
        <v>809</v>
      </c>
      <c r="B1420" s="59" t="s">
        <v>369</v>
      </c>
      <c r="C1420" s="59" t="s">
        <v>1830</v>
      </c>
      <c r="D1420" s="59" t="s">
        <v>1512</v>
      </c>
    </row>
    <row r="1421" spans="1:4" x14ac:dyDescent="0.2">
      <c r="A1421" s="59"/>
      <c r="B1421" s="59"/>
      <c r="C1421" s="59"/>
      <c r="D1421" s="59" t="s">
        <v>1506</v>
      </c>
    </row>
    <row r="1422" spans="1:4" x14ac:dyDescent="0.2">
      <c r="A1422" s="59"/>
      <c r="B1422" s="59"/>
      <c r="C1422" s="59"/>
      <c r="D1422" s="59" t="s">
        <v>1507</v>
      </c>
    </row>
    <row r="1423" spans="1:4" x14ac:dyDescent="0.2">
      <c r="A1423" s="59"/>
      <c r="B1423" s="59"/>
      <c r="C1423" s="59"/>
      <c r="D1423" s="59" t="s">
        <v>526</v>
      </c>
    </row>
    <row r="1424" spans="1:4" x14ac:dyDescent="0.2">
      <c r="A1424" s="59" t="s">
        <v>370</v>
      </c>
      <c r="B1424" s="59" t="s">
        <v>371</v>
      </c>
      <c r="C1424" s="59" t="s">
        <v>1830</v>
      </c>
      <c r="D1424" s="59" t="s">
        <v>1506</v>
      </c>
    </row>
    <row r="1425" spans="1:4" x14ac:dyDescent="0.2">
      <c r="A1425" s="59"/>
      <c r="B1425" s="59"/>
      <c r="C1425" s="59"/>
      <c r="D1425" s="59" t="s">
        <v>1509</v>
      </c>
    </row>
    <row r="1426" spans="1:4" x14ac:dyDescent="0.2">
      <c r="A1426" s="59"/>
      <c r="B1426" s="59"/>
      <c r="C1426" s="59"/>
      <c r="D1426" s="59" t="s">
        <v>1510</v>
      </c>
    </row>
    <row r="1427" spans="1:4" x14ac:dyDescent="0.2">
      <c r="A1427" s="59"/>
      <c r="B1427" s="59"/>
      <c r="C1427" s="59"/>
      <c r="D1427" s="59" t="s">
        <v>526</v>
      </c>
    </row>
    <row r="1428" spans="1:4" x14ac:dyDescent="0.2">
      <c r="A1428" s="59" t="s">
        <v>2222</v>
      </c>
      <c r="B1428" s="59" t="s">
        <v>372</v>
      </c>
      <c r="C1428" s="59" t="s">
        <v>1830</v>
      </c>
      <c r="D1428" s="59" t="s">
        <v>1506</v>
      </c>
    </row>
    <row r="1429" spans="1:4" x14ac:dyDescent="0.2">
      <c r="A1429" s="59"/>
      <c r="B1429" s="59"/>
      <c r="C1429" s="59"/>
      <c r="D1429" s="59" t="s">
        <v>1509</v>
      </c>
    </row>
    <row r="1430" spans="1:4" x14ac:dyDescent="0.2">
      <c r="A1430" s="59"/>
      <c r="B1430" s="59"/>
      <c r="C1430" s="59"/>
      <c r="D1430" s="59" t="s">
        <v>1510</v>
      </c>
    </row>
    <row r="1431" spans="1:4" x14ac:dyDescent="0.2">
      <c r="A1431" s="59"/>
      <c r="B1431" s="59"/>
      <c r="C1431" s="59"/>
      <c r="D1431" s="59" t="s">
        <v>526</v>
      </c>
    </row>
    <row r="1432" spans="1:4" x14ac:dyDescent="0.2">
      <c r="A1432" s="59" t="s">
        <v>438</v>
      </c>
      <c r="B1432" s="59" t="s">
        <v>439</v>
      </c>
      <c r="C1432" s="59" t="s">
        <v>1830</v>
      </c>
      <c r="D1432" s="59" t="s">
        <v>526</v>
      </c>
    </row>
    <row r="1433" spans="1:4" x14ac:dyDescent="0.2">
      <c r="A1433" s="59" t="s">
        <v>37</v>
      </c>
      <c r="B1433" s="59" t="s">
        <v>373</v>
      </c>
      <c r="C1433" s="59" t="s">
        <v>1830</v>
      </c>
      <c r="D1433" s="59" t="s">
        <v>1506</v>
      </c>
    </row>
    <row r="1434" spans="1:4" x14ac:dyDescent="0.2">
      <c r="A1434" s="59"/>
      <c r="B1434" s="59"/>
      <c r="C1434" s="59"/>
      <c r="D1434" s="59" t="s">
        <v>2417</v>
      </c>
    </row>
    <row r="1435" spans="1:4" x14ac:dyDescent="0.2">
      <c r="A1435" s="59"/>
      <c r="B1435" s="59"/>
      <c r="C1435" s="59"/>
      <c r="D1435" s="59" t="s">
        <v>526</v>
      </c>
    </row>
    <row r="1436" spans="1:4" x14ac:dyDescent="0.2">
      <c r="A1436" s="59" t="s">
        <v>2815</v>
      </c>
      <c r="B1436" s="59" t="s">
        <v>2816</v>
      </c>
      <c r="C1436" s="59" t="s">
        <v>1830</v>
      </c>
      <c r="D1436" s="59" t="s">
        <v>526</v>
      </c>
    </row>
    <row r="1437" spans="1:4" x14ac:dyDescent="0.2">
      <c r="A1437" s="59" t="s">
        <v>2008</v>
      </c>
      <c r="B1437" s="59" t="s">
        <v>2009</v>
      </c>
      <c r="C1437" s="59" t="s">
        <v>1830</v>
      </c>
      <c r="D1437" s="59" t="s">
        <v>526</v>
      </c>
    </row>
    <row r="1438" spans="1:4" x14ac:dyDescent="0.2">
      <c r="A1438" s="59" t="s">
        <v>459</v>
      </c>
      <c r="B1438" s="59" t="s">
        <v>460</v>
      </c>
      <c r="C1438" s="59" t="s">
        <v>1830</v>
      </c>
      <c r="D1438" s="59" t="s">
        <v>1506</v>
      </c>
    </row>
    <row r="1439" spans="1:4" x14ac:dyDescent="0.2">
      <c r="A1439" s="59"/>
      <c r="B1439" s="59"/>
      <c r="C1439" s="59"/>
      <c r="D1439" s="59" t="s">
        <v>2417</v>
      </c>
    </row>
    <row r="1440" spans="1:4" x14ac:dyDescent="0.2">
      <c r="A1440" s="59"/>
      <c r="B1440" s="60"/>
      <c r="C1440" s="59"/>
      <c r="D1440" s="60" t="s">
        <v>526</v>
      </c>
    </row>
    <row r="1441" spans="1:4" x14ac:dyDescent="0.2">
      <c r="A1441" s="59" t="s">
        <v>461</v>
      </c>
      <c r="B1441" s="59" t="s">
        <v>462</v>
      </c>
      <c r="C1441" s="59" t="s">
        <v>1830</v>
      </c>
      <c r="D1441" s="59" t="s">
        <v>1506</v>
      </c>
    </row>
    <row r="1442" spans="1:4" x14ac:dyDescent="0.2">
      <c r="A1442" s="59"/>
      <c r="B1442" s="59"/>
      <c r="C1442" s="59"/>
      <c r="D1442" s="59" t="s">
        <v>2417</v>
      </c>
    </row>
    <row r="1443" spans="1:4" x14ac:dyDescent="0.2">
      <c r="A1443" s="59"/>
      <c r="B1443" s="59"/>
      <c r="C1443" s="59"/>
      <c r="D1443" s="59" t="s">
        <v>526</v>
      </c>
    </row>
    <row r="1444" spans="1:4" x14ac:dyDescent="0.2">
      <c r="A1444" s="59" t="s">
        <v>866</v>
      </c>
      <c r="B1444" s="59" t="s">
        <v>1378</v>
      </c>
      <c r="C1444" s="59" t="s">
        <v>1830</v>
      </c>
      <c r="D1444" s="59" t="s">
        <v>1506</v>
      </c>
    </row>
    <row r="1445" spans="1:4" x14ac:dyDescent="0.2">
      <c r="A1445" s="59"/>
      <c r="B1445" s="59"/>
      <c r="C1445" s="59"/>
      <c r="D1445" s="59" t="s">
        <v>1507</v>
      </c>
    </row>
    <row r="1446" spans="1:4" x14ac:dyDescent="0.2">
      <c r="A1446" s="59"/>
      <c r="B1446" s="59"/>
      <c r="C1446" s="59"/>
      <c r="D1446" s="59" t="s">
        <v>526</v>
      </c>
    </row>
    <row r="1447" spans="1:4" x14ac:dyDescent="0.2">
      <c r="A1447" s="59" t="s">
        <v>463</v>
      </c>
      <c r="B1447" s="59" t="s">
        <v>464</v>
      </c>
      <c r="C1447" s="59" t="s">
        <v>1830</v>
      </c>
      <c r="D1447" s="59" t="s">
        <v>1507</v>
      </c>
    </row>
    <row r="1448" spans="1:4" x14ac:dyDescent="0.2">
      <c r="A1448" s="59"/>
      <c r="B1448" s="59"/>
      <c r="C1448" s="59"/>
      <c r="D1448" s="59" t="s">
        <v>526</v>
      </c>
    </row>
    <row r="1449" spans="1:4" x14ac:dyDescent="0.2">
      <c r="A1449" s="59"/>
      <c r="B1449" s="59"/>
      <c r="C1449" s="59"/>
      <c r="D1449" s="59" t="s">
        <v>2136</v>
      </c>
    </row>
    <row r="1450" spans="1:4" x14ac:dyDescent="0.2">
      <c r="A1450" s="59" t="s">
        <v>465</v>
      </c>
      <c r="B1450" s="59" t="s">
        <v>466</v>
      </c>
      <c r="C1450" s="59" t="s">
        <v>1830</v>
      </c>
      <c r="D1450" s="59" t="s">
        <v>1507</v>
      </c>
    </row>
    <row r="1451" spans="1:4" x14ac:dyDescent="0.2">
      <c r="A1451" s="59"/>
      <c r="B1451" s="59"/>
      <c r="C1451" s="59"/>
      <c r="D1451" s="59" t="s">
        <v>526</v>
      </c>
    </row>
    <row r="1452" spans="1:4" x14ac:dyDescent="0.2">
      <c r="A1452" s="59" t="s">
        <v>467</v>
      </c>
      <c r="B1452" s="59" t="s">
        <v>468</v>
      </c>
      <c r="C1452" s="59" t="s">
        <v>1830</v>
      </c>
      <c r="D1452" s="59" t="s">
        <v>1507</v>
      </c>
    </row>
    <row r="1453" spans="1:4" x14ac:dyDescent="0.2">
      <c r="A1453" s="59"/>
      <c r="B1453" s="59"/>
      <c r="C1453" s="59"/>
      <c r="D1453" s="59" t="s">
        <v>526</v>
      </c>
    </row>
    <row r="1454" spans="1:4" x14ac:dyDescent="0.2">
      <c r="A1454" s="59"/>
      <c r="B1454" s="59"/>
      <c r="C1454" s="59"/>
      <c r="D1454" s="59" t="s">
        <v>2136</v>
      </c>
    </row>
    <row r="1455" spans="1:4" x14ac:dyDescent="0.2">
      <c r="A1455" s="59" t="s">
        <v>469</v>
      </c>
      <c r="B1455" s="59" t="s">
        <v>470</v>
      </c>
      <c r="C1455" s="59" t="s">
        <v>1830</v>
      </c>
      <c r="D1455" s="59" t="s">
        <v>526</v>
      </c>
    </row>
    <row r="1456" spans="1:4" x14ac:dyDescent="0.2">
      <c r="A1456" s="59"/>
      <c r="B1456" s="59"/>
      <c r="C1456" s="59"/>
      <c r="D1456" s="59" t="s">
        <v>2136</v>
      </c>
    </row>
    <row r="1457" spans="1:4" x14ac:dyDescent="0.2">
      <c r="A1457" s="59" t="s">
        <v>440</v>
      </c>
      <c r="B1457" s="59" t="s">
        <v>441</v>
      </c>
      <c r="C1457" s="59" t="s">
        <v>1830</v>
      </c>
      <c r="D1457" s="59" t="s">
        <v>526</v>
      </c>
    </row>
    <row r="1458" spans="1:4" x14ac:dyDescent="0.2">
      <c r="A1458" s="59" t="s">
        <v>473</v>
      </c>
      <c r="B1458" s="59" t="s">
        <v>474</v>
      </c>
      <c r="C1458" s="59" t="s">
        <v>1830</v>
      </c>
      <c r="D1458" s="59" t="s">
        <v>1512</v>
      </c>
    </row>
    <row r="1459" spans="1:4" x14ac:dyDescent="0.2">
      <c r="A1459" s="59"/>
      <c r="B1459" s="59"/>
      <c r="C1459" s="59"/>
      <c r="D1459" s="59" t="s">
        <v>1506</v>
      </c>
    </row>
    <row r="1460" spans="1:4" x14ac:dyDescent="0.2">
      <c r="A1460" s="59"/>
      <c r="B1460" s="59"/>
      <c r="C1460" s="59"/>
      <c r="D1460" s="59" t="s">
        <v>2417</v>
      </c>
    </row>
    <row r="1461" spans="1:4" x14ac:dyDescent="0.2">
      <c r="A1461" s="59" t="s">
        <v>2817</v>
      </c>
      <c r="B1461" s="59" t="s">
        <v>2818</v>
      </c>
      <c r="C1461" s="59" t="s">
        <v>1830</v>
      </c>
      <c r="D1461" s="59" t="s">
        <v>526</v>
      </c>
    </row>
    <row r="1462" spans="1:4" x14ac:dyDescent="0.2">
      <c r="A1462" s="59" t="s">
        <v>497</v>
      </c>
      <c r="B1462" s="59" t="s">
        <v>498</v>
      </c>
      <c r="C1462" s="59" t="s">
        <v>1830</v>
      </c>
      <c r="D1462" s="59" t="s">
        <v>1506</v>
      </c>
    </row>
    <row r="1463" spans="1:4" x14ac:dyDescent="0.2">
      <c r="A1463" s="59"/>
      <c r="B1463" s="59"/>
      <c r="C1463" s="59"/>
      <c r="D1463" s="59" t="s">
        <v>2417</v>
      </c>
    </row>
    <row r="1464" spans="1:4" x14ac:dyDescent="0.2">
      <c r="A1464" s="59"/>
      <c r="B1464" s="59"/>
      <c r="C1464" s="59"/>
      <c r="D1464" s="59" t="s">
        <v>526</v>
      </c>
    </row>
    <row r="1465" spans="1:4" x14ac:dyDescent="0.2">
      <c r="A1465" s="59" t="s">
        <v>817</v>
      </c>
      <c r="B1465" s="59" t="s">
        <v>1379</v>
      </c>
      <c r="C1465" s="59" t="s">
        <v>1830</v>
      </c>
      <c r="D1465" s="59" t="s">
        <v>1506</v>
      </c>
    </row>
    <row r="1466" spans="1:4" x14ac:dyDescent="0.2">
      <c r="A1466" s="59"/>
      <c r="B1466" s="59"/>
      <c r="C1466" s="59"/>
      <c r="D1466" s="59" t="s">
        <v>2417</v>
      </c>
    </row>
    <row r="1467" spans="1:4" x14ac:dyDescent="0.2">
      <c r="A1467" s="59"/>
      <c r="B1467" s="59"/>
      <c r="C1467" s="59"/>
      <c r="D1467" s="59" t="s">
        <v>526</v>
      </c>
    </row>
    <row r="1468" spans="1:4" x14ac:dyDescent="0.2">
      <c r="A1468" s="59" t="s">
        <v>1373</v>
      </c>
      <c r="B1468" s="59" t="s">
        <v>1380</v>
      </c>
      <c r="C1468" s="59" t="s">
        <v>1830</v>
      </c>
      <c r="D1468" s="59" t="s">
        <v>1506</v>
      </c>
    </row>
    <row r="1469" spans="1:4" x14ac:dyDescent="0.2">
      <c r="A1469" s="59"/>
      <c r="B1469" s="59"/>
      <c r="C1469" s="59"/>
      <c r="D1469" s="59" t="s">
        <v>2417</v>
      </c>
    </row>
    <row r="1470" spans="1:4" x14ac:dyDescent="0.2">
      <c r="A1470" s="59"/>
      <c r="B1470" s="59"/>
      <c r="C1470" s="59"/>
      <c r="D1470" s="59" t="s">
        <v>526</v>
      </c>
    </row>
    <row r="1471" spans="1:4" x14ac:dyDescent="0.2">
      <c r="A1471" s="59" t="s">
        <v>500</v>
      </c>
      <c r="B1471" s="59" t="s">
        <v>501</v>
      </c>
      <c r="C1471" s="59" t="s">
        <v>1830</v>
      </c>
      <c r="D1471" s="59" t="s">
        <v>1506</v>
      </c>
    </row>
    <row r="1472" spans="1:4" x14ac:dyDescent="0.2">
      <c r="A1472" s="59"/>
      <c r="B1472" s="59"/>
      <c r="C1472" s="59"/>
      <c r="D1472" s="59" t="s">
        <v>1507</v>
      </c>
    </row>
    <row r="1473" spans="1:4" x14ac:dyDescent="0.2">
      <c r="A1473" s="59"/>
      <c r="B1473" s="60"/>
      <c r="C1473" s="59"/>
      <c r="D1473" s="59" t="s">
        <v>526</v>
      </c>
    </row>
    <row r="1474" spans="1:4" x14ac:dyDescent="0.2">
      <c r="A1474" s="59" t="s">
        <v>442</v>
      </c>
      <c r="B1474" s="63" t="s">
        <v>443</v>
      </c>
      <c r="C1474" s="59" t="s">
        <v>1830</v>
      </c>
      <c r="D1474" s="59" t="s">
        <v>526</v>
      </c>
    </row>
    <row r="1475" spans="1:4" x14ac:dyDescent="0.2">
      <c r="A1475" s="59" t="s">
        <v>502</v>
      </c>
      <c r="B1475" s="59" t="s">
        <v>503</v>
      </c>
      <c r="C1475" s="59" t="s">
        <v>1830</v>
      </c>
      <c r="D1475" s="59" t="s">
        <v>1512</v>
      </c>
    </row>
    <row r="1476" spans="1:4" x14ac:dyDescent="0.2">
      <c r="A1476" s="59"/>
      <c r="B1476" s="59"/>
      <c r="C1476" s="59"/>
      <c r="D1476" s="59" t="s">
        <v>1506</v>
      </c>
    </row>
    <row r="1477" spans="1:4" x14ac:dyDescent="0.2">
      <c r="A1477" s="59"/>
      <c r="B1477" s="59"/>
      <c r="C1477" s="59"/>
      <c r="D1477" s="59" t="s">
        <v>1507</v>
      </c>
    </row>
    <row r="1478" spans="1:4" x14ac:dyDescent="0.2">
      <c r="A1478" s="59"/>
      <c r="B1478" s="59"/>
      <c r="C1478" s="59"/>
      <c r="D1478" s="59" t="s">
        <v>526</v>
      </c>
    </row>
    <row r="1479" spans="1:4" x14ac:dyDescent="0.2">
      <c r="A1479" s="59" t="s">
        <v>711</v>
      </c>
      <c r="B1479" s="59" t="s">
        <v>724</v>
      </c>
      <c r="C1479" s="59" t="s">
        <v>1830</v>
      </c>
      <c r="D1479" s="59" t="s">
        <v>526</v>
      </c>
    </row>
    <row r="1480" spans="1:4" x14ac:dyDescent="0.2">
      <c r="A1480" s="59" t="s">
        <v>712</v>
      </c>
      <c r="B1480" s="59" t="s">
        <v>725</v>
      </c>
      <c r="C1480" s="59" t="s">
        <v>1830</v>
      </c>
      <c r="D1480" s="59" t="s">
        <v>526</v>
      </c>
    </row>
    <row r="1481" spans="1:4" x14ac:dyDescent="0.2">
      <c r="A1481" s="59" t="s">
        <v>713</v>
      </c>
      <c r="B1481" s="59" t="s">
        <v>726</v>
      </c>
      <c r="C1481" s="59" t="s">
        <v>1830</v>
      </c>
      <c r="D1481" s="59" t="s">
        <v>1506</v>
      </c>
    </row>
    <row r="1482" spans="1:4" x14ac:dyDescent="0.2">
      <c r="A1482" s="59"/>
      <c r="B1482" s="59"/>
      <c r="C1482" s="59"/>
      <c r="D1482" s="59" t="s">
        <v>526</v>
      </c>
    </row>
    <row r="1483" spans="1:4" x14ac:dyDescent="0.2">
      <c r="A1483" s="59" t="s">
        <v>714</v>
      </c>
      <c r="B1483" s="59" t="s">
        <v>727</v>
      </c>
      <c r="C1483" s="59" t="s">
        <v>1830</v>
      </c>
      <c r="D1483" s="59" t="s">
        <v>526</v>
      </c>
    </row>
    <row r="1484" spans="1:4" x14ac:dyDescent="0.2">
      <c r="A1484" s="59" t="s">
        <v>715</v>
      </c>
      <c r="B1484" s="59" t="s">
        <v>728</v>
      </c>
      <c r="C1484" s="59" t="s">
        <v>1830</v>
      </c>
      <c r="D1484" s="59" t="s">
        <v>526</v>
      </c>
    </row>
    <row r="1485" spans="1:4" x14ac:dyDescent="0.2">
      <c r="A1485" s="59" t="s">
        <v>716</v>
      </c>
      <c r="B1485" s="59" t="s">
        <v>729</v>
      </c>
      <c r="C1485" s="59" t="s">
        <v>1830</v>
      </c>
      <c r="D1485" s="59" t="s">
        <v>526</v>
      </c>
    </row>
    <row r="1486" spans="1:4" x14ac:dyDescent="0.2">
      <c r="A1486" s="59" t="s">
        <v>702</v>
      </c>
      <c r="B1486" s="59" t="s">
        <v>703</v>
      </c>
      <c r="C1486" s="59" t="s">
        <v>1830</v>
      </c>
      <c r="D1486" s="59" t="s">
        <v>526</v>
      </c>
    </row>
    <row r="1487" spans="1:4" x14ac:dyDescent="0.2">
      <c r="A1487" s="59" t="s">
        <v>717</v>
      </c>
      <c r="B1487" s="59" t="s">
        <v>730</v>
      </c>
      <c r="C1487" s="59" t="s">
        <v>1830</v>
      </c>
      <c r="D1487" s="59" t="s">
        <v>526</v>
      </c>
    </row>
    <row r="1488" spans="1:4" x14ac:dyDescent="0.2">
      <c r="A1488" s="59" t="s">
        <v>444</v>
      </c>
      <c r="B1488" s="59" t="s">
        <v>445</v>
      </c>
      <c r="C1488" s="59" t="s">
        <v>1830</v>
      </c>
      <c r="D1488" s="59" t="s">
        <v>526</v>
      </c>
    </row>
    <row r="1489" spans="1:4" x14ac:dyDescent="0.2">
      <c r="A1489" s="59" t="s">
        <v>697</v>
      </c>
      <c r="B1489" s="59" t="s">
        <v>698</v>
      </c>
      <c r="C1489" s="59" t="s">
        <v>1830</v>
      </c>
      <c r="D1489" s="59" t="s">
        <v>526</v>
      </c>
    </row>
    <row r="1490" spans="1:4" x14ac:dyDescent="0.2">
      <c r="A1490" s="59" t="s">
        <v>710</v>
      </c>
      <c r="B1490" s="59" t="s">
        <v>723</v>
      </c>
      <c r="C1490" s="59" t="s">
        <v>1830</v>
      </c>
      <c r="D1490" s="59" t="s">
        <v>526</v>
      </c>
    </row>
    <row r="1491" spans="1:4" x14ac:dyDescent="0.2">
      <c r="A1491" s="59" t="s">
        <v>810</v>
      </c>
      <c r="B1491" s="59" t="s">
        <v>499</v>
      </c>
      <c r="C1491" s="59" t="s">
        <v>1830</v>
      </c>
      <c r="D1491" s="59" t="s">
        <v>1506</v>
      </c>
    </row>
    <row r="1492" spans="1:4" x14ac:dyDescent="0.2">
      <c r="A1492" s="59"/>
      <c r="B1492" s="59"/>
      <c r="C1492" s="59"/>
      <c r="D1492" s="59" t="s">
        <v>1509</v>
      </c>
    </row>
    <row r="1493" spans="1:4" x14ac:dyDescent="0.2">
      <c r="A1493" s="59"/>
      <c r="B1493" s="59"/>
      <c r="C1493" s="59"/>
      <c r="D1493" s="59" t="s">
        <v>1507</v>
      </c>
    </row>
    <row r="1494" spans="1:4" x14ac:dyDescent="0.2">
      <c r="A1494" s="59"/>
      <c r="B1494" s="59"/>
      <c r="C1494" s="59"/>
      <c r="D1494" s="59" t="s">
        <v>1510</v>
      </c>
    </row>
    <row r="1495" spans="1:4" x14ac:dyDescent="0.2">
      <c r="A1495" s="59"/>
      <c r="B1495" s="59"/>
      <c r="C1495" s="59"/>
      <c r="D1495" s="59" t="s">
        <v>526</v>
      </c>
    </row>
    <row r="1496" spans="1:4" x14ac:dyDescent="0.2">
      <c r="A1496" s="59" t="s">
        <v>504</v>
      </c>
      <c r="B1496" s="59" t="s">
        <v>505</v>
      </c>
      <c r="C1496" s="59" t="s">
        <v>1830</v>
      </c>
      <c r="D1496" s="59" t="s">
        <v>1506</v>
      </c>
    </row>
    <row r="1497" spans="1:4" x14ac:dyDescent="0.2">
      <c r="A1497" s="59"/>
      <c r="B1497" s="59"/>
      <c r="C1497" s="59"/>
      <c r="D1497" s="59" t="s">
        <v>526</v>
      </c>
    </row>
    <row r="1498" spans="1:4" x14ac:dyDescent="0.2">
      <c r="A1498" s="59" t="s">
        <v>1372</v>
      </c>
      <c r="B1498" s="59" t="s">
        <v>966</v>
      </c>
      <c r="C1498" s="59" t="s">
        <v>1830</v>
      </c>
      <c r="D1498" s="59" t="s">
        <v>1506</v>
      </c>
    </row>
    <row r="1499" spans="1:4" x14ac:dyDescent="0.2">
      <c r="A1499" s="59"/>
      <c r="B1499" s="59"/>
      <c r="C1499" s="59"/>
      <c r="D1499" s="59" t="s">
        <v>526</v>
      </c>
    </row>
    <row r="1500" spans="1:4" x14ac:dyDescent="0.2">
      <c r="A1500" s="59" t="s">
        <v>811</v>
      </c>
      <c r="B1500" s="59" t="s">
        <v>620</v>
      </c>
      <c r="C1500" s="59" t="s">
        <v>1830</v>
      </c>
      <c r="D1500" s="59" t="s">
        <v>526</v>
      </c>
    </row>
    <row r="1501" spans="1:4" x14ac:dyDescent="0.2">
      <c r="A1501" s="59" t="s">
        <v>2813</v>
      </c>
      <c r="B1501" s="59" t="s">
        <v>2814</v>
      </c>
      <c r="C1501" s="59" t="s">
        <v>1830</v>
      </c>
      <c r="D1501" s="59" t="s">
        <v>526</v>
      </c>
    </row>
    <row r="1502" spans="1:4" x14ac:dyDescent="0.2">
      <c r="A1502" s="59" t="s">
        <v>2811</v>
      </c>
      <c r="B1502" s="59" t="s">
        <v>2812</v>
      </c>
      <c r="C1502" s="59" t="s">
        <v>1830</v>
      </c>
      <c r="D1502" s="59" t="s">
        <v>526</v>
      </c>
    </row>
    <row r="1503" spans="1:4" x14ac:dyDescent="0.2">
      <c r="A1503" s="59" t="s">
        <v>2809</v>
      </c>
      <c r="B1503" s="59" t="s">
        <v>2810</v>
      </c>
      <c r="C1503" s="59" t="s">
        <v>1830</v>
      </c>
      <c r="D1503" s="59" t="s">
        <v>526</v>
      </c>
    </row>
    <row r="1504" spans="1:4" x14ac:dyDescent="0.2">
      <c r="A1504" s="59" t="s">
        <v>3095</v>
      </c>
      <c r="B1504" s="59" t="s">
        <v>119</v>
      </c>
      <c r="C1504" s="59" t="s">
        <v>1830</v>
      </c>
      <c r="D1504" s="59" t="s">
        <v>1506</v>
      </c>
    </row>
    <row r="1505" spans="1:4" x14ac:dyDescent="0.2">
      <c r="A1505" s="59"/>
      <c r="B1505" s="59"/>
      <c r="C1505" s="59"/>
      <c r="D1505" s="59" t="s">
        <v>2417</v>
      </c>
    </row>
    <row r="1506" spans="1:4" x14ac:dyDescent="0.2">
      <c r="A1506" s="59"/>
      <c r="B1506" s="59"/>
      <c r="C1506" s="59"/>
      <c r="D1506" s="59" t="s">
        <v>526</v>
      </c>
    </row>
    <row r="1507" spans="1:4" x14ac:dyDescent="0.2">
      <c r="A1507" s="59" t="s">
        <v>1884</v>
      </c>
      <c r="B1507" s="59" t="s">
        <v>1885</v>
      </c>
      <c r="C1507" s="59" t="s">
        <v>1830</v>
      </c>
      <c r="D1507" s="59" t="s">
        <v>1506</v>
      </c>
    </row>
    <row r="1508" spans="1:4" x14ac:dyDescent="0.2">
      <c r="A1508" s="59"/>
      <c r="B1508" s="59"/>
      <c r="C1508" s="59"/>
      <c r="D1508" s="59" t="s">
        <v>1509</v>
      </c>
    </row>
    <row r="1509" spans="1:4" x14ac:dyDescent="0.2">
      <c r="A1509" s="59"/>
      <c r="B1509" s="59"/>
      <c r="C1509" s="59"/>
      <c r="D1509" s="59" t="s">
        <v>1510</v>
      </c>
    </row>
    <row r="1510" spans="1:4" x14ac:dyDescent="0.2">
      <c r="A1510" s="59"/>
      <c r="B1510" s="59"/>
      <c r="C1510" s="59"/>
      <c r="D1510" s="59" t="s">
        <v>526</v>
      </c>
    </row>
    <row r="1511" spans="1:4" x14ac:dyDescent="0.2">
      <c r="A1511" s="59" t="s">
        <v>1886</v>
      </c>
      <c r="B1511" s="59" t="s">
        <v>1887</v>
      </c>
      <c r="C1511" s="59" t="s">
        <v>1830</v>
      </c>
      <c r="D1511" s="59" t="s">
        <v>526</v>
      </c>
    </row>
    <row r="1512" spans="1:4" x14ac:dyDescent="0.2">
      <c r="A1512" s="59" t="s">
        <v>2987</v>
      </c>
      <c r="B1512" s="59" t="s">
        <v>2988</v>
      </c>
      <c r="C1512" s="59" t="s">
        <v>1830</v>
      </c>
      <c r="D1512" s="59" t="s">
        <v>526</v>
      </c>
    </row>
    <row r="1513" spans="1:4" x14ac:dyDescent="0.2">
      <c r="A1513" s="59" t="s">
        <v>2989</v>
      </c>
      <c r="B1513" s="59" t="s">
        <v>2990</v>
      </c>
      <c r="C1513" s="59" t="s">
        <v>1830</v>
      </c>
      <c r="D1513" s="59" t="s">
        <v>526</v>
      </c>
    </row>
    <row r="1514" spans="1:4" x14ac:dyDescent="0.2">
      <c r="A1514" s="59" t="s">
        <v>2803</v>
      </c>
      <c r="B1514" s="59" t="s">
        <v>2804</v>
      </c>
      <c r="C1514" s="59" t="s">
        <v>1830</v>
      </c>
      <c r="D1514" s="59" t="s">
        <v>526</v>
      </c>
    </row>
    <row r="1515" spans="1:4" x14ac:dyDescent="0.2">
      <c r="A1515" s="59" t="s">
        <v>2807</v>
      </c>
      <c r="B1515" s="59" t="s">
        <v>2808</v>
      </c>
      <c r="C1515" s="59" t="s">
        <v>1830</v>
      </c>
      <c r="D1515" s="59" t="s">
        <v>526</v>
      </c>
    </row>
    <row r="1516" spans="1:4" x14ac:dyDescent="0.2">
      <c r="A1516" s="59" t="s">
        <v>2801</v>
      </c>
      <c r="B1516" s="59" t="s">
        <v>2802</v>
      </c>
      <c r="C1516" s="59" t="s">
        <v>1830</v>
      </c>
      <c r="D1516" s="59" t="s">
        <v>526</v>
      </c>
    </row>
    <row r="1517" spans="1:4" x14ac:dyDescent="0.2">
      <c r="A1517" s="59" t="s">
        <v>2805</v>
      </c>
      <c r="B1517" s="59" t="s">
        <v>2806</v>
      </c>
      <c r="C1517" s="59" t="s">
        <v>1830</v>
      </c>
      <c r="D1517" s="59" t="s">
        <v>526</v>
      </c>
    </row>
    <row r="1518" spans="1:4" x14ac:dyDescent="0.2">
      <c r="A1518" s="59" t="s">
        <v>1888</v>
      </c>
      <c r="B1518" s="59" t="s">
        <v>1889</v>
      </c>
      <c r="C1518" s="59" t="s">
        <v>1830</v>
      </c>
      <c r="D1518" s="59" t="s">
        <v>526</v>
      </c>
    </row>
    <row r="1519" spans="1:4" x14ac:dyDescent="0.2">
      <c r="A1519" s="59" t="s">
        <v>47</v>
      </c>
      <c r="B1519" s="59" t="s">
        <v>120</v>
      </c>
      <c r="C1519" s="59" t="s">
        <v>1830</v>
      </c>
      <c r="D1519" s="59" t="s">
        <v>1506</v>
      </c>
    </row>
    <row r="1520" spans="1:4" x14ac:dyDescent="0.2">
      <c r="A1520" s="59"/>
      <c r="B1520" s="59"/>
      <c r="C1520" s="59"/>
      <c r="D1520" s="59" t="s">
        <v>526</v>
      </c>
    </row>
    <row r="1521" spans="1:4" x14ac:dyDescent="0.2">
      <c r="A1521" s="59" t="s">
        <v>1105</v>
      </c>
      <c r="B1521" s="59" t="s">
        <v>1251</v>
      </c>
      <c r="C1521" s="59" t="s">
        <v>1830</v>
      </c>
      <c r="D1521" s="59" t="s">
        <v>1506</v>
      </c>
    </row>
    <row r="1522" spans="1:4" x14ac:dyDescent="0.2">
      <c r="A1522" s="59"/>
      <c r="B1522" s="59"/>
      <c r="C1522" s="59"/>
      <c r="D1522" s="59" t="s">
        <v>528</v>
      </c>
    </row>
    <row r="1523" spans="1:4" x14ac:dyDescent="0.2">
      <c r="A1523" s="59"/>
      <c r="B1523" s="59"/>
      <c r="C1523" s="59"/>
      <c r="D1523" s="59" t="s">
        <v>526</v>
      </c>
    </row>
    <row r="1524" spans="1:4" x14ac:dyDescent="0.2">
      <c r="A1524" s="59"/>
      <c r="B1524" s="59"/>
      <c r="C1524" s="59"/>
      <c r="D1524" s="59" t="s">
        <v>2136</v>
      </c>
    </row>
    <row r="1525" spans="1:4" x14ac:dyDescent="0.2">
      <c r="A1525" s="59" t="s">
        <v>607</v>
      </c>
      <c r="B1525" s="59" t="s">
        <v>608</v>
      </c>
      <c r="C1525" s="59" t="s">
        <v>1830</v>
      </c>
      <c r="D1525" s="59" t="s">
        <v>1506</v>
      </c>
    </row>
    <row r="1526" spans="1:4" x14ac:dyDescent="0.2">
      <c r="A1526" s="59"/>
      <c r="B1526" s="59"/>
      <c r="C1526" s="59"/>
      <c r="D1526" s="59" t="s">
        <v>526</v>
      </c>
    </row>
    <row r="1527" spans="1:4" x14ac:dyDescent="0.2">
      <c r="A1527" s="59" t="s">
        <v>1106</v>
      </c>
      <c r="B1527" s="59" t="s">
        <v>1252</v>
      </c>
      <c r="C1527" s="59" t="s">
        <v>1830</v>
      </c>
      <c r="D1527" s="59" t="s">
        <v>1512</v>
      </c>
    </row>
    <row r="1528" spans="1:4" x14ac:dyDescent="0.2">
      <c r="A1528" s="59"/>
      <c r="B1528" s="59"/>
      <c r="C1528" s="59"/>
      <c r="D1528" s="59" t="s">
        <v>1506</v>
      </c>
    </row>
    <row r="1529" spans="1:4" x14ac:dyDescent="0.2">
      <c r="A1529" s="59"/>
      <c r="B1529" s="59"/>
      <c r="C1529" s="59"/>
      <c r="D1529" s="59" t="s">
        <v>528</v>
      </c>
    </row>
    <row r="1530" spans="1:4" x14ac:dyDescent="0.2">
      <c r="A1530" s="59"/>
      <c r="B1530" s="59"/>
      <c r="C1530" s="59"/>
      <c r="D1530" s="59" t="s">
        <v>526</v>
      </c>
    </row>
    <row r="1531" spans="1:4" x14ac:dyDescent="0.2">
      <c r="A1531" s="59"/>
      <c r="B1531" s="59"/>
      <c r="C1531" s="59"/>
      <c r="D1531" s="59" t="s">
        <v>2136</v>
      </c>
    </row>
    <row r="1532" spans="1:4" x14ac:dyDescent="0.2">
      <c r="A1532" s="59" t="s">
        <v>605</v>
      </c>
      <c r="B1532" s="59" t="s">
        <v>606</v>
      </c>
      <c r="C1532" s="59" t="s">
        <v>1830</v>
      </c>
      <c r="D1532" s="59" t="s">
        <v>526</v>
      </c>
    </row>
    <row r="1533" spans="1:4" x14ac:dyDescent="0.2">
      <c r="A1533" s="59" t="s">
        <v>1107</v>
      </c>
      <c r="B1533" s="59" t="s">
        <v>1253</v>
      </c>
      <c r="C1533" s="59" t="s">
        <v>1830</v>
      </c>
      <c r="D1533" s="59" t="s">
        <v>1506</v>
      </c>
    </row>
    <row r="1534" spans="1:4" x14ac:dyDescent="0.2">
      <c r="A1534" s="59"/>
      <c r="B1534" s="59"/>
      <c r="C1534" s="59"/>
      <c r="D1534" s="59" t="s">
        <v>526</v>
      </c>
    </row>
    <row r="1535" spans="1:4" x14ac:dyDescent="0.2">
      <c r="A1535" s="59"/>
      <c r="B1535" s="59"/>
      <c r="C1535" s="59"/>
      <c r="D1535" s="59" t="s">
        <v>2136</v>
      </c>
    </row>
    <row r="1536" spans="1:4" x14ac:dyDescent="0.2">
      <c r="A1536" s="59" t="s">
        <v>597</v>
      </c>
      <c r="B1536" s="59" t="s">
        <v>598</v>
      </c>
      <c r="C1536" s="59" t="s">
        <v>1830</v>
      </c>
      <c r="D1536" s="59" t="s">
        <v>526</v>
      </c>
    </row>
    <row r="1537" spans="1:4" x14ac:dyDescent="0.2">
      <c r="A1537" s="59" t="s">
        <v>1108</v>
      </c>
      <c r="B1537" s="59" t="s">
        <v>1254</v>
      </c>
      <c r="C1537" s="59" t="s">
        <v>1830</v>
      </c>
      <c r="D1537" s="59" t="s">
        <v>1506</v>
      </c>
    </row>
    <row r="1538" spans="1:4" x14ac:dyDescent="0.2">
      <c r="A1538" s="59"/>
      <c r="B1538" s="59"/>
      <c r="C1538" s="59"/>
      <c r="D1538" s="59" t="s">
        <v>526</v>
      </c>
    </row>
    <row r="1539" spans="1:4" x14ac:dyDescent="0.2">
      <c r="A1539" s="59"/>
      <c r="B1539" s="59"/>
      <c r="C1539" s="59"/>
      <c r="D1539" s="59" t="s">
        <v>2136</v>
      </c>
    </row>
    <row r="1540" spans="1:4" x14ac:dyDescent="0.2">
      <c r="A1540" s="59" t="s">
        <v>1109</v>
      </c>
      <c r="B1540" s="59" t="s">
        <v>1255</v>
      </c>
      <c r="C1540" s="59" t="s">
        <v>1830</v>
      </c>
      <c r="D1540" s="59" t="s">
        <v>1506</v>
      </c>
    </row>
    <row r="1541" spans="1:4" x14ac:dyDescent="0.2">
      <c r="A1541" s="59"/>
      <c r="B1541" s="59"/>
      <c r="C1541" s="59"/>
      <c r="D1541" s="59" t="s">
        <v>526</v>
      </c>
    </row>
    <row r="1542" spans="1:4" x14ac:dyDescent="0.2">
      <c r="A1542" s="59"/>
      <c r="B1542" s="59"/>
      <c r="C1542" s="59"/>
      <c r="D1542" s="59" t="s">
        <v>2136</v>
      </c>
    </row>
    <row r="1543" spans="1:4" x14ac:dyDescent="0.2">
      <c r="A1543" s="59" t="s">
        <v>570</v>
      </c>
      <c r="B1543" s="59" t="s">
        <v>800</v>
      </c>
      <c r="C1543" s="59" t="s">
        <v>1830</v>
      </c>
      <c r="D1543" s="59" t="s">
        <v>526</v>
      </c>
    </row>
    <row r="1544" spans="1:4" x14ac:dyDescent="0.2">
      <c r="A1544" s="59" t="s">
        <v>1110</v>
      </c>
      <c r="B1544" s="59" t="s">
        <v>1256</v>
      </c>
      <c r="C1544" s="59" t="s">
        <v>1830</v>
      </c>
      <c r="D1544" s="59" t="s">
        <v>1506</v>
      </c>
    </row>
    <row r="1545" spans="1:4" x14ac:dyDescent="0.2">
      <c r="A1545" s="59"/>
      <c r="B1545" s="59"/>
      <c r="C1545" s="59"/>
      <c r="D1545" s="59" t="s">
        <v>526</v>
      </c>
    </row>
    <row r="1546" spans="1:4" x14ac:dyDescent="0.2">
      <c r="A1546" s="59"/>
      <c r="B1546" s="59"/>
      <c r="C1546" s="59"/>
      <c r="D1546" s="59" t="s">
        <v>2136</v>
      </c>
    </row>
    <row r="1547" spans="1:4" x14ac:dyDescent="0.2">
      <c r="A1547" s="59" t="s">
        <v>1111</v>
      </c>
      <c r="B1547" s="59" t="s">
        <v>1257</v>
      </c>
      <c r="C1547" s="59" t="s">
        <v>1830</v>
      </c>
      <c r="D1547" s="59" t="s">
        <v>1506</v>
      </c>
    </row>
    <row r="1548" spans="1:4" x14ac:dyDescent="0.2">
      <c r="A1548" s="59"/>
      <c r="B1548" s="59"/>
      <c r="C1548" s="59"/>
      <c r="D1548" s="59" t="s">
        <v>526</v>
      </c>
    </row>
    <row r="1549" spans="1:4" x14ac:dyDescent="0.2">
      <c r="A1549" s="59"/>
      <c r="B1549" s="59"/>
      <c r="C1549" s="59"/>
      <c r="D1549" s="59" t="s">
        <v>2136</v>
      </c>
    </row>
    <row r="1550" spans="1:4" x14ac:dyDescent="0.2">
      <c r="A1550" s="59" t="s">
        <v>1112</v>
      </c>
      <c r="B1550" s="59" t="s">
        <v>1258</v>
      </c>
      <c r="C1550" s="59" t="s">
        <v>1830</v>
      </c>
      <c r="D1550" s="59" t="s">
        <v>1506</v>
      </c>
    </row>
    <row r="1551" spans="1:4" x14ac:dyDescent="0.2">
      <c r="A1551" s="59"/>
      <c r="B1551" s="59"/>
      <c r="C1551" s="59"/>
      <c r="D1551" s="59" t="s">
        <v>526</v>
      </c>
    </row>
    <row r="1552" spans="1:4" x14ac:dyDescent="0.2">
      <c r="A1552" s="59"/>
      <c r="B1552" s="59"/>
      <c r="C1552" s="59"/>
      <c r="D1552" s="59" t="s">
        <v>2136</v>
      </c>
    </row>
    <row r="1553" spans="1:4" x14ac:dyDescent="0.2">
      <c r="A1553" s="59" t="s">
        <v>1113</v>
      </c>
      <c r="B1553" s="59" t="s">
        <v>1259</v>
      </c>
      <c r="C1553" s="59" t="s">
        <v>1830</v>
      </c>
      <c r="D1553" s="59" t="s">
        <v>1506</v>
      </c>
    </row>
    <row r="1554" spans="1:4" x14ac:dyDescent="0.2">
      <c r="A1554" s="59"/>
      <c r="B1554" s="59"/>
      <c r="C1554" s="59"/>
      <c r="D1554" s="59" t="s">
        <v>526</v>
      </c>
    </row>
    <row r="1555" spans="1:4" x14ac:dyDescent="0.2">
      <c r="A1555" s="59"/>
      <c r="B1555" s="59"/>
      <c r="C1555" s="59"/>
      <c r="D1555" s="59" t="s">
        <v>2136</v>
      </c>
    </row>
    <row r="1556" spans="1:4" x14ac:dyDescent="0.2">
      <c r="A1556" s="59" t="s">
        <v>1114</v>
      </c>
      <c r="B1556" s="59" t="s">
        <v>1260</v>
      </c>
      <c r="C1556" s="59" t="s">
        <v>1830</v>
      </c>
      <c r="D1556" s="59" t="s">
        <v>1512</v>
      </c>
    </row>
    <row r="1557" spans="1:4" x14ac:dyDescent="0.2">
      <c r="A1557" s="59"/>
      <c r="B1557" s="59"/>
      <c r="C1557" s="59"/>
      <c r="D1557" s="59" t="s">
        <v>1506</v>
      </c>
    </row>
    <row r="1558" spans="1:4" x14ac:dyDescent="0.2">
      <c r="A1558" s="59"/>
      <c r="B1558" s="59"/>
      <c r="C1558" s="59"/>
      <c r="D1558" s="59" t="s">
        <v>526</v>
      </c>
    </row>
    <row r="1559" spans="1:4" x14ac:dyDescent="0.2">
      <c r="A1559" s="59"/>
      <c r="B1559" s="59"/>
      <c r="C1559" s="59"/>
      <c r="D1559" s="59" t="s">
        <v>2136</v>
      </c>
    </row>
    <row r="1560" spans="1:4" x14ac:dyDescent="0.2">
      <c r="A1560" s="59" t="s">
        <v>1115</v>
      </c>
      <c r="B1560" s="59" t="s">
        <v>1261</v>
      </c>
      <c r="C1560" s="59" t="s">
        <v>1830</v>
      </c>
      <c r="D1560" s="59" t="s">
        <v>1506</v>
      </c>
    </row>
    <row r="1561" spans="1:4" x14ac:dyDescent="0.2">
      <c r="A1561" s="59"/>
      <c r="B1561" s="59"/>
      <c r="C1561" s="59"/>
      <c r="D1561" s="59" t="s">
        <v>526</v>
      </c>
    </row>
    <row r="1562" spans="1:4" x14ac:dyDescent="0.2">
      <c r="A1562" s="59"/>
      <c r="B1562" s="59"/>
      <c r="C1562" s="59"/>
      <c r="D1562" s="59" t="s">
        <v>2136</v>
      </c>
    </row>
    <row r="1563" spans="1:4" x14ac:dyDescent="0.2">
      <c r="A1563" s="59" t="s">
        <v>1116</v>
      </c>
      <c r="B1563" s="59" t="s">
        <v>1262</v>
      </c>
      <c r="C1563" s="59" t="s">
        <v>1830</v>
      </c>
      <c r="D1563" s="59" t="s">
        <v>1512</v>
      </c>
    </row>
    <row r="1564" spans="1:4" x14ac:dyDescent="0.2">
      <c r="A1564" s="59"/>
      <c r="B1564" s="59"/>
      <c r="C1564" s="59"/>
      <c r="D1564" s="59" t="s">
        <v>1506</v>
      </c>
    </row>
    <row r="1565" spans="1:4" x14ac:dyDescent="0.2">
      <c r="A1565" s="59"/>
      <c r="B1565" s="59"/>
      <c r="C1565" s="59"/>
      <c r="D1565" s="59" t="s">
        <v>528</v>
      </c>
    </row>
    <row r="1566" spans="1:4" x14ac:dyDescent="0.2">
      <c r="A1566" s="59"/>
      <c r="B1566" s="59"/>
      <c r="C1566" s="59"/>
      <c r="D1566" s="59" t="s">
        <v>526</v>
      </c>
    </row>
    <row r="1567" spans="1:4" x14ac:dyDescent="0.2">
      <c r="A1567" s="59"/>
      <c r="B1567" s="59"/>
      <c r="C1567" s="59"/>
      <c r="D1567" s="59" t="s">
        <v>2136</v>
      </c>
    </row>
    <row r="1568" spans="1:4" x14ac:dyDescent="0.2">
      <c r="A1568" s="59" t="s">
        <v>599</v>
      </c>
      <c r="B1568" s="59" t="s">
        <v>600</v>
      </c>
      <c r="C1568" s="59" t="s">
        <v>1830</v>
      </c>
      <c r="D1568" s="59" t="s">
        <v>526</v>
      </c>
    </row>
    <row r="1569" spans="1:4" x14ac:dyDescent="0.2">
      <c r="A1569" s="59" t="s">
        <v>1117</v>
      </c>
      <c r="B1569" s="59" t="s">
        <v>1263</v>
      </c>
      <c r="C1569" s="59" t="s">
        <v>1830</v>
      </c>
      <c r="D1569" s="59" t="s">
        <v>1506</v>
      </c>
    </row>
    <row r="1570" spans="1:4" x14ac:dyDescent="0.2">
      <c r="A1570" s="59"/>
      <c r="B1570" s="59"/>
      <c r="C1570" s="59"/>
      <c r="D1570" s="59" t="s">
        <v>526</v>
      </c>
    </row>
    <row r="1571" spans="1:4" x14ac:dyDescent="0.2">
      <c r="A1571" s="59"/>
      <c r="B1571" s="59"/>
      <c r="C1571" s="59"/>
      <c r="D1571" s="59" t="s">
        <v>2136</v>
      </c>
    </row>
    <row r="1572" spans="1:4" x14ac:dyDescent="0.2">
      <c r="A1572" s="59" t="s">
        <v>1118</v>
      </c>
      <c r="B1572" s="59" t="s">
        <v>1264</v>
      </c>
      <c r="C1572" s="59" t="s">
        <v>1830</v>
      </c>
      <c r="D1572" s="59" t="s">
        <v>1506</v>
      </c>
    </row>
    <row r="1573" spans="1:4" x14ac:dyDescent="0.2">
      <c r="A1573" s="59"/>
      <c r="B1573" s="59"/>
      <c r="C1573" s="59"/>
      <c r="D1573" s="59" t="s">
        <v>526</v>
      </c>
    </row>
    <row r="1574" spans="1:4" x14ac:dyDescent="0.2">
      <c r="A1574" s="59"/>
      <c r="B1574" s="59"/>
      <c r="C1574" s="59"/>
      <c r="D1574" s="59" t="s">
        <v>2136</v>
      </c>
    </row>
    <row r="1575" spans="1:4" x14ac:dyDescent="0.2">
      <c r="A1575" s="59" t="s">
        <v>1119</v>
      </c>
      <c r="B1575" s="59" t="s">
        <v>1265</v>
      </c>
      <c r="C1575" s="59" t="s">
        <v>1830</v>
      </c>
      <c r="D1575" s="59" t="s">
        <v>1506</v>
      </c>
    </row>
    <row r="1576" spans="1:4" x14ac:dyDescent="0.2">
      <c r="A1576" s="59"/>
      <c r="B1576" s="59"/>
      <c r="C1576" s="59"/>
      <c r="D1576" s="59" t="s">
        <v>526</v>
      </c>
    </row>
    <row r="1577" spans="1:4" x14ac:dyDescent="0.2">
      <c r="A1577" s="59"/>
      <c r="B1577" s="59"/>
      <c r="C1577" s="59"/>
      <c r="D1577" s="59" t="s">
        <v>2136</v>
      </c>
    </row>
    <row r="1578" spans="1:4" x14ac:dyDescent="0.2">
      <c r="A1578" s="59" t="s">
        <v>1120</v>
      </c>
      <c r="B1578" s="59" t="s">
        <v>1266</v>
      </c>
      <c r="C1578" s="59" t="s">
        <v>1830</v>
      </c>
      <c r="D1578" s="59" t="s">
        <v>1506</v>
      </c>
    </row>
    <row r="1579" spans="1:4" x14ac:dyDescent="0.2">
      <c r="A1579" s="59"/>
      <c r="B1579" s="59"/>
      <c r="C1579" s="59"/>
      <c r="D1579" s="59" t="s">
        <v>526</v>
      </c>
    </row>
    <row r="1580" spans="1:4" x14ac:dyDescent="0.2">
      <c r="A1580" s="59"/>
      <c r="B1580" s="59"/>
      <c r="C1580" s="59"/>
      <c r="D1580" s="59" t="s">
        <v>2136</v>
      </c>
    </row>
    <row r="1581" spans="1:4" x14ac:dyDescent="0.2">
      <c r="A1581" s="59" t="s">
        <v>1121</v>
      </c>
      <c r="B1581" s="59" t="s">
        <v>1267</v>
      </c>
      <c r="C1581" s="59" t="s">
        <v>1830</v>
      </c>
      <c r="D1581" s="59" t="s">
        <v>1506</v>
      </c>
    </row>
    <row r="1582" spans="1:4" x14ac:dyDescent="0.2">
      <c r="A1582" s="59"/>
      <c r="B1582" s="59"/>
      <c r="C1582" s="59"/>
      <c r="D1582" s="59" t="s">
        <v>526</v>
      </c>
    </row>
    <row r="1583" spans="1:4" x14ac:dyDescent="0.2">
      <c r="A1583" s="59"/>
      <c r="B1583" s="59"/>
      <c r="C1583" s="59"/>
      <c r="D1583" s="59" t="s">
        <v>2136</v>
      </c>
    </row>
    <row r="1584" spans="1:4" x14ac:dyDescent="0.2">
      <c r="A1584" s="59" t="s">
        <v>1122</v>
      </c>
      <c r="B1584" s="59" t="s">
        <v>1268</v>
      </c>
      <c r="C1584" s="59" t="s">
        <v>1830</v>
      </c>
      <c r="D1584" s="59" t="s">
        <v>1506</v>
      </c>
    </row>
    <row r="1585" spans="1:4" x14ac:dyDescent="0.2">
      <c r="A1585" s="59"/>
      <c r="B1585" s="59"/>
      <c r="C1585" s="59"/>
      <c r="D1585" s="59" t="s">
        <v>526</v>
      </c>
    </row>
    <row r="1586" spans="1:4" x14ac:dyDescent="0.2">
      <c r="A1586" s="59"/>
      <c r="B1586" s="59"/>
      <c r="C1586" s="59"/>
      <c r="D1586" s="59" t="s">
        <v>2136</v>
      </c>
    </row>
    <row r="1587" spans="1:4" x14ac:dyDescent="0.2">
      <c r="A1587" s="59" t="s">
        <v>1123</v>
      </c>
      <c r="B1587" s="59" t="s">
        <v>1269</v>
      </c>
      <c r="C1587" s="59" t="s">
        <v>1830</v>
      </c>
      <c r="D1587" s="59" t="s">
        <v>1506</v>
      </c>
    </row>
    <row r="1588" spans="1:4" x14ac:dyDescent="0.2">
      <c r="A1588" s="59"/>
      <c r="B1588" s="59"/>
      <c r="C1588" s="59"/>
      <c r="D1588" s="59" t="s">
        <v>526</v>
      </c>
    </row>
    <row r="1589" spans="1:4" x14ac:dyDescent="0.2">
      <c r="A1589" s="59"/>
      <c r="B1589" s="59"/>
      <c r="C1589" s="59"/>
      <c r="D1589" s="59" t="s">
        <v>2136</v>
      </c>
    </row>
    <row r="1590" spans="1:4" x14ac:dyDescent="0.2">
      <c r="A1590" s="59" t="s">
        <v>2819</v>
      </c>
      <c r="B1590" s="59" t="s">
        <v>2820</v>
      </c>
      <c r="C1590" s="59" t="s">
        <v>1830</v>
      </c>
      <c r="D1590" s="59" t="s">
        <v>526</v>
      </c>
    </row>
    <row r="1591" spans="1:4" x14ac:dyDescent="0.2">
      <c r="A1591" s="59" t="s">
        <v>7</v>
      </c>
      <c r="B1591" s="59" t="s">
        <v>121</v>
      </c>
      <c r="C1591" s="59" t="s">
        <v>1830</v>
      </c>
      <c r="D1591" s="59" t="s">
        <v>1506</v>
      </c>
    </row>
    <row r="1592" spans="1:4" x14ac:dyDescent="0.2">
      <c r="A1592" s="59"/>
      <c r="B1592" s="59"/>
      <c r="C1592" s="59"/>
      <c r="D1592" s="59" t="s">
        <v>526</v>
      </c>
    </row>
    <row r="1593" spans="1:4" x14ac:dyDescent="0.2">
      <c r="A1593" s="59" t="s">
        <v>122</v>
      </c>
      <c r="B1593" s="59" t="s">
        <v>123</v>
      </c>
      <c r="C1593" s="59" t="s">
        <v>1830</v>
      </c>
      <c r="D1593" s="59" t="s">
        <v>526</v>
      </c>
    </row>
    <row r="1594" spans="1:4" x14ac:dyDescent="0.2">
      <c r="A1594" s="59" t="s">
        <v>1649</v>
      </c>
      <c r="B1594" s="59" t="s">
        <v>1650</v>
      </c>
      <c r="C1594" s="59" t="s">
        <v>1825</v>
      </c>
      <c r="D1594" s="59" t="s">
        <v>560</v>
      </c>
    </row>
    <row r="1595" spans="1:4" x14ac:dyDescent="0.2">
      <c r="A1595" s="59" t="s">
        <v>2650</v>
      </c>
      <c r="B1595" s="59" t="s">
        <v>2651</v>
      </c>
      <c r="C1595" s="59" t="s">
        <v>1825</v>
      </c>
      <c r="D1595" s="59" t="s">
        <v>1507</v>
      </c>
    </row>
    <row r="1596" spans="1:4" x14ac:dyDescent="0.2">
      <c r="A1596" s="59"/>
      <c r="B1596" s="59"/>
      <c r="C1596" s="59"/>
      <c r="D1596" s="59" t="s">
        <v>1508</v>
      </c>
    </row>
    <row r="1597" spans="1:4" x14ac:dyDescent="0.2">
      <c r="A1597" s="59" t="s">
        <v>595</v>
      </c>
      <c r="B1597" s="59" t="s">
        <v>596</v>
      </c>
      <c r="C1597" s="59" t="s">
        <v>1825</v>
      </c>
      <c r="D1597" s="59" t="s">
        <v>1508</v>
      </c>
    </row>
    <row r="1598" spans="1:4" x14ac:dyDescent="0.2">
      <c r="A1598" s="59" t="s">
        <v>1239</v>
      </c>
      <c r="B1598" s="59" t="s">
        <v>631</v>
      </c>
      <c r="C1598" s="59" t="s">
        <v>1825</v>
      </c>
      <c r="D1598" s="59" t="s">
        <v>1506</v>
      </c>
    </row>
    <row r="1599" spans="1:4" x14ac:dyDescent="0.2">
      <c r="A1599" s="59"/>
      <c r="B1599" s="59"/>
      <c r="C1599" s="59"/>
      <c r="D1599" s="59" t="s">
        <v>1507</v>
      </c>
    </row>
    <row r="1600" spans="1:4" x14ac:dyDescent="0.2">
      <c r="A1600" s="59"/>
      <c r="B1600" s="59"/>
      <c r="C1600" s="59"/>
      <c r="D1600" s="59" t="s">
        <v>1508</v>
      </c>
    </row>
    <row r="1601" spans="1:4" x14ac:dyDescent="0.2">
      <c r="A1601" s="59" t="s">
        <v>2981</v>
      </c>
      <c r="B1601" s="59" t="s">
        <v>2982</v>
      </c>
      <c r="C1601" s="59" t="s">
        <v>1825</v>
      </c>
      <c r="D1601" s="59" t="s">
        <v>2864</v>
      </c>
    </row>
    <row r="1602" spans="1:4" x14ac:dyDescent="0.2">
      <c r="A1602" s="59" t="s">
        <v>1240</v>
      </c>
      <c r="B1602" s="59" t="s">
        <v>636</v>
      </c>
      <c r="C1602" s="59" t="s">
        <v>1825</v>
      </c>
      <c r="D1602" s="59" t="s">
        <v>1506</v>
      </c>
    </row>
    <row r="1603" spans="1:4" x14ac:dyDescent="0.2">
      <c r="A1603" s="59"/>
      <c r="B1603" s="59"/>
      <c r="C1603" s="59"/>
      <c r="D1603" s="59" t="s">
        <v>1508</v>
      </c>
    </row>
    <row r="1604" spans="1:4" x14ac:dyDescent="0.2">
      <c r="A1604" s="59" t="s">
        <v>1241</v>
      </c>
      <c r="B1604" s="59" t="s">
        <v>638</v>
      </c>
      <c r="C1604" s="59" t="s">
        <v>1825</v>
      </c>
      <c r="D1604" s="59" t="s">
        <v>1506</v>
      </c>
    </row>
    <row r="1605" spans="1:4" x14ac:dyDescent="0.2">
      <c r="A1605" s="59"/>
      <c r="B1605" s="59"/>
      <c r="C1605" s="59"/>
      <c r="D1605" s="59" t="s">
        <v>1509</v>
      </c>
    </row>
    <row r="1606" spans="1:4" x14ac:dyDescent="0.2">
      <c r="A1606" s="59"/>
      <c r="B1606" s="59"/>
      <c r="C1606" s="59"/>
      <c r="D1606" s="59" t="s">
        <v>1507</v>
      </c>
    </row>
    <row r="1607" spans="1:4" x14ac:dyDescent="0.2">
      <c r="A1607" s="59"/>
      <c r="B1607" s="59"/>
      <c r="C1607" s="59"/>
      <c r="D1607" s="59" t="s">
        <v>1508</v>
      </c>
    </row>
    <row r="1608" spans="1:4" x14ac:dyDescent="0.2">
      <c r="A1608" s="59" t="s">
        <v>1242</v>
      </c>
      <c r="B1608" s="59" t="s">
        <v>635</v>
      </c>
      <c r="C1608" s="59" t="s">
        <v>1825</v>
      </c>
      <c r="D1608" s="59" t="s">
        <v>1506</v>
      </c>
    </row>
    <row r="1609" spans="1:4" x14ac:dyDescent="0.2">
      <c r="A1609" s="59"/>
      <c r="B1609" s="59"/>
      <c r="C1609" s="59"/>
      <c r="D1609" s="59" t="s">
        <v>1508</v>
      </c>
    </row>
    <row r="1610" spans="1:4" x14ac:dyDescent="0.2">
      <c r="A1610" s="59" t="s">
        <v>2785</v>
      </c>
      <c r="B1610" s="59" t="s">
        <v>2786</v>
      </c>
      <c r="C1610" s="59" t="s">
        <v>1825</v>
      </c>
      <c r="D1610" s="59" t="s">
        <v>2864</v>
      </c>
    </row>
    <row r="1611" spans="1:4" x14ac:dyDescent="0.2">
      <c r="A1611" s="59" t="s">
        <v>2965</v>
      </c>
      <c r="B1611" s="59" t="s">
        <v>2966</v>
      </c>
      <c r="C1611" s="59" t="s">
        <v>2089</v>
      </c>
      <c r="D1611" s="59" t="s">
        <v>1507</v>
      </c>
    </row>
    <row r="1612" spans="1:4" x14ac:dyDescent="0.2">
      <c r="A1612" s="59" t="s">
        <v>2967</v>
      </c>
      <c r="B1612" s="63" t="s">
        <v>2968</v>
      </c>
      <c r="C1612" s="59" t="s">
        <v>2089</v>
      </c>
      <c r="D1612" s="59" t="s">
        <v>1507</v>
      </c>
    </row>
    <row r="1613" spans="1:4" x14ac:dyDescent="0.2">
      <c r="A1613" s="59" t="s">
        <v>2102</v>
      </c>
      <c r="B1613" s="59" t="s">
        <v>2103</v>
      </c>
      <c r="C1613" s="59" t="s">
        <v>2089</v>
      </c>
      <c r="D1613" s="59" t="s">
        <v>1507</v>
      </c>
    </row>
    <row r="1614" spans="1:4" x14ac:dyDescent="0.2">
      <c r="A1614" s="59" t="s">
        <v>2223</v>
      </c>
      <c r="B1614" s="60" t="s">
        <v>2105</v>
      </c>
      <c r="C1614" s="59" t="s">
        <v>2089</v>
      </c>
      <c r="D1614" s="59" t="s">
        <v>1507</v>
      </c>
    </row>
    <row r="1615" spans="1:4" x14ac:dyDescent="0.2">
      <c r="A1615" s="59" t="s">
        <v>2092</v>
      </c>
      <c r="B1615" s="59" t="s">
        <v>2093</v>
      </c>
      <c r="C1615" s="59" t="s">
        <v>2089</v>
      </c>
      <c r="D1615" s="59" t="s">
        <v>1507</v>
      </c>
    </row>
    <row r="1616" spans="1:4" x14ac:dyDescent="0.2">
      <c r="A1616" s="59" t="s">
        <v>2087</v>
      </c>
      <c r="B1616" s="59" t="s">
        <v>2088</v>
      </c>
      <c r="C1616" s="59" t="s">
        <v>2089</v>
      </c>
      <c r="D1616" s="59" t="s">
        <v>1507</v>
      </c>
    </row>
    <row r="1617" spans="1:4" x14ac:dyDescent="0.2">
      <c r="A1617" s="59" t="s">
        <v>2106</v>
      </c>
      <c r="B1617" s="59" t="s">
        <v>2107</v>
      </c>
      <c r="C1617" s="59" t="s">
        <v>2089</v>
      </c>
      <c r="D1617" s="59" t="s">
        <v>1507</v>
      </c>
    </row>
    <row r="1618" spans="1:4" x14ac:dyDescent="0.2">
      <c r="A1618" s="59" t="s">
        <v>2086</v>
      </c>
      <c r="B1618" s="59" t="s">
        <v>1165</v>
      </c>
      <c r="C1618" s="59" t="s">
        <v>2779</v>
      </c>
      <c r="D1618" s="59" t="s">
        <v>1507</v>
      </c>
    </row>
    <row r="1619" spans="1:4" x14ac:dyDescent="0.2">
      <c r="A1619" s="59" t="s">
        <v>170</v>
      </c>
      <c r="B1619" s="59" t="s">
        <v>171</v>
      </c>
      <c r="C1619" s="59" t="s">
        <v>1831</v>
      </c>
      <c r="D1619" s="59" t="s">
        <v>568</v>
      </c>
    </row>
    <row r="1620" spans="1:4" x14ac:dyDescent="0.2">
      <c r="A1620" s="59" t="s">
        <v>172</v>
      </c>
      <c r="B1620" s="59" t="s">
        <v>173</v>
      </c>
      <c r="C1620" s="59" t="s">
        <v>1831</v>
      </c>
      <c r="D1620" s="59" t="s">
        <v>563</v>
      </c>
    </row>
    <row r="1621" spans="1:4" x14ac:dyDescent="0.2">
      <c r="A1621" s="59"/>
      <c r="B1621" s="59"/>
      <c r="C1621" s="59"/>
      <c r="D1621" s="59" t="s">
        <v>1509</v>
      </c>
    </row>
    <row r="1622" spans="1:4" x14ac:dyDescent="0.2">
      <c r="A1622" s="59"/>
      <c r="B1622" s="59"/>
      <c r="C1622" s="59"/>
      <c r="D1622" s="59" t="s">
        <v>1510</v>
      </c>
    </row>
    <row r="1623" spans="1:4" x14ac:dyDescent="0.2">
      <c r="A1623" s="59"/>
      <c r="B1623" s="59"/>
      <c r="C1623" s="59"/>
      <c r="D1623" s="59" t="s">
        <v>2136</v>
      </c>
    </row>
    <row r="1624" spans="1:4" x14ac:dyDescent="0.2">
      <c r="A1624" s="59" t="s">
        <v>879</v>
      </c>
      <c r="B1624" s="59" t="s">
        <v>876</v>
      </c>
      <c r="C1624" s="59" t="s">
        <v>1831</v>
      </c>
      <c r="D1624" s="59" t="s">
        <v>568</v>
      </c>
    </row>
    <row r="1625" spans="1:4" x14ac:dyDescent="0.2">
      <c r="A1625" s="59" t="s">
        <v>379</v>
      </c>
      <c r="B1625" s="59" t="s">
        <v>169</v>
      </c>
      <c r="C1625" s="59" t="s">
        <v>1831</v>
      </c>
      <c r="D1625" s="59" t="s">
        <v>568</v>
      </c>
    </row>
    <row r="1626" spans="1:4" x14ac:dyDescent="0.2">
      <c r="A1626" s="59" t="s">
        <v>174</v>
      </c>
      <c r="B1626" s="59" t="s">
        <v>175</v>
      </c>
      <c r="C1626" s="59" t="s">
        <v>1831</v>
      </c>
      <c r="D1626" s="59" t="s">
        <v>568</v>
      </c>
    </row>
    <row r="1627" spans="1:4" x14ac:dyDescent="0.2">
      <c r="A1627" s="59" t="s">
        <v>176</v>
      </c>
      <c r="B1627" s="59" t="s">
        <v>177</v>
      </c>
      <c r="C1627" s="59" t="s">
        <v>1831</v>
      </c>
      <c r="D1627" s="59" t="s">
        <v>568</v>
      </c>
    </row>
    <row r="1628" spans="1:4" x14ac:dyDescent="0.2">
      <c r="A1628" s="59" t="s">
        <v>390</v>
      </c>
      <c r="B1628" s="59" t="s">
        <v>168</v>
      </c>
      <c r="C1628" s="59" t="s">
        <v>1831</v>
      </c>
      <c r="D1628" s="59" t="s">
        <v>568</v>
      </c>
    </row>
    <row r="1629" spans="1:4" x14ac:dyDescent="0.2">
      <c r="A1629" s="59" t="s">
        <v>178</v>
      </c>
      <c r="B1629" s="59" t="s">
        <v>179</v>
      </c>
      <c r="C1629" s="59" t="s">
        <v>1831</v>
      </c>
      <c r="D1629" s="59" t="s">
        <v>568</v>
      </c>
    </row>
    <row r="1630" spans="1:4" x14ac:dyDescent="0.2">
      <c r="A1630" s="59" t="s">
        <v>180</v>
      </c>
      <c r="B1630" s="59" t="s">
        <v>181</v>
      </c>
      <c r="C1630" s="59" t="s">
        <v>1831</v>
      </c>
      <c r="D1630" s="59" t="s">
        <v>568</v>
      </c>
    </row>
    <row r="1631" spans="1:4" x14ac:dyDescent="0.2">
      <c r="A1631" s="59" t="s">
        <v>182</v>
      </c>
      <c r="B1631" s="63" t="s">
        <v>183</v>
      </c>
      <c r="C1631" s="59" t="s">
        <v>1831</v>
      </c>
      <c r="D1631" s="59" t="s">
        <v>568</v>
      </c>
    </row>
    <row r="1632" spans="1:4" x14ac:dyDescent="0.2">
      <c r="A1632" s="59" t="s">
        <v>184</v>
      </c>
      <c r="B1632" s="59" t="s">
        <v>185</v>
      </c>
      <c r="C1632" s="59" t="s">
        <v>1831</v>
      </c>
      <c r="D1632" s="59" t="s">
        <v>568</v>
      </c>
    </row>
    <row r="1633" spans="1:4" x14ac:dyDescent="0.2">
      <c r="A1633" s="66" t="s">
        <v>3096</v>
      </c>
      <c r="B1633" s="66" t="s">
        <v>187</v>
      </c>
      <c r="C1633" s="59" t="s">
        <v>1831</v>
      </c>
      <c r="D1633" s="66" t="s">
        <v>568</v>
      </c>
    </row>
    <row r="1634" spans="1:4" x14ac:dyDescent="0.2">
      <c r="A1634" s="66" t="s">
        <v>2737</v>
      </c>
      <c r="B1634" s="66" t="s">
        <v>2738</v>
      </c>
      <c r="C1634" s="59" t="s">
        <v>1024</v>
      </c>
      <c r="D1634" s="66" t="s">
        <v>2485</v>
      </c>
    </row>
    <row r="1635" spans="1:4" x14ac:dyDescent="0.2">
      <c r="A1635" s="59" t="s">
        <v>2702</v>
      </c>
      <c r="B1635" s="59" t="s">
        <v>2336</v>
      </c>
      <c r="C1635" s="59" t="s">
        <v>1024</v>
      </c>
      <c r="D1635" s="59" t="s">
        <v>2485</v>
      </c>
    </row>
    <row r="1636" spans="1:4" x14ac:dyDescent="0.2">
      <c r="A1636" s="59" t="s">
        <v>2224</v>
      </c>
      <c r="B1636" s="59" t="s">
        <v>125</v>
      </c>
      <c r="C1636" s="59" t="s">
        <v>1024</v>
      </c>
      <c r="D1636" s="59" t="s">
        <v>2485</v>
      </c>
    </row>
    <row r="1637" spans="1:4" x14ac:dyDescent="0.2">
      <c r="A1637" s="59" t="s">
        <v>2225</v>
      </c>
      <c r="B1637" s="59" t="s">
        <v>126</v>
      </c>
      <c r="C1637" s="59" t="s">
        <v>1024</v>
      </c>
      <c r="D1637" s="59" t="s">
        <v>2485</v>
      </c>
    </row>
    <row r="1638" spans="1:4" x14ac:dyDescent="0.2">
      <c r="A1638" s="59" t="s">
        <v>1018</v>
      </c>
      <c r="B1638" s="59" t="s">
        <v>127</v>
      </c>
      <c r="C1638" s="59" t="s">
        <v>1024</v>
      </c>
      <c r="D1638" s="59" t="s">
        <v>2485</v>
      </c>
    </row>
    <row r="1639" spans="1:4" x14ac:dyDescent="0.2">
      <c r="A1639" s="59" t="s">
        <v>1017</v>
      </c>
      <c r="B1639" s="59" t="s">
        <v>128</v>
      </c>
      <c r="C1639" s="59" t="s">
        <v>1024</v>
      </c>
      <c r="D1639" s="59" t="s">
        <v>2485</v>
      </c>
    </row>
    <row r="1640" spans="1:4" x14ac:dyDescent="0.2">
      <c r="A1640" s="59" t="s">
        <v>1653</v>
      </c>
      <c r="B1640" s="59" t="s">
        <v>1654</v>
      </c>
      <c r="C1640" s="59" t="s">
        <v>1024</v>
      </c>
      <c r="D1640" s="59" t="s">
        <v>2485</v>
      </c>
    </row>
    <row r="1641" spans="1:4" x14ac:dyDescent="0.2">
      <c r="A1641" s="59" t="s">
        <v>1667</v>
      </c>
      <c r="B1641" s="59" t="s">
        <v>1668</v>
      </c>
      <c r="C1641" s="59" t="s">
        <v>1024</v>
      </c>
      <c r="D1641" s="59" t="s">
        <v>2485</v>
      </c>
    </row>
    <row r="1642" spans="1:4" x14ac:dyDescent="0.2">
      <c r="A1642" s="59"/>
      <c r="B1642" s="59"/>
      <c r="C1642" s="59"/>
      <c r="D1642" s="59" t="s">
        <v>568</v>
      </c>
    </row>
    <row r="1643" spans="1:4" x14ac:dyDescent="0.2">
      <c r="A1643" s="59" t="s">
        <v>1019</v>
      </c>
      <c r="B1643" s="59" t="s">
        <v>129</v>
      </c>
      <c r="C1643" s="59" t="s">
        <v>1024</v>
      </c>
      <c r="D1643" s="59" t="s">
        <v>2485</v>
      </c>
    </row>
    <row r="1644" spans="1:4" x14ac:dyDescent="0.2">
      <c r="A1644" s="59" t="s">
        <v>1016</v>
      </c>
      <c r="B1644" s="59" t="s">
        <v>130</v>
      </c>
      <c r="C1644" s="59" t="s">
        <v>1024</v>
      </c>
      <c r="D1644" s="59" t="s">
        <v>2485</v>
      </c>
    </row>
    <row r="1645" spans="1:4" x14ac:dyDescent="0.2">
      <c r="A1645" s="59" t="s">
        <v>1663</v>
      </c>
      <c r="B1645" s="59" t="s">
        <v>1664</v>
      </c>
      <c r="C1645" s="59" t="s">
        <v>1024</v>
      </c>
      <c r="D1645" s="59" t="s">
        <v>2485</v>
      </c>
    </row>
    <row r="1646" spans="1:4" x14ac:dyDescent="0.2">
      <c r="A1646" s="59"/>
      <c r="B1646" s="59"/>
      <c r="C1646" s="59"/>
      <c r="D1646" s="59" t="s">
        <v>568</v>
      </c>
    </row>
    <row r="1647" spans="1:4" x14ac:dyDescent="0.2">
      <c r="A1647" s="59" t="s">
        <v>1665</v>
      </c>
      <c r="B1647" s="59" t="s">
        <v>1666</v>
      </c>
      <c r="C1647" s="59" t="s">
        <v>1024</v>
      </c>
      <c r="D1647" s="59" t="s">
        <v>2485</v>
      </c>
    </row>
    <row r="1648" spans="1:4" x14ac:dyDescent="0.2">
      <c r="A1648" s="59"/>
      <c r="B1648" s="59"/>
      <c r="C1648" s="59"/>
      <c r="D1648" s="59" t="s">
        <v>568</v>
      </c>
    </row>
    <row r="1649" spans="1:4" x14ac:dyDescent="0.2">
      <c r="A1649" s="59" t="s">
        <v>1678</v>
      </c>
      <c r="B1649" s="59" t="s">
        <v>1679</v>
      </c>
      <c r="C1649" s="59" t="s">
        <v>1024</v>
      </c>
      <c r="D1649" s="59" t="s">
        <v>2485</v>
      </c>
    </row>
    <row r="1650" spans="1:4" x14ac:dyDescent="0.2">
      <c r="A1650" s="59"/>
      <c r="B1650" s="59"/>
      <c r="C1650" s="59"/>
      <c r="D1650" s="59" t="s">
        <v>568</v>
      </c>
    </row>
    <row r="1651" spans="1:4" x14ac:dyDescent="0.2">
      <c r="A1651" s="59" t="s">
        <v>2371</v>
      </c>
      <c r="B1651" s="59" t="s">
        <v>2374</v>
      </c>
      <c r="C1651" s="59" t="s">
        <v>1024</v>
      </c>
      <c r="D1651" s="59" t="s">
        <v>2485</v>
      </c>
    </row>
    <row r="1652" spans="1:4" x14ac:dyDescent="0.2">
      <c r="A1652" s="59" t="s">
        <v>2372</v>
      </c>
      <c r="B1652" s="59" t="s">
        <v>2375</v>
      </c>
      <c r="C1652" s="59" t="s">
        <v>1024</v>
      </c>
      <c r="D1652" s="59" t="s">
        <v>2485</v>
      </c>
    </row>
    <row r="1653" spans="1:4" x14ac:dyDescent="0.2">
      <c r="A1653" s="59" t="s">
        <v>2369</v>
      </c>
      <c r="B1653" s="59" t="s">
        <v>2373</v>
      </c>
      <c r="C1653" s="59" t="s">
        <v>1024</v>
      </c>
      <c r="D1653" s="59" t="s">
        <v>2485</v>
      </c>
    </row>
    <row r="1654" spans="1:4" x14ac:dyDescent="0.2">
      <c r="A1654" s="59" t="s">
        <v>2368</v>
      </c>
      <c r="B1654" s="59" t="s">
        <v>2647</v>
      </c>
      <c r="C1654" s="59" t="s">
        <v>1024</v>
      </c>
      <c r="D1654" s="59" t="s">
        <v>2485</v>
      </c>
    </row>
    <row r="1655" spans="1:4" x14ac:dyDescent="0.2">
      <c r="A1655" s="59" t="s">
        <v>2370</v>
      </c>
      <c r="B1655" s="59" t="s">
        <v>2667</v>
      </c>
      <c r="C1655" s="59" t="s">
        <v>1024</v>
      </c>
      <c r="D1655" s="59" t="s">
        <v>2485</v>
      </c>
    </row>
    <row r="1656" spans="1:4" x14ac:dyDescent="0.2">
      <c r="A1656" s="59" t="s">
        <v>1015</v>
      </c>
      <c r="B1656" s="59" t="s">
        <v>124</v>
      </c>
      <c r="C1656" s="59" t="s">
        <v>1024</v>
      </c>
      <c r="D1656" s="59" t="s">
        <v>2485</v>
      </c>
    </row>
    <row r="1657" spans="1:4" x14ac:dyDescent="0.2">
      <c r="A1657" s="59"/>
      <c r="B1657" s="59"/>
      <c r="C1657" s="59"/>
      <c r="D1657" s="59" t="s">
        <v>1506</v>
      </c>
    </row>
    <row r="1658" spans="1:4" x14ac:dyDescent="0.2">
      <c r="A1658" s="59" t="s">
        <v>1014</v>
      </c>
      <c r="B1658" s="59" t="s">
        <v>131</v>
      </c>
      <c r="C1658" s="59" t="s">
        <v>1024</v>
      </c>
      <c r="D1658" s="59" t="s">
        <v>2485</v>
      </c>
    </row>
    <row r="1659" spans="1:4" x14ac:dyDescent="0.2">
      <c r="A1659" s="59" t="s">
        <v>1013</v>
      </c>
      <c r="B1659" s="59" t="s">
        <v>132</v>
      </c>
      <c r="C1659" s="59" t="s">
        <v>1024</v>
      </c>
      <c r="D1659" s="59" t="s">
        <v>2485</v>
      </c>
    </row>
    <row r="1660" spans="1:4" x14ac:dyDescent="0.2">
      <c r="A1660" s="59" t="s">
        <v>1659</v>
      </c>
      <c r="B1660" s="59" t="s">
        <v>1660</v>
      </c>
      <c r="C1660" s="59" t="s">
        <v>1024</v>
      </c>
      <c r="D1660" s="59" t="s">
        <v>2485</v>
      </c>
    </row>
    <row r="1661" spans="1:4" x14ac:dyDescent="0.2">
      <c r="A1661" s="59"/>
      <c r="B1661" s="59"/>
      <c r="C1661" s="59"/>
      <c r="D1661" s="59" t="s">
        <v>568</v>
      </c>
    </row>
    <row r="1662" spans="1:4" x14ac:dyDescent="0.2">
      <c r="A1662" s="59" t="s">
        <v>1682</v>
      </c>
      <c r="B1662" s="59" t="s">
        <v>1683</v>
      </c>
      <c r="C1662" s="59" t="s">
        <v>1024</v>
      </c>
      <c r="D1662" s="59" t="s">
        <v>2485</v>
      </c>
    </row>
    <row r="1663" spans="1:4" x14ac:dyDescent="0.2">
      <c r="A1663" s="59" t="s">
        <v>1680</v>
      </c>
      <c r="B1663" s="59" t="s">
        <v>1681</v>
      </c>
      <c r="C1663" s="59" t="s">
        <v>1024</v>
      </c>
      <c r="D1663" s="59" t="s">
        <v>2485</v>
      </c>
    </row>
    <row r="1664" spans="1:4" x14ac:dyDescent="0.2">
      <c r="A1664" s="59" t="s">
        <v>1677</v>
      </c>
      <c r="B1664" s="59" t="s">
        <v>1691</v>
      </c>
      <c r="C1664" s="59" t="s">
        <v>1024</v>
      </c>
      <c r="D1664" s="59" t="s">
        <v>2485</v>
      </c>
    </row>
    <row r="1665" spans="1:4" x14ac:dyDescent="0.2">
      <c r="A1665" s="59" t="s">
        <v>1635</v>
      </c>
      <c r="B1665" s="59" t="s">
        <v>1636</v>
      </c>
      <c r="C1665" s="59" t="s">
        <v>1024</v>
      </c>
      <c r="D1665" s="59" t="s">
        <v>2485</v>
      </c>
    </row>
    <row r="1666" spans="1:4" x14ac:dyDescent="0.2">
      <c r="A1666" s="59" t="s">
        <v>1657</v>
      </c>
      <c r="B1666" s="59" t="s">
        <v>1658</v>
      </c>
      <c r="C1666" s="59" t="s">
        <v>1024</v>
      </c>
      <c r="D1666" s="59" t="s">
        <v>2485</v>
      </c>
    </row>
    <row r="1667" spans="1:4" x14ac:dyDescent="0.2">
      <c r="A1667" s="59" t="s">
        <v>1023</v>
      </c>
      <c r="B1667" s="59" t="s">
        <v>167</v>
      </c>
      <c r="C1667" s="59" t="s">
        <v>1024</v>
      </c>
      <c r="D1667" s="59" t="s">
        <v>2485</v>
      </c>
    </row>
    <row r="1668" spans="1:4" x14ac:dyDescent="0.2">
      <c r="A1668" s="59" t="s">
        <v>1684</v>
      </c>
      <c r="B1668" s="59" t="s">
        <v>1685</v>
      </c>
      <c r="C1668" s="59" t="s">
        <v>1024</v>
      </c>
      <c r="D1668" s="59" t="s">
        <v>2485</v>
      </c>
    </row>
    <row r="1669" spans="1:4" x14ac:dyDescent="0.2">
      <c r="A1669" s="59" t="s">
        <v>1243</v>
      </c>
      <c r="B1669" s="59" t="s">
        <v>632</v>
      </c>
      <c r="C1669" s="59" t="s">
        <v>1825</v>
      </c>
      <c r="D1669" s="59" t="s">
        <v>1506</v>
      </c>
    </row>
    <row r="1670" spans="1:4" x14ac:dyDescent="0.2">
      <c r="A1670" s="59"/>
      <c r="B1670" s="59"/>
      <c r="C1670" s="59"/>
      <c r="D1670" s="59" t="s">
        <v>1509</v>
      </c>
    </row>
    <row r="1671" spans="1:4" x14ac:dyDescent="0.2">
      <c r="A1671" s="59"/>
      <c r="B1671" s="59"/>
      <c r="C1671" s="59"/>
      <c r="D1671" s="59" t="s">
        <v>1508</v>
      </c>
    </row>
    <row r="1672" spans="1:4" x14ac:dyDescent="0.2">
      <c r="A1672" s="59" t="s">
        <v>2652</v>
      </c>
      <c r="B1672" s="59" t="s">
        <v>2653</v>
      </c>
      <c r="C1672" s="59" t="s">
        <v>1825</v>
      </c>
      <c r="D1672" s="59" t="s">
        <v>1508</v>
      </c>
    </row>
    <row r="1673" spans="1:4" x14ac:dyDescent="0.2">
      <c r="A1673" s="59" t="s">
        <v>2648</v>
      </c>
      <c r="B1673" s="59" t="s">
        <v>2649</v>
      </c>
      <c r="C1673" s="59" t="s">
        <v>347</v>
      </c>
      <c r="D1673" s="59" t="s">
        <v>1506</v>
      </c>
    </row>
    <row r="1674" spans="1:4" x14ac:dyDescent="0.2">
      <c r="A1674" s="59" t="s">
        <v>1700</v>
      </c>
      <c r="B1674" s="59" t="s">
        <v>1701</v>
      </c>
      <c r="C1674" s="59" t="s">
        <v>347</v>
      </c>
      <c r="D1674" s="59" t="s">
        <v>1506</v>
      </c>
    </row>
    <row r="1675" spans="1:4" x14ac:dyDescent="0.2">
      <c r="A1675" s="59" t="s">
        <v>1730</v>
      </c>
      <c r="B1675" s="59" t="s">
        <v>1731</v>
      </c>
      <c r="C1675" s="59" t="s">
        <v>347</v>
      </c>
      <c r="D1675" s="59" t="s">
        <v>1506</v>
      </c>
    </row>
    <row r="1676" spans="1:4" x14ac:dyDescent="0.2">
      <c r="A1676" s="59" t="s">
        <v>1732</v>
      </c>
      <c r="B1676" s="59" t="s">
        <v>1733</v>
      </c>
      <c r="C1676" s="59" t="s">
        <v>347</v>
      </c>
      <c r="D1676" s="59" t="s">
        <v>1506</v>
      </c>
    </row>
    <row r="1677" spans="1:4" x14ac:dyDescent="0.2">
      <c r="A1677" s="59" t="s">
        <v>1706</v>
      </c>
      <c r="B1677" s="59" t="s">
        <v>1707</v>
      </c>
      <c r="C1677" s="59" t="s">
        <v>347</v>
      </c>
      <c r="D1677" s="59" t="s">
        <v>1506</v>
      </c>
    </row>
    <row r="1678" spans="1:4" x14ac:dyDescent="0.2">
      <c r="A1678" s="59" t="s">
        <v>2869</v>
      </c>
      <c r="B1678" s="59" t="s">
        <v>2870</v>
      </c>
      <c r="C1678" s="59" t="s">
        <v>347</v>
      </c>
      <c r="D1678" s="59" t="s">
        <v>1506</v>
      </c>
    </row>
    <row r="1679" spans="1:4" x14ac:dyDescent="0.2">
      <c r="A1679" s="59" t="s">
        <v>2096</v>
      </c>
      <c r="B1679" s="59" t="s">
        <v>2097</v>
      </c>
      <c r="C1679" s="59" t="s">
        <v>347</v>
      </c>
      <c r="D1679" s="59" t="s">
        <v>1506</v>
      </c>
    </row>
    <row r="1680" spans="1:4" x14ac:dyDescent="0.2">
      <c r="A1680" s="59" t="s">
        <v>2098</v>
      </c>
      <c r="B1680" s="59" t="s">
        <v>2099</v>
      </c>
      <c r="C1680" s="59" t="s">
        <v>347</v>
      </c>
      <c r="D1680" s="59" t="s">
        <v>1506</v>
      </c>
    </row>
    <row r="1681" spans="1:4" x14ac:dyDescent="0.2">
      <c r="A1681" s="59" t="s">
        <v>2100</v>
      </c>
      <c r="B1681" s="59" t="s">
        <v>2101</v>
      </c>
      <c r="C1681" s="59" t="s">
        <v>347</v>
      </c>
      <c r="D1681" s="59" t="s">
        <v>1506</v>
      </c>
    </row>
    <row r="1682" spans="1:4" x14ac:dyDescent="0.2">
      <c r="A1682" s="59" t="s">
        <v>2897</v>
      </c>
      <c r="B1682" s="59" t="s">
        <v>2898</v>
      </c>
      <c r="C1682" s="59" t="s">
        <v>347</v>
      </c>
      <c r="D1682" s="59" t="s">
        <v>1506</v>
      </c>
    </row>
    <row r="1683" spans="1:4" x14ac:dyDescent="0.2">
      <c r="A1683" s="59" t="s">
        <v>1722</v>
      </c>
      <c r="B1683" s="59" t="s">
        <v>1723</v>
      </c>
      <c r="C1683" s="59" t="s">
        <v>347</v>
      </c>
      <c r="D1683" s="59" t="s">
        <v>1506</v>
      </c>
    </row>
    <row r="1684" spans="1:4" x14ac:dyDescent="0.2">
      <c r="A1684" s="59"/>
      <c r="B1684" s="59"/>
      <c r="C1684" s="59"/>
      <c r="D1684" s="59" t="s">
        <v>568</v>
      </c>
    </row>
    <row r="1685" spans="1:4" x14ac:dyDescent="0.2">
      <c r="A1685" s="59" t="s">
        <v>1728</v>
      </c>
      <c r="B1685" s="59" t="s">
        <v>1729</v>
      </c>
      <c r="C1685" s="59" t="s">
        <v>347</v>
      </c>
      <c r="D1685" s="59" t="s">
        <v>1506</v>
      </c>
    </row>
    <row r="1686" spans="1:4" x14ac:dyDescent="0.2">
      <c r="A1686" s="59"/>
      <c r="B1686" s="59"/>
      <c r="C1686" s="59"/>
      <c r="D1686" s="59" t="s">
        <v>568</v>
      </c>
    </row>
    <row r="1687" spans="1:4" x14ac:dyDescent="0.2">
      <c r="A1687" s="59" t="s">
        <v>1696</v>
      </c>
      <c r="B1687" s="59" t="s">
        <v>1697</v>
      </c>
      <c r="C1687" s="59" t="s">
        <v>347</v>
      </c>
      <c r="D1687" s="59" t="s">
        <v>1506</v>
      </c>
    </row>
    <row r="1688" spans="1:4" x14ac:dyDescent="0.2">
      <c r="A1688" s="59"/>
      <c r="B1688" s="59"/>
      <c r="C1688" s="59"/>
      <c r="D1688" s="59" t="s">
        <v>568</v>
      </c>
    </row>
    <row r="1689" spans="1:4" x14ac:dyDescent="0.2">
      <c r="A1689" s="59" t="s">
        <v>1704</v>
      </c>
      <c r="B1689" s="59" t="s">
        <v>1705</v>
      </c>
      <c r="C1689" s="59" t="s">
        <v>347</v>
      </c>
      <c r="D1689" s="59" t="s">
        <v>1506</v>
      </c>
    </row>
    <row r="1690" spans="1:4" x14ac:dyDescent="0.2">
      <c r="A1690" s="59"/>
      <c r="B1690" s="59"/>
      <c r="C1690" s="59"/>
      <c r="D1690" s="59" t="s">
        <v>568</v>
      </c>
    </row>
    <row r="1691" spans="1:4" x14ac:dyDescent="0.2">
      <c r="A1691" s="59" t="s">
        <v>1702</v>
      </c>
      <c r="B1691" s="59" t="s">
        <v>1703</v>
      </c>
      <c r="C1691" s="59" t="s">
        <v>347</v>
      </c>
      <c r="D1691" s="59" t="s">
        <v>1506</v>
      </c>
    </row>
    <row r="1692" spans="1:4" x14ac:dyDescent="0.2">
      <c r="A1692" s="59"/>
      <c r="B1692" s="59"/>
      <c r="C1692" s="59"/>
      <c r="D1692" s="59" t="s">
        <v>568</v>
      </c>
    </row>
    <row r="1693" spans="1:4" x14ac:dyDescent="0.2">
      <c r="A1693" s="59" t="s">
        <v>1724</v>
      </c>
      <c r="B1693" s="59" t="s">
        <v>1725</v>
      </c>
      <c r="C1693" s="59" t="s">
        <v>347</v>
      </c>
      <c r="D1693" s="59" t="s">
        <v>1506</v>
      </c>
    </row>
    <row r="1694" spans="1:4" x14ac:dyDescent="0.2">
      <c r="A1694" s="59"/>
      <c r="B1694" s="59"/>
      <c r="C1694" s="59"/>
      <c r="D1694" s="59" t="s">
        <v>568</v>
      </c>
    </row>
    <row r="1695" spans="1:4" x14ac:dyDescent="0.2">
      <c r="A1695" s="59" t="s">
        <v>1714</v>
      </c>
      <c r="B1695" s="59" t="s">
        <v>1715</v>
      </c>
      <c r="C1695" s="59" t="s">
        <v>347</v>
      </c>
      <c r="D1695" s="59" t="s">
        <v>1506</v>
      </c>
    </row>
    <row r="1696" spans="1:4" x14ac:dyDescent="0.2">
      <c r="A1696" s="59" t="s">
        <v>324</v>
      </c>
      <c r="B1696" s="59" t="s">
        <v>325</v>
      </c>
      <c r="C1696" s="59" t="s">
        <v>347</v>
      </c>
      <c r="D1696" s="59" t="s">
        <v>1506</v>
      </c>
    </row>
    <row r="1697" spans="1:4" x14ac:dyDescent="0.2">
      <c r="A1697" s="59" t="s">
        <v>326</v>
      </c>
      <c r="B1697" s="59" t="s">
        <v>327</v>
      </c>
      <c r="C1697" s="59" t="s">
        <v>347</v>
      </c>
      <c r="D1697" s="59" t="s">
        <v>1506</v>
      </c>
    </row>
    <row r="1698" spans="1:4" x14ac:dyDescent="0.2">
      <c r="A1698" s="59" t="s">
        <v>328</v>
      </c>
      <c r="B1698" s="59" t="s">
        <v>329</v>
      </c>
      <c r="C1698" s="59" t="s">
        <v>347</v>
      </c>
      <c r="D1698" s="59" t="s">
        <v>1506</v>
      </c>
    </row>
    <row r="1699" spans="1:4" x14ac:dyDescent="0.2">
      <c r="A1699" s="59" t="s">
        <v>320</v>
      </c>
      <c r="B1699" s="59" t="s">
        <v>321</v>
      </c>
      <c r="C1699" s="59" t="s">
        <v>347</v>
      </c>
      <c r="D1699" s="59" t="s">
        <v>1506</v>
      </c>
    </row>
    <row r="1700" spans="1:4" x14ac:dyDescent="0.2">
      <c r="A1700" s="59" t="s">
        <v>330</v>
      </c>
      <c r="B1700" s="59" t="s">
        <v>331</v>
      </c>
      <c r="C1700" s="59" t="s">
        <v>347</v>
      </c>
      <c r="D1700" s="59" t="s">
        <v>1506</v>
      </c>
    </row>
    <row r="1701" spans="1:4" x14ac:dyDescent="0.2">
      <c r="A1701" s="59" t="s">
        <v>332</v>
      </c>
      <c r="B1701" s="59" t="s">
        <v>333</v>
      </c>
      <c r="C1701" s="59" t="s">
        <v>347</v>
      </c>
      <c r="D1701" s="59" t="s">
        <v>1506</v>
      </c>
    </row>
    <row r="1702" spans="1:4" x14ac:dyDescent="0.2">
      <c r="A1702" s="59" t="s">
        <v>334</v>
      </c>
      <c r="B1702" s="59" t="s">
        <v>335</v>
      </c>
      <c r="C1702" s="59" t="s">
        <v>347</v>
      </c>
      <c r="D1702" s="59" t="s">
        <v>1506</v>
      </c>
    </row>
    <row r="1703" spans="1:4" x14ac:dyDescent="0.2">
      <c r="A1703" s="59" t="s">
        <v>336</v>
      </c>
      <c r="B1703" s="59" t="s">
        <v>337</v>
      </c>
      <c r="C1703" s="59" t="s">
        <v>347</v>
      </c>
      <c r="D1703" s="59" t="s">
        <v>1506</v>
      </c>
    </row>
    <row r="1704" spans="1:4" x14ac:dyDescent="0.2">
      <c r="A1704" s="59" t="s">
        <v>338</v>
      </c>
      <c r="B1704" s="59" t="s">
        <v>339</v>
      </c>
      <c r="C1704" s="59" t="s">
        <v>347</v>
      </c>
      <c r="D1704" s="59" t="s">
        <v>1506</v>
      </c>
    </row>
    <row r="1705" spans="1:4" x14ac:dyDescent="0.2">
      <c r="A1705" s="59" t="s">
        <v>322</v>
      </c>
      <c r="B1705" s="59" t="s">
        <v>323</v>
      </c>
      <c r="C1705" s="59" t="s">
        <v>347</v>
      </c>
      <c r="D1705" s="59" t="s">
        <v>1506</v>
      </c>
    </row>
    <row r="1706" spans="1:4" x14ac:dyDescent="0.2">
      <c r="A1706" s="59" t="s">
        <v>340</v>
      </c>
      <c r="B1706" s="59" t="s">
        <v>341</v>
      </c>
      <c r="C1706" s="59" t="s">
        <v>347</v>
      </c>
      <c r="D1706" s="59" t="s">
        <v>1506</v>
      </c>
    </row>
    <row r="1707" spans="1:4" x14ac:dyDescent="0.2">
      <c r="A1707" s="59" t="s">
        <v>342</v>
      </c>
      <c r="B1707" s="59" t="s">
        <v>343</v>
      </c>
      <c r="C1707" s="59" t="s">
        <v>347</v>
      </c>
      <c r="D1707" s="59" t="s">
        <v>1506</v>
      </c>
    </row>
    <row r="1708" spans="1:4" x14ac:dyDescent="0.2">
      <c r="A1708" s="59" t="s">
        <v>2825</v>
      </c>
      <c r="B1708" s="59" t="s">
        <v>2826</v>
      </c>
      <c r="C1708" s="59" t="s">
        <v>347</v>
      </c>
      <c r="D1708" s="59" t="s">
        <v>1506</v>
      </c>
    </row>
    <row r="1709" spans="1:4" x14ac:dyDescent="0.2">
      <c r="A1709" s="59" t="s">
        <v>2973</v>
      </c>
      <c r="B1709" s="59" t="s">
        <v>2974</v>
      </c>
      <c r="C1709" s="59" t="s">
        <v>347</v>
      </c>
      <c r="D1709" s="59" t="s">
        <v>1506</v>
      </c>
    </row>
    <row r="1710" spans="1:4" x14ac:dyDescent="0.2">
      <c r="A1710" s="59" t="s">
        <v>2501</v>
      </c>
      <c r="B1710" s="59" t="s">
        <v>2500</v>
      </c>
      <c r="C1710" s="59" t="s">
        <v>347</v>
      </c>
      <c r="D1710" s="59" t="s">
        <v>1506</v>
      </c>
    </row>
    <row r="1711" spans="1:4" x14ac:dyDescent="0.2">
      <c r="A1711" s="59" t="s">
        <v>2899</v>
      </c>
      <c r="B1711" s="59" t="s">
        <v>2900</v>
      </c>
      <c r="C1711" s="59" t="s">
        <v>347</v>
      </c>
      <c r="D1711" s="59" t="s">
        <v>1506</v>
      </c>
    </row>
    <row r="1712" spans="1:4" x14ac:dyDescent="0.2">
      <c r="A1712" s="59" t="s">
        <v>2901</v>
      </c>
      <c r="B1712" s="59" t="s">
        <v>2902</v>
      </c>
      <c r="C1712" s="59" t="s">
        <v>347</v>
      </c>
      <c r="D1712" s="59" t="s">
        <v>1506</v>
      </c>
    </row>
    <row r="1713" spans="1:4" x14ac:dyDescent="0.2">
      <c r="A1713" s="59" t="s">
        <v>2503</v>
      </c>
      <c r="B1713" s="59" t="s">
        <v>2502</v>
      </c>
      <c r="C1713" s="59" t="s">
        <v>347</v>
      </c>
      <c r="D1713" s="59" t="s">
        <v>1506</v>
      </c>
    </row>
    <row r="1714" spans="1:4" x14ac:dyDescent="0.2">
      <c r="A1714" s="59" t="s">
        <v>2226</v>
      </c>
      <c r="B1714" s="59" t="s">
        <v>633</v>
      </c>
      <c r="C1714" s="59" t="s">
        <v>1825</v>
      </c>
      <c r="D1714" s="59" t="s">
        <v>1506</v>
      </c>
    </row>
    <row r="1715" spans="1:4" x14ac:dyDescent="0.2">
      <c r="A1715" s="59"/>
      <c r="B1715" s="59"/>
      <c r="C1715" s="59"/>
      <c r="D1715" s="59" t="s">
        <v>1509</v>
      </c>
    </row>
    <row r="1716" spans="1:4" x14ac:dyDescent="0.2">
      <c r="A1716" s="59"/>
      <c r="B1716" s="59"/>
      <c r="C1716" s="59"/>
      <c r="D1716" s="59" t="s">
        <v>1508</v>
      </c>
    </row>
    <row r="1717" spans="1:4" x14ac:dyDescent="0.2">
      <c r="A1717" s="59" t="s">
        <v>2227</v>
      </c>
      <c r="B1717" s="59" t="s">
        <v>490</v>
      </c>
      <c r="C1717" s="59" t="s">
        <v>1825</v>
      </c>
      <c r="D1717" s="59" t="s">
        <v>1506</v>
      </c>
    </row>
    <row r="1718" spans="1:4" x14ac:dyDescent="0.2">
      <c r="A1718" s="59"/>
      <c r="B1718" s="59"/>
      <c r="C1718" s="59"/>
      <c r="D1718" s="59" t="s">
        <v>528</v>
      </c>
    </row>
    <row r="1719" spans="1:4" x14ac:dyDescent="0.2">
      <c r="A1719" s="59"/>
      <c r="B1719" s="59"/>
      <c r="C1719" s="59"/>
      <c r="D1719" s="59" t="s">
        <v>1508</v>
      </c>
    </row>
    <row r="1720" spans="1:4" x14ac:dyDescent="0.2">
      <c r="A1720" s="59" t="s">
        <v>2228</v>
      </c>
      <c r="B1720" s="59" t="s">
        <v>496</v>
      </c>
      <c r="C1720" s="59" t="s">
        <v>1825</v>
      </c>
      <c r="D1720" s="59" t="s">
        <v>1506</v>
      </c>
    </row>
    <row r="1721" spans="1:4" x14ac:dyDescent="0.2">
      <c r="A1721" s="59"/>
      <c r="B1721" s="59"/>
      <c r="C1721" s="59"/>
      <c r="D1721" s="59" t="s">
        <v>1508</v>
      </c>
    </row>
    <row r="1722" spans="1:4" x14ac:dyDescent="0.2">
      <c r="A1722" s="59" t="s">
        <v>2229</v>
      </c>
      <c r="B1722" s="59" t="s">
        <v>494</v>
      </c>
      <c r="C1722" s="59" t="s">
        <v>1825</v>
      </c>
      <c r="D1722" s="59" t="s">
        <v>1506</v>
      </c>
    </row>
    <row r="1723" spans="1:4" x14ac:dyDescent="0.2">
      <c r="A1723" s="59"/>
      <c r="B1723" s="59"/>
      <c r="C1723" s="59"/>
      <c r="D1723" s="59" t="s">
        <v>528</v>
      </c>
    </row>
    <row r="1724" spans="1:4" x14ac:dyDescent="0.2">
      <c r="A1724" s="59"/>
      <c r="B1724" s="59"/>
      <c r="C1724" s="59"/>
      <c r="D1724" s="59" t="s">
        <v>1508</v>
      </c>
    </row>
    <row r="1725" spans="1:4" x14ac:dyDescent="0.2">
      <c r="A1725" s="59" t="s">
        <v>2230</v>
      </c>
      <c r="B1725" s="59" t="s">
        <v>489</v>
      </c>
      <c r="C1725" s="59" t="s">
        <v>1825</v>
      </c>
      <c r="D1725" s="59" t="s">
        <v>1506</v>
      </c>
    </row>
    <row r="1726" spans="1:4" x14ac:dyDescent="0.2">
      <c r="A1726" s="59"/>
      <c r="B1726" s="59"/>
      <c r="C1726" s="59"/>
      <c r="D1726" s="59" t="s">
        <v>1508</v>
      </c>
    </row>
    <row r="1727" spans="1:4" x14ac:dyDescent="0.2">
      <c r="A1727" s="59" t="s">
        <v>2231</v>
      </c>
      <c r="B1727" s="59" t="s">
        <v>488</v>
      </c>
      <c r="C1727" s="59" t="s">
        <v>1825</v>
      </c>
      <c r="D1727" s="59" t="s">
        <v>1506</v>
      </c>
    </row>
    <row r="1728" spans="1:4" x14ac:dyDescent="0.2">
      <c r="A1728" s="59"/>
      <c r="B1728" s="59"/>
      <c r="C1728" s="59"/>
      <c r="D1728" s="59" t="s">
        <v>1508</v>
      </c>
    </row>
    <row r="1729" spans="1:4" x14ac:dyDescent="0.2">
      <c r="A1729" s="59" t="s">
        <v>2232</v>
      </c>
      <c r="B1729" s="59" t="s">
        <v>487</v>
      </c>
      <c r="C1729" s="59" t="s">
        <v>1825</v>
      </c>
      <c r="D1729" s="59" t="s">
        <v>1506</v>
      </c>
    </row>
    <row r="1730" spans="1:4" x14ac:dyDescent="0.2">
      <c r="A1730" s="59"/>
      <c r="B1730" s="59"/>
      <c r="C1730" s="59"/>
      <c r="D1730" s="59" t="s">
        <v>1508</v>
      </c>
    </row>
    <row r="1731" spans="1:4" x14ac:dyDescent="0.2">
      <c r="A1731" s="59" t="s">
        <v>2233</v>
      </c>
      <c r="B1731" s="59" t="s">
        <v>486</v>
      </c>
      <c r="C1731" s="59" t="s">
        <v>1825</v>
      </c>
      <c r="D1731" s="59" t="s">
        <v>1506</v>
      </c>
    </row>
    <row r="1732" spans="1:4" x14ac:dyDescent="0.2">
      <c r="A1732" s="59"/>
      <c r="B1732" s="59"/>
      <c r="C1732" s="59"/>
      <c r="D1732" s="59" t="s">
        <v>1508</v>
      </c>
    </row>
    <row r="1733" spans="1:4" x14ac:dyDescent="0.2">
      <c r="A1733" s="59" t="s">
        <v>2234</v>
      </c>
      <c r="B1733" s="59" t="s">
        <v>480</v>
      </c>
      <c r="C1733" s="59" t="s">
        <v>1825</v>
      </c>
      <c r="D1733" s="59" t="s">
        <v>1506</v>
      </c>
    </row>
    <row r="1734" spans="1:4" x14ac:dyDescent="0.2">
      <c r="A1734" s="59"/>
      <c r="B1734" s="59"/>
      <c r="C1734" s="59"/>
      <c r="D1734" s="59" t="s">
        <v>1508</v>
      </c>
    </row>
    <row r="1735" spans="1:4" x14ac:dyDescent="0.2">
      <c r="A1735" s="59" t="s">
        <v>2235</v>
      </c>
      <c r="B1735" s="59" t="s">
        <v>481</v>
      </c>
      <c r="C1735" s="59" t="s">
        <v>1825</v>
      </c>
      <c r="D1735" s="59" t="s">
        <v>1506</v>
      </c>
    </row>
    <row r="1736" spans="1:4" x14ac:dyDescent="0.2">
      <c r="A1736" s="59"/>
      <c r="B1736" s="59"/>
      <c r="C1736" s="59"/>
      <c r="D1736" s="59" t="s">
        <v>1508</v>
      </c>
    </row>
    <row r="1737" spans="1:4" x14ac:dyDescent="0.2">
      <c r="A1737" s="59" t="s">
        <v>2236</v>
      </c>
      <c r="B1737" s="59" t="s">
        <v>492</v>
      </c>
      <c r="C1737" s="59" t="s">
        <v>1825</v>
      </c>
      <c r="D1737" s="59" t="s">
        <v>1506</v>
      </c>
    </row>
    <row r="1738" spans="1:4" x14ac:dyDescent="0.2">
      <c r="A1738" s="59"/>
      <c r="B1738" s="59"/>
      <c r="C1738" s="59"/>
      <c r="D1738" s="59" t="s">
        <v>1508</v>
      </c>
    </row>
    <row r="1739" spans="1:4" x14ac:dyDescent="0.2">
      <c r="A1739" s="59" t="s">
        <v>2237</v>
      </c>
      <c r="B1739" s="59" t="s">
        <v>485</v>
      </c>
      <c r="C1739" s="59" t="s">
        <v>1825</v>
      </c>
      <c r="D1739" s="59" t="s">
        <v>1506</v>
      </c>
    </row>
    <row r="1740" spans="1:4" x14ac:dyDescent="0.2">
      <c r="A1740" s="59"/>
      <c r="B1740" s="59"/>
      <c r="C1740" s="59"/>
      <c r="D1740" s="59" t="s">
        <v>1508</v>
      </c>
    </row>
    <row r="1741" spans="1:4" x14ac:dyDescent="0.2">
      <c r="A1741" s="59" t="s">
        <v>2238</v>
      </c>
      <c r="B1741" s="59" t="s">
        <v>495</v>
      </c>
      <c r="C1741" s="59" t="s">
        <v>1825</v>
      </c>
      <c r="D1741" s="59" t="s">
        <v>1506</v>
      </c>
    </row>
    <row r="1742" spans="1:4" x14ac:dyDescent="0.2">
      <c r="A1742" s="59"/>
      <c r="B1742" s="59"/>
      <c r="C1742" s="59"/>
      <c r="D1742" s="59" t="s">
        <v>1508</v>
      </c>
    </row>
    <row r="1743" spans="1:4" x14ac:dyDescent="0.2">
      <c r="A1743" s="59" t="s">
        <v>2239</v>
      </c>
      <c r="B1743" s="59" t="s">
        <v>484</v>
      </c>
      <c r="C1743" s="59" t="s">
        <v>1825</v>
      </c>
      <c r="D1743" s="59" t="s">
        <v>1506</v>
      </c>
    </row>
    <row r="1744" spans="1:4" x14ac:dyDescent="0.2">
      <c r="A1744" s="59"/>
      <c r="B1744" s="59"/>
      <c r="C1744" s="59"/>
      <c r="D1744" s="59" t="s">
        <v>1508</v>
      </c>
    </row>
    <row r="1745" spans="1:4" x14ac:dyDescent="0.2">
      <c r="A1745" s="59" t="s">
        <v>2240</v>
      </c>
      <c r="B1745" s="59" t="s">
        <v>483</v>
      </c>
      <c r="C1745" s="59" t="s">
        <v>1825</v>
      </c>
      <c r="D1745" s="59" t="s">
        <v>1506</v>
      </c>
    </row>
    <row r="1746" spans="1:4" x14ac:dyDescent="0.2">
      <c r="A1746" s="59"/>
      <c r="B1746" s="59"/>
      <c r="C1746" s="59"/>
      <c r="D1746" s="59" t="s">
        <v>1508</v>
      </c>
    </row>
    <row r="1747" spans="1:4" x14ac:dyDescent="0.2">
      <c r="A1747" s="59" t="s">
        <v>2241</v>
      </c>
      <c r="B1747" s="59" t="s">
        <v>493</v>
      </c>
      <c r="C1747" s="59" t="s">
        <v>1825</v>
      </c>
      <c r="D1747" s="59" t="s">
        <v>1506</v>
      </c>
    </row>
    <row r="1748" spans="1:4" x14ac:dyDescent="0.2">
      <c r="A1748" s="59"/>
      <c r="B1748" s="59"/>
      <c r="C1748" s="59"/>
      <c r="D1748" s="59" t="s">
        <v>1508</v>
      </c>
    </row>
    <row r="1749" spans="1:4" x14ac:dyDescent="0.2">
      <c r="A1749" s="59" t="s">
        <v>2242</v>
      </c>
      <c r="B1749" s="59" t="s">
        <v>482</v>
      </c>
      <c r="C1749" s="59" t="s">
        <v>1825</v>
      </c>
      <c r="D1749" s="59" t="s">
        <v>1506</v>
      </c>
    </row>
    <row r="1750" spans="1:4" x14ac:dyDescent="0.2">
      <c r="A1750" s="59"/>
      <c r="B1750" s="59"/>
      <c r="C1750" s="59"/>
      <c r="D1750" s="59" t="s">
        <v>1508</v>
      </c>
    </row>
    <row r="1751" spans="1:4" x14ac:dyDescent="0.2">
      <c r="A1751" s="59" t="s">
        <v>2243</v>
      </c>
      <c r="B1751" s="59" t="s">
        <v>59</v>
      </c>
      <c r="C1751" s="59" t="s">
        <v>1825</v>
      </c>
      <c r="D1751" s="59" t="s">
        <v>1506</v>
      </c>
    </row>
    <row r="1752" spans="1:4" x14ac:dyDescent="0.2">
      <c r="A1752" s="59"/>
      <c r="B1752" s="59"/>
      <c r="C1752" s="59"/>
      <c r="D1752" s="59" t="s">
        <v>1508</v>
      </c>
    </row>
    <row r="1753" spans="1:4" x14ac:dyDescent="0.2">
      <c r="A1753" s="59" t="s">
        <v>2244</v>
      </c>
      <c r="B1753" s="59" t="s">
        <v>491</v>
      </c>
      <c r="C1753" s="59" t="s">
        <v>1825</v>
      </c>
      <c r="D1753" s="59" t="s">
        <v>1506</v>
      </c>
    </row>
    <row r="1754" spans="1:4" x14ac:dyDescent="0.2">
      <c r="A1754" s="59"/>
      <c r="B1754" s="59"/>
      <c r="C1754" s="59"/>
      <c r="D1754" s="59" t="s">
        <v>1508</v>
      </c>
    </row>
    <row r="1755" spans="1:4" x14ac:dyDescent="0.2">
      <c r="A1755" s="59" t="s">
        <v>2245</v>
      </c>
      <c r="B1755" s="59" t="s">
        <v>629</v>
      </c>
      <c r="C1755" s="59" t="s">
        <v>1825</v>
      </c>
      <c r="D1755" s="59" t="s">
        <v>1506</v>
      </c>
    </row>
    <row r="1756" spans="1:4" x14ac:dyDescent="0.2">
      <c r="A1756" s="59"/>
      <c r="B1756" s="59"/>
      <c r="C1756" s="59"/>
      <c r="D1756" s="59" t="s">
        <v>1507</v>
      </c>
    </row>
    <row r="1757" spans="1:4" x14ac:dyDescent="0.2">
      <c r="A1757" s="59"/>
      <c r="B1757" s="59"/>
      <c r="C1757" s="59"/>
      <c r="D1757" s="59" t="s">
        <v>1508</v>
      </c>
    </row>
    <row r="1758" spans="1:4" x14ac:dyDescent="0.2">
      <c r="A1758" s="59" t="s">
        <v>2246</v>
      </c>
      <c r="B1758" s="59" t="s">
        <v>637</v>
      </c>
      <c r="C1758" s="59" t="s">
        <v>1825</v>
      </c>
      <c r="D1758" s="59" t="s">
        <v>1506</v>
      </c>
    </row>
    <row r="1759" spans="1:4" x14ac:dyDescent="0.2">
      <c r="A1759" s="59"/>
      <c r="B1759" s="59"/>
      <c r="C1759" s="59"/>
      <c r="D1759" s="59" t="s">
        <v>1508</v>
      </c>
    </row>
    <row r="1760" spans="1:4" x14ac:dyDescent="0.2">
      <c r="A1760" s="59" t="s">
        <v>2247</v>
      </c>
      <c r="B1760" s="59" t="s">
        <v>628</v>
      </c>
      <c r="C1760" s="59" t="s">
        <v>1825</v>
      </c>
      <c r="D1760" s="59" t="s">
        <v>1506</v>
      </c>
    </row>
    <row r="1761" spans="1:4" x14ac:dyDescent="0.2">
      <c r="A1761" s="59"/>
      <c r="B1761" s="59"/>
      <c r="C1761" s="59"/>
      <c r="D1761" s="59" t="s">
        <v>1508</v>
      </c>
    </row>
    <row r="1762" spans="1:4" x14ac:dyDescent="0.2">
      <c r="A1762" s="59" t="s">
        <v>2865</v>
      </c>
      <c r="B1762" s="59" t="s">
        <v>2866</v>
      </c>
      <c r="C1762" s="59" t="s">
        <v>2078</v>
      </c>
      <c r="D1762" s="59" t="s">
        <v>1506</v>
      </c>
    </row>
    <row r="1763" spans="1:4" x14ac:dyDescent="0.2">
      <c r="A1763" s="59" t="s">
        <v>2867</v>
      </c>
      <c r="B1763" s="59" t="s">
        <v>2868</v>
      </c>
      <c r="C1763" s="59" t="s">
        <v>2078</v>
      </c>
      <c r="D1763" s="59" t="s">
        <v>1506</v>
      </c>
    </row>
    <row r="1764" spans="1:4" x14ac:dyDescent="0.2">
      <c r="A1764" s="59" t="s">
        <v>3097</v>
      </c>
      <c r="B1764" s="59" t="s">
        <v>1164</v>
      </c>
      <c r="C1764" s="59" t="s">
        <v>2078</v>
      </c>
      <c r="D1764" s="59" t="s">
        <v>1396</v>
      </c>
    </row>
    <row r="1765" spans="1:4" x14ac:dyDescent="0.2">
      <c r="A1765" s="59" t="s">
        <v>3098</v>
      </c>
      <c r="B1765" s="59" t="s">
        <v>1166</v>
      </c>
      <c r="C1765" s="59" t="s">
        <v>2078</v>
      </c>
      <c r="D1765" s="59" t="s">
        <v>1396</v>
      </c>
    </row>
    <row r="1766" spans="1:4" x14ac:dyDescent="0.2">
      <c r="A1766" s="59" t="s">
        <v>3099</v>
      </c>
      <c r="B1766" s="59" t="s">
        <v>1167</v>
      </c>
      <c r="C1766" s="59" t="s">
        <v>2078</v>
      </c>
      <c r="D1766" s="59" t="s">
        <v>1396</v>
      </c>
    </row>
    <row r="1767" spans="1:4" x14ac:dyDescent="0.2">
      <c r="A1767" s="59" t="s">
        <v>983</v>
      </c>
      <c r="B1767" s="59" t="s">
        <v>984</v>
      </c>
      <c r="C1767" s="59" t="s">
        <v>2078</v>
      </c>
      <c r="D1767" s="59" t="s">
        <v>1396</v>
      </c>
    </row>
    <row r="1768" spans="1:4" x14ac:dyDescent="0.2">
      <c r="A1768" s="59" t="s">
        <v>981</v>
      </c>
      <c r="B1768" s="59" t="s">
        <v>982</v>
      </c>
      <c r="C1768" s="59" t="s">
        <v>2078</v>
      </c>
      <c r="D1768" s="59" t="s">
        <v>1396</v>
      </c>
    </row>
    <row r="1769" spans="1:4" x14ac:dyDescent="0.2">
      <c r="A1769" s="59" t="s">
        <v>306</v>
      </c>
      <c r="B1769" s="59" t="s">
        <v>314</v>
      </c>
      <c r="C1769" s="59" t="s">
        <v>2078</v>
      </c>
      <c r="D1769" s="59" t="s">
        <v>1396</v>
      </c>
    </row>
    <row r="1770" spans="1:4" x14ac:dyDescent="0.2">
      <c r="A1770" s="59" t="s">
        <v>2137</v>
      </c>
      <c r="B1770" s="59" t="s">
        <v>2138</v>
      </c>
      <c r="C1770" s="59" t="s">
        <v>2078</v>
      </c>
      <c r="D1770" s="59" t="s">
        <v>1396</v>
      </c>
    </row>
    <row r="1771" spans="1:4" x14ac:dyDescent="0.2">
      <c r="A1771" s="59" t="s">
        <v>2139</v>
      </c>
      <c r="B1771" s="59" t="s">
        <v>2140</v>
      </c>
      <c r="C1771" s="59" t="s">
        <v>2078</v>
      </c>
      <c r="D1771" s="59" t="s">
        <v>1396</v>
      </c>
    </row>
    <row r="1772" spans="1:4" x14ac:dyDescent="0.2">
      <c r="A1772" s="59" t="s">
        <v>2895</v>
      </c>
      <c r="B1772" s="59" t="s">
        <v>2896</v>
      </c>
      <c r="C1772" s="59" t="s">
        <v>2078</v>
      </c>
      <c r="D1772" s="59" t="s">
        <v>1396</v>
      </c>
    </row>
    <row r="1773" spans="1:4" x14ac:dyDescent="0.2">
      <c r="A1773" s="59" t="s">
        <v>2141</v>
      </c>
      <c r="B1773" s="59" t="s">
        <v>2142</v>
      </c>
      <c r="C1773" s="59" t="s">
        <v>2078</v>
      </c>
      <c r="D1773" s="59" t="s">
        <v>1396</v>
      </c>
    </row>
    <row r="1774" spans="1:4" x14ac:dyDescent="0.2">
      <c r="A1774" s="59" t="s">
        <v>2143</v>
      </c>
      <c r="B1774" s="59" t="s">
        <v>2144</v>
      </c>
      <c r="C1774" s="59" t="s">
        <v>2078</v>
      </c>
      <c r="D1774" s="59" t="s">
        <v>1396</v>
      </c>
    </row>
    <row r="1775" spans="1:4" x14ac:dyDescent="0.2">
      <c r="A1775" s="59" t="s">
        <v>2893</v>
      </c>
      <c r="B1775" s="59" t="s">
        <v>2894</v>
      </c>
      <c r="C1775" s="59" t="s">
        <v>2078</v>
      </c>
      <c r="D1775" s="59" t="s">
        <v>1396</v>
      </c>
    </row>
    <row r="1776" spans="1:4" x14ac:dyDescent="0.2">
      <c r="A1776" s="59" t="s">
        <v>2891</v>
      </c>
      <c r="B1776" s="59" t="s">
        <v>2892</v>
      </c>
      <c r="C1776" s="59" t="s">
        <v>2078</v>
      </c>
      <c r="D1776" s="59" t="s">
        <v>1396</v>
      </c>
    </row>
    <row r="1777" spans="1:4" x14ac:dyDescent="0.2">
      <c r="A1777" s="59" t="s">
        <v>2248</v>
      </c>
      <c r="B1777" s="59" t="s">
        <v>1646</v>
      </c>
      <c r="C1777" s="59" t="s">
        <v>2078</v>
      </c>
      <c r="D1777" s="59" t="s">
        <v>1396</v>
      </c>
    </row>
    <row r="1778" spans="1:4" x14ac:dyDescent="0.2">
      <c r="A1778" s="59" t="s">
        <v>2249</v>
      </c>
      <c r="B1778" s="59" t="s">
        <v>1644</v>
      </c>
      <c r="C1778" s="59" t="s">
        <v>2078</v>
      </c>
      <c r="D1778" s="59" t="s">
        <v>1396</v>
      </c>
    </row>
    <row r="1779" spans="1:4" x14ac:dyDescent="0.2">
      <c r="A1779" s="59" t="s">
        <v>2250</v>
      </c>
      <c r="B1779" s="59" t="s">
        <v>1638</v>
      </c>
      <c r="C1779" s="59" t="s">
        <v>2078</v>
      </c>
      <c r="D1779" s="59" t="s">
        <v>1396</v>
      </c>
    </row>
    <row r="1780" spans="1:4" x14ac:dyDescent="0.2">
      <c r="A1780" s="59" t="s">
        <v>2251</v>
      </c>
      <c r="B1780" s="59" t="s">
        <v>1640</v>
      </c>
      <c r="C1780" s="59" t="s">
        <v>2078</v>
      </c>
      <c r="D1780" s="59" t="s">
        <v>1396</v>
      </c>
    </row>
    <row r="1781" spans="1:4" x14ac:dyDescent="0.2">
      <c r="A1781" s="59" t="s">
        <v>2873</v>
      </c>
      <c r="B1781" s="59" t="s">
        <v>2874</v>
      </c>
      <c r="C1781" s="59" t="s">
        <v>2078</v>
      </c>
      <c r="D1781" s="59" t="s">
        <v>1506</v>
      </c>
    </row>
    <row r="1782" spans="1:4" x14ac:dyDescent="0.2">
      <c r="A1782" s="59" t="s">
        <v>2875</v>
      </c>
      <c r="B1782" s="59" t="s">
        <v>2876</v>
      </c>
      <c r="C1782" s="59" t="s">
        <v>2078</v>
      </c>
      <c r="D1782" s="59" t="s">
        <v>1506</v>
      </c>
    </row>
    <row r="1783" spans="1:4" x14ac:dyDescent="0.2">
      <c r="A1783" s="59" t="s">
        <v>2877</v>
      </c>
      <c r="B1783" s="59" t="s">
        <v>2878</v>
      </c>
      <c r="C1783" s="59" t="s">
        <v>2078</v>
      </c>
      <c r="D1783" s="59" t="s">
        <v>1506</v>
      </c>
    </row>
    <row r="1784" spans="1:4" x14ac:dyDescent="0.2">
      <c r="A1784" s="59" t="s">
        <v>2879</v>
      </c>
      <c r="B1784" s="59" t="s">
        <v>2880</v>
      </c>
      <c r="C1784" s="59" t="s">
        <v>2078</v>
      </c>
      <c r="D1784" s="59" t="s">
        <v>1506</v>
      </c>
    </row>
    <row r="1785" spans="1:4" x14ac:dyDescent="0.2">
      <c r="A1785" s="59" t="s">
        <v>374</v>
      </c>
      <c r="B1785" s="59" t="s">
        <v>20</v>
      </c>
      <c r="C1785" s="59" t="s">
        <v>2078</v>
      </c>
      <c r="D1785" s="59" t="s">
        <v>1506</v>
      </c>
    </row>
    <row r="1786" spans="1:4" x14ac:dyDescent="0.2">
      <c r="A1786" s="59" t="s">
        <v>1880</v>
      </c>
      <c r="B1786" s="59" t="s">
        <v>188</v>
      </c>
      <c r="C1786" s="59" t="s">
        <v>2078</v>
      </c>
      <c r="D1786" s="59" t="s">
        <v>1506</v>
      </c>
    </row>
    <row r="1787" spans="1:4" x14ac:dyDescent="0.2">
      <c r="A1787" s="59"/>
      <c r="B1787" s="59"/>
      <c r="C1787" s="59"/>
      <c r="D1787" s="59" t="s">
        <v>1509</v>
      </c>
    </row>
    <row r="1788" spans="1:4" x14ac:dyDescent="0.2">
      <c r="A1788" s="59"/>
      <c r="B1788" s="59"/>
      <c r="C1788" s="59"/>
      <c r="D1788" s="59" t="s">
        <v>2136</v>
      </c>
    </row>
    <row r="1789" spans="1:4" x14ac:dyDescent="0.2">
      <c r="A1789" s="59" t="s">
        <v>1881</v>
      </c>
      <c r="B1789" s="59" t="s">
        <v>189</v>
      </c>
      <c r="C1789" s="59" t="s">
        <v>2078</v>
      </c>
      <c r="D1789" s="59" t="s">
        <v>1506</v>
      </c>
    </row>
    <row r="1790" spans="1:4" x14ac:dyDescent="0.2">
      <c r="A1790" s="59" t="s">
        <v>193</v>
      </c>
      <c r="B1790" s="59" t="s">
        <v>194</v>
      </c>
      <c r="C1790" s="59" t="s">
        <v>2078</v>
      </c>
      <c r="D1790" s="59" t="s">
        <v>1506</v>
      </c>
    </row>
    <row r="1791" spans="1:4" x14ac:dyDescent="0.2">
      <c r="A1791" s="59"/>
      <c r="B1791" s="59"/>
      <c r="C1791" s="59"/>
      <c r="D1791" s="59" t="s">
        <v>561</v>
      </c>
    </row>
    <row r="1792" spans="1:4" x14ac:dyDescent="0.2">
      <c r="A1792" s="59" t="s">
        <v>2881</v>
      </c>
      <c r="B1792" s="59" t="s">
        <v>2882</v>
      </c>
      <c r="C1792" s="59" t="s">
        <v>2078</v>
      </c>
      <c r="D1792" s="59" t="s">
        <v>1506</v>
      </c>
    </row>
    <row r="1793" spans="1:4" x14ac:dyDescent="0.2">
      <c r="A1793" s="59" t="s">
        <v>2883</v>
      </c>
      <c r="B1793" s="59" t="s">
        <v>2884</v>
      </c>
      <c r="C1793" s="59" t="s">
        <v>2078</v>
      </c>
      <c r="D1793" s="59" t="s">
        <v>1506</v>
      </c>
    </row>
    <row r="1794" spans="1:4" x14ac:dyDescent="0.2">
      <c r="A1794" s="59" t="s">
        <v>2885</v>
      </c>
      <c r="B1794" s="59" t="s">
        <v>2886</v>
      </c>
      <c r="C1794" s="59" t="s">
        <v>2078</v>
      </c>
      <c r="D1794" s="59" t="s">
        <v>1506</v>
      </c>
    </row>
    <row r="1795" spans="1:4" x14ac:dyDescent="0.2">
      <c r="A1795" s="59" t="s">
        <v>2887</v>
      </c>
      <c r="B1795" s="59" t="s">
        <v>2888</v>
      </c>
      <c r="C1795" s="59" t="s">
        <v>2078</v>
      </c>
      <c r="D1795" s="59" t="s">
        <v>1506</v>
      </c>
    </row>
    <row r="1796" spans="1:4" x14ac:dyDescent="0.2">
      <c r="A1796" s="59" t="s">
        <v>2889</v>
      </c>
      <c r="B1796" s="59" t="s">
        <v>2890</v>
      </c>
      <c r="C1796" s="59" t="s">
        <v>2078</v>
      </c>
      <c r="D1796" s="59" t="s">
        <v>1506</v>
      </c>
    </row>
    <row r="1797" spans="1:4" x14ac:dyDescent="0.2">
      <c r="A1797" s="59" t="s">
        <v>2505</v>
      </c>
      <c r="B1797" s="59" t="s">
        <v>2504</v>
      </c>
      <c r="C1797" s="59" t="s">
        <v>2078</v>
      </c>
      <c r="D1797" s="59" t="s">
        <v>1396</v>
      </c>
    </row>
    <row r="1798" spans="1:4" x14ac:dyDescent="0.2">
      <c r="A1798" s="59" t="s">
        <v>2507</v>
      </c>
      <c r="B1798" s="59" t="s">
        <v>2506</v>
      </c>
      <c r="C1798" s="59" t="s">
        <v>2078</v>
      </c>
      <c r="D1798" s="59" t="s">
        <v>1396</v>
      </c>
    </row>
    <row r="1799" spans="1:4" x14ac:dyDescent="0.2">
      <c r="A1799" s="59" t="s">
        <v>10</v>
      </c>
      <c r="B1799" s="59" t="s">
        <v>11</v>
      </c>
      <c r="C1799" s="59" t="s">
        <v>2078</v>
      </c>
      <c r="D1799" s="59" t="s">
        <v>1506</v>
      </c>
    </row>
    <row r="1800" spans="1:4" x14ac:dyDescent="0.2">
      <c r="A1800" s="59" t="s">
        <v>377</v>
      </c>
      <c r="B1800" s="59" t="s">
        <v>378</v>
      </c>
      <c r="C1800" s="59" t="s">
        <v>2078</v>
      </c>
      <c r="D1800" s="59" t="s">
        <v>1506</v>
      </c>
    </row>
    <row r="1801" spans="1:4" x14ac:dyDescent="0.2">
      <c r="A1801" s="59" t="s">
        <v>305</v>
      </c>
      <c r="B1801" s="59" t="s">
        <v>313</v>
      </c>
      <c r="C1801" s="59" t="s">
        <v>2078</v>
      </c>
      <c r="D1801" s="59" t="s">
        <v>1506</v>
      </c>
    </row>
    <row r="1802" spans="1:4" x14ac:dyDescent="0.2">
      <c r="A1802" s="59"/>
      <c r="B1802" s="59"/>
      <c r="C1802" s="59"/>
      <c r="D1802" s="59" t="s">
        <v>561</v>
      </c>
    </row>
    <row r="1803" spans="1:4" x14ac:dyDescent="0.2">
      <c r="A1803" s="59" t="s">
        <v>309</v>
      </c>
      <c r="B1803" s="59" t="s">
        <v>317</v>
      </c>
      <c r="C1803" s="59" t="s">
        <v>2078</v>
      </c>
      <c r="D1803" s="59" t="s">
        <v>1506</v>
      </c>
    </row>
    <row r="1804" spans="1:4" x14ac:dyDescent="0.2">
      <c r="A1804" s="59" t="s">
        <v>787</v>
      </c>
      <c r="B1804" s="59" t="s">
        <v>190</v>
      </c>
      <c r="C1804" s="59" t="s">
        <v>2078</v>
      </c>
      <c r="D1804" s="59" t="s">
        <v>1506</v>
      </c>
    </row>
    <row r="1805" spans="1:4" x14ac:dyDescent="0.2">
      <c r="A1805" s="59"/>
      <c r="B1805" s="59"/>
      <c r="C1805" s="59"/>
      <c r="D1805" s="59" t="s">
        <v>561</v>
      </c>
    </row>
    <row r="1806" spans="1:4" x14ac:dyDescent="0.2">
      <c r="A1806" s="59" t="s">
        <v>375</v>
      </c>
      <c r="B1806" s="59" t="s">
        <v>376</v>
      </c>
      <c r="C1806" s="59" t="s">
        <v>2078</v>
      </c>
      <c r="D1806" s="59" t="s">
        <v>1506</v>
      </c>
    </row>
    <row r="1807" spans="1:4" x14ac:dyDescent="0.2">
      <c r="A1807" s="59" t="s">
        <v>2509</v>
      </c>
      <c r="B1807" s="59" t="s">
        <v>2508</v>
      </c>
      <c r="C1807" s="59" t="s">
        <v>2078</v>
      </c>
      <c r="D1807" s="59" t="s">
        <v>1506</v>
      </c>
    </row>
    <row r="1808" spans="1:4" x14ac:dyDescent="0.2">
      <c r="A1808" s="59" t="s">
        <v>2511</v>
      </c>
      <c r="B1808" s="59" t="s">
        <v>2510</v>
      </c>
      <c r="C1808" s="59" t="s">
        <v>2078</v>
      </c>
      <c r="D1808" s="59" t="s">
        <v>1506</v>
      </c>
    </row>
    <row r="1809" spans="1:4" x14ac:dyDescent="0.2">
      <c r="A1809" s="59" t="s">
        <v>12</v>
      </c>
      <c r="B1809" s="59" t="s">
        <v>13</v>
      </c>
      <c r="C1809" s="59" t="s">
        <v>2078</v>
      </c>
      <c r="D1809" s="59" t="s">
        <v>1506</v>
      </c>
    </row>
    <row r="1810" spans="1:4" x14ac:dyDescent="0.2">
      <c r="A1810" s="59" t="s">
        <v>2270</v>
      </c>
      <c r="B1810" s="59" t="s">
        <v>2260</v>
      </c>
      <c r="C1810" s="59" t="s">
        <v>2078</v>
      </c>
      <c r="D1810" s="59" t="s">
        <v>1506</v>
      </c>
    </row>
    <row r="1811" spans="1:4" x14ac:dyDescent="0.2">
      <c r="A1811" s="59" t="s">
        <v>2271</v>
      </c>
      <c r="B1811" s="59" t="s">
        <v>2261</v>
      </c>
      <c r="C1811" s="59" t="s">
        <v>2078</v>
      </c>
      <c r="D1811" s="59" t="s">
        <v>1506</v>
      </c>
    </row>
    <row r="1812" spans="1:4" x14ac:dyDescent="0.2">
      <c r="A1812" s="59" t="s">
        <v>14</v>
      </c>
      <c r="B1812" s="59" t="s">
        <v>15</v>
      </c>
      <c r="C1812" s="59" t="s">
        <v>2078</v>
      </c>
      <c r="D1812" s="59" t="s">
        <v>1506</v>
      </c>
    </row>
    <row r="1813" spans="1:4" x14ac:dyDescent="0.2">
      <c r="A1813" s="59" t="s">
        <v>2513</v>
      </c>
      <c r="B1813" s="59" t="s">
        <v>2512</v>
      </c>
      <c r="C1813" s="59" t="s">
        <v>2078</v>
      </c>
      <c r="D1813" s="59" t="s">
        <v>1506</v>
      </c>
    </row>
    <row r="1814" spans="1:4" x14ac:dyDescent="0.2">
      <c r="A1814" s="59" t="s">
        <v>2515</v>
      </c>
      <c r="B1814" s="59" t="s">
        <v>2514</v>
      </c>
      <c r="C1814" s="59" t="s">
        <v>2078</v>
      </c>
      <c r="D1814" s="59" t="s">
        <v>1506</v>
      </c>
    </row>
    <row r="1815" spans="1:4" x14ac:dyDescent="0.2">
      <c r="A1815" s="59" t="s">
        <v>2252</v>
      </c>
      <c r="B1815" s="59" t="s">
        <v>192</v>
      </c>
      <c r="C1815" s="59" t="s">
        <v>2078</v>
      </c>
      <c r="D1815" s="59" t="s">
        <v>1506</v>
      </c>
    </row>
    <row r="1816" spans="1:4" x14ac:dyDescent="0.2">
      <c r="A1816" s="59"/>
      <c r="B1816" s="59"/>
      <c r="C1816" s="59"/>
      <c r="D1816" s="59" t="s">
        <v>561</v>
      </c>
    </row>
    <row r="1817" spans="1:4" x14ac:dyDescent="0.2">
      <c r="A1817" s="59" t="s">
        <v>812</v>
      </c>
      <c r="B1817" s="59" t="s">
        <v>813</v>
      </c>
      <c r="C1817" s="59" t="s">
        <v>2078</v>
      </c>
      <c r="D1817" s="59" t="s">
        <v>1506</v>
      </c>
    </row>
    <row r="1818" spans="1:4" x14ac:dyDescent="0.2">
      <c r="A1818" s="59" t="s">
        <v>2517</v>
      </c>
      <c r="B1818" s="59" t="s">
        <v>2516</v>
      </c>
      <c r="C1818" s="59" t="s">
        <v>2078</v>
      </c>
      <c r="D1818" s="59" t="s">
        <v>1506</v>
      </c>
    </row>
    <row r="1819" spans="1:4" x14ac:dyDescent="0.2">
      <c r="A1819" s="59" t="s">
        <v>2519</v>
      </c>
      <c r="B1819" s="59" t="s">
        <v>2518</v>
      </c>
      <c r="C1819" s="59" t="s">
        <v>2078</v>
      </c>
      <c r="D1819" s="59" t="s">
        <v>1506</v>
      </c>
    </row>
    <row r="1820" spans="1:4" x14ac:dyDescent="0.2">
      <c r="A1820" s="59" t="s">
        <v>2268</v>
      </c>
      <c r="B1820" s="59" t="s">
        <v>2258</v>
      </c>
      <c r="C1820" s="59" t="s">
        <v>2078</v>
      </c>
      <c r="D1820" s="59" t="s">
        <v>1506</v>
      </c>
    </row>
    <row r="1821" spans="1:4" x14ac:dyDescent="0.2">
      <c r="A1821" s="59" t="s">
        <v>2269</v>
      </c>
      <c r="B1821" s="59" t="s">
        <v>2259</v>
      </c>
      <c r="C1821" s="59" t="s">
        <v>2078</v>
      </c>
      <c r="D1821" s="59" t="s">
        <v>1506</v>
      </c>
    </row>
    <row r="1822" spans="1:4" x14ac:dyDescent="0.2">
      <c r="A1822" s="59" t="s">
        <v>18</v>
      </c>
      <c r="B1822" s="59" t="s">
        <v>19</v>
      </c>
      <c r="C1822" s="59" t="s">
        <v>2078</v>
      </c>
      <c r="D1822" s="59" t="s">
        <v>1506</v>
      </c>
    </row>
    <row r="1823" spans="1:4" x14ac:dyDescent="0.2">
      <c r="A1823" s="59" t="s">
        <v>2272</v>
      </c>
      <c r="B1823" s="59" t="s">
        <v>2262</v>
      </c>
      <c r="C1823" s="59" t="s">
        <v>2078</v>
      </c>
      <c r="D1823" s="59" t="s">
        <v>1506</v>
      </c>
    </row>
    <row r="1824" spans="1:4" x14ac:dyDescent="0.2">
      <c r="A1824" s="59" t="s">
        <v>2273</v>
      </c>
      <c r="B1824" s="59" t="s">
        <v>2263</v>
      </c>
      <c r="C1824" s="59" t="s">
        <v>2078</v>
      </c>
      <c r="D1824" s="59" t="s">
        <v>1506</v>
      </c>
    </row>
    <row r="1825" spans="1:4" x14ac:dyDescent="0.2">
      <c r="A1825" s="59" t="s">
        <v>2264</v>
      </c>
      <c r="B1825" s="59" t="s">
        <v>2254</v>
      </c>
      <c r="C1825" s="59" t="s">
        <v>2078</v>
      </c>
      <c r="D1825" s="59" t="s">
        <v>1506</v>
      </c>
    </row>
    <row r="1826" spans="1:4" x14ac:dyDescent="0.2">
      <c r="A1826" s="59" t="s">
        <v>2265</v>
      </c>
      <c r="B1826" s="59" t="s">
        <v>2255</v>
      </c>
      <c r="C1826" s="59" t="s">
        <v>2078</v>
      </c>
      <c r="D1826" s="59" t="s">
        <v>1506</v>
      </c>
    </row>
    <row r="1827" spans="1:4" x14ac:dyDescent="0.2">
      <c r="A1827" s="59" t="s">
        <v>789</v>
      </c>
      <c r="B1827" s="59" t="s">
        <v>191</v>
      </c>
      <c r="C1827" s="59" t="s">
        <v>2078</v>
      </c>
      <c r="D1827" s="59" t="s">
        <v>1506</v>
      </c>
    </row>
    <row r="1828" spans="1:4" x14ac:dyDescent="0.2">
      <c r="A1828" s="59"/>
      <c r="B1828" s="59"/>
      <c r="C1828" s="59"/>
      <c r="D1828" s="59" t="s">
        <v>561</v>
      </c>
    </row>
    <row r="1829" spans="1:4" x14ac:dyDescent="0.2">
      <c r="A1829" s="59" t="s">
        <v>8</v>
      </c>
      <c r="B1829" s="59" t="s">
        <v>9</v>
      </c>
      <c r="C1829" s="59" t="s">
        <v>2078</v>
      </c>
      <c r="D1829" s="59" t="s">
        <v>1506</v>
      </c>
    </row>
    <row r="1830" spans="1:4" x14ac:dyDescent="0.2">
      <c r="A1830" s="59" t="s">
        <v>2703</v>
      </c>
      <c r="B1830" s="59" t="s">
        <v>799</v>
      </c>
      <c r="C1830" s="59" t="s">
        <v>2078</v>
      </c>
      <c r="D1830" s="59" t="s">
        <v>1506</v>
      </c>
    </row>
    <row r="1831" spans="1:4" x14ac:dyDescent="0.2">
      <c r="A1831" s="59" t="s">
        <v>16</v>
      </c>
      <c r="B1831" s="59" t="s">
        <v>17</v>
      </c>
      <c r="C1831" s="59" t="s">
        <v>2078</v>
      </c>
      <c r="D1831" s="59" t="s">
        <v>1506</v>
      </c>
    </row>
    <row r="1832" spans="1:4" x14ac:dyDescent="0.2">
      <c r="A1832" s="59" t="s">
        <v>2266</v>
      </c>
      <c r="B1832" s="59" t="s">
        <v>2256</v>
      </c>
      <c r="C1832" s="59" t="s">
        <v>2078</v>
      </c>
      <c r="D1832" s="59" t="s">
        <v>1506</v>
      </c>
    </row>
    <row r="1833" spans="1:4" x14ac:dyDescent="0.2">
      <c r="A1833" s="59" t="s">
        <v>2267</v>
      </c>
      <c r="B1833" s="59" t="s">
        <v>2257</v>
      </c>
      <c r="C1833" s="59" t="s">
        <v>2078</v>
      </c>
      <c r="D1833" s="59" t="s">
        <v>1506</v>
      </c>
    </row>
    <row r="1834" spans="1:4" x14ac:dyDescent="0.2">
      <c r="A1834" s="59" t="s">
        <v>2521</v>
      </c>
      <c r="B1834" s="59" t="s">
        <v>2520</v>
      </c>
      <c r="C1834" s="59" t="s">
        <v>2078</v>
      </c>
      <c r="D1834" s="59" t="s">
        <v>1506</v>
      </c>
    </row>
    <row r="1835" spans="1:4" x14ac:dyDescent="0.2">
      <c r="A1835" s="61" t="s">
        <v>2523</v>
      </c>
      <c r="B1835" s="61" t="s">
        <v>2522</v>
      </c>
      <c r="C1835" s="61" t="s">
        <v>2078</v>
      </c>
      <c r="D1835" s="61" t="s">
        <v>1506</v>
      </c>
    </row>
    <row r="1836" spans="1:4" x14ac:dyDescent="0.2">
      <c r="A1836" s="76"/>
      <c r="B1836" s="76"/>
      <c r="C1836" s="76"/>
      <c r="D1836" s="76"/>
    </row>
    <row r="1837" spans="1:4" x14ac:dyDescent="0.2">
      <c r="A1837" s="76"/>
      <c r="B1837" s="76"/>
      <c r="C1837" s="76"/>
      <c r="D1837" s="76"/>
    </row>
    <row r="1838" spans="1:4" x14ac:dyDescent="0.2">
      <c r="A1838" s="118" t="s">
        <v>1511</v>
      </c>
      <c r="B1838" s="119" t="s">
        <v>201</v>
      </c>
      <c r="C1838" s="120" t="s">
        <v>1852</v>
      </c>
      <c r="D1838" s="120" t="s">
        <v>1505</v>
      </c>
    </row>
    <row r="1839" spans="1:4" x14ac:dyDescent="0.2">
      <c r="A1839" s="56"/>
      <c r="B1839" s="56"/>
      <c r="C1839" s="57"/>
      <c r="D1839" s="57"/>
    </row>
    <row r="1840" spans="1:4" x14ac:dyDescent="0.2">
      <c r="A1840" s="59" t="s">
        <v>2668</v>
      </c>
      <c r="B1840" s="59" t="s">
        <v>2676</v>
      </c>
      <c r="C1840" s="59" t="s">
        <v>2378</v>
      </c>
      <c r="D1840" s="59" t="s">
        <v>1506</v>
      </c>
    </row>
    <row r="1841" spans="1:4" x14ac:dyDescent="0.2">
      <c r="A1841" s="59" t="s">
        <v>2670</v>
      </c>
      <c r="B1841" s="59" t="s">
        <v>2678</v>
      </c>
      <c r="C1841" s="59" t="s">
        <v>2378</v>
      </c>
      <c r="D1841" s="59" t="s">
        <v>1506</v>
      </c>
    </row>
    <row r="1842" spans="1:4" x14ac:dyDescent="0.2">
      <c r="A1842" s="59" t="s">
        <v>2921</v>
      </c>
      <c r="B1842" s="59" t="s">
        <v>2922</v>
      </c>
      <c r="C1842" s="59" t="s">
        <v>2378</v>
      </c>
      <c r="D1842" s="59" t="s">
        <v>1506</v>
      </c>
    </row>
    <row r="1843" spans="1:4" x14ac:dyDescent="0.2">
      <c r="A1843" s="59" t="s">
        <v>2929</v>
      </c>
      <c r="B1843" s="59" t="s">
        <v>2930</v>
      </c>
      <c r="C1843" s="59" t="s">
        <v>2378</v>
      </c>
      <c r="D1843" s="59" t="s">
        <v>1506</v>
      </c>
    </row>
    <row r="1844" spans="1:4" x14ac:dyDescent="0.2">
      <c r="A1844" s="59" t="s">
        <v>2845</v>
      </c>
      <c r="B1844" s="59" t="s">
        <v>2846</v>
      </c>
      <c r="C1844" s="59" t="s">
        <v>2378</v>
      </c>
      <c r="D1844" s="59" t="s">
        <v>1506</v>
      </c>
    </row>
    <row r="1845" spans="1:4" x14ac:dyDescent="0.2">
      <c r="A1845" s="59" t="s">
        <v>2853</v>
      </c>
      <c r="B1845" s="59" t="s">
        <v>2854</v>
      </c>
      <c r="C1845" s="59" t="s">
        <v>2378</v>
      </c>
      <c r="D1845" s="59" t="s">
        <v>1506</v>
      </c>
    </row>
    <row r="1846" spans="1:4" x14ac:dyDescent="0.2">
      <c r="A1846" s="59" t="s">
        <v>2376</v>
      </c>
      <c r="B1846" s="59" t="s">
        <v>2377</v>
      </c>
      <c r="C1846" s="59" t="s">
        <v>2378</v>
      </c>
      <c r="D1846" s="59" t="s">
        <v>1506</v>
      </c>
    </row>
    <row r="1847" spans="1:4" x14ac:dyDescent="0.2">
      <c r="A1847" s="59" t="s">
        <v>2381</v>
      </c>
      <c r="B1847" s="59" t="s">
        <v>2382</v>
      </c>
      <c r="C1847" s="59" t="s">
        <v>2378</v>
      </c>
      <c r="D1847" s="59" t="s">
        <v>1506</v>
      </c>
    </row>
    <row r="1848" spans="1:4" x14ac:dyDescent="0.2">
      <c r="A1848" s="59" t="s">
        <v>2672</v>
      </c>
      <c r="B1848" s="59" t="s">
        <v>2680</v>
      </c>
      <c r="C1848" s="59" t="s">
        <v>2378</v>
      </c>
      <c r="D1848" s="59" t="s">
        <v>1506</v>
      </c>
    </row>
    <row r="1849" spans="1:4" x14ac:dyDescent="0.2">
      <c r="A1849" s="59" t="s">
        <v>2674</v>
      </c>
      <c r="B1849" s="59" t="s">
        <v>2682</v>
      </c>
      <c r="C1849" s="59" t="s">
        <v>2378</v>
      </c>
      <c r="D1849" s="59" t="s">
        <v>1506</v>
      </c>
    </row>
    <row r="1850" spans="1:4" x14ac:dyDescent="0.2">
      <c r="A1850" s="59" t="s">
        <v>2385</v>
      </c>
      <c r="B1850" s="59" t="s">
        <v>2386</v>
      </c>
      <c r="C1850" s="59" t="s">
        <v>2378</v>
      </c>
      <c r="D1850" s="59" t="s">
        <v>1506</v>
      </c>
    </row>
    <row r="1851" spans="1:4" x14ac:dyDescent="0.2">
      <c r="A1851" s="59" t="s">
        <v>2389</v>
      </c>
      <c r="B1851" s="59" t="s">
        <v>2390</v>
      </c>
      <c r="C1851" s="59" t="s">
        <v>2378</v>
      </c>
      <c r="D1851" s="59" t="s">
        <v>1506</v>
      </c>
    </row>
    <row r="1852" spans="1:4" x14ac:dyDescent="0.2">
      <c r="A1852" s="59" t="s">
        <v>2905</v>
      </c>
      <c r="B1852" s="59" t="s">
        <v>2906</v>
      </c>
      <c r="C1852" s="59" t="s">
        <v>2378</v>
      </c>
      <c r="D1852" s="59" t="s">
        <v>1506</v>
      </c>
    </row>
    <row r="1853" spans="1:4" x14ac:dyDescent="0.2">
      <c r="A1853" s="59" t="s">
        <v>2913</v>
      </c>
      <c r="B1853" s="59" t="s">
        <v>2914</v>
      </c>
      <c r="C1853" s="59" t="s">
        <v>2378</v>
      </c>
      <c r="D1853" s="59" t="s">
        <v>1506</v>
      </c>
    </row>
    <row r="1854" spans="1:4" x14ac:dyDescent="0.2">
      <c r="A1854" s="59" t="s">
        <v>2669</v>
      </c>
      <c r="B1854" s="59" t="s">
        <v>2677</v>
      </c>
      <c r="C1854" s="59" t="s">
        <v>2378</v>
      </c>
      <c r="D1854" s="59" t="s">
        <v>1506</v>
      </c>
    </row>
    <row r="1855" spans="1:4" x14ac:dyDescent="0.2">
      <c r="A1855" s="59" t="s">
        <v>2671</v>
      </c>
      <c r="B1855" s="59" t="s">
        <v>2679</v>
      </c>
      <c r="C1855" s="59" t="s">
        <v>2378</v>
      </c>
      <c r="D1855" s="59" t="s">
        <v>1506</v>
      </c>
    </row>
    <row r="1856" spans="1:4" x14ac:dyDescent="0.2">
      <c r="A1856" s="59" t="s">
        <v>2923</v>
      </c>
      <c r="B1856" s="59" t="s">
        <v>2924</v>
      </c>
      <c r="C1856" s="59" t="s">
        <v>2378</v>
      </c>
      <c r="D1856" s="59" t="s">
        <v>1506</v>
      </c>
    </row>
    <row r="1857" spans="1:4" x14ac:dyDescent="0.2">
      <c r="A1857" s="59" t="s">
        <v>2931</v>
      </c>
      <c r="B1857" s="59" t="s">
        <v>2932</v>
      </c>
      <c r="C1857" s="59" t="s">
        <v>2378</v>
      </c>
      <c r="D1857" s="59" t="s">
        <v>1506</v>
      </c>
    </row>
    <row r="1858" spans="1:4" x14ac:dyDescent="0.2">
      <c r="A1858" s="59" t="s">
        <v>2847</v>
      </c>
      <c r="B1858" s="59" t="s">
        <v>2848</v>
      </c>
      <c r="C1858" s="59" t="s">
        <v>2378</v>
      </c>
      <c r="D1858" s="59" t="s">
        <v>1506</v>
      </c>
    </row>
    <row r="1859" spans="1:4" x14ac:dyDescent="0.2">
      <c r="A1859" s="59" t="s">
        <v>2855</v>
      </c>
      <c r="B1859" s="59" t="s">
        <v>2856</v>
      </c>
      <c r="C1859" s="59" t="s">
        <v>2378</v>
      </c>
      <c r="D1859" s="59" t="s">
        <v>1506</v>
      </c>
    </row>
    <row r="1860" spans="1:4" x14ac:dyDescent="0.2">
      <c r="A1860" s="59" t="s">
        <v>2379</v>
      </c>
      <c r="B1860" s="59" t="s">
        <v>2380</v>
      </c>
      <c r="C1860" s="59" t="s">
        <v>2378</v>
      </c>
      <c r="D1860" s="59" t="s">
        <v>1506</v>
      </c>
    </row>
    <row r="1861" spans="1:4" x14ac:dyDescent="0.2">
      <c r="A1861" s="59" t="s">
        <v>2383</v>
      </c>
      <c r="B1861" s="59" t="s">
        <v>2384</v>
      </c>
      <c r="C1861" s="59" t="s">
        <v>2378</v>
      </c>
      <c r="D1861" s="59" t="s">
        <v>1506</v>
      </c>
    </row>
    <row r="1862" spans="1:4" x14ac:dyDescent="0.2">
      <c r="A1862" s="59" t="s">
        <v>2673</v>
      </c>
      <c r="B1862" s="59" t="s">
        <v>2681</v>
      </c>
      <c r="C1862" s="59" t="s">
        <v>2378</v>
      </c>
      <c r="D1862" s="59" t="s">
        <v>1506</v>
      </c>
    </row>
    <row r="1863" spans="1:4" x14ac:dyDescent="0.2">
      <c r="A1863" s="59" t="s">
        <v>2675</v>
      </c>
      <c r="B1863" s="59" t="s">
        <v>2683</v>
      </c>
      <c r="C1863" s="59" t="s">
        <v>2378</v>
      </c>
      <c r="D1863" s="59" t="s">
        <v>1506</v>
      </c>
    </row>
    <row r="1864" spans="1:4" x14ac:dyDescent="0.2">
      <c r="A1864" s="59" t="s">
        <v>2387</v>
      </c>
      <c r="B1864" s="59" t="s">
        <v>2388</v>
      </c>
      <c r="C1864" s="59" t="s">
        <v>2378</v>
      </c>
      <c r="D1864" s="59" t="s">
        <v>1506</v>
      </c>
    </row>
    <row r="1865" spans="1:4" x14ac:dyDescent="0.2">
      <c r="A1865" s="59" t="s">
        <v>2391</v>
      </c>
      <c r="B1865" s="59" t="s">
        <v>2392</v>
      </c>
      <c r="C1865" s="59" t="s">
        <v>2378</v>
      </c>
      <c r="D1865" s="59" t="s">
        <v>1506</v>
      </c>
    </row>
    <row r="1866" spans="1:4" x14ac:dyDescent="0.2">
      <c r="A1866" s="59" t="s">
        <v>2907</v>
      </c>
      <c r="B1866" s="59" t="s">
        <v>2908</v>
      </c>
      <c r="C1866" s="59" t="s">
        <v>2378</v>
      </c>
      <c r="D1866" s="59" t="s">
        <v>1506</v>
      </c>
    </row>
    <row r="1867" spans="1:4" x14ac:dyDescent="0.2">
      <c r="A1867" s="59" t="s">
        <v>2915</v>
      </c>
      <c r="B1867" s="59" t="s">
        <v>2916</v>
      </c>
      <c r="C1867" s="59" t="s">
        <v>2378</v>
      </c>
      <c r="D1867" s="59" t="s">
        <v>1506</v>
      </c>
    </row>
    <row r="1868" spans="1:4" x14ac:dyDescent="0.2">
      <c r="A1868" s="59" t="s">
        <v>2829</v>
      </c>
      <c r="B1868" s="59" t="s">
        <v>2830</v>
      </c>
      <c r="C1868" s="59" t="s">
        <v>2378</v>
      </c>
      <c r="D1868" s="59" t="s">
        <v>1506</v>
      </c>
    </row>
    <row r="1869" spans="1:4" x14ac:dyDescent="0.2">
      <c r="A1869" s="59" t="s">
        <v>2833</v>
      </c>
      <c r="B1869" s="59" t="s">
        <v>2834</v>
      </c>
      <c r="C1869" s="59" t="s">
        <v>2378</v>
      </c>
      <c r="D1869" s="59" t="s">
        <v>1506</v>
      </c>
    </row>
    <row r="1870" spans="1:4" x14ac:dyDescent="0.2">
      <c r="A1870" s="59" t="s">
        <v>2925</v>
      </c>
      <c r="B1870" s="59" t="s">
        <v>2926</v>
      </c>
      <c r="C1870" s="59" t="s">
        <v>2378</v>
      </c>
      <c r="D1870" s="59" t="s">
        <v>1506</v>
      </c>
    </row>
    <row r="1871" spans="1:4" x14ac:dyDescent="0.2">
      <c r="A1871" s="59" t="s">
        <v>2933</v>
      </c>
      <c r="B1871" s="59" t="s">
        <v>2934</v>
      </c>
      <c r="C1871" s="59" t="s">
        <v>2378</v>
      </c>
      <c r="D1871" s="59" t="s">
        <v>1506</v>
      </c>
    </row>
    <row r="1872" spans="1:4" x14ac:dyDescent="0.2">
      <c r="A1872" s="59" t="s">
        <v>2849</v>
      </c>
      <c r="B1872" s="59" t="s">
        <v>2850</v>
      </c>
      <c r="C1872" s="59" t="s">
        <v>2378</v>
      </c>
      <c r="D1872" s="59" t="s">
        <v>1506</v>
      </c>
    </row>
    <row r="1873" spans="1:4" x14ac:dyDescent="0.2">
      <c r="A1873" s="59" t="s">
        <v>2857</v>
      </c>
      <c r="B1873" s="59" t="s">
        <v>2858</v>
      </c>
      <c r="C1873" s="59" t="s">
        <v>2378</v>
      </c>
      <c r="D1873" s="59" t="s">
        <v>1506</v>
      </c>
    </row>
    <row r="1874" spans="1:4" x14ac:dyDescent="0.2">
      <c r="A1874" s="59" t="s">
        <v>2705</v>
      </c>
      <c r="B1874" s="59" t="s">
        <v>2704</v>
      </c>
      <c r="C1874" s="59" t="s">
        <v>2378</v>
      </c>
      <c r="D1874" s="59" t="s">
        <v>1506</v>
      </c>
    </row>
    <row r="1875" spans="1:4" x14ac:dyDescent="0.2">
      <c r="A1875" s="59" t="s">
        <v>2707</v>
      </c>
      <c r="B1875" s="59" t="s">
        <v>2706</v>
      </c>
      <c r="C1875" s="59" t="s">
        <v>2378</v>
      </c>
      <c r="D1875" s="59" t="s">
        <v>1506</v>
      </c>
    </row>
    <row r="1876" spans="1:4" x14ac:dyDescent="0.2">
      <c r="A1876" s="59" t="s">
        <v>2837</v>
      </c>
      <c r="B1876" s="59" t="s">
        <v>2838</v>
      </c>
      <c r="C1876" s="59" t="s">
        <v>2378</v>
      </c>
      <c r="D1876" s="59" t="s">
        <v>1506</v>
      </c>
    </row>
    <row r="1877" spans="1:4" x14ac:dyDescent="0.2">
      <c r="A1877" s="59" t="s">
        <v>2841</v>
      </c>
      <c r="B1877" s="59" t="s">
        <v>2842</v>
      </c>
      <c r="C1877" s="59" t="s">
        <v>2378</v>
      </c>
      <c r="D1877" s="59" t="s">
        <v>1506</v>
      </c>
    </row>
    <row r="1878" spans="1:4" x14ac:dyDescent="0.2">
      <c r="A1878" s="59" t="s">
        <v>2709</v>
      </c>
      <c r="B1878" s="59" t="s">
        <v>2708</v>
      </c>
      <c r="C1878" s="59" t="s">
        <v>2378</v>
      </c>
      <c r="D1878" s="59" t="s">
        <v>1506</v>
      </c>
    </row>
    <row r="1879" spans="1:4" x14ac:dyDescent="0.2">
      <c r="A1879" s="59" t="s">
        <v>2711</v>
      </c>
      <c r="B1879" s="59" t="s">
        <v>2710</v>
      </c>
      <c r="C1879" s="59" t="s">
        <v>2378</v>
      </c>
      <c r="D1879" s="59" t="s">
        <v>1506</v>
      </c>
    </row>
    <row r="1880" spans="1:4" x14ac:dyDescent="0.2">
      <c r="A1880" s="59" t="s">
        <v>2909</v>
      </c>
      <c r="B1880" s="59" t="s">
        <v>2910</v>
      </c>
      <c r="C1880" s="59" t="s">
        <v>2378</v>
      </c>
      <c r="D1880" s="59" t="s">
        <v>1506</v>
      </c>
    </row>
    <row r="1881" spans="1:4" x14ac:dyDescent="0.2">
      <c r="A1881" s="59" t="s">
        <v>2917</v>
      </c>
      <c r="B1881" s="59" t="s">
        <v>2918</v>
      </c>
      <c r="C1881" s="59" t="s">
        <v>2378</v>
      </c>
      <c r="D1881" s="59" t="s">
        <v>1506</v>
      </c>
    </row>
    <row r="1882" spans="1:4" x14ac:dyDescent="0.2">
      <c r="A1882" s="59" t="s">
        <v>2831</v>
      </c>
      <c r="B1882" s="59" t="s">
        <v>2832</v>
      </c>
      <c r="C1882" s="59" t="s">
        <v>2378</v>
      </c>
      <c r="D1882" s="59" t="s">
        <v>1506</v>
      </c>
    </row>
    <row r="1883" spans="1:4" x14ac:dyDescent="0.2">
      <c r="A1883" s="59" t="s">
        <v>2835</v>
      </c>
      <c r="B1883" s="59" t="s">
        <v>2836</v>
      </c>
      <c r="C1883" s="59" t="s">
        <v>2378</v>
      </c>
      <c r="D1883" s="59" t="s">
        <v>1506</v>
      </c>
    </row>
    <row r="1884" spans="1:4" x14ac:dyDescent="0.2">
      <c r="A1884" s="59" t="s">
        <v>2927</v>
      </c>
      <c r="B1884" s="59" t="s">
        <v>2928</v>
      </c>
      <c r="C1884" s="59" t="s">
        <v>2378</v>
      </c>
      <c r="D1884" s="59" t="s">
        <v>1506</v>
      </c>
    </row>
    <row r="1885" spans="1:4" x14ac:dyDescent="0.2">
      <c r="A1885" s="59" t="s">
        <v>2935</v>
      </c>
      <c r="B1885" s="59" t="s">
        <v>2936</v>
      </c>
      <c r="C1885" s="59" t="s">
        <v>2378</v>
      </c>
      <c r="D1885" s="59" t="s">
        <v>1506</v>
      </c>
    </row>
    <row r="1886" spans="1:4" x14ac:dyDescent="0.2">
      <c r="A1886" s="59" t="s">
        <v>2851</v>
      </c>
      <c r="B1886" s="59" t="s">
        <v>2852</v>
      </c>
      <c r="C1886" s="59" t="s">
        <v>2378</v>
      </c>
      <c r="D1886" s="59" t="s">
        <v>1506</v>
      </c>
    </row>
    <row r="1887" spans="1:4" x14ac:dyDescent="0.2">
      <c r="A1887" s="59" t="s">
        <v>2859</v>
      </c>
      <c r="B1887" s="59" t="s">
        <v>2860</v>
      </c>
      <c r="C1887" s="59" t="s">
        <v>2378</v>
      </c>
      <c r="D1887" s="59" t="s">
        <v>1506</v>
      </c>
    </row>
    <row r="1888" spans="1:4" x14ac:dyDescent="0.2">
      <c r="A1888" s="59" t="s">
        <v>2713</v>
      </c>
      <c r="B1888" s="59" t="s">
        <v>2712</v>
      </c>
      <c r="C1888" s="59" t="s">
        <v>2378</v>
      </c>
      <c r="D1888" s="59" t="s">
        <v>1506</v>
      </c>
    </row>
    <row r="1889" spans="1:4" x14ac:dyDescent="0.2">
      <c r="A1889" s="59" t="s">
        <v>2715</v>
      </c>
      <c r="B1889" s="59" t="s">
        <v>2714</v>
      </c>
      <c r="C1889" s="59" t="s">
        <v>2378</v>
      </c>
      <c r="D1889" s="59" t="s">
        <v>1506</v>
      </c>
    </row>
    <row r="1890" spans="1:4" x14ac:dyDescent="0.2">
      <c r="A1890" s="59" t="s">
        <v>2839</v>
      </c>
      <c r="B1890" s="59" t="s">
        <v>2840</v>
      </c>
      <c r="C1890" s="59" t="s">
        <v>2378</v>
      </c>
      <c r="D1890" s="59" t="s">
        <v>1506</v>
      </c>
    </row>
    <row r="1891" spans="1:4" x14ac:dyDescent="0.2">
      <c r="A1891" s="59" t="s">
        <v>2843</v>
      </c>
      <c r="B1891" s="59" t="s">
        <v>2844</v>
      </c>
      <c r="C1891" s="59" t="s">
        <v>2378</v>
      </c>
      <c r="D1891" s="59" t="s">
        <v>1506</v>
      </c>
    </row>
    <row r="1892" spans="1:4" x14ac:dyDescent="0.2">
      <c r="A1892" s="59" t="s">
        <v>2717</v>
      </c>
      <c r="B1892" s="59" t="s">
        <v>2716</v>
      </c>
      <c r="C1892" s="59" t="s">
        <v>2378</v>
      </c>
      <c r="D1892" s="59" t="s">
        <v>1506</v>
      </c>
    </row>
    <row r="1893" spans="1:4" x14ac:dyDescent="0.2">
      <c r="A1893" s="59" t="s">
        <v>2719</v>
      </c>
      <c r="B1893" s="59" t="s">
        <v>2718</v>
      </c>
      <c r="C1893" s="59" t="s">
        <v>2378</v>
      </c>
      <c r="D1893" s="59" t="s">
        <v>1506</v>
      </c>
    </row>
    <row r="1894" spans="1:4" x14ac:dyDescent="0.2">
      <c r="A1894" s="59" t="s">
        <v>2911</v>
      </c>
      <c r="B1894" s="59" t="s">
        <v>2912</v>
      </c>
      <c r="C1894" s="59" t="s">
        <v>2378</v>
      </c>
      <c r="D1894" s="59" t="s">
        <v>1506</v>
      </c>
    </row>
    <row r="1895" spans="1:4" x14ac:dyDescent="0.2">
      <c r="A1895" s="59" t="s">
        <v>2919</v>
      </c>
      <c r="B1895" s="59" t="s">
        <v>2920</v>
      </c>
      <c r="C1895" s="59" t="s">
        <v>2378</v>
      </c>
      <c r="D1895" s="59" t="s">
        <v>1506</v>
      </c>
    </row>
    <row r="1896" spans="1:4" x14ac:dyDescent="0.2">
      <c r="A1896" s="59" t="s">
        <v>2293</v>
      </c>
      <c r="B1896" s="59" t="s">
        <v>1128</v>
      </c>
      <c r="C1896" s="59" t="s">
        <v>2780</v>
      </c>
      <c r="D1896" s="59" t="s">
        <v>561</v>
      </c>
    </row>
    <row r="1897" spans="1:4" x14ac:dyDescent="0.2">
      <c r="A1897" s="59" t="s">
        <v>1805</v>
      </c>
      <c r="B1897" s="59" t="s">
        <v>1807</v>
      </c>
      <c r="C1897" s="59" t="s">
        <v>2780</v>
      </c>
      <c r="D1897" s="59" t="s">
        <v>561</v>
      </c>
    </row>
    <row r="1898" spans="1:4" x14ac:dyDescent="0.2">
      <c r="A1898" s="59" t="s">
        <v>2299</v>
      </c>
      <c r="B1898" s="59" t="s">
        <v>244</v>
      </c>
      <c r="C1898" s="59" t="s">
        <v>2780</v>
      </c>
      <c r="D1898" s="59" t="s">
        <v>561</v>
      </c>
    </row>
    <row r="1899" spans="1:4" x14ac:dyDescent="0.2">
      <c r="A1899" s="59" t="s">
        <v>2292</v>
      </c>
      <c r="B1899" s="59" t="s">
        <v>1129</v>
      </c>
      <c r="C1899" s="59" t="s">
        <v>2780</v>
      </c>
      <c r="D1899" s="59" t="s">
        <v>561</v>
      </c>
    </row>
    <row r="1900" spans="1:4" x14ac:dyDescent="0.2">
      <c r="A1900" s="59" t="s">
        <v>2525</v>
      </c>
      <c r="B1900" s="59" t="s">
        <v>2524</v>
      </c>
      <c r="C1900" s="59" t="s">
        <v>2780</v>
      </c>
      <c r="D1900" s="59" t="s">
        <v>561</v>
      </c>
    </row>
    <row r="1901" spans="1:4" x14ac:dyDescent="0.2">
      <c r="A1901" s="59" t="s">
        <v>2295</v>
      </c>
      <c r="B1901" s="59" t="s">
        <v>1127</v>
      </c>
      <c r="C1901" s="59" t="s">
        <v>2780</v>
      </c>
      <c r="D1901" s="59" t="s">
        <v>561</v>
      </c>
    </row>
    <row r="1902" spans="1:4" x14ac:dyDescent="0.2">
      <c r="A1902" s="59" t="s">
        <v>2294</v>
      </c>
      <c r="B1902" s="59" t="s">
        <v>1126</v>
      </c>
      <c r="C1902" s="59" t="s">
        <v>2780</v>
      </c>
      <c r="D1902" s="59" t="s">
        <v>561</v>
      </c>
    </row>
    <row r="1903" spans="1:4" x14ac:dyDescent="0.2">
      <c r="A1903" s="59" t="s">
        <v>2300</v>
      </c>
      <c r="B1903" s="59" t="s">
        <v>247</v>
      </c>
      <c r="C1903" s="59" t="s">
        <v>2780</v>
      </c>
      <c r="D1903" s="59" t="s">
        <v>561</v>
      </c>
    </row>
    <row r="1904" spans="1:4" x14ac:dyDescent="0.2">
      <c r="A1904" s="59" t="s">
        <v>641</v>
      </c>
      <c r="B1904" s="59" t="s">
        <v>642</v>
      </c>
      <c r="C1904" s="59" t="s">
        <v>2780</v>
      </c>
      <c r="D1904" s="59" t="s">
        <v>561</v>
      </c>
    </row>
    <row r="1905" spans="1:4" x14ac:dyDescent="0.2">
      <c r="A1905" s="59" t="s">
        <v>2903</v>
      </c>
      <c r="B1905" s="59" t="s">
        <v>2904</v>
      </c>
      <c r="C1905" s="59" t="s">
        <v>2780</v>
      </c>
      <c r="D1905" s="59" t="s">
        <v>561</v>
      </c>
    </row>
    <row r="1906" spans="1:4" x14ac:dyDescent="0.2">
      <c r="A1906" s="59" t="s">
        <v>2527</v>
      </c>
      <c r="B1906" s="59" t="s">
        <v>2526</v>
      </c>
      <c r="C1906" s="59" t="s">
        <v>2780</v>
      </c>
      <c r="D1906" s="59" t="s">
        <v>561</v>
      </c>
    </row>
    <row r="1907" spans="1:4" x14ac:dyDescent="0.2">
      <c r="A1907" s="59" t="s">
        <v>2529</v>
      </c>
      <c r="B1907" s="59" t="s">
        <v>2528</v>
      </c>
      <c r="C1907" s="59" t="s">
        <v>2780</v>
      </c>
      <c r="D1907" s="59" t="s">
        <v>561</v>
      </c>
    </row>
    <row r="1908" spans="1:4" x14ac:dyDescent="0.2">
      <c r="A1908" s="59" t="s">
        <v>2531</v>
      </c>
      <c r="B1908" s="59" t="s">
        <v>2530</v>
      </c>
      <c r="C1908" s="59" t="s">
        <v>2780</v>
      </c>
      <c r="D1908" s="59" t="s">
        <v>561</v>
      </c>
    </row>
    <row r="1909" spans="1:4" x14ac:dyDescent="0.2">
      <c r="A1909" s="59" t="s">
        <v>2533</v>
      </c>
      <c r="B1909" s="59" t="s">
        <v>2532</v>
      </c>
      <c r="C1909" s="59" t="s">
        <v>2780</v>
      </c>
      <c r="D1909" s="59" t="s">
        <v>561</v>
      </c>
    </row>
    <row r="1910" spans="1:4" x14ac:dyDescent="0.2">
      <c r="A1910" s="59" t="s">
        <v>2535</v>
      </c>
      <c r="B1910" s="59" t="s">
        <v>2534</v>
      </c>
      <c r="C1910" s="59" t="s">
        <v>2780</v>
      </c>
      <c r="D1910" s="59" t="s">
        <v>561</v>
      </c>
    </row>
    <row r="1911" spans="1:4" x14ac:dyDescent="0.2">
      <c r="A1911" s="59" t="s">
        <v>2537</v>
      </c>
      <c r="B1911" s="59" t="s">
        <v>2536</v>
      </c>
      <c r="C1911" s="59" t="s">
        <v>2780</v>
      </c>
      <c r="D1911" s="59" t="s">
        <v>561</v>
      </c>
    </row>
    <row r="1912" spans="1:4" x14ac:dyDescent="0.2">
      <c r="A1912" s="59" t="s">
        <v>2297</v>
      </c>
      <c r="B1912" s="59" t="s">
        <v>245</v>
      </c>
      <c r="C1912" s="59" t="s">
        <v>2780</v>
      </c>
      <c r="D1912" s="59" t="s">
        <v>561</v>
      </c>
    </row>
    <row r="1913" spans="1:4" x14ac:dyDescent="0.2">
      <c r="A1913" s="59" t="s">
        <v>2539</v>
      </c>
      <c r="B1913" s="59" t="s">
        <v>2538</v>
      </c>
      <c r="C1913" s="59" t="s">
        <v>2780</v>
      </c>
      <c r="D1913" s="59" t="s">
        <v>561</v>
      </c>
    </row>
    <row r="1914" spans="1:4" x14ac:dyDescent="0.2">
      <c r="A1914" s="59" t="s">
        <v>2298</v>
      </c>
      <c r="B1914" s="59" t="s">
        <v>246</v>
      </c>
      <c r="C1914" s="59" t="s">
        <v>2780</v>
      </c>
      <c r="D1914" s="59" t="s">
        <v>561</v>
      </c>
    </row>
    <row r="1915" spans="1:4" x14ac:dyDescent="0.2">
      <c r="A1915" s="59" t="s">
        <v>2541</v>
      </c>
      <c r="B1915" s="59" t="s">
        <v>2540</v>
      </c>
      <c r="C1915" s="59" t="s">
        <v>2780</v>
      </c>
      <c r="D1915" s="59" t="s">
        <v>561</v>
      </c>
    </row>
    <row r="1916" spans="1:4" x14ac:dyDescent="0.2">
      <c r="A1916" s="59" t="s">
        <v>2543</v>
      </c>
      <c r="B1916" s="59" t="s">
        <v>2542</v>
      </c>
      <c r="C1916" s="59" t="s">
        <v>2780</v>
      </c>
      <c r="D1916" s="59" t="s">
        <v>561</v>
      </c>
    </row>
    <row r="1917" spans="1:4" x14ac:dyDescent="0.2">
      <c r="A1917" s="59" t="s">
        <v>2545</v>
      </c>
      <c r="B1917" s="59" t="s">
        <v>2544</v>
      </c>
      <c r="C1917" s="59" t="s">
        <v>2780</v>
      </c>
      <c r="D1917" s="59" t="s">
        <v>561</v>
      </c>
    </row>
    <row r="1918" spans="1:4" x14ac:dyDescent="0.2">
      <c r="A1918" s="59" t="s">
        <v>2296</v>
      </c>
      <c r="B1918" s="59" t="s">
        <v>1125</v>
      </c>
      <c r="C1918" s="59" t="s">
        <v>2780</v>
      </c>
      <c r="D1918" s="59" t="s">
        <v>561</v>
      </c>
    </row>
    <row r="1919" spans="1:4" x14ac:dyDescent="0.2">
      <c r="A1919" s="59" t="s">
        <v>2290</v>
      </c>
      <c r="B1919" s="59" t="s">
        <v>731</v>
      </c>
      <c r="C1919" s="59" t="s">
        <v>2780</v>
      </c>
      <c r="D1919" s="59" t="s">
        <v>561</v>
      </c>
    </row>
    <row r="1920" spans="1:4" x14ac:dyDescent="0.2">
      <c r="A1920" s="59" t="s">
        <v>2286</v>
      </c>
      <c r="B1920" s="59" t="s">
        <v>1347</v>
      </c>
      <c r="C1920" s="59" t="s">
        <v>2780</v>
      </c>
      <c r="D1920" s="59" t="s">
        <v>561</v>
      </c>
    </row>
    <row r="1921" spans="1:4" x14ac:dyDescent="0.2">
      <c r="A1921" s="59" t="s">
        <v>2289</v>
      </c>
      <c r="B1921" s="59" t="s">
        <v>383</v>
      </c>
      <c r="C1921" s="59" t="s">
        <v>2780</v>
      </c>
      <c r="D1921" s="59" t="s">
        <v>561</v>
      </c>
    </row>
    <row r="1922" spans="1:4" x14ac:dyDescent="0.2">
      <c r="A1922" s="59" t="s">
        <v>2288</v>
      </c>
      <c r="B1922" s="59" t="s">
        <v>382</v>
      </c>
      <c r="C1922" s="59" t="s">
        <v>2780</v>
      </c>
      <c r="D1922" s="59" t="s">
        <v>561</v>
      </c>
    </row>
    <row r="1923" spans="1:4" x14ac:dyDescent="0.2">
      <c r="A1923" s="59" t="s">
        <v>1806</v>
      </c>
      <c r="B1923" s="59" t="s">
        <v>1808</v>
      </c>
      <c r="C1923" s="59" t="s">
        <v>2780</v>
      </c>
      <c r="D1923" s="59" t="s">
        <v>561</v>
      </c>
    </row>
    <row r="1924" spans="1:4" x14ac:dyDescent="0.2">
      <c r="A1924" s="59" t="s">
        <v>2291</v>
      </c>
      <c r="B1924" s="59" t="s">
        <v>732</v>
      </c>
      <c r="C1924" s="59" t="s">
        <v>2780</v>
      </c>
      <c r="D1924" s="59" t="s">
        <v>561</v>
      </c>
    </row>
    <row r="1925" spans="1:4" x14ac:dyDescent="0.2">
      <c r="A1925" s="59" t="s">
        <v>2287</v>
      </c>
      <c r="B1925" s="59" t="s">
        <v>1348</v>
      </c>
      <c r="C1925" s="59" t="s">
        <v>2780</v>
      </c>
      <c r="D1925" s="59" t="s">
        <v>561</v>
      </c>
    </row>
    <row r="1926" spans="1:4" x14ac:dyDescent="0.2">
      <c r="A1926" s="59" t="s">
        <v>2547</v>
      </c>
      <c r="B1926" s="59" t="s">
        <v>2546</v>
      </c>
      <c r="C1926" s="59" t="s">
        <v>2780</v>
      </c>
      <c r="D1926" s="59" t="s">
        <v>561</v>
      </c>
    </row>
    <row r="1927" spans="1:4" x14ac:dyDescent="0.2">
      <c r="A1927" s="59" t="s">
        <v>1585</v>
      </c>
      <c r="B1927" s="59" t="s">
        <v>1417</v>
      </c>
      <c r="C1927" s="59" t="s">
        <v>1828</v>
      </c>
      <c r="D1927" s="59" t="s">
        <v>1507</v>
      </c>
    </row>
    <row r="1928" spans="1:4" x14ac:dyDescent="0.2">
      <c r="A1928" s="59"/>
      <c r="B1928" s="59"/>
      <c r="C1928" s="59"/>
      <c r="D1928" s="59" t="s">
        <v>1508</v>
      </c>
    </row>
    <row r="1929" spans="1:4" x14ac:dyDescent="0.2">
      <c r="A1929" s="59"/>
      <c r="B1929" s="59"/>
      <c r="C1929" s="59"/>
      <c r="D1929" s="59" t="s">
        <v>568</v>
      </c>
    </row>
    <row r="1930" spans="1:4" x14ac:dyDescent="0.2">
      <c r="A1930" s="59" t="s">
        <v>1623</v>
      </c>
      <c r="B1930" s="59" t="s">
        <v>1455</v>
      </c>
      <c r="C1930" s="59" t="s">
        <v>1828</v>
      </c>
      <c r="D1930" s="59" t="s">
        <v>1507</v>
      </c>
    </row>
    <row r="1931" spans="1:4" x14ac:dyDescent="0.2">
      <c r="A1931" s="59"/>
      <c r="B1931" s="59"/>
      <c r="C1931" s="59"/>
      <c r="D1931" s="59" t="s">
        <v>568</v>
      </c>
    </row>
    <row r="1932" spans="1:4" x14ac:dyDescent="0.2">
      <c r="A1932" s="59" t="s">
        <v>1616</v>
      </c>
      <c r="B1932" s="59" t="s">
        <v>1448</v>
      </c>
      <c r="C1932" s="59" t="s">
        <v>1828</v>
      </c>
      <c r="D1932" s="59" t="s">
        <v>1507</v>
      </c>
    </row>
    <row r="1933" spans="1:4" x14ac:dyDescent="0.2">
      <c r="A1933" s="59"/>
      <c r="B1933" s="59"/>
      <c r="C1933" s="59"/>
      <c r="D1933" s="59" t="s">
        <v>1508</v>
      </c>
    </row>
    <row r="1934" spans="1:4" x14ac:dyDescent="0.2">
      <c r="A1934" s="59"/>
      <c r="B1934" s="59"/>
      <c r="C1934" s="59"/>
      <c r="D1934" s="59" t="s">
        <v>568</v>
      </c>
    </row>
    <row r="1935" spans="1:4" x14ac:dyDescent="0.2">
      <c r="A1935" s="59" t="s">
        <v>2548</v>
      </c>
      <c r="B1935" s="59" t="s">
        <v>1413</v>
      </c>
      <c r="C1935" s="59" t="s">
        <v>1828</v>
      </c>
      <c r="D1935" s="59" t="s">
        <v>1507</v>
      </c>
    </row>
    <row r="1936" spans="1:4" x14ac:dyDescent="0.2">
      <c r="A1936" s="59"/>
      <c r="B1936" s="59"/>
      <c r="C1936" s="59"/>
      <c r="D1936" s="59" t="s">
        <v>568</v>
      </c>
    </row>
    <row r="1937" spans="1:4" x14ac:dyDescent="0.2">
      <c r="A1937" s="59" t="s">
        <v>3012</v>
      </c>
      <c r="B1937" s="59" t="s">
        <v>3013</v>
      </c>
      <c r="C1937" s="59" t="s">
        <v>1828</v>
      </c>
      <c r="D1937" s="59" t="s">
        <v>568</v>
      </c>
    </row>
    <row r="1938" spans="1:4" x14ac:dyDescent="0.2">
      <c r="A1938" s="59" t="s">
        <v>1762</v>
      </c>
      <c r="B1938" s="59" t="s">
        <v>1491</v>
      </c>
      <c r="C1938" s="59" t="s">
        <v>1828</v>
      </c>
      <c r="D1938" s="59" t="s">
        <v>1507</v>
      </c>
    </row>
    <row r="1939" spans="1:4" x14ac:dyDescent="0.2">
      <c r="A1939" s="59"/>
      <c r="B1939" s="59"/>
      <c r="C1939" s="59"/>
      <c r="D1939" s="59" t="s">
        <v>568</v>
      </c>
    </row>
    <row r="1940" spans="1:4" x14ac:dyDescent="0.2">
      <c r="A1940" s="59" t="s">
        <v>1595</v>
      </c>
      <c r="B1940" s="59" t="s">
        <v>1427</v>
      </c>
      <c r="C1940" s="59" t="s">
        <v>1828</v>
      </c>
      <c r="D1940" s="59" t="s">
        <v>1507</v>
      </c>
    </row>
    <row r="1941" spans="1:4" x14ac:dyDescent="0.2">
      <c r="A1941" s="59"/>
      <c r="B1941" s="59"/>
      <c r="C1941" s="59"/>
      <c r="D1941" s="59" t="s">
        <v>568</v>
      </c>
    </row>
    <row r="1942" spans="1:4" x14ac:dyDescent="0.2">
      <c r="A1942" s="59" t="s">
        <v>1624</v>
      </c>
      <c r="B1942" s="59" t="s">
        <v>1456</v>
      </c>
      <c r="C1942" s="59" t="s">
        <v>1828</v>
      </c>
      <c r="D1942" s="59" t="s">
        <v>1507</v>
      </c>
    </row>
    <row r="1943" spans="1:4" x14ac:dyDescent="0.2">
      <c r="A1943" s="59"/>
      <c r="B1943" s="59"/>
      <c r="C1943" s="59"/>
      <c r="D1943" s="59" t="s">
        <v>568</v>
      </c>
    </row>
    <row r="1944" spans="1:4" x14ac:dyDescent="0.2">
      <c r="A1944" s="59" t="s">
        <v>1742</v>
      </c>
      <c r="B1944" s="59" t="s">
        <v>1471</v>
      </c>
      <c r="C1944" s="59" t="s">
        <v>1828</v>
      </c>
      <c r="D1944" s="59" t="s">
        <v>1507</v>
      </c>
    </row>
    <row r="1945" spans="1:4" x14ac:dyDescent="0.2">
      <c r="A1945" s="59"/>
      <c r="B1945" s="59"/>
      <c r="C1945" s="59"/>
      <c r="D1945" s="59" t="s">
        <v>568</v>
      </c>
    </row>
    <row r="1946" spans="1:4" x14ac:dyDescent="0.2">
      <c r="A1946" s="59" t="s">
        <v>1594</v>
      </c>
      <c r="B1946" s="59" t="s">
        <v>1426</v>
      </c>
      <c r="C1946" s="59" t="s">
        <v>1828</v>
      </c>
      <c r="D1946" s="59" t="s">
        <v>1507</v>
      </c>
    </row>
    <row r="1947" spans="1:4" x14ac:dyDescent="0.2">
      <c r="A1947" s="59"/>
      <c r="B1947" s="59"/>
      <c r="C1947" s="59"/>
      <c r="D1947" s="59" t="s">
        <v>1508</v>
      </c>
    </row>
    <row r="1948" spans="1:4" x14ac:dyDescent="0.2">
      <c r="A1948" s="59"/>
      <c r="B1948" s="59"/>
      <c r="C1948" s="59"/>
      <c r="D1948" s="59" t="s">
        <v>568</v>
      </c>
    </row>
    <row r="1949" spans="1:4" x14ac:dyDescent="0.2">
      <c r="A1949" s="59" t="s">
        <v>2992</v>
      </c>
      <c r="B1949" s="59" t="s">
        <v>2993</v>
      </c>
      <c r="C1949" s="59" t="s">
        <v>1828</v>
      </c>
      <c r="D1949" s="59" t="s">
        <v>568</v>
      </c>
    </row>
    <row r="1950" spans="1:4" x14ac:dyDescent="0.2">
      <c r="A1950" s="59" t="s">
        <v>2994</v>
      </c>
      <c r="B1950" s="59" t="s">
        <v>2995</v>
      </c>
      <c r="C1950" s="59" t="s">
        <v>1828</v>
      </c>
      <c r="D1950" s="59" t="s">
        <v>568</v>
      </c>
    </row>
    <row r="1951" spans="1:4" x14ac:dyDescent="0.2">
      <c r="A1951" s="59" t="s">
        <v>3010</v>
      </c>
      <c r="B1951" s="59" t="s">
        <v>3011</v>
      </c>
      <c r="C1951" s="59" t="s">
        <v>1828</v>
      </c>
      <c r="D1951" s="59" t="s">
        <v>568</v>
      </c>
    </row>
    <row r="1952" spans="1:4" x14ac:dyDescent="0.2">
      <c r="A1952" s="59" t="s">
        <v>2996</v>
      </c>
      <c r="B1952" s="59" t="s">
        <v>2997</v>
      </c>
      <c r="C1952" s="59" t="s">
        <v>1828</v>
      </c>
      <c r="D1952" s="59" t="s">
        <v>568</v>
      </c>
    </row>
    <row r="1953" spans="1:4" x14ac:dyDescent="0.2">
      <c r="A1953" s="59" t="s">
        <v>3000</v>
      </c>
      <c r="B1953" s="59" t="s">
        <v>3001</v>
      </c>
      <c r="C1953" s="59" t="s">
        <v>1828</v>
      </c>
      <c r="D1953" s="59" t="s">
        <v>568</v>
      </c>
    </row>
    <row r="1954" spans="1:4" x14ac:dyDescent="0.2">
      <c r="A1954" s="59" t="s">
        <v>3002</v>
      </c>
      <c r="B1954" s="59" t="s">
        <v>3003</v>
      </c>
      <c r="C1954" s="59" t="s">
        <v>1828</v>
      </c>
      <c r="D1954" s="59" t="s">
        <v>568</v>
      </c>
    </row>
    <row r="1955" spans="1:4" x14ac:dyDescent="0.2">
      <c r="A1955" s="59" t="s">
        <v>3004</v>
      </c>
      <c r="B1955" s="59" t="s">
        <v>3005</v>
      </c>
      <c r="C1955" s="59" t="s">
        <v>1828</v>
      </c>
      <c r="D1955" s="59" t="s">
        <v>568</v>
      </c>
    </row>
    <row r="1956" spans="1:4" x14ac:dyDescent="0.2">
      <c r="A1956" s="59" t="s">
        <v>3006</v>
      </c>
      <c r="B1956" s="59" t="s">
        <v>3007</v>
      </c>
      <c r="C1956" s="59" t="s">
        <v>1828</v>
      </c>
      <c r="D1956" s="59" t="s">
        <v>568</v>
      </c>
    </row>
    <row r="1957" spans="1:4" x14ac:dyDescent="0.2">
      <c r="A1957" s="59" t="s">
        <v>3008</v>
      </c>
      <c r="B1957" s="59" t="s">
        <v>3009</v>
      </c>
      <c r="C1957" s="59" t="s">
        <v>1828</v>
      </c>
      <c r="D1957" s="59" t="s">
        <v>568</v>
      </c>
    </row>
    <row r="1958" spans="1:4" x14ac:dyDescent="0.2">
      <c r="A1958" s="59" t="s">
        <v>2998</v>
      </c>
      <c r="B1958" s="59" t="s">
        <v>2999</v>
      </c>
      <c r="C1958" s="59" t="s">
        <v>1828</v>
      </c>
      <c r="D1958" s="59" t="s">
        <v>568</v>
      </c>
    </row>
    <row r="1959" spans="1:4" x14ac:dyDescent="0.2">
      <c r="A1959" s="59" t="s">
        <v>1622</v>
      </c>
      <c r="B1959" s="59" t="s">
        <v>1454</v>
      </c>
      <c r="C1959" s="59" t="s">
        <v>1828</v>
      </c>
      <c r="D1959" s="59" t="s">
        <v>1507</v>
      </c>
    </row>
    <row r="1960" spans="1:4" x14ac:dyDescent="0.2">
      <c r="A1960" s="59"/>
      <c r="B1960" s="59"/>
      <c r="C1960" s="59"/>
      <c r="D1960" s="59" t="s">
        <v>568</v>
      </c>
    </row>
    <row r="1961" spans="1:4" x14ac:dyDescent="0.2">
      <c r="A1961" s="59" t="s">
        <v>1740</v>
      </c>
      <c r="B1961" s="59" t="s">
        <v>1469</v>
      </c>
      <c r="C1961" s="59" t="s">
        <v>1828</v>
      </c>
      <c r="D1961" s="59" t="s">
        <v>568</v>
      </c>
    </row>
    <row r="1962" spans="1:4" x14ac:dyDescent="0.2">
      <c r="A1962" s="59" t="s">
        <v>1757</v>
      </c>
      <c r="B1962" s="59" t="s">
        <v>1486</v>
      </c>
      <c r="C1962" s="59" t="s">
        <v>1828</v>
      </c>
      <c r="D1962" s="59" t="s">
        <v>568</v>
      </c>
    </row>
    <row r="1963" spans="1:4" x14ac:dyDescent="0.2">
      <c r="A1963" s="59" t="s">
        <v>3014</v>
      </c>
      <c r="B1963" s="59" t="s">
        <v>3015</v>
      </c>
      <c r="C1963" s="59" t="s">
        <v>1828</v>
      </c>
      <c r="D1963" s="59" t="s">
        <v>568</v>
      </c>
    </row>
    <row r="1964" spans="1:4" x14ac:dyDescent="0.2">
      <c r="A1964" s="59" t="s">
        <v>1814</v>
      </c>
      <c r="B1964" s="59" t="s">
        <v>1549</v>
      </c>
      <c r="C1964" s="59" t="s">
        <v>1828</v>
      </c>
      <c r="D1964" s="59" t="s">
        <v>568</v>
      </c>
    </row>
    <row r="1965" spans="1:4" x14ac:dyDescent="0.2">
      <c r="A1965" s="59" t="s">
        <v>1780</v>
      </c>
      <c r="B1965" s="59" t="s">
        <v>1519</v>
      </c>
      <c r="C1965" s="59" t="s">
        <v>1828</v>
      </c>
      <c r="D1965" s="59" t="s">
        <v>568</v>
      </c>
    </row>
    <row r="1966" spans="1:4" x14ac:dyDescent="0.2">
      <c r="A1966" s="59" t="s">
        <v>1796</v>
      </c>
      <c r="B1966" s="59" t="s">
        <v>1535</v>
      </c>
      <c r="C1966" s="59" t="s">
        <v>1828</v>
      </c>
      <c r="D1966" s="59" t="s">
        <v>568</v>
      </c>
    </row>
    <row r="1967" spans="1:4" x14ac:dyDescent="0.2">
      <c r="A1967" s="59" t="s">
        <v>1753</v>
      </c>
      <c r="B1967" s="59" t="s">
        <v>1482</v>
      </c>
      <c r="C1967" s="59" t="s">
        <v>1828</v>
      </c>
      <c r="D1967" s="59" t="s">
        <v>568</v>
      </c>
    </row>
    <row r="1968" spans="1:4" x14ac:dyDescent="0.2">
      <c r="A1968" s="59" t="s">
        <v>1766</v>
      </c>
      <c r="B1968" s="59" t="s">
        <v>1495</v>
      </c>
      <c r="C1968" s="59" t="s">
        <v>1828</v>
      </c>
      <c r="D1968" s="59" t="s">
        <v>568</v>
      </c>
    </row>
    <row r="1969" spans="1:4" x14ac:dyDescent="0.2">
      <c r="A1969" s="59" t="s">
        <v>1813</v>
      </c>
      <c r="B1969" s="59" t="s">
        <v>1548</v>
      </c>
      <c r="C1969" s="59" t="s">
        <v>1828</v>
      </c>
      <c r="D1969" s="59" t="s">
        <v>568</v>
      </c>
    </row>
    <row r="1970" spans="1:4" x14ac:dyDescent="0.2">
      <c r="A1970" s="59" t="s">
        <v>1811</v>
      </c>
      <c r="B1970" s="59" t="s">
        <v>1546</v>
      </c>
      <c r="C1970" s="59" t="s">
        <v>1828</v>
      </c>
      <c r="D1970" s="59" t="s">
        <v>568</v>
      </c>
    </row>
    <row r="1971" spans="1:4" x14ac:dyDescent="0.2">
      <c r="A1971" s="59" t="s">
        <v>1812</v>
      </c>
      <c r="B1971" s="59" t="s">
        <v>1547</v>
      </c>
      <c r="C1971" s="59" t="s">
        <v>1828</v>
      </c>
      <c r="D1971" s="59" t="s">
        <v>568</v>
      </c>
    </row>
    <row r="1972" spans="1:4" x14ac:dyDescent="0.2">
      <c r="A1972" s="59" t="s">
        <v>1785</v>
      </c>
      <c r="B1972" s="59" t="s">
        <v>1524</v>
      </c>
      <c r="C1972" s="59" t="s">
        <v>1828</v>
      </c>
      <c r="D1972" s="59" t="s">
        <v>1507</v>
      </c>
    </row>
    <row r="1973" spans="1:4" x14ac:dyDescent="0.2">
      <c r="A1973" s="59"/>
      <c r="B1973" s="59"/>
      <c r="C1973" s="59"/>
      <c r="D1973" s="59" t="s">
        <v>568</v>
      </c>
    </row>
    <row r="1974" spans="1:4" x14ac:dyDescent="0.2">
      <c r="A1974" s="59" t="s">
        <v>1608</v>
      </c>
      <c r="B1974" s="59" t="s">
        <v>1440</v>
      </c>
      <c r="C1974" s="59" t="s">
        <v>1828</v>
      </c>
      <c r="D1974" s="59" t="s">
        <v>1507</v>
      </c>
    </row>
    <row r="1975" spans="1:4" x14ac:dyDescent="0.2">
      <c r="A1975" s="59"/>
      <c r="B1975" s="59"/>
      <c r="C1975" s="59"/>
      <c r="D1975" s="59" t="s">
        <v>568</v>
      </c>
    </row>
    <row r="1976" spans="1:4" x14ac:dyDescent="0.2">
      <c r="A1976" s="59" t="s">
        <v>1613</v>
      </c>
      <c r="B1976" s="59" t="s">
        <v>1445</v>
      </c>
      <c r="C1976" s="59" t="s">
        <v>1828</v>
      </c>
      <c r="D1976" s="59" t="s">
        <v>1507</v>
      </c>
    </row>
    <row r="1977" spans="1:4" x14ac:dyDescent="0.2">
      <c r="A1977" s="59"/>
      <c r="B1977" s="59"/>
      <c r="C1977" s="59"/>
      <c r="D1977" s="59" t="s">
        <v>568</v>
      </c>
    </row>
    <row r="1978" spans="1:4" x14ac:dyDescent="0.2">
      <c r="A1978" s="59" t="s">
        <v>1763</v>
      </c>
      <c r="B1978" s="59" t="s">
        <v>1492</v>
      </c>
      <c r="C1978" s="59" t="s">
        <v>1828</v>
      </c>
      <c r="D1978" s="59" t="s">
        <v>1507</v>
      </c>
    </row>
    <row r="1979" spans="1:4" x14ac:dyDescent="0.2">
      <c r="A1979" s="59"/>
      <c r="B1979" s="59"/>
      <c r="C1979" s="59"/>
      <c r="D1979" s="59" t="s">
        <v>568</v>
      </c>
    </row>
    <row r="1980" spans="1:4" x14ac:dyDescent="0.2">
      <c r="A1980" s="59" t="s">
        <v>1605</v>
      </c>
      <c r="B1980" s="59" t="s">
        <v>1437</v>
      </c>
      <c r="C1980" s="59" t="s">
        <v>1828</v>
      </c>
      <c r="D1980" s="59" t="s">
        <v>1507</v>
      </c>
    </row>
    <row r="1981" spans="1:4" x14ac:dyDescent="0.2">
      <c r="A1981" s="59"/>
      <c r="B1981" s="59"/>
      <c r="C1981" s="59"/>
      <c r="D1981" s="59" t="s">
        <v>1508</v>
      </c>
    </row>
    <row r="1982" spans="1:4" x14ac:dyDescent="0.2">
      <c r="A1982" s="59"/>
      <c r="B1982" s="59"/>
      <c r="C1982" s="59"/>
      <c r="D1982" s="59" t="s">
        <v>568</v>
      </c>
    </row>
    <row r="1983" spans="1:4" x14ac:dyDescent="0.2">
      <c r="A1983" s="59" t="s">
        <v>1750</v>
      </c>
      <c r="B1983" s="59" t="s">
        <v>1479</v>
      </c>
      <c r="C1983" s="59" t="s">
        <v>1828</v>
      </c>
      <c r="D1983" s="59" t="s">
        <v>1507</v>
      </c>
    </row>
    <row r="1984" spans="1:4" x14ac:dyDescent="0.2">
      <c r="A1984" s="59"/>
      <c r="B1984" s="59"/>
      <c r="C1984" s="59"/>
      <c r="D1984" s="59" t="s">
        <v>568</v>
      </c>
    </row>
    <row r="1985" spans="1:4" x14ac:dyDescent="0.2">
      <c r="A1985" s="59" t="s">
        <v>1628</v>
      </c>
      <c r="B1985" s="59" t="s">
        <v>1460</v>
      </c>
      <c r="C1985" s="59" t="s">
        <v>1828</v>
      </c>
      <c r="D1985" s="59" t="s">
        <v>568</v>
      </c>
    </row>
    <row r="1986" spans="1:4" x14ac:dyDescent="0.2">
      <c r="A1986" s="59" t="s">
        <v>1751</v>
      </c>
      <c r="B1986" s="59" t="s">
        <v>1480</v>
      </c>
      <c r="C1986" s="59" t="s">
        <v>1828</v>
      </c>
      <c r="D1986" s="59" t="s">
        <v>568</v>
      </c>
    </row>
    <row r="1987" spans="1:4" x14ac:dyDescent="0.2">
      <c r="A1987" s="59" t="s">
        <v>2549</v>
      </c>
      <c r="B1987" s="59" t="s">
        <v>1476</v>
      </c>
      <c r="C1987" s="59" t="s">
        <v>1828</v>
      </c>
      <c r="D1987" s="59" t="s">
        <v>1508</v>
      </c>
    </row>
    <row r="1988" spans="1:4" x14ac:dyDescent="0.2">
      <c r="A1988" s="59"/>
      <c r="B1988" s="59"/>
      <c r="C1988" s="59"/>
      <c r="D1988" s="59" t="s">
        <v>568</v>
      </c>
    </row>
    <row r="1989" spans="1:4" x14ac:dyDescent="0.2">
      <c r="A1989" s="59" t="s">
        <v>2550</v>
      </c>
      <c r="B1989" s="59" t="s">
        <v>1532</v>
      </c>
      <c r="C1989" s="59" t="s">
        <v>1828</v>
      </c>
      <c r="D1989" s="59" t="s">
        <v>568</v>
      </c>
    </row>
    <row r="1990" spans="1:4" x14ac:dyDescent="0.2">
      <c r="A1990" s="59" t="s">
        <v>2551</v>
      </c>
      <c r="B1990" s="59" t="s">
        <v>1464</v>
      </c>
      <c r="C1990" s="59" t="s">
        <v>1828</v>
      </c>
      <c r="D1990" s="59" t="s">
        <v>568</v>
      </c>
    </row>
    <row r="1991" spans="1:4" x14ac:dyDescent="0.2">
      <c r="A1991" s="59" t="s">
        <v>2552</v>
      </c>
      <c r="B1991" s="59" t="s">
        <v>1441</v>
      </c>
      <c r="C1991" s="59" t="s">
        <v>1828</v>
      </c>
      <c r="D1991" s="59" t="s">
        <v>568</v>
      </c>
    </row>
    <row r="1992" spans="1:4" x14ac:dyDescent="0.2">
      <c r="A1992" s="59" t="s">
        <v>2962</v>
      </c>
      <c r="B1992" s="59" t="s">
        <v>1472</v>
      </c>
      <c r="C1992" s="59" t="s">
        <v>1828</v>
      </c>
      <c r="D1992" s="59" t="s">
        <v>568</v>
      </c>
    </row>
    <row r="1993" spans="1:4" x14ac:dyDescent="0.2">
      <c r="A1993" s="59" t="s">
        <v>2553</v>
      </c>
      <c r="B1993" s="59" t="s">
        <v>1530</v>
      </c>
      <c r="C1993" s="59" t="s">
        <v>1828</v>
      </c>
      <c r="D1993" s="59" t="s">
        <v>568</v>
      </c>
    </row>
    <row r="1994" spans="1:4" x14ac:dyDescent="0.2">
      <c r="A1994" s="59" t="s">
        <v>1756</v>
      </c>
      <c r="B1994" s="59" t="s">
        <v>1485</v>
      </c>
      <c r="C1994" s="59" t="s">
        <v>1828</v>
      </c>
      <c r="D1994" s="59" t="s">
        <v>568</v>
      </c>
    </row>
    <row r="1995" spans="1:4" x14ac:dyDescent="0.2">
      <c r="A1995" s="59" t="s">
        <v>0</v>
      </c>
      <c r="B1995" s="59" t="s">
        <v>1559</v>
      </c>
      <c r="C1995" s="59" t="s">
        <v>1828</v>
      </c>
      <c r="D1995" s="59" t="s">
        <v>568</v>
      </c>
    </row>
    <row r="1996" spans="1:4" x14ac:dyDescent="0.2">
      <c r="A1996" s="59" t="s">
        <v>2554</v>
      </c>
      <c r="B1996" s="59" t="s">
        <v>1518</v>
      </c>
      <c r="C1996" s="59" t="s">
        <v>1828</v>
      </c>
      <c r="D1996" s="59" t="s">
        <v>568</v>
      </c>
    </row>
    <row r="1997" spans="1:4" x14ac:dyDescent="0.2">
      <c r="A1997" s="59" t="s">
        <v>2555</v>
      </c>
      <c r="B1997" s="59" t="s">
        <v>1424</v>
      </c>
      <c r="C1997" s="59" t="s">
        <v>1828</v>
      </c>
      <c r="D1997" s="59" t="s">
        <v>568</v>
      </c>
    </row>
    <row r="1998" spans="1:4" x14ac:dyDescent="0.2">
      <c r="A1998" s="59" t="s">
        <v>1741</v>
      </c>
      <c r="B1998" s="59" t="s">
        <v>1470</v>
      </c>
      <c r="C1998" s="59" t="s">
        <v>1828</v>
      </c>
      <c r="D1998" s="59" t="s">
        <v>568</v>
      </c>
    </row>
    <row r="1999" spans="1:4" x14ac:dyDescent="0.2">
      <c r="A1999" s="59" t="s">
        <v>2556</v>
      </c>
      <c r="B1999" s="59" t="s">
        <v>1521</v>
      </c>
      <c r="C1999" s="59" t="s">
        <v>1828</v>
      </c>
      <c r="D1999" s="59" t="s">
        <v>568</v>
      </c>
    </row>
    <row r="2000" spans="1:4" x14ac:dyDescent="0.2">
      <c r="A2000" s="59" t="s">
        <v>1761</v>
      </c>
      <c r="B2000" s="59" t="s">
        <v>1490</v>
      </c>
      <c r="C2000" s="59" t="s">
        <v>1828</v>
      </c>
      <c r="D2000" s="59" t="s">
        <v>568</v>
      </c>
    </row>
    <row r="2001" spans="1:4" x14ac:dyDescent="0.2">
      <c r="A2001" s="59" t="s">
        <v>2557</v>
      </c>
      <c r="B2001" s="59" t="s">
        <v>1468</v>
      </c>
      <c r="C2001" s="59" t="s">
        <v>1828</v>
      </c>
      <c r="D2001" s="59" t="s">
        <v>568</v>
      </c>
    </row>
    <row r="2002" spans="1:4" x14ac:dyDescent="0.2">
      <c r="A2002" s="59" t="s">
        <v>2558</v>
      </c>
      <c r="B2002" s="59" t="s">
        <v>1522</v>
      </c>
      <c r="C2002" s="59" t="s">
        <v>1828</v>
      </c>
      <c r="D2002" s="59" t="s">
        <v>568</v>
      </c>
    </row>
    <row r="2003" spans="1:4" x14ac:dyDescent="0.2">
      <c r="A2003" s="59" t="s">
        <v>2559</v>
      </c>
      <c r="B2003" s="59" t="s">
        <v>1516</v>
      </c>
      <c r="C2003" s="59" t="s">
        <v>1828</v>
      </c>
      <c r="D2003" s="59" t="s">
        <v>568</v>
      </c>
    </row>
    <row r="2004" spans="1:4" x14ac:dyDescent="0.2">
      <c r="A2004" s="59" t="s">
        <v>1</v>
      </c>
      <c r="B2004" s="59" t="s">
        <v>1560</v>
      </c>
      <c r="C2004" s="59" t="s">
        <v>1828</v>
      </c>
      <c r="D2004" s="59" t="s">
        <v>568</v>
      </c>
    </row>
    <row r="2005" spans="1:4" x14ac:dyDescent="0.2">
      <c r="A2005" s="59" t="s">
        <v>2560</v>
      </c>
      <c r="B2005" s="59" t="s">
        <v>1410</v>
      </c>
      <c r="C2005" s="59" t="s">
        <v>1828</v>
      </c>
      <c r="D2005" s="59" t="s">
        <v>1507</v>
      </c>
    </row>
    <row r="2006" spans="1:4" x14ac:dyDescent="0.2">
      <c r="A2006" s="59"/>
      <c r="B2006" s="59"/>
      <c r="C2006" s="59"/>
      <c r="D2006" s="59" t="s">
        <v>568</v>
      </c>
    </row>
    <row r="2007" spans="1:4" x14ac:dyDescent="0.2">
      <c r="A2007" s="59" t="s">
        <v>2561</v>
      </c>
      <c r="B2007" s="59" t="s">
        <v>1465</v>
      </c>
      <c r="C2007" s="59" t="s">
        <v>1828</v>
      </c>
      <c r="D2007" s="59" t="s">
        <v>568</v>
      </c>
    </row>
    <row r="2008" spans="1:4" x14ac:dyDescent="0.2">
      <c r="A2008" s="59" t="s">
        <v>1749</v>
      </c>
      <c r="B2008" s="59" t="s">
        <v>1478</v>
      </c>
      <c r="C2008" s="59" t="s">
        <v>1828</v>
      </c>
      <c r="D2008" s="59" t="s">
        <v>568</v>
      </c>
    </row>
    <row r="2009" spans="1:4" x14ac:dyDescent="0.2">
      <c r="A2009" s="59" t="s">
        <v>1606</v>
      </c>
      <c r="B2009" s="59" t="s">
        <v>1438</v>
      </c>
      <c r="C2009" s="59" t="s">
        <v>1828</v>
      </c>
      <c r="D2009" s="59" t="s">
        <v>568</v>
      </c>
    </row>
    <row r="2010" spans="1:4" x14ac:dyDescent="0.2">
      <c r="A2010" s="59" t="s">
        <v>1770</v>
      </c>
      <c r="B2010" s="59" t="s">
        <v>1499</v>
      </c>
      <c r="C2010" s="59" t="s">
        <v>1828</v>
      </c>
      <c r="D2010" s="59" t="s">
        <v>568</v>
      </c>
    </row>
    <row r="2011" spans="1:4" x14ac:dyDescent="0.2">
      <c r="A2011" s="59" t="s">
        <v>2562</v>
      </c>
      <c r="B2011" s="59" t="s">
        <v>1420</v>
      </c>
      <c r="C2011" s="59" t="s">
        <v>1828</v>
      </c>
      <c r="D2011" s="59" t="s">
        <v>1507</v>
      </c>
    </row>
    <row r="2012" spans="1:4" x14ac:dyDescent="0.2">
      <c r="A2012" s="59"/>
      <c r="B2012" s="59"/>
      <c r="C2012" s="59"/>
      <c r="D2012" s="59" t="s">
        <v>568</v>
      </c>
    </row>
    <row r="2013" spans="1:4" x14ac:dyDescent="0.2">
      <c r="A2013" s="59" t="s">
        <v>1797</v>
      </c>
      <c r="B2013" s="59" t="s">
        <v>1536</v>
      </c>
      <c r="C2013" s="59" t="s">
        <v>1828</v>
      </c>
      <c r="D2013" s="59" t="s">
        <v>568</v>
      </c>
    </row>
    <row r="2014" spans="1:4" x14ac:dyDescent="0.2">
      <c r="A2014" s="59" t="s">
        <v>2563</v>
      </c>
      <c r="B2014" s="59" t="s">
        <v>1483</v>
      </c>
      <c r="C2014" s="59" t="s">
        <v>1828</v>
      </c>
      <c r="D2014" s="59" t="s">
        <v>568</v>
      </c>
    </row>
    <row r="2015" spans="1:4" x14ac:dyDescent="0.2">
      <c r="A2015" s="59" t="s">
        <v>2564</v>
      </c>
      <c r="B2015" s="59" t="s">
        <v>1451</v>
      </c>
      <c r="C2015" s="59" t="s">
        <v>1828</v>
      </c>
      <c r="D2015" s="59" t="s">
        <v>1507</v>
      </c>
    </row>
    <row r="2016" spans="1:4" x14ac:dyDescent="0.2">
      <c r="A2016" s="59"/>
      <c r="B2016" s="59"/>
      <c r="C2016" s="59"/>
      <c r="D2016" s="59" t="s">
        <v>568</v>
      </c>
    </row>
    <row r="2017" spans="1:4" x14ac:dyDescent="0.2">
      <c r="A2017" s="59" t="s">
        <v>2565</v>
      </c>
      <c r="B2017" s="59" t="s">
        <v>1489</v>
      </c>
      <c r="C2017" s="59" t="s">
        <v>1828</v>
      </c>
      <c r="D2017" s="59" t="s">
        <v>568</v>
      </c>
    </row>
    <row r="2018" spans="1:4" x14ac:dyDescent="0.2">
      <c r="A2018" s="59" t="s">
        <v>2566</v>
      </c>
      <c r="B2018" s="59" t="s">
        <v>1498</v>
      </c>
      <c r="C2018" s="59" t="s">
        <v>1828</v>
      </c>
      <c r="D2018" s="59" t="s">
        <v>568</v>
      </c>
    </row>
    <row r="2019" spans="1:4" x14ac:dyDescent="0.2">
      <c r="A2019" s="59" t="s">
        <v>2567</v>
      </c>
      <c r="B2019" s="59" t="s">
        <v>1449</v>
      </c>
      <c r="C2019" s="59" t="s">
        <v>1828</v>
      </c>
      <c r="D2019" s="59" t="s">
        <v>568</v>
      </c>
    </row>
    <row r="2020" spans="1:4" x14ac:dyDescent="0.2">
      <c r="A2020" s="59" t="s">
        <v>2861</v>
      </c>
      <c r="B2020" s="59" t="s">
        <v>1411</v>
      </c>
      <c r="C2020" s="59" t="s">
        <v>1828</v>
      </c>
      <c r="D2020" s="59" t="s">
        <v>1509</v>
      </c>
    </row>
    <row r="2021" spans="1:4" x14ac:dyDescent="0.2">
      <c r="A2021" s="59"/>
      <c r="B2021" s="59"/>
      <c r="C2021" s="59"/>
      <c r="D2021" s="59" t="s">
        <v>1507</v>
      </c>
    </row>
    <row r="2022" spans="1:4" x14ac:dyDescent="0.2">
      <c r="A2022" s="59"/>
      <c r="B2022" s="59"/>
      <c r="C2022" s="59"/>
      <c r="D2022" s="59" t="s">
        <v>568</v>
      </c>
    </row>
    <row r="2023" spans="1:4" x14ac:dyDescent="0.2">
      <c r="A2023" s="59" t="s">
        <v>2568</v>
      </c>
      <c r="B2023" s="59" t="s">
        <v>1459</v>
      </c>
      <c r="C2023" s="59" t="s">
        <v>1828</v>
      </c>
      <c r="D2023" s="59" t="s">
        <v>568</v>
      </c>
    </row>
    <row r="2024" spans="1:4" x14ac:dyDescent="0.2">
      <c r="A2024" s="59" t="s">
        <v>1744</v>
      </c>
      <c r="B2024" s="59" t="s">
        <v>1473</v>
      </c>
      <c r="C2024" s="59" t="s">
        <v>1828</v>
      </c>
      <c r="D2024" s="59" t="s">
        <v>1507</v>
      </c>
    </row>
    <row r="2025" spans="1:4" x14ac:dyDescent="0.2">
      <c r="A2025" s="59"/>
      <c r="B2025" s="59"/>
      <c r="C2025" s="59"/>
      <c r="D2025" s="59" t="s">
        <v>568</v>
      </c>
    </row>
    <row r="2026" spans="1:4" x14ac:dyDescent="0.2">
      <c r="A2026" s="59" t="s">
        <v>1745</v>
      </c>
      <c r="B2026" s="59" t="s">
        <v>1474</v>
      </c>
      <c r="C2026" s="59" t="s">
        <v>1828</v>
      </c>
      <c r="D2026" s="59" t="s">
        <v>1507</v>
      </c>
    </row>
    <row r="2027" spans="1:4" x14ac:dyDescent="0.2">
      <c r="A2027" s="59"/>
      <c r="B2027" s="59"/>
      <c r="C2027" s="59"/>
      <c r="D2027" s="59" t="s">
        <v>568</v>
      </c>
    </row>
    <row r="2028" spans="1:4" x14ac:dyDescent="0.2">
      <c r="A2028" s="59" t="s">
        <v>1577</v>
      </c>
      <c r="B2028" s="59" t="s">
        <v>1401</v>
      </c>
      <c r="C2028" s="59" t="s">
        <v>1828</v>
      </c>
      <c r="D2028" s="59" t="s">
        <v>1507</v>
      </c>
    </row>
    <row r="2029" spans="1:4" x14ac:dyDescent="0.2">
      <c r="A2029" s="59"/>
      <c r="B2029" s="59"/>
      <c r="C2029" s="59"/>
      <c r="D2029" s="59" t="s">
        <v>1508</v>
      </c>
    </row>
    <row r="2030" spans="1:4" x14ac:dyDescent="0.2">
      <c r="A2030" s="59"/>
      <c r="B2030" s="59"/>
      <c r="C2030" s="59"/>
      <c r="D2030" s="59" t="s">
        <v>568</v>
      </c>
    </row>
    <row r="2031" spans="1:4" x14ac:dyDescent="0.2">
      <c r="A2031" s="59" t="s">
        <v>1618</v>
      </c>
      <c r="B2031" s="59" t="s">
        <v>1450</v>
      </c>
      <c r="C2031" s="59" t="s">
        <v>1828</v>
      </c>
      <c r="D2031" s="59" t="s">
        <v>1507</v>
      </c>
    </row>
    <row r="2032" spans="1:4" x14ac:dyDescent="0.2">
      <c r="A2032" s="59"/>
      <c r="B2032" s="59"/>
      <c r="C2032" s="59"/>
      <c r="D2032" s="59" t="s">
        <v>568</v>
      </c>
    </row>
    <row r="2033" spans="1:4" x14ac:dyDescent="0.2">
      <c r="A2033" s="59" t="s">
        <v>1764</v>
      </c>
      <c r="B2033" s="59" t="s">
        <v>1493</v>
      </c>
      <c r="C2033" s="59" t="s">
        <v>1828</v>
      </c>
      <c r="D2033" s="59" t="s">
        <v>1507</v>
      </c>
    </row>
    <row r="2034" spans="1:4" x14ac:dyDescent="0.2">
      <c r="A2034" s="59"/>
      <c r="B2034" s="59"/>
      <c r="C2034" s="59"/>
      <c r="D2034" s="59" t="s">
        <v>568</v>
      </c>
    </row>
    <row r="2035" spans="1:4" x14ac:dyDescent="0.2">
      <c r="A2035" s="59" t="s">
        <v>2145</v>
      </c>
      <c r="B2035" s="59" t="s">
        <v>2146</v>
      </c>
      <c r="C2035" s="59" t="s">
        <v>1828</v>
      </c>
      <c r="D2035" s="59" t="s">
        <v>568</v>
      </c>
    </row>
    <row r="2036" spans="1:4" x14ac:dyDescent="0.2">
      <c r="A2036" s="59" t="s">
        <v>1576</v>
      </c>
      <c r="B2036" s="59" t="s">
        <v>1400</v>
      </c>
      <c r="C2036" s="59" t="s">
        <v>1828</v>
      </c>
      <c r="D2036" s="59" t="s">
        <v>1509</v>
      </c>
    </row>
    <row r="2037" spans="1:4" x14ac:dyDescent="0.2">
      <c r="A2037" s="59"/>
      <c r="B2037" s="59"/>
      <c r="C2037" s="59"/>
      <c r="D2037" s="59" t="s">
        <v>1507</v>
      </c>
    </row>
    <row r="2038" spans="1:4" x14ac:dyDescent="0.2">
      <c r="A2038" s="59"/>
      <c r="B2038" s="59"/>
      <c r="C2038" s="59"/>
      <c r="D2038" s="59" t="s">
        <v>568</v>
      </c>
    </row>
    <row r="2039" spans="1:4" x14ac:dyDescent="0.2">
      <c r="A2039" s="59" t="s">
        <v>1602</v>
      </c>
      <c r="B2039" s="59" t="s">
        <v>1434</v>
      </c>
      <c r="C2039" s="59" t="s">
        <v>1828</v>
      </c>
      <c r="D2039" s="59" t="s">
        <v>1508</v>
      </c>
    </row>
    <row r="2040" spans="1:4" x14ac:dyDescent="0.2">
      <c r="A2040" s="59"/>
      <c r="B2040" s="59"/>
      <c r="C2040" s="59"/>
      <c r="D2040" s="59" t="s">
        <v>568</v>
      </c>
    </row>
    <row r="2041" spans="1:4" x14ac:dyDescent="0.2">
      <c r="A2041" s="59" t="s">
        <v>1580</v>
      </c>
      <c r="B2041" s="59" t="s">
        <v>1412</v>
      </c>
      <c r="C2041" s="59" t="s">
        <v>1828</v>
      </c>
      <c r="D2041" s="59" t="s">
        <v>1507</v>
      </c>
    </row>
    <row r="2042" spans="1:4" x14ac:dyDescent="0.2">
      <c r="A2042" s="59"/>
      <c r="B2042" s="59"/>
      <c r="C2042" s="59"/>
      <c r="D2042" s="59" t="s">
        <v>1508</v>
      </c>
    </row>
    <row r="2043" spans="1:4" x14ac:dyDescent="0.2">
      <c r="A2043" s="59"/>
      <c r="B2043" s="59"/>
      <c r="C2043" s="59"/>
      <c r="D2043" s="59" t="s">
        <v>568</v>
      </c>
    </row>
    <row r="2044" spans="1:4" x14ac:dyDescent="0.2">
      <c r="A2044" s="59" t="s">
        <v>1599</v>
      </c>
      <c r="B2044" s="59" t="s">
        <v>1431</v>
      </c>
      <c r="C2044" s="59" t="s">
        <v>1828</v>
      </c>
      <c r="D2044" s="59" t="s">
        <v>1507</v>
      </c>
    </row>
    <row r="2045" spans="1:4" x14ac:dyDescent="0.2">
      <c r="A2045" s="59"/>
      <c r="B2045" s="59"/>
      <c r="C2045" s="59"/>
      <c r="D2045" s="59" t="s">
        <v>568</v>
      </c>
    </row>
    <row r="2046" spans="1:4" x14ac:dyDescent="0.2">
      <c r="A2046" s="59" t="s">
        <v>1575</v>
      </c>
      <c r="B2046" s="59" t="s">
        <v>1398</v>
      </c>
      <c r="C2046" s="59" t="s">
        <v>1828</v>
      </c>
      <c r="D2046" s="59" t="s">
        <v>1509</v>
      </c>
    </row>
    <row r="2047" spans="1:4" x14ac:dyDescent="0.2">
      <c r="A2047" s="59"/>
      <c r="B2047" s="59"/>
      <c r="C2047" s="59"/>
      <c r="D2047" s="59" t="s">
        <v>1507</v>
      </c>
    </row>
    <row r="2048" spans="1:4" x14ac:dyDescent="0.2">
      <c r="A2048" s="59"/>
      <c r="B2048" s="59"/>
      <c r="C2048" s="59"/>
      <c r="D2048" s="59" t="s">
        <v>1508</v>
      </c>
    </row>
    <row r="2049" spans="1:4" x14ac:dyDescent="0.2">
      <c r="A2049" s="59"/>
      <c r="B2049" s="59"/>
      <c r="C2049" s="59"/>
      <c r="D2049" s="59" t="s">
        <v>568</v>
      </c>
    </row>
    <row r="2050" spans="1:4" x14ac:dyDescent="0.2">
      <c r="A2050" s="59" t="s">
        <v>2569</v>
      </c>
      <c r="B2050" s="59" t="s">
        <v>1442</v>
      </c>
      <c r="C2050" s="59" t="s">
        <v>1828</v>
      </c>
      <c r="D2050" s="59" t="s">
        <v>1507</v>
      </c>
    </row>
    <row r="2051" spans="1:4" x14ac:dyDescent="0.2">
      <c r="A2051" s="59"/>
      <c r="B2051" s="59"/>
      <c r="C2051" s="59"/>
      <c r="D2051" s="59" t="s">
        <v>568</v>
      </c>
    </row>
    <row r="2052" spans="1:4" x14ac:dyDescent="0.2">
      <c r="A2052" s="59" t="s">
        <v>1584</v>
      </c>
      <c r="B2052" s="59" t="s">
        <v>1416</v>
      </c>
      <c r="C2052" s="59" t="s">
        <v>1828</v>
      </c>
      <c r="D2052" s="59" t="s">
        <v>1507</v>
      </c>
    </row>
    <row r="2053" spans="1:4" x14ac:dyDescent="0.2">
      <c r="A2053" s="59"/>
      <c r="B2053" s="59"/>
      <c r="C2053" s="59"/>
      <c r="D2053" s="59" t="s">
        <v>568</v>
      </c>
    </row>
    <row r="2054" spans="1:4" x14ac:dyDescent="0.2">
      <c r="A2054" s="59" t="s">
        <v>1787</v>
      </c>
      <c r="B2054" s="59" t="s">
        <v>1526</v>
      </c>
      <c r="C2054" s="59" t="s">
        <v>1828</v>
      </c>
      <c r="D2054" s="59" t="s">
        <v>568</v>
      </c>
    </row>
    <row r="2055" spans="1:4" x14ac:dyDescent="0.2">
      <c r="A2055" s="59" t="s">
        <v>1781</v>
      </c>
      <c r="B2055" s="59" t="s">
        <v>1520</v>
      </c>
      <c r="C2055" s="59" t="s">
        <v>1828</v>
      </c>
      <c r="D2055" s="59" t="s">
        <v>568</v>
      </c>
    </row>
    <row r="2056" spans="1:4" x14ac:dyDescent="0.2">
      <c r="A2056" s="59" t="s">
        <v>2570</v>
      </c>
      <c r="B2056" s="59" t="s">
        <v>1554</v>
      </c>
      <c r="C2056" s="59" t="s">
        <v>1828</v>
      </c>
      <c r="D2056" s="59" t="s">
        <v>568</v>
      </c>
    </row>
    <row r="2057" spans="1:4" x14ac:dyDescent="0.2">
      <c r="A2057" s="59" t="s">
        <v>2571</v>
      </c>
      <c r="B2057" s="59" t="s">
        <v>1496</v>
      </c>
      <c r="C2057" s="59" t="s">
        <v>1828</v>
      </c>
      <c r="D2057" s="59" t="s">
        <v>568</v>
      </c>
    </row>
    <row r="2058" spans="1:4" x14ac:dyDescent="0.2">
      <c r="A2058" s="59" t="s">
        <v>2572</v>
      </c>
      <c r="B2058" s="59" t="s">
        <v>1517</v>
      </c>
      <c r="C2058" s="59" t="s">
        <v>1828</v>
      </c>
      <c r="D2058" s="59" t="s">
        <v>568</v>
      </c>
    </row>
    <row r="2059" spans="1:4" x14ac:dyDescent="0.2">
      <c r="A2059" s="59" t="s">
        <v>1591</v>
      </c>
      <c r="B2059" s="59" t="s">
        <v>1423</v>
      </c>
      <c r="C2059" s="59" t="s">
        <v>1828</v>
      </c>
      <c r="D2059" s="59" t="s">
        <v>568</v>
      </c>
    </row>
    <row r="2060" spans="1:4" x14ac:dyDescent="0.2">
      <c r="A2060" s="59" t="s">
        <v>2573</v>
      </c>
      <c r="B2060" s="59" t="s">
        <v>1529</v>
      </c>
      <c r="C2060" s="59" t="s">
        <v>1828</v>
      </c>
      <c r="D2060" s="59" t="s">
        <v>568</v>
      </c>
    </row>
    <row r="2061" spans="1:4" x14ac:dyDescent="0.2">
      <c r="A2061" s="59" t="s">
        <v>2574</v>
      </c>
      <c r="B2061" s="59" t="s">
        <v>1504</v>
      </c>
      <c r="C2061" s="59" t="s">
        <v>1828</v>
      </c>
      <c r="D2061" s="59" t="s">
        <v>568</v>
      </c>
    </row>
    <row r="2062" spans="1:4" x14ac:dyDescent="0.2">
      <c r="A2062" s="59" t="s">
        <v>1748</v>
      </c>
      <c r="B2062" s="59" t="s">
        <v>1477</v>
      </c>
      <c r="C2062" s="59" t="s">
        <v>1828</v>
      </c>
      <c r="D2062" s="59" t="s">
        <v>568</v>
      </c>
    </row>
    <row r="2063" spans="1:4" x14ac:dyDescent="0.2">
      <c r="A2063" s="59" t="s">
        <v>1815</v>
      </c>
      <c r="B2063" s="59" t="s">
        <v>1550</v>
      </c>
      <c r="C2063" s="59" t="s">
        <v>1828</v>
      </c>
      <c r="D2063" s="59" t="s">
        <v>568</v>
      </c>
    </row>
    <row r="2064" spans="1:4" x14ac:dyDescent="0.2">
      <c r="A2064" s="59" t="s">
        <v>2575</v>
      </c>
      <c r="B2064" s="59" t="s">
        <v>1555</v>
      </c>
      <c r="C2064" s="59" t="s">
        <v>1828</v>
      </c>
      <c r="D2064" s="59" t="s">
        <v>568</v>
      </c>
    </row>
    <row r="2065" spans="1:4" x14ac:dyDescent="0.2">
      <c r="A2065" s="59" t="s">
        <v>2576</v>
      </c>
      <c r="B2065" s="59" t="s">
        <v>1429</v>
      </c>
      <c r="C2065" s="59" t="s">
        <v>1828</v>
      </c>
      <c r="D2065" s="59" t="s">
        <v>568</v>
      </c>
    </row>
    <row r="2066" spans="1:4" x14ac:dyDescent="0.2">
      <c r="A2066" s="59" t="s">
        <v>1816</v>
      </c>
      <c r="B2066" s="59" t="s">
        <v>1551</v>
      </c>
      <c r="C2066" s="59" t="s">
        <v>1828</v>
      </c>
      <c r="D2066" s="59" t="s">
        <v>568</v>
      </c>
    </row>
    <row r="2067" spans="1:4" x14ac:dyDescent="0.2">
      <c r="A2067" s="59" t="s">
        <v>2577</v>
      </c>
      <c r="B2067" s="59" t="s">
        <v>1556</v>
      </c>
      <c r="C2067" s="59" t="s">
        <v>1828</v>
      </c>
      <c r="D2067" s="59" t="s">
        <v>568</v>
      </c>
    </row>
    <row r="2068" spans="1:4" x14ac:dyDescent="0.2">
      <c r="A2068" s="59" t="s">
        <v>1692</v>
      </c>
      <c r="B2068" s="59" t="s">
        <v>1461</v>
      </c>
      <c r="C2068" s="59" t="s">
        <v>1828</v>
      </c>
      <c r="D2068" s="59" t="s">
        <v>568</v>
      </c>
    </row>
    <row r="2069" spans="1:4" x14ac:dyDescent="0.2">
      <c r="A2069" s="59" t="s">
        <v>2578</v>
      </c>
      <c r="B2069" s="59" t="s">
        <v>1501</v>
      </c>
      <c r="C2069" s="59" t="s">
        <v>1828</v>
      </c>
      <c r="D2069" s="59" t="s">
        <v>568</v>
      </c>
    </row>
    <row r="2070" spans="1:4" x14ac:dyDescent="0.2">
      <c r="A2070" s="59" t="s">
        <v>2579</v>
      </c>
      <c r="B2070" s="59" t="s">
        <v>1533</v>
      </c>
      <c r="C2070" s="59" t="s">
        <v>1828</v>
      </c>
      <c r="D2070" s="59" t="s">
        <v>568</v>
      </c>
    </row>
    <row r="2071" spans="1:4" x14ac:dyDescent="0.2">
      <c r="A2071" s="59" t="s">
        <v>2580</v>
      </c>
      <c r="B2071" s="59" t="s">
        <v>1557</v>
      </c>
      <c r="C2071" s="59" t="s">
        <v>1828</v>
      </c>
      <c r="D2071" s="59" t="s">
        <v>568</v>
      </c>
    </row>
    <row r="2072" spans="1:4" x14ac:dyDescent="0.2">
      <c r="A2072" s="59" t="s">
        <v>1817</v>
      </c>
      <c r="B2072" s="59" t="s">
        <v>1552</v>
      </c>
      <c r="C2072" s="59" t="s">
        <v>1828</v>
      </c>
      <c r="D2072" s="59" t="s">
        <v>568</v>
      </c>
    </row>
    <row r="2073" spans="1:4" x14ac:dyDescent="0.2">
      <c r="A2073" s="59" t="s">
        <v>2581</v>
      </c>
      <c r="B2073" s="59" t="s">
        <v>1444</v>
      </c>
      <c r="C2073" s="59" t="s">
        <v>1828</v>
      </c>
      <c r="D2073" s="59" t="s">
        <v>568</v>
      </c>
    </row>
    <row r="2074" spans="1:4" x14ac:dyDescent="0.2">
      <c r="A2074" s="59" t="s">
        <v>2582</v>
      </c>
      <c r="B2074" s="59" t="s">
        <v>1481</v>
      </c>
      <c r="C2074" s="59" t="s">
        <v>1828</v>
      </c>
      <c r="D2074" s="59" t="s">
        <v>568</v>
      </c>
    </row>
    <row r="2075" spans="1:4" x14ac:dyDescent="0.2">
      <c r="A2075" s="59" t="s">
        <v>1755</v>
      </c>
      <c r="B2075" s="59" t="s">
        <v>1484</v>
      </c>
      <c r="C2075" s="59" t="s">
        <v>1828</v>
      </c>
      <c r="D2075" s="59" t="s">
        <v>568</v>
      </c>
    </row>
    <row r="2076" spans="1:4" x14ac:dyDescent="0.2">
      <c r="A2076" s="59" t="s">
        <v>1771</v>
      </c>
      <c r="B2076" s="59" t="s">
        <v>1500</v>
      </c>
      <c r="C2076" s="59" t="s">
        <v>1828</v>
      </c>
      <c r="D2076" s="59" t="s">
        <v>568</v>
      </c>
    </row>
    <row r="2077" spans="1:4" x14ac:dyDescent="0.2">
      <c r="A2077" s="59" t="s">
        <v>1789</v>
      </c>
      <c r="B2077" s="59" t="s">
        <v>1528</v>
      </c>
      <c r="C2077" s="59" t="s">
        <v>1828</v>
      </c>
      <c r="D2077" s="59" t="s">
        <v>568</v>
      </c>
    </row>
    <row r="2078" spans="1:4" x14ac:dyDescent="0.2">
      <c r="A2078" s="59" t="s">
        <v>2583</v>
      </c>
      <c r="B2078" s="59" t="s">
        <v>1436</v>
      </c>
      <c r="C2078" s="59" t="s">
        <v>1828</v>
      </c>
      <c r="D2078" s="59" t="s">
        <v>568</v>
      </c>
    </row>
    <row r="2079" spans="1:4" x14ac:dyDescent="0.2">
      <c r="A2079" s="59" t="s">
        <v>1818</v>
      </c>
      <c r="B2079" s="59" t="s">
        <v>1553</v>
      </c>
      <c r="C2079" s="59" t="s">
        <v>1828</v>
      </c>
      <c r="D2079" s="59" t="s">
        <v>568</v>
      </c>
    </row>
    <row r="2080" spans="1:4" x14ac:dyDescent="0.2">
      <c r="A2080" s="59" t="s">
        <v>2584</v>
      </c>
      <c r="B2080" s="59" t="s">
        <v>1558</v>
      </c>
      <c r="C2080" s="59" t="s">
        <v>1828</v>
      </c>
      <c r="D2080" s="59" t="s">
        <v>568</v>
      </c>
    </row>
    <row r="2081" spans="1:4" x14ac:dyDescent="0.2">
      <c r="A2081" s="59" t="s">
        <v>2585</v>
      </c>
      <c r="B2081" s="59" t="s">
        <v>1534</v>
      </c>
      <c r="C2081" s="59" t="s">
        <v>1828</v>
      </c>
      <c r="D2081" s="59" t="s">
        <v>568</v>
      </c>
    </row>
    <row r="2082" spans="1:4" x14ac:dyDescent="0.2">
      <c r="A2082" s="59" t="s">
        <v>2586</v>
      </c>
      <c r="B2082" s="59" t="s">
        <v>1467</v>
      </c>
      <c r="C2082" s="59" t="s">
        <v>1828</v>
      </c>
      <c r="D2082" s="59" t="s">
        <v>568</v>
      </c>
    </row>
    <row r="2083" spans="1:4" x14ac:dyDescent="0.2">
      <c r="A2083" s="59" t="s">
        <v>2587</v>
      </c>
      <c r="B2083" s="59" t="s">
        <v>1525</v>
      </c>
      <c r="C2083" s="59" t="s">
        <v>1828</v>
      </c>
      <c r="D2083" s="59" t="s">
        <v>568</v>
      </c>
    </row>
    <row r="2084" spans="1:4" x14ac:dyDescent="0.2">
      <c r="A2084" s="59" t="s">
        <v>2588</v>
      </c>
      <c r="B2084" s="59" t="s">
        <v>1458</v>
      </c>
      <c r="C2084" s="59" t="s">
        <v>1828</v>
      </c>
      <c r="D2084" s="59" t="s">
        <v>568</v>
      </c>
    </row>
    <row r="2085" spans="1:4" x14ac:dyDescent="0.2">
      <c r="A2085" s="59" t="s">
        <v>2862</v>
      </c>
      <c r="B2085" s="59" t="s">
        <v>1432</v>
      </c>
      <c r="C2085" s="59" t="s">
        <v>1828</v>
      </c>
      <c r="D2085" s="59" t="s">
        <v>568</v>
      </c>
    </row>
    <row r="2086" spans="1:4" x14ac:dyDescent="0.2">
      <c r="A2086" s="59" t="s">
        <v>2589</v>
      </c>
      <c r="B2086" s="59" t="s">
        <v>1497</v>
      </c>
      <c r="C2086" s="59" t="s">
        <v>1828</v>
      </c>
      <c r="D2086" s="59" t="s">
        <v>568</v>
      </c>
    </row>
    <row r="2087" spans="1:4" x14ac:dyDescent="0.2">
      <c r="A2087" s="59" t="s">
        <v>1598</v>
      </c>
      <c r="B2087" s="59" t="s">
        <v>1430</v>
      </c>
      <c r="C2087" s="59" t="s">
        <v>1828</v>
      </c>
      <c r="D2087" s="59" t="s">
        <v>1507</v>
      </c>
    </row>
    <row r="2088" spans="1:4" x14ac:dyDescent="0.2">
      <c r="A2088" s="59"/>
      <c r="B2088" s="59"/>
      <c r="C2088" s="59"/>
      <c r="D2088" s="59" t="s">
        <v>568</v>
      </c>
    </row>
    <row r="2089" spans="1:4" x14ac:dyDescent="0.2">
      <c r="A2089" s="59" t="s">
        <v>1620</v>
      </c>
      <c r="B2089" s="59" t="s">
        <v>1452</v>
      </c>
      <c r="C2089" s="59" t="s">
        <v>1828</v>
      </c>
      <c r="D2089" s="59" t="s">
        <v>1507</v>
      </c>
    </row>
    <row r="2090" spans="1:4" x14ac:dyDescent="0.2">
      <c r="A2090" s="59"/>
      <c r="B2090" s="59"/>
      <c r="C2090" s="59"/>
      <c r="D2090" s="59" t="s">
        <v>568</v>
      </c>
    </row>
    <row r="2091" spans="1:4" x14ac:dyDescent="0.2">
      <c r="A2091" s="59" t="s">
        <v>1774</v>
      </c>
      <c r="B2091" s="59" t="s">
        <v>1503</v>
      </c>
      <c r="C2091" s="59" t="s">
        <v>1828</v>
      </c>
      <c r="D2091" s="59" t="s">
        <v>1507</v>
      </c>
    </row>
    <row r="2092" spans="1:4" x14ac:dyDescent="0.2">
      <c r="A2092" s="59"/>
      <c r="B2092" s="59"/>
      <c r="C2092" s="59"/>
      <c r="D2092" s="59" t="s">
        <v>568</v>
      </c>
    </row>
    <row r="2093" spans="1:4" x14ac:dyDescent="0.2">
      <c r="A2093" s="59" t="s">
        <v>1773</v>
      </c>
      <c r="B2093" s="59" t="s">
        <v>1502</v>
      </c>
      <c r="C2093" s="59" t="s">
        <v>1828</v>
      </c>
      <c r="D2093" s="59" t="s">
        <v>1507</v>
      </c>
    </row>
    <row r="2094" spans="1:4" x14ac:dyDescent="0.2">
      <c r="A2094" s="59"/>
      <c r="B2094" s="59"/>
      <c r="C2094" s="59"/>
      <c r="D2094" s="59" t="s">
        <v>568</v>
      </c>
    </row>
    <row r="2095" spans="1:4" x14ac:dyDescent="0.2">
      <c r="A2095" s="59" t="s">
        <v>1693</v>
      </c>
      <c r="B2095" s="59" t="s">
        <v>1462</v>
      </c>
      <c r="C2095" s="59" t="s">
        <v>1828</v>
      </c>
      <c r="D2095" s="59" t="s">
        <v>1507</v>
      </c>
    </row>
    <row r="2096" spans="1:4" x14ac:dyDescent="0.2">
      <c r="A2096" s="59"/>
      <c r="B2096" s="59"/>
      <c r="C2096" s="59"/>
      <c r="D2096" s="59" t="s">
        <v>568</v>
      </c>
    </row>
    <row r="2097" spans="1:4" x14ac:dyDescent="0.2">
      <c r="A2097" s="59" t="s">
        <v>1603</v>
      </c>
      <c r="B2097" s="59" t="s">
        <v>1435</v>
      </c>
      <c r="C2097" s="59" t="s">
        <v>1828</v>
      </c>
      <c r="D2097" s="59" t="s">
        <v>1507</v>
      </c>
    </row>
    <row r="2098" spans="1:4" x14ac:dyDescent="0.2">
      <c r="A2098" s="59"/>
      <c r="B2098" s="59"/>
      <c r="C2098" s="59"/>
      <c r="D2098" s="59" t="s">
        <v>568</v>
      </c>
    </row>
    <row r="2099" spans="1:4" x14ac:dyDescent="0.2">
      <c r="A2099" s="59" t="s">
        <v>2590</v>
      </c>
      <c r="B2099" s="59" t="s">
        <v>1418</v>
      </c>
      <c r="C2099" s="59" t="s">
        <v>1828</v>
      </c>
      <c r="D2099" s="59" t="s">
        <v>1507</v>
      </c>
    </row>
    <row r="2100" spans="1:4" x14ac:dyDescent="0.2">
      <c r="A2100" s="59"/>
      <c r="B2100" s="59"/>
      <c r="C2100" s="59"/>
      <c r="D2100" s="59" t="s">
        <v>568</v>
      </c>
    </row>
    <row r="2101" spans="1:4" x14ac:dyDescent="0.2">
      <c r="A2101" s="59" t="s">
        <v>2863</v>
      </c>
      <c r="B2101" s="59" t="s">
        <v>1414</v>
      </c>
      <c r="C2101" s="59" t="s">
        <v>1828</v>
      </c>
      <c r="D2101" s="59" t="s">
        <v>1507</v>
      </c>
    </row>
    <row r="2102" spans="1:4" x14ac:dyDescent="0.2">
      <c r="A2102" s="59"/>
      <c r="B2102" s="59"/>
      <c r="C2102" s="59"/>
      <c r="D2102" s="59" t="s">
        <v>1508</v>
      </c>
    </row>
    <row r="2103" spans="1:4" x14ac:dyDescent="0.2">
      <c r="A2103" s="59"/>
      <c r="B2103" s="59"/>
      <c r="C2103" s="59"/>
      <c r="D2103" s="59" t="s">
        <v>568</v>
      </c>
    </row>
    <row r="2104" spans="1:4" x14ac:dyDescent="0.2">
      <c r="A2104" s="59" t="s">
        <v>1737</v>
      </c>
      <c r="B2104" s="59" t="s">
        <v>1466</v>
      </c>
      <c r="C2104" s="59" t="s">
        <v>1828</v>
      </c>
      <c r="D2104" s="59" t="s">
        <v>1507</v>
      </c>
    </row>
    <row r="2105" spans="1:4" x14ac:dyDescent="0.2">
      <c r="A2105" s="59"/>
      <c r="B2105" s="59"/>
      <c r="C2105" s="59"/>
      <c r="D2105" s="59" t="s">
        <v>568</v>
      </c>
    </row>
    <row r="2106" spans="1:4" x14ac:dyDescent="0.2">
      <c r="A2106" s="59" t="s">
        <v>1574</v>
      </c>
      <c r="B2106" s="59" t="s">
        <v>1397</v>
      </c>
      <c r="C2106" s="59" t="s">
        <v>1828</v>
      </c>
      <c r="D2106" s="59" t="s">
        <v>1509</v>
      </c>
    </row>
    <row r="2107" spans="1:4" x14ac:dyDescent="0.2">
      <c r="A2107" s="59"/>
      <c r="B2107" s="59"/>
      <c r="C2107" s="59"/>
      <c r="D2107" s="59" t="s">
        <v>1507</v>
      </c>
    </row>
    <row r="2108" spans="1:4" x14ac:dyDescent="0.2">
      <c r="A2108" s="59"/>
      <c r="B2108" s="59"/>
      <c r="C2108" s="59"/>
      <c r="D2108" s="59" t="s">
        <v>568</v>
      </c>
    </row>
    <row r="2109" spans="1:4" x14ac:dyDescent="0.2">
      <c r="A2109" s="59" t="s">
        <v>1798</v>
      </c>
      <c r="B2109" s="59" t="s">
        <v>1537</v>
      </c>
      <c r="C2109" s="59" t="s">
        <v>2781</v>
      </c>
      <c r="D2109" s="59" t="s">
        <v>1507</v>
      </c>
    </row>
    <row r="2110" spans="1:4" x14ac:dyDescent="0.2">
      <c r="A2110" s="59"/>
      <c r="B2110" s="59"/>
      <c r="C2110" s="59"/>
      <c r="D2110" s="59" t="s">
        <v>568</v>
      </c>
    </row>
    <row r="2111" spans="1:4" x14ac:dyDescent="0.2">
      <c r="A2111" s="59" t="s">
        <v>1803</v>
      </c>
      <c r="B2111" s="59" t="s">
        <v>1542</v>
      </c>
      <c r="C2111" s="59" t="s">
        <v>2781</v>
      </c>
      <c r="D2111" s="59" t="s">
        <v>1507</v>
      </c>
    </row>
    <row r="2112" spans="1:4" x14ac:dyDescent="0.2">
      <c r="A2112" s="59"/>
      <c r="B2112" s="59"/>
      <c r="C2112" s="59"/>
      <c r="D2112" s="59" t="s">
        <v>568</v>
      </c>
    </row>
    <row r="2113" spans="1:4" x14ac:dyDescent="0.2">
      <c r="A2113" s="59" t="s">
        <v>1802</v>
      </c>
      <c r="B2113" s="59" t="s">
        <v>1541</v>
      </c>
      <c r="C2113" s="59" t="s">
        <v>2781</v>
      </c>
      <c r="D2113" s="59" t="s">
        <v>1507</v>
      </c>
    </row>
    <row r="2114" spans="1:4" x14ac:dyDescent="0.2">
      <c r="A2114" s="59"/>
      <c r="B2114" s="59"/>
      <c r="C2114" s="59"/>
      <c r="D2114" s="59" t="s">
        <v>568</v>
      </c>
    </row>
    <row r="2115" spans="1:4" x14ac:dyDescent="0.2">
      <c r="A2115" s="59" t="s">
        <v>1804</v>
      </c>
      <c r="B2115" s="59" t="s">
        <v>1543</v>
      </c>
      <c r="C2115" s="59" t="s">
        <v>2781</v>
      </c>
      <c r="D2115" s="59" t="s">
        <v>1507</v>
      </c>
    </row>
    <row r="2116" spans="1:4" x14ac:dyDescent="0.2">
      <c r="A2116" s="59"/>
      <c r="B2116" s="59"/>
      <c r="C2116" s="59"/>
      <c r="D2116" s="59" t="s">
        <v>568</v>
      </c>
    </row>
    <row r="2117" spans="1:4" x14ac:dyDescent="0.2">
      <c r="A2117" s="59" t="s">
        <v>1799</v>
      </c>
      <c r="B2117" s="59" t="s">
        <v>1538</v>
      </c>
      <c r="C2117" s="59" t="s">
        <v>2781</v>
      </c>
      <c r="D2117" s="59" t="s">
        <v>1507</v>
      </c>
    </row>
    <row r="2118" spans="1:4" x14ac:dyDescent="0.2">
      <c r="A2118" s="59"/>
      <c r="B2118" s="59"/>
      <c r="C2118" s="59"/>
      <c r="D2118" s="59" t="s">
        <v>568</v>
      </c>
    </row>
    <row r="2119" spans="1:4" x14ac:dyDescent="0.2">
      <c r="A2119" s="59" t="s">
        <v>1810</v>
      </c>
      <c r="B2119" s="59" t="s">
        <v>1545</v>
      </c>
      <c r="C2119" s="59" t="s">
        <v>2781</v>
      </c>
      <c r="D2119" s="59" t="s">
        <v>1507</v>
      </c>
    </row>
    <row r="2120" spans="1:4" x14ac:dyDescent="0.2">
      <c r="A2120" s="59"/>
      <c r="B2120" s="59"/>
      <c r="C2120" s="59"/>
      <c r="D2120" s="59" t="s">
        <v>568</v>
      </c>
    </row>
    <row r="2121" spans="1:4" x14ac:dyDescent="0.2">
      <c r="A2121" s="59" t="s">
        <v>1800</v>
      </c>
      <c r="B2121" s="59" t="s">
        <v>1539</v>
      </c>
      <c r="C2121" s="59" t="s">
        <v>2781</v>
      </c>
      <c r="D2121" s="59" t="s">
        <v>1507</v>
      </c>
    </row>
    <row r="2122" spans="1:4" x14ac:dyDescent="0.2">
      <c r="A2122" s="59"/>
      <c r="B2122" s="59"/>
      <c r="C2122" s="59"/>
      <c r="D2122" s="59" t="s">
        <v>568</v>
      </c>
    </row>
    <row r="2123" spans="1:4" x14ac:dyDescent="0.2">
      <c r="A2123" s="59" t="s">
        <v>1809</v>
      </c>
      <c r="B2123" s="59" t="s">
        <v>1544</v>
      </c>
      <c r="C2123" s="59" t="s">
        <v>2781</v>
      </c>
      <c r="D2123" s="59" t="s">
        <v>1507</v>
      </c>
    </row>
    <row r="2124" spans="1:4" x14ac:dyDescent="0.2">
      <c r="A2124" s="59"/>
      <c r="B2124" s="59"/>
      <c r="C2124" s="59"/>
      <c r="D2124" s="59" t="s">
        <v>568</v>
      </c>
    </row>
    <row r="2125" spans="1:4" x14ac:dyDescent="0.2">
      <c r="A2125" s="59" t="s">
        <v>1801</v>
      </c>
      <c r="B2125" s="59" t="s">
        <v>1540</v>
      </c>
      <c r="C2125" s="59" t="s">
        <v>2781</v>
      </c>
      <c r="D2125" s="59" t="s">
        <v>1507</v>
      </c>
    </row>
    <row r="2126" spans="1:4" x14ac:dyDescent="0.2">
      <c r="A2126" s="59"/>
      <c r="B2126" s="59"/>
      <c r="C2126" s="59"/>
      <c r="D2126" s="59" t="s">
        <v>568</v>
      </c>
    </row>
    <row r="2127" spans="1:4" x14ac:dyDescent="0.2">
      <c r="A2127" s="59" t="s">
        <v>2301</v>
      </c>
      <c r="B2127" s="59" t="s">
        <v>1130</v>
      </c>
      <c r="C2127" s="59" t="s">
        <v>1024</v>
      </c>
      <c r="D2127" s="59" t="s">
        <v>2485</v>
      </c>
    </row>
    <row r="2128" spans="1:4" x14ac:dyDescent="0.2">
      <c r="A2128" s="59" t="s">
        <v>2302</v>
      </c>
      <c r="B2128" s="59" t="s">
        <v>1346</v>
      </c>
      <c r="C2128" s="59" t="s">
        <v>1024</v>
      </c>
      <c r="D2128" s="59" t="s">
        <v>2485</v>
      </c>
    </row>
    <row r="2129" spans="1:4" x14ac:dyDescent="0.2">
      <c r="A2129" s="59" t="s">
        <v>2277</v>
      </c>
      <c r="B2129" s="59" t="s">
        <v>1132</v>
      </c>
      <c r="C2129" s="59" t="s">
        <v>1024</v>
      </c>
      <c r="D2129" s="59" t="s">
        <v>2485</v>
      </c>
    </row>
    <row r="2130" spans="1:4" x14ac:dyDescent="0.2">
      <c r="A2130" s="59" t="s">
        <v>2280</v>
      </c>
      <c r="B2130" s="59" t="s">
        <v>1135</v>
      </c>
      <c r="C2130" s="59" t="s">
        <v>1024</v>
      </c>
      <c r="D2130" s="59" t="s">
        <v>2485</v>
      </c>
    </row>
    <row r="2131" spans="1:4" x14ac:dyDescent="0.2">
      <c r="A2131" s="59" t="s">
        <v>2279</v>
      </c>
      <c r="B2131" s="59" t="s">
        <v>1134</v>
      </c>
      <c r="C2131" s="59" t="s">
        <v>1024</v>
      </c>
      <c r="D2131" s="59" t="s">
        <v>2485</v>
      </c>
    </row>
    <row r="2132" spans="1:4" x14ac:dyDescent="0.2">
      <c r="A2132" s="59" t="s">
        <v>2276</v>
      </c>
      <c r="B2132" s="59" t="s">
        <v>1131</v>
      </c>
      <c r="C2132" s="59" t="s">
        <v>1024</v>
      </c>
      <c r="D2132" s="59" t="s">
        <v>2485</v>
      </c>
    </row>
    <row r="2133" spans="1:4" x14ac:dyDescent="0.2">
      <c r="A2133" s="59" t="s">
        <v>2278</v>
      </c>
      <c r="B2133" s="59" t="s">
        <v>1133</v>
      </c>
      <c r="C2133" s="59" t="s">
        <v>1024</v>
      </c>
      <c r="D2133" s="59" t="s">
        <v>2485</v>
      </c>
    </row>
    <row r="2134" spans="1:4" x14ac:dyDescent="0.2">
      <c r="A2134" s="59" t="s">
        <v>2282</v>
      </c>
      <c r="B2134" s="59" t="s">
        <v>1137</v>
      </c>
      <c r="C2134" s="59" t="s">
        <v>1024</v>
      </c>
      <c r="D2134" s="59" t="s">
        <v>2485</v>
      </c>
    </row>
    <row r="2135" spans="1:4" x14ac:dyDescent="0.2">
      <c r="A2135" s="59" t="s">
        <v>2281</v>
      </c>
      <c r="B2135" s="59" t="s">
        <v>1136</v>
      </c>
      <c r="C2135" s="59" t="s">
        <v>1024</v>
      </c>
      <c r="D2135" s="59" t="s">
        <v>2485</v>
      </c>
    </row>
    <row r="2136" spans="1:4" x14ac:dyDescent="0.2">
      <c r="A2136" s="59" t="s">
        <v>2283</v>
      </c>
      <c r="B2136" s="59" t="s">
        <v>1138</v>
      </c>
      <c r="C2136" s="59" t="s">
        <v>1024</v>
      </c>
      <c r="D2136" s="59" t="s">
        <v>2485</v>
      </c>
    </row>
    <row r="2137" spans="1:4" x14ac:dyDescent="0.2">
      <c r="A2137" s="59" t="s">
        <v>2284</v>
      </c>
      <c r="B2137" s="59" t="s">
        <v>1139</v>
      </c>
      <c r="C2137" s="59" t="s">
        <v>1024</v>
      </c>
      <c r="D2137" s="59" t="s">
        <v>2485</v>
      </c>
    </row>
    <row r="2138" spans="1:4" x14ac:dyDescent="0.2">
      <c r="A2138" s="59" t="s">
        <v>2285</v>
      </c>
      <c r="B2138" s="59" t="s">
        <v>1140</v>
      </c>
      <c r="C2138" s="59" t="s">
        <v>1024</v>
      </c>
      <c r="D2138" s="59" t="s">
        <v>2485</v>
      </c>
    </row>
    <row r="2139" spans="1:4" x14ac:dyDescent="0.2">
      <c r="A2139" s="59" t="s">
        <v>1614</v>
      </c>
      <c r="B2139" s="59" t="s">
        <v>1446</v>
      </c>
      <c r="C2139" s="59" t="s">
        <v>1825</v>
      </c>
      <c r="D2139" s="59" t="s">
        <v>1508</v>
      </c>
    </row>
    <row r="2140" spans="1:4" x14ac:dyDescent="0.2">
      <c r="A2140" s="59" t="s">
        <v>1625</v>
      </c>
      <c r="B2140" s="59" t="s">
        <v>1457</v>
      </c>
      <c r="C2140" s="59" t="s">
        <v>1825</v>
      </c>
      <c r="D2140" s="59" t="s">
        <v>1508</v>
      </c>
    </row>
    <row r="2141" spans="1:4" x14ac:dyDescent="0.2">
      <c r="A2141" s="59" t="s">
        <v>1621</v>
      </c>
      <c r="B2141" s="59" t="s">
        <v>1453</v>
      </c>
      <c r="C2141" s="59" t="s">
        <v>1825</v>
      </c>
      <c r="D2141" s="59" t="s">
        <v>1508</v>
      </c>
    </row>
    <row r="2142" spans="1:4" x14ac:dyDescent="0.2">
      <c r="A2142" s="59" t="s">
        <v>1759</v>
      </c>
      <c r="B2142" s="59" t="s">
        <v>1488</v>
      </c>
      <c r="C2142" s="59" t="s">
        <v>1825</v>
      </c>
      <c r="D2142" s="59" t="s">
        <v>1508</v>
      </c>
    </row>
    <row r="2143" spans="1:4" x14ac:dyDescent="0.2">
      <c r="A2143" s="59" t="s">
        <v>1583</v>
      </c>
      <c r="B2143" s="59" t="s">
        <v>1415</v>
      </c>
      <c r="C2143" s="59" t="s">
        <v>1825</v>
      </c>
      <c r="D2143" s="59" t="s">
        <v>1508</v>
      </c>
    </row>
    <row r="2144" spans="1:4" x14ac:dyDescent="0.2">
      <c r="A2144" s="59" t="s">
        <v>1765</v>
      </c>
      <c r="B2144" s="59" t="s">
        <v>1494</v>
      </c>
      <c r="C2144" s="59" t="s">
        <v>1825</v>
      </c>
      <c r="D2144" s="59" t="s">
        <v>1508</v>
      </c>
    </row>
    <row r="2145" spans="1:4" x14ac:dyDescent="0.2">
      <c r="A2145" s="59" t="s">
        <v>1596</v>
      </c>
      <c r="B2145" s="59" t="s">
        <v>1428</v>
      </c>
      <c r="C2145" s="59" t="s">
        <v>1825</v>
      </c>
      <c r="D2145" s="59" t="s">
        <v>1509</v>
      </c>
    </row>
    <row r="2146" spans="1:4" x14ac:dyDescent="0.2">
      <c r="A2146" s="59"/>
      <c r="B2146" s="59"/>
      <c r="C2146" s="59"/>
      <c r="D2146" s="59" t="s">
        <v>1508</v>
      </c>
    </row>
    <row r="2147" spans="1:4" x14ac:dyDescent="0.2">
      <c r="A2147" s="59" t="s">
        <v>1784</v>
      </c>
      <c r="B2147" s="59" t="s">
        <v>1523</v>
      </c>
      <c r="C2147" s="59" t="s">
        <v>1825</v>
      </c>
      <c r="D2147" s="59" t="s">
        <v>1508</v>
      </c>
    </row>
    <row r="2148" spans="1:4" x14ac:dyDescent="0.2">
      <c r="A2148" s="59" t="s">
        <v>1593</v>
      </c>
      <c r="B2148" s="59" t="s">
        <v>1425</v>
      </c>
      <c r="C2148" s="59" t="s">
        <v>1825</v>
      </c>
      <c r="D2148" s="59" t="s">
        <v>1508</v>
      </c>
    </row>
    <row r="2149" spans="1:4" x14ac:dyDescent="0.2">
      <c r="A2149" s="59" t="s">
        <v>1589</v>
      </c>
      <c r="B2149" s="59" t="s">
        <v>1421</v>
      </c>
      <c r="C2149" s="59" t="s">
        <v>1825</v>
      </c>
      <c r="D2149" s="59" t="s">
        <v>1509</v>
      </c>
    </row>
    <row r="2150" spans="1:4" x14ac:dyDescent="0.2">
      <c r="A2150" s="59"/>
      <c r="B2150" s="59"/>
      <c r="C2150" s="59"/>
      <c r="D2150" s="59" t="s">
        <v>1508</v>
      </c>
    </row>
    <row r="2151" spans="1:4" x14ac:dyDescent="0.2">
      <c r="A2151" s="59" t="s">
        <v>1601</v>
      </c>
      <c r="B2151" s="59" t="s">
        <v>1433</v>
      </c>
      <c r="C2151" s="59" t="s">
        <v>1825</v>
      </c>
      <c r="D2151" s="59" t="s">
        <v>1508</v>
      </c>
    </row>
    <row r="2152" spans="1:4" x14ac:dyDescent="0.2">
      <c r="A2152" s="59" t="s">
        <v>1615</v>
      </c>
      <c r="B2152" s="59" t="s">
        <v>1447</v>
      </c>
      <c r="C2152" s="59" t="s">
        <v>1825</v>
      </c>
      <c r="D2152" s="59" t="s">
        <v>1508</v>
      </c>
    </row>
    <row r="2153" spans="1:4" x14ac:dyDescent="0.2">
      <c r="A2153" s="59" t="s">
        <v>1746</v>
      </c>
      <c r="B2153" s="59" t="s">
        <v>1475</v>
      </c>
      <c r="C2153" s="59" t="s">
        <v>1825</v>
      </c>
      <c r="D2153" s="59" t="s">
        <v>1508</v>
      </c>
    </row>
    <row r="2154" spans="1:4" x14ac:dyDescent="0.2">
      <c r="A2154" s="59" t="s">
        <v>1694</v>
      </c>
      <c r="B2154" s="59" t="s">
        <v>1463</v>
      </c>
      <c r="C2154" s="59" t="s">
        <v>1825</v>
      </c>
      <c r="D2154" s="59" t="s">
        <v>1508</v>
      </c>
    </row>
    <row r="2155" spans="1:4" x14ac:dyDescent="0.2">
      <c r="A2155" s="59" t="s">
        <v>1611</v>
      </c>
      <c r="B2155" s="59" t="s">
        <v>1443</v>
      </c>
      <c r="C2155" s="59" t="s">
        <v>1825</v>
      </c>
      <c r="D2155" s="59" t="s">
        <v>1508</v>
      </c>
    </row>
    <row r="2156" spans="1:4" x14ac:dyDescent="0.2">
      <c r="A2156" s="59" t="s">
        <v>2</v>
      </c>
      <c r="B2156" s="59" t="s">
        <v>1561</v>
      </c>
      <c r="C2156" s="59" t="s">
        <v>1825</v>
      </c>
      <c r="D2156" s="59" t="s">
        <v>1508</v>
      </c>
    </row>
    <row r="2157" spans="1:4" x14ac:dyDescent="0.2">
      <c r="A2157" s="59" t="s">
        <v>1792</v>
      </c>
      <c r="B2157" s="59" t="s">
        <v>1531</v>
      </c>
      <c r="C2157" s="59" t="s">
        <v>1825</v>
      </c>
      <c r="D2157" s="59" t="s">
        <v>1508</v>
      </c>
    </row>
    <row r="2158" spans="1:4" x14ac:dyDescent="0.2">
      <c r="A2158" s="59" t="s">
        <v>4</v>
      </c>
      <c r="B2158" s="59" t="s">
        <v>1570</v>
      </c>
      <c r="C2158" s="59" t="s">
        <v>1825</v>
      </c>
      <c r="D2158" s="59" t="s">
        <v>1508</v>
      </c>
    </row>
    <row r="2159" spans="1:4" x14ac:dyDescent="0.2">
      <c r="A2159" s="60" t="s">
        <v>5</v>
      </c>
      <c r="B2159" s="60" t="s">
        <v>1571</v>
      </c>
      <c r="C2159" s="60" t="s">
        <v>1825</v>
      </c>
      <c r="D2159" s="60" t="s">
        <v>1508</v>
      </c>
    </row>
    <row r="2160" spans="1:4" x14ac:dyDescent="0.2">
      <c r="A2160" s="60" t="s">
        <v>1590</v>
      </c>
      <c r="B2160" s="60" t="s">
        <v>1422</v>
      </c>
      <c r="C2160" s="60" t="s">
        <v>1825</v>
      </c>
      <c r="D2160" s="60" t="s">
        <v>1508</v>
      </c>
    </row>
    <row r="2161" spans="1:4" x14ac:dyDescent="0.2">
      <c r="A2161" s="60" t="s">
        <v>1607</v>
      </c>
      <c r="B2161" s="60" t="s">
        <v>1439</v>
      </c>
      <c r="C2161" s="60" t="s">
        <v>1825</v>
      </c>
      <c r="D2161" s="60" t="s">
        <v>1508</v>
      </c>
    </row>
    <row r="2162" spans="1:4" x14ac:dyDescent="0.2">
      <c r="A2162" s="60" t="s">
        <v>1776</v>
      </c>
      <c r="B2162" s="60" t="s">
        <v>1515</v>
      </c>
      <c r="C2162" s="60" t="s">
        <v>1825</v>
      </c>
      <c r="D2162" s="60" t="s">
        <v>1508</v>
      </c>
    </row>
    <row r="2163" spans="1:4" x14ac:dyDescent="0.2">
      <c r="A2163" s="60" t="s">
        <v>1587</v>
      </c>
      <c r="B2163" s="60" t="s">
        <v>1419</v>
      </c>
      <c r="C2163" s="60" t="s">
        <v>1825</v>
      </c>
      <c r="D2163" s="60" t="s">
        <v>1508</v>
      </c>
    </row>
    <row r="2164" spans="1:4" x14ac:dyDescent="0.2">
      <c r="A2164" s="60" t="s">
        <v>1758</v>
      </c>
      <c r="B2164" s="60" t="s">
        <v>1487</v>
      </c>
      <c r="C2164" s="60" t="s">
        <v>1825</v>
      </c>
      <c r="D2164" s="60" t="s">
        <v>1508</v>
      </c>
    </row>
    <row r="2165" spans="1:4" x14ac:dyDescent="0.2">
      <c r="A2165" s="60" t="s">
        <v>6</v>
      </c>
      <c r="B2165" s="60" t="s">
        <v>1572</v>
      </c>
      <c r="C2165" s="60" t="s">
        <v>1825</v>
      </c>
      <c r="D2165" s="60" t="s">
        <v>1508</v>
      </c>
    </row>
    <row r="2166" spans="1:4" x14ac:dyDescent="0.2">
      <c r="A2166" s="60" t="s">
        <v>1788</v>
      </c>
      <c r="B2166" s="60" t="s">
        <v>1527</v>
      </c>
      <c r="C2166" s="60" t="s">
        <v>1825</v>
      </c>
      <c r="D2166" s="60" t="s">
        <v>1508</v>
      </c>
    </row>
    <row r="2167" spans="1:4" x14ac:dyDescent="0.2">
      <c r="A2167" s="60" t="s">
        <v>3</v>
      </c>
      <c r="B2167" s="60" t="s">
        <v>1569</v>
      </c>
      <c r="C2167" s="60" t="s">
        <v>1825</v>
      </c>
      <c r="D2167" s="60" t="s">
        <v>1508</v>
      </c>
    </row>
    <row r="2168" spans="1:4" x14ac:dyDescent="0.2">
      <c r="A2168" s="60" t="s">
        <v>3016</v>
      </c>
      <c r="B2168" s="60" t="s">
        <v>3017</v>
      </c>
      <c r="C2168" s="60" t="s">
        <v>1825</v>
      </c>
      <c r="D2168" s="60" t="s">
        <v>1508</v>
      </c>
    </row>
    <row r="2169" spans="1:4" x14ac:dyDescent="0.2">
      <c r="A2169" s="60" t="s">
        <v>1573</v>
      </c>
      <c r="B2169" s="60" t="s">
        <v>1387</v>
      </c>
      <c r="C2169" s="60" t="s">
        <v>2253</v>
      </c>
      <c r="D2169" s="60" t="s">
        <v>561</v>
      </c>
    </row>
    <row r="2170" spans="1:4" x14ac:dyDescent="0.2">
      <c r="A2170" s="60"/>
      <c r="B2170" s="60"/>
      <c r="C2170" s="60"/>
      <c r="D2170" s="60" t="s">
        <v>1509</v>
      </c>
    </row>
    <row r="2171" spans="1:4" x14ac:dyDescent="0.2">
      <c r="A2171" s="61"/>
      <c r="B2171" s="61"/>
      <c r="C2171" s="61"/>
      <c r="D2171" s="61" t="s">
        <v>1508</v>
      </c>
    </row>
    <row r="2172" spans="1:4" x14ac:dyDescent="0.2">
      <c r="A2172" s="76"/>
      <c r="B2172" s="76"/>
      <c r="C2172" s="76"/>
      <c r="D2172" s="194"/>
    </row>
    <row r="2173" spans="1:4" x14ac:dyDescent="0.2">
      <c r="A2173" s="76"/>
      <c r="B2173" s="76"/>
      <c r="C2173" s="76"/>
      <c r="D2173" s="194"/>
    </row>
    <row r="2174" spans="1:4" x14ac:dyDescent="0.2">
      <c r="A2174" s="53" t="s">
        <v>1513</v>
      </c>
      <c r="B2174" s="54" t="s">
        <v>201</v>
      </c>
      <c r="C2174" s="55" t="s">
        <v>1852</v>
      </c>
      <c r="D2174" s="55" t="s">
        <v>1505</v>
      </c>
    </row>
    <row r="2175" spans="1:4" x14ac:dyDescent="0.2">
      <c r="A2175" s="56"/>
      <c r="B2175" s="56"/>
      <c r="C2175" s="57"/>
      <c r="D2175" s="57"/>
    </row>
    <row r="2176" spans="1:4" x14ac:dyDescent="0.2">
      <c r="A2176" s="59" t="s">
        <v>2937</v>
      </c>
      <c r="B2176" s="59" t="s">
        <v>2938</v>
      </c>
      <c r="C2176" s="59" t="s">
        <v>2378</v>
      </c>
      <c r="D2176" s="59" t="s">
        <v>1506</v>
      </c>
    </row>
    <row r="2177" spans="1:4" x14ac:dyDescent="0.2">
      <c r="A2177" s="59" t="s">
        <v>2941</v>
      </c>
      <c r="B2177" s="59" t="s">
        <v>2942</v>
      </c>
      <c r="C2177" s="59" t="s">
        <v>2378</v>
      </c>
      <c r="D2177" s="59" t="s">
        <v>1506</v>
      </c>
    </row>
    <row r="2178" spans="1:4" x14ac:dyDescent="0.2">
      <c r="A2178" s="59" t="s">
        <v>2953</v>
      </c>
      <c r="B2178" s="59" t="s">
        <v>2954</v>
      </c>
      <c r="C2178" s="59" t="s">
        <v>2378</v>
      </c>
      <c r="D2178" s="59" t="s">
        <v>1506</v>
      </c>
    </row>
    <row r="2179" spans="1:4" x14ac:dyDescent="0.2">
      <c r="A2179" s="59" t="s">
        <v>2957</v>
      </c>
      <c r="B2179" s="59" t="s">
        <v>2958</v>
      </c>
      <c r="C2179" s="59" t="s">
        <v>2378</v>
      </c>
      <c r="D2179" s="59" t="s">
        <v>1506</v>
      </c>
    </row>
    <row r="2180" spans="1:4" x14ac:dyDescent="0.2">
      <c r="A2180" s="59" t="s">
        <v>2945</v>
      </c>
      <c r="B2180" s="59" t="s">
        <v>2946</v>
      </c>
      <c r="C2180" s="59" t="s">
        <v>2378</v>
      </c>
      <c r="D2180" s="59" t="s">
        <v>1506</v>
      </c>
    </row>
    <row r="2181" spans="1:4" x14ac:dyDescent="0.2">
      <c r="A2181" s="59" t="s">
        <v>2949</v>
      </c>
      <c r="B2181" s="59" t="s">
        <v>2950</v>
      </c>
      <c r="C2181" s="59" t="s">
        <v>2378</v>
      </c>
      <c r="D2181" s="59" t="s">
        <v>1506</v>
      </c>
    </row>
    <row r="2182" spans="1:4" x14ac:dyDescent="0.2">
      <c r="A2182" s="59" t="s">
        <v>2939</v>
      </c>
      <c r="B2182" s="59" t="s">
        <v>2940</v>
      </c>
      <c r="C2182" s="59" t="s">
        <v>2378</v>
      </c>
      <c r="D2182" s="59" t="s">
        <v>1506</v>
      </c>
    </row>
    <row r="2183" spans="1:4" x14ac:dyDescent="0.2">
      <c r="A2183" s="59" t="s">
        <v>2943</v>
      </c>
      <c r="B2183" s="59" t="s">
        <v>2944</v>
      </c>
      <c r="C2183" s="59" t="s">
        <v>2378</v>
      </c>
      <c r="D2183" s="59" t="s">
        <v>1506</v>
      </c>
    </row>
    <row r="2184" spans="1:4" x14ac:dyDescent="0.2">
      <c r="A2184" s="59" t="s">
        <v>2955</v>
      </c>
      <c r="B2184" s="59" t="s">
        <v>2956</v>
      </c>
      <c r="C2184" s="59" t="s">
        <v>2378</v>
      </c>
      <c r="D2184" s="59" t="s">
        <v>1506</v>
      </c>
    </row>
    <row r="2185" spans="1:4" x14ac:dyDescent="0.2">
      <c r="A2185" s="59" t="s">
        <v>2959</v>
      </c>
      <c r="B2185" s="59" t="s">
        <v>2960</v>
      </c>
      <c r="C2185" s="59" t="s">
        <v>2378</v>
      </c>
      <c r="D2185" s="59" t="s">
        <v>1506</v>
      </c>
    </row>
    <row r="2186" spans="1:4" x14ac:dyDescent="0.2">
      <c r="A2186" s="59" t="s">
        <v>2947</v>
      </c>
      <c r="B2186" s="59" t="s">
        <v>2948</v>
      </c>
      <c r="C2186" s="59" t="s">
        <v>2378</v>
      </c>
      <c r="D2186" s="59" t="s">
        <v>1506</v>
      </c>
    </row>
    <row r="2187" spans="1:4" x14ac:dyDescent="0.2">
      <c r="A2187" s="59" t="s">
        <v>2951</v>
      </c>
      <c r="B2187" s="59" t="s">
        <v>2952</v>
      </c>
      <c r="C2187" s="59" t="s">
        <v>2378</v>
      </c>
      <c r="D2187" s="59" t="s">
        <v>1506</v>
      </c>
    </row>
    <row r="2188" spans="1:4" x14ac:dyDescent="0.2">
      <c r="A2188" s="59" t="s">
        <v>2757</v>
      </c>
      <c r="B2188" s="59" t="s">
        <v>2758</v>
      </c>
      <c r="C2188" s="59" t="s">
        <v>2378</v>
      </c>
      <c r="D2188" s="59" t="s">
        <v>1506</v>
      </c>
    </row>
    <row r="2189" spans="1:4" x14ac:dyDescent="0.2">
      <c r="A2189" s="59" t="s">
        <v>2763</v>
      </c>
      <c r="B2189" s="59" t="s">
        <v>2764</v>
      </c>
      <c r="C2189" s="59" t="s">
        <v>2378</v>
      </c>
      <c r="D2189" s="59" t="s">
        <v>1506</v>
      </c>
    </row>
    <row r="2190" spans="1:4" x14ac:dyDescent="0.2">
      <c r="A2190" s="59" t="s">
        <v>2769</v>
      </c>
      <c r="B2190" s="59" t="s">
        <v>2770</v>
      </c>
      <c r="C2190" s="59" t="s">
        <v>2378</v>
      </c>
      <c r="D2190" s="59" t="s">
        <v>1506</v>
      </c>
    </row>
    <row r="2191" spans="1:4" x14ac:dyDescent="0.2">
      <c r="A2191" s="59" t="s">
        <v>2775</v>
      </c>
      <c r="B2191" s="59" t="s">
        <v>2776</v>
      </c>
      <c r="C2191" s="59" t="s">
        <v>2378</v>
      </c>
      <c r="D2191" s="59" t="s">
        <v>1506</v>
      </c>
    </row>
    <row r="2192" spans="1:4" x14ac:dyDescent="0.2">
      <c r="A2192" s="59" t="s">
        <v>2759</v>
      </c>
      <c r="B2192" s="59" t="s">
        <v>2760</v>
      </c>
      <c r="C2192" s="59" t="s">
        <v>2378</v>
      </c>
      <c r="D2192" s="59" t="s">
        <v>1506</v>
      </c>
    </row>
    <row r="2193" spans="1:4" x14ac:dyDescent="0.2">
      <c r="A2193" s="59" t="s">
        <v>2765</v>
      </c>
      <c r="B2193" s="59" t="s">
        <v>2766</v>
      </c>
      <c r="C2193" s="59" t="s">
        <v>2378</v>
      </c>
      <c r="D2193" s="59" t="s">
        <v>1506</v>
      </c>
    </row>
    <row r="2194" spans="1:4" x14ac:dyDescent="0.2">
      <c r="A2194" s="59" t="s">
        <v>2771</v>
      </c>
      <c r="B2194" s="59" t="s">
        <v>2772</v>
      </c>
      <c r="C2194" s="59" t="s">
        <v>2378</v>
      </c>
      <c r="D2194" s="59" t="s">
        <v>1506</v>
      </c>
    </row>
    <row r="2195" spans="1:4" x14ac:dyDescent="0.2">
      <c r="A2195" s="59" t="s">
        <v>2777</v>
      </c>
      <c r="B2195" s="59" t="s">
        <v>2778</v>
      </c>
      <c r="C2195" s="59" t="s">
        <v>2378</v>
      </c>
      <c r="D2195" s="59" t="s">
        <v>1506</v>
      </c>
    </row>
    <row r="2196" spans="1:4" x14ac:dyDescent="0.2">
      <c r="A2196" s="59" t="s">
        <v>2393</v>
      </c>
      <c r="B2196" s="59" t="s">
        <v>2394</v>
      </c>
      <c r="C2196" s="59" t="s">
        <v>2378</v>
      </c>
      <c r="D2196" s="59" t="s">
        <v>1506</v>
      </c>
    </row>
    <row r="2197" spans="1:4" x14ac:dyDescent="0.2">
      <c r="A2197" s="59" t="s">
        <v>2397</v>
      </c>
      <c r="B2197" s="59" t="s">
        <v>2398</v>
      </c>
      <c r="C2197" s="59" t="s">
        <v>2378</v>
      </c>
      <c r="D2197" s="59" t="s">
        <v>1506</v>
      </c>
    </row>
    <row r="2198" spans="1:4" x14ac:dyDescent="0.2">
      <c r="A2198" s="59" t="s">
        <v>2592</v>
      </c>
      <c r="B2198" s="59" t="s">
        <v>2591</v>
      </c>
      <c r="C2198" s="59" t="s">
        <v>2378</v>
      </c>
      <c r="D2198" s="59" t="s">
        <v>1506</v>
      </c>
    </row>
    <row r="2199" spans="1:4" x14ac:dyDescent="0.2">
      <c r="A2199" s="59" t="s">
        <v>2594</v>
      </c>
      <c r="B2199" s="59" t="s">
        <v>2593</v>
      </c>
      <c r="C2199" s="59" t="s">
        <v>2378</v>
      </c>
      <c r="D2199" s="59" t="s">
        <v>1506</v>
      </c>
    </row>
    <row r="2200" spans="1:4" x14ac:dyDescent="0.2">
      <c r="A2200" s="59" t="s">
        <v>2692</v>
      </c>
      <c r="B2200" s="59" t="s">
        <v>2693</v>
      </c>
      <c r="C2200" s="59" t="s">
        <v>2378</v>
      </c>
      <c r="D2200" s="59" t="s">
        <v>1506</v>
      </c>
    </row>
    <row r="2201" spans="1:4" x14ac:dyDescent="0.2">
      <c r="A2201" s="59" t="s">
        <v>2696</v>
      </c>
      <c r="B2201" s="59" t="s">
        <v>2697</v>
      </c>
      <c r="C2201" s="59" t="s">
        <v>2378</v>
      </c>
      <c r="D2201" s="59" t="s">
        <v>1506</v>
      </c>
    </row>
    <row r="2202" spans="1:4" x14ac:dyDescent="0.2">
      <c r="A2202" s="59" t="s">
        <v>2684</v>
      </c>
      <c r="B2202" s="59" t="s">
        <v>2685</v>
      </c>
      <c r="C2202" s="59" t="s">
        <v>2378</v>
      </c>
      <c r="D2202" s="59" t="s">
        <v>1506</v>
      </c>
    </row>
    <row r="2203" spans="1:4" x14ac:dyDescent="0.2">
      <c r="A2203" s="59" t="s">
        <v>2688</v>
      </c>
      <c r="B2203" s="59" t="s">
        <v>2689</v>
      </c>
      <c r="C2203" s="59" t="s">
        <v>2378</v>
      </c>
      <c r="D2203" s="59" t="s">
        <v>1506</v>
      </c>
    </row>
    <row r="2204" spans="1:4" x14ac:dyDescent="0.2">
      <c r="A2204" s="59" t="s">
        <v>2401</v>
      </c>
      <c r="B2204" s="59" t="s">
        <v>2402</v>
      </c>
      <c r="C2204" s="59" t="s">
        <v>2378</v>
      </c>
      <c r="D2204" s="59" t="s">
        <v>1506</v>
      </c>
    </row>
    <row r="2205" spans="1:4" x14ac:dyDescent="0.2">
      <c r="A2205" s="59" t="s">
        <v>2405</v>
      </c>
      <c r="B2205" s="59" t="s">
        <v>2406</v>
      </c>
      <c r="C2205" s="59" t="s">
        <v>2378</v>
      </c>
      <c r="D2205" s="59" t="s">
        <v>1506</v>
      </c>
    </row>
    <row r="2206" spans="1:4" x14ac:dyDescent="0.2">
      <c r="A2206" s="59" t="s">
        <v>2596</v>
      </c>
      <c r="B2206" s="59" t="s">
        <v>2595</v>
      </c>
      <c r="C2206" s="59" t="s">
        <v>2378</v>
      </c>
      <c r="D2206" s="59" t="s">
        <v>1506</v>
      </c>
    </row>
    <row r="2207" spans="1:4" x14ac:dyDescent="0.2">
      <c r="A2207" s="59" t="s">
        <v>2598</v>
      </c>
      <c r="B2207" s="59" t="s">
        <v>2597</v>
      </c>
      <c r="C2207" s="59" t="s">
        <v>2378</v>
      </c>
      <c r="D2207" s="59" t="s">
        <v>1506</v>
      </c>
    </row>
    <row r="2208" spans="1:4" x14ac:dyDescent="0.2">
      <c r="A2208" s="59" t="s">
        <v>2600</v>
      </c>
      <c r="B2208" s="59" t="s">
        <v>2599</v>
      </c>
      <c r="C2208" s="59" t="s">
        <v>2378</v>
      </c>
      <c r="D2208" s="59" t="s">
        <v>1506</v>
      </c>
    </row>
    <row r="2209" spans="1:4" x14ac:dyDescent="0.2">
      <c r="A2209" s="59" t="s">
        <v>2602</v>
      </c>
      <c r="B2209" s="59" t="s">
        <v>2601</v>
      </c>
      <c r="C2209" s="59" t="s">
        <v>2378</v>
      </c>
      <c r="D2209" s="59" t="s">
        <v>1506</v>
      </c>
    </row>
    <row r="2210" spans="1:4" x14ac:dyDescent="0.2">
      <c r="A2210" s="59" t="s">
        <v>2604</v>
      </c>
      <c r="B2210" s="59" t="s">
        <v>2603</v>
      </c>
      <c r="C2210" s="59" t="s">
        <v>2378</v>
      </c>
      <c r="D2210" s="59" t="s">
        <v>1506</v>
      </c>
    </row>
    <row r="2211" spans="1:4" x14ac:dyDescent="0.2">
      <c r="A2211" s="59" t="s">
        <v>2606</v>
      </c>
      <c r="B2211" s="59" t="s">
        <v>2605</v>
      </c>
      <c r="C2211" s="59" t="s">
        <v>2378</v>
      </c>
      <c r="D2211" s="59" t="s">
        <v>1506</v>
      </c>
    </row>
    <row r="2212" spans="1:4" x14ac:dyDescent="0.2">
      <c r="A2212" s="59" t="s">
        <v>2608</v>
      </c>
      <c r="B2212" s="59" t="s">
        <v>2607</v>
      </c>
      <c r="C2212" s="59" t="s">
        <v>2378</v>
      </c>
      <c r="D2212" s="59" t="s">
        <v>1506</v>
      </c>
    </row>
    <row r="2213" spans="1:4" x14ac:dyDescent="0.2">
      <c r="A2213" s="59" t="s">
        <v>2610</v>
      </c>
      <c r="B2213" s="59" t="s">
        <v>2609</v>
      </c>
      <c r="C2213" s="59" t="s">
        <v>2378</v>
      </c>
      <c r="D2213" s="59" t="s">
        <v>1506</v>
      </c>
    </row>
    <row r="2214" spans="1:4" x14ac:dyDescent="0.2">
      <c r="A2214" s="59" t="s">
        <v>2409</v>
      </c>
      <c r="B2214" s="59" t="s">
        <v>2410</v>
      </c>
      <c r="C2214" s="59" t="s">
        <v>2378</v>
      </c>
      <c r="D2214" s="59" t="s">
        <v>1506</v>
      </c>
    </row>
    <row r="2215" spans="1:4" x14ac:dyDescent="0.2">
      <c r="A2215" s="59" t="s">
        <v>2413</v>
      </c>
      <c r="B2215" s="59" t="s">
        <v>2414</v>
      </c>
      <c r="C2215" s="59" t="s">
        <v>2378</v>
      </c>
      <c r="D2215" s="59" t="s">
        <v>1506</v>
      </c>
    </row>
    <row r="2216" spans="1:4" x14ac:dyDescent="0.2">
      <c r="A2216" s="59" t="s">
        <v>2612</v>
      </c>
      <c r="B2216" s="59" t="s">
        <v>2611</v>
      </c>
      <c r="C2216" s="59" t="s">
        <v>2378</v>
      </c>
      <c r="D2216" s="59" t="s">
        <v>1506</v>
      </c>
    </row>
    <row r="2217" spans="1:4" x14ac:dyDescent="0.2">
      <c r="A2217" s="59" t="s">
        <v>2614</v>
      </c>
      <c r="B2217" s="59" t="s">
        <v>2613</v>
      </c>
      <c r="C2217" s="59" t="s">
        <v>2378</v>
      </c>
      <c r="D2217" s="59" t="s">
        <v>1506</v>
      </c>
    </row>
    <row r="2218" spans="1:4" x14ac:dyDescent="0.2">
      <c r="A2218" s="59" t="s">
        <v>2616</v>
      </c>
      <c r="B2218" s="59" t="s">
        <v>2615</v>
      </c>
      <c r="C2218" s="59" t="s">
        <v>2378</v>
      </c>
      <c r="D2218" s="59" t="s">
        <v>1506</v>
      </c>
    </row>
    <row r="2219" spans="1:4" x14ac:dyDescent="0.2">
      <c r="A2219" s="59" t="s">
        <v>2618</v>
      </c>
      <c r="B2219" s="59" t="s">
        <v>2617</v>
      </c>
      <c r="C2219" s="59" t="s">
        <v>2378</v>
      </c>
      <c r="D2219" s="59" t="s">
        <v>1506</v>
      </c>
    </row>
    <row r="2220" spans="1:4" x14ac:dyDescent="0.2">
      <c r="A2220" s="59" t="s">
        <v>2395</v>
      </c>
      <c r="B2220" s="59" t="s">
        <v>2396</v>
      </c>
      <c r="C2220" s="59" t="s">
        <v>2378</v>
      </c>
      <c r="D2220" s="59" t="s">
        <v>1506</v>
      </c>
    </row>
    <row r="2221" spans="1:4" x14ac:dyDescent="0.2">
      <c r="A2221" s="59" t="s">
        <v>2399</v>
      </c>
      <c r="B2221" s="59" t="s">
        <v>2400</v>
      </c>
      <c r="C2221" s="59" t="s">
        <v>2378</v>
      </c>
      <c r="D2221" s="59" t="s">
        <v>1506</v>
      </c>
    </row>
    <row r="2222" spans="1:4" x14ac:dyDescent="0.2">
      <c r="A2222" s="59" t="s">
        <v>2620</v>
      </c>
      <c r="B2222" s="59" t="s">
        <v>2619</v>
      </c>
      <c r="C2222" s="59" t="s">
        <v>2378</v>
      </c>
      <c r="D2222" s="59" t="s">
        <v>1506</v>
      </c>
    </row>
    <row r="2223" spans="1:4" x14ac:dyDescent="0.2">
      <c r="A2223" s="59" t="s">
        <v>2622</v>
      </c>
      <c r="B2223" s="59" t="s">
        <v>2621</v>
      </c>
      <c r="C2223" s="59" t="s">
        <v>2378</v>
      </c>
      <c r="D2223" s="59" t="s">
        <v>1506</v>
      </c>
    </row>
    <row r="2224" spans="1:4" x14ac:dyDescent="0.2">
      <c r="A2224" s="59" t="s">
        <v>2694</v>
      </c>
      <c r="B2224" s="59" t="s">
        <v>2695</v>
      </c>
      <c r="C2224" s="59" t="s">
        <v>2378</v>
      </c>
      <c r="D2224" s="59" t="s">
        <v>1506</v>
      </c>
    </row>
    <row r="2225" spans="1:4" x14ac:dyDescent="0.2">
      <c r="A2225" s="59" t="s">
        <v>2698</v>
      </c>
      <c r="B2225" s="59" t="s">
        <v>2699</v>
      </c>
      <c r="C2225" s="59" t="s">
        <v>2378</v>
      </c>
      <c r="D2225" s="59" t="s">
        <v>1506</v>
      </c>
    </row>
    <row r="2226" spans="1:4" x14ac:dyDescent="0.2">
      <c r="A2226" s="59" t="s">
        <v>2686</v>
      </c>
      <c r="B2226" s="59" t="s">
        <v>2687</v>
      </c>
      <c r="C2226" s="59" t="s">
        <v>2378</v>
      </c>
      <c r="D2226" s="59" t="s">
        <v>1506</v>
      </c>
    </row>
    <row r="2227" spans="1:4" x14ac:dyDescent="0.2">
      <c r="A2227" s="59" t="s">
        <v>2690</v>
      </c>
      <c r="B2227" s="59" t="s">
        <v>2691</v>
      </c>
      <c r="C2227" s="59" t="s">
        <v>2378</v>
      </c>
      <c r="D2227" s="59" t="s">
        <v>1506</v>
      </c>
    </row>
    <row r="2228" spans="1:4" x14ac:dyDescent="0.2">
      <c r="A2228" s="59" t="s">
        <v>2403</v>
      </c>
      <c r="B2228" s="59" t="s">
        <v>2404</v>
      </c>
      <c r="C2228" s="59" t="s">
        <v>2378</v>
      </c>
      <c r="D2228" s="59" t="s">
        <v>1506</v>
      </c>
    </row>
    <row r="2229" spans="1:4" x14ac:dyDescent="0.2">
      <c r="A2229" s="59" t="s">
        <v>2407</v>
      </c>
      <c r="B2229" s="59" t="s">
        <v>2408</v>
      </c>
      <c r="C2229" s="59" t="s">
        <v>2378</v>
      </c>
      <c r="D2229" s="59" t="s">
        <v>1506</v>
      </c>
    </row>
    <row r="2230" spans="1:4" x14ac:dyDescent="0.2">
      <c r="A2230" s="59" t="s">
        <v>2624</v>
      </c>
      <c r="B2230" s="59" t="s">
        <v>2623</v>
      </c>
      <c r="C2230" s="59" t="s">
        <v>2378</v>
      </c>
      <c r="D2230" s="59" t="s">
        <v>1506</v>
      </c>
    </row>
    <row r="2231" spans="1:4" x14ac:dyDescent="0.2">
      <c r="A2231" s="59" t="s">
        <v>2626</v>
      </c>
      <c r="B2231" s="59" t="s">
        <v>2625</v>
      </c>
      <c r="C2231" s="59" t="s">
        <v>2378</v>
      </c>
      <c r="D2231" s="59" t="s">
        <v>1506</v>
      </c>
    </row>
    <row r="2232" spans="1:4" x14ac:dyDescent="0.2">
      <c r="A2232" s="59" t="s">
        <v>2628</v>
      </c>
      <c r="B2232" s="59" t="s">
        <v>2627</v>
      </c>
      <c r="C2232" s="59" t="s">
        <v>2378</v>
      </c>
      <c r="D2232" s="59" t="s">
        <v>1506</v>
      </c>
    </row>
    <row r="2233" spans="1:4" x14ac:dyDescent="0.2">
      <c r="A2233" s="59" t="s">
        <v>2630</v>
      </c>
      <c r="B2233" s="59" t="s">
        <v>2629</v>
      </c>
      <c r="C2233" s="59" t="s">
        <v>2378</v>
      </c>
      <c r="D2233" s="59" t="s">
        <v>1506</v>
      </c>
    </row>
    <row r="2234" spans="1:4" x14ac:dyDescent="0.2">
      <c r="A2234" s="59" t="s">
        <v>2632</v>
      </c>
      <c r="B2234" s="59" t="s">
        <v>2631</v>
      </c>
      <c r="C2234" s="59" t="s">
        <v>2378</v>
      </c>
      <c r="D2234" s="59" t="s">
        <v>1506</v>
      </c>
    </row>
    <row r="2235" spans="1:4" x14ac:dyDescent="0.2">
      <c r="A2235" s="59" t="s">
        <v>2634</v>
      </c>
      <c r="B2235" s="59" t="s">
        <v>2633</v>
      </c>
      <c r="C2235" s="59" t="s">
        <v>2378</v>
      </c>
      <c r="D2235" s="59" t="s">
        <v>1506</v>
      </c>
    </row>
    <row r="2236" spans="1:4" x14ac:dyDescent="0.2">
      <c r="A2236" s="59" t="s">
        <v>2636</v>
      </c>
      <c r="B2236" s="59" t="s">
        <v>2635</v>
      </c>
      <c r="C2236" s="59" t="s">
        <v>2378</v>
      </c>
      <c r="D2236" s="59" t="s">
        <v>1506</v>
      </c>
    </row>
    <row r="2237" spans="1:4" x14ac:dyDescent="0.2">
      <c r="A2237" s="59" t="s">
        <v>2638</v>
      </c>
      <c r="B2237" s="59" t="s">
        <v>2637</v>
      </c>
      <c r="C2237" s="59" t="s">
        <v>2378</v>
      </c>
      <c r="D2237" s="59" t="s">
        <v>1506</v>
      </c>
    </row>
    <row r="2238" spans="1:4" x14ac:dyDescent="0.2">
      <c r="A2238" s="59" t="s">
        <v>2411</v>
      </c>
      <c r="B2238" s="59" t="s">
        <v>2412</v>
      </c>
      <c r="C2238" s="59" t="s">
        <v>2378</v>
      </c>
      <c r="D2238" s="59" t="s">
        <v>1506</v>
      </c>
    </row>
    <row r="2239" spans="1:4" x14ac:dyDescent="0.2">
      <c r="A2239" s="59" t="s">
        <v>2415</v>
      </c>
      <c r="B2239" s="59" t="s">
        <v>2416</v>
      </c>
      <c r="C2239" s="59" t="s">
        <v>2378</v>
      </c>
      <c r="D2239" s="59" t="s">
        <v>1506</v>
      </c>
    </row>
    <row r="2240" spans="1:4" x14ac:dyDescent="0.2">
      <c r="A2240" s="59" t="s">
        <v>2640</v>
      </c>
      <c r="B2240" s="59" t="s">
        <v>2639</v>
      </c>
      <c r="C2240" s="59" t="s">
        <v>2378</v>
      </c>
      <c r="D2240" s="59" t="s">
        <v>1506</v>
      </c>
    </row>
    <row r="2241" spans="1:4" x14ac:dyDescent="0.2">
      <c r="A2241" s="59" t="s">
        <v>2642</v>
      </c>
      <c r="B2241" s="59" t="s">
        <v>2641</v>
      </c>
      <c r="C2241" s="59" t="s">
        <v>2378</v>
      </c>
      <c r="D2241" s="59" t="s">
        <v>1506</v>
      </c>
    </row>
    <row r="2242" spans="1:4" x14ac:dyDescent="0.2">
      <c r="A2242" s="59" t="s">
        <v>2644</v>
      </c>
      <c r="B2242" s="59" t="s">
        <v>2643</v>
      </c>
      <c r="C2242" s="59" t="s">
        <v>2378</v>
      </c>
      <c r="D2242" s="59" t="s">
        <v>1506</v>
      </c>
    </row>
    <row r="2243" spans="1:4" x14ac:dyDescent="0.2">
      <c r="A2243" s="59" t="s">
        <v>2646</v>
      </c>
      <c r="B2243" s="59" t="s">
        <v>2645</v>
      </c>
      <c r="C2243" s="59" t="s">
        <v>2378</v>
      </c>
      <c r="D2243" s="59" t="s">
        <v>1506</v>
      </c>
    </row>
    <row r="2244" spans="1:4" x14ac:dyDescent="0.2">
      <c r="A2244" s="59" t="s">
        <v>2720</v>
      </c>
      <c r="B2244" s="59" t="s">
        <v>2721</v>
      </c>
      <c r="C2244" s="59" t="s">
        <v>2378</v>
      </c>
      <c r="D2244" s="59" t="s">
        <v>1506</v>
      </c>
    </row>
    <row r="2245" spans="1:4" x14ac:dyDescent="0.2">
      <c r="A2245" s="59" t="s">
        <v>2724</v>
      </c>
      <c r="B2245" s="59" t="s">
        <v>2725</v>
      </c>
      <c r="C2245" s="59" t="s">
        <v>2378</v>
      </c>
      <c r="D2245" s="59" t="s">
        <v>1506</v>
      </c>
    </row>
    <row r="2246" spans="1:4" x14ac:dyDescent="0.2">
      <c r="A2246" s="59" t="s">
        <v>3034</v>
      </c>
      <c r="B2246" s="59" t="s">
        <v>3035</v>
      </c>
      <c r="C2246" s="59" t="s">
        <v>2378</v>
      </c>
      <c r="D2246" s="59" t="s">
        <v>1506</v>
      </c>
    </row>
    <row r="2247" spans="1:4" x14ac:dyDescent="0.2">
      <c r="A2247" s="59" t="s">
        <v>3038</v>
      </c>
      <c r="B2247" s="59" t="s">
        <v>3039</v>
      </c>
      <c r="C2247" s="59" t="s">
        <v>2378</v>
      </c>
      <c r="D2247" s="59" t="s">
        <v>1506</v>
      </c>
    </row>
    <row r="2248" spans="1:4" x14ac:dyDescent="0.2">
      <c r="A2248" s="59" t="s">
        <v>3026</v>
      </c>
      <c r="B2248" s="59" t="s">
        <v>3027</v>
      </c>
      <c r="C2248" s="59" t="s">
        <v>2378</v>
      </c>
      <c r="D2248" s="59" t="s">
        <v>1506</v>
      </c>
    </row>
    <row r="2249" spans="1:4" x14ac:dyDescent="0.2">
      <c r="A2249" s="59" t="s">
        <v>3030</v>
      </c>
      <c r="B2249" s="59" t="s">
        <v>3031</v>
      </c>
      <c r="C2249" s="59" t="s">
        <v>2378</v>
      </c>
      <c r="D2249" s="59" t="s">
        <v>1506</v>
      </c>
    </row>
    <row r="2250" spans="1:4" x14ac:dyDescent="0.2">
      <c r="A2250" s="59" t="s">
        <v>2739</v>
      </c>
      <c r="B2250" s="59" t="s">
        <v>2740</v>
      </c>
      <c r="C2250" s="59" t="s">
        <v>2378</v>
      </c>
      <c r="D2250" s="59" t="s">
        <v>1506</v>
      </c>
    </row>
    <row r="2251" spans="1:4" x14ac:dyDescent="0.2">
      <c r="A2251" s="59" t="s">
        <v>2743</v>
      </c>
      <c r="B2251" s="59" t="s">
        <v>2744</v>
      </c>
      <c r="C2251" s="59" t="s">
        <v>2378</v>
      </c>
      <c r="D2251" s="59" t="s">
        <v>1506</v>
      </c>
    </row>
    <row r="2252" spans="1:4" x14ac:dyDescent="0.2">
      <c r="A2252" s="59" t="s">
        <v>3018</v>
      </c>
      <c r="B2252" s="59" t="s">
        <v>3019</v>
      </c>
      <c r="C2252" s="59" t="s">
        <v>2378</v>
      </c>
      <c r="D2252" s="59" t="s">
        <v>1506</v>
      </c>
    </row>
    <row r="2253" spans="1:4" x14ac:dyDescent="0.2">
      <c r="A2253" s="59" t="s">
        <v>3022</v>
      </c>
      <c r="B2253" s="59" t="s">
        <v>3023</v>
      </c>
      <c r="C2253" s="59" t="s">
        <v>2378</v>
      </c>
      <c r="D2253" s="59" t="s">
        <v>1506</v>
      </c>
    </row>
    <row r="2254" spans="1:4" x14ac:dyDescent="0.2">
      <c r="A2254" s="59" t="s">
        <v>2728</v>
      </c>
      <c r="B2254" s="59" t="s">
        <v>2729</v>
      </c>
      <c r="C2254" s="59" t="s">
        <v>2378</v>
      </c>
      <c r="D2254" s="59" t="s">
        <v>1506</v>
      </c>
    </row>
    <row r="2255" spans="1:4" x14ac:dyDescent="0.2">
      <c r="A2255" s="59" t="s">
        <v>2732</v>
      </c>
      <c r="B2255" s="59" t="s">
        <v>2733</v>
      </c>
      <c r="C2255" s="59" t="s">
        <v>2378</v>
      </c>
      <c r="D2255" s="59" t="s">
        <v>1506</v>
      </c>
    </row>
    <row r="2256" spans="1:4" x14ac:dyDescent="0.2">
      <c r="A2256" s="59" t="s">
        <v>2747</v>
      </c>
      <c r="B2256" s="59" t="s">
        <v>2748</v>
      </c>
      <c r="C2256" s="59" t="s">
        <v>2378</v>
      </c>
      <c r="D2256" s="59" t="s">
        <v>1506</v>
      </c>
    </row>
    <row r="2257" spans="1:4" x14ac:dyDescent="0.2">
      <c r="A2257" s="59" t="s">
        <v>2751</v>
      </c>
      <c r="B2257" s="59" t="s">
        <v>2752</v>
      </c>
      <c r="C2257" s="59" t="s">
        <v>2378</v>
      </c>
      <c r="D2257" s="59" t="s">
        <v>1506</v>
      </c>
    </row>
    <row r="2258" spans="1:4" x14ac:dyDescent="0.2">
      <c r="A2258" s="59" t="s">
        <v>2722</v>
      </c>
      <c r="B2258" s="59" t="s">
        <v>2723</v>
      </c>
      <c r="C2258" s="59" t="s">
        <v>2378</v>
      </c>
      <c r="D2258" s="59" t="s">
        <v>1506</v>
      </c>
    </row>
    <row r="2259" spans="1:4" x14ac:dyDescent="0.2">
      <c r="A2259" s="59" t="s">
        <v>2726</v>
      </c>
      <c r="B2259" s="59" t="s">
        <v>2727</v>
      </c>
      <c r="C2259" s="59" t="s">
        <v>2378</v>
      </c>
      <c r="D2259" s="59" t="s">
        <v>1506</v>
      </c>
    </row>
    <row r="2260" spans="1:4" x14ac:dyDescent="0.2">
      <c r="A2260" s="59" t="s">
        <v>3036</v>
      </c>
      <c r="B2260" s="59" t="s">
        <v>3037</v>
      </c>
      <c r="C2260" s="59" t="s">
        <v>2378</v>
      </c>
      <c r="D2260" s="59" t="s">
        <v>1506</v>
      </c>
    </row>
    <row r="2261" spans="1:4" x14ac:dyDescent="0.2">
      <c r="A2261" s="59" t="s">
        <v>3040</v>
      </c>
      <c r="B2261" s="59" t="s">
        <v>3041</v>
      </c>
      <c r="C2261" s="59" t="s">
        <v>2378</v>
      </c>
      <c r="D2261" s="59" t="s">
        <v>1506</v>
      </c>
    </row>
    <row r="2262" spans="1:4" x14ac:dyDescent="0.2">
      <c r="A2262" s="59" t="s">
        <v>3028</v>
      </c>
      <c r="B2262" s="59" t="s">
        <v>3029</v>
      </c>
      <c r="C2262" s="59" t="s">
        <v>2378</v>
      </c>
      <c r="D2262" s="59" t="s">
        <v>1506</v>
      </c>
    </row>
    <row r="2263" spans="1:4" x14ac:dyDescent="0.2">
      <c r="A2263" s="59" t="s">
        <v>3032</v>
      </c>
      <c r="B2263" s="59" t="s">
        <v>3033</v>
      </c>
      <c r="C2263" s="59" t="s">
        <v>2378</v>
      </c>
      <c r="D2263" s="59" t="s">
        <v>1506</v>
      </c>
    </row>
    <row r="2264" spans="1:4" x14ac:dyDescent="0.2">
      <c r="A2264" s="59" t="s">
        <v>2741</v>
      </c>
      <c r="B2264" s="59" t="s">
        <v>2742</v>
      </c>
      <c r="C2264" s="59" t="s">
        <v>2378</v>
      </c>
      <c r="D2264" s="59" t="s">
        <v>1506</v>
      </c>
    </row>
    <row r="2265" spans="1:4" x14ac:dyDescent="0.2">
      <c r="A2265" s="59" t="s">
        <v>2745</v>
      </c>
      <c r="B2265" s="59" t="s">
        <v>2746</v>
      </c>
      <c r="C2265" s="59" t="s">
        <v>2378</v>
      </c>
      <c r="D2265" s="59" t="s">
        <v>1506</v>
      </c>
    </row>
    <row r="2266" spans="1:4" x14ac:dyDescent="0.2">
      <c r="A2266" s="59" t="s">
        <v>3020</v>
      </c>
      <c r="B2266" s="59" t="s">
        <v>3021</v>
      </c>
      <c r="C2266" s="59" t="s">
        <v>2378</v>
      </c>
      <c r="D2266" s="59" t="s">
        <v>1506</v>
      </c>
    </row>
    <row r="2267" spans="1:4" x14ac:dyDescent="0.2">
      <c r="A2267" s="59" t="s">
        <v>3024</v>
      </c>
      <c r="B2267" s="59" t="s">
        <v>3025</v>
      </c>
      <c r="C2267" s="59" t="s">
        <v>2378</v>
      </c>
      <c r="D2267" s="59" t="s">
        <v>1506</v>
      </c>
    </row>
    <row r="2268" spans="1:4" x14ac:dyDescent="0.2">
      <c r="A2268" s="59" t="s">
        <v>2730</v>
      </c>
      <c r="B2268" s="59" t="s">
        <v>2731</v>
      </c>
      <c r="C2268" s="59" t="s">
        <v>2378</v>
      </c>
      <c r="D2268" s="59" t="s">
        <v>1506</v>
      </c>
    </row>
    <row r="2269" spans="1:4" x14ac:dyDescent="0.2">
      <c r="A2269" s="59" t="s">
        <v>2734</v>
      </c>
      <c r="B2269" s="59" t="s">
        <v>2735</v>
      </c>
      <c r="C2269" s="59" t="s">
        <v>2378</v>
      </c>
      <c r="D2269" s="59" t="s">
        <v>1506</v>
      </c>
    </row>
    <row r="2270" spans="1:4" x14ac:dyDescent="0.2">
      <c r="A2270" s="59" t="s">
        <v>2749</v>
      </c>
      <c r="B2270" s="59" t="s">
        <v>2750</v>
      </c>
      <c r="C2270" s="59" t="s">
        <v>2378</v>
      </c>
      <c r="D2270" s="59" t="s">
        <v>1506</v>
      </c>
    </row>
    <row r="2271" spans="1:4" x14ac:dyDescent="0.2">
      <c r="A2271" s="59" t="s">
        <v>2753</v>
      </c>
      <c r="B2271" s="59" t="s">
        <v>2754</v>
      </c>
      <c r="C2271" s="59" t="s">
        <v>2378</v>
      </c>
      <c r="D2271" s="59" t="s">
        <v>1506</v>
      </c>
    </row>
    <row r="2272" spans="1:4" x14ac:dyDescent="0.2">
      <c r="A2272" s="59" t="s">
        <v>2755</v>
      </c>
      <c r="B2272" s="59" t="s">
        <v>2756</v>
      </c>
      <c r="C2272" s="59" t="s">
        <v>2378</v>
      </c>
      <c r="D2272" s="59" t="s">
        <v>1506</v>
      </c>
    </row>
    <row r="2273" spans="1:4" x14ac:dyDescent="0.2">
      <c r="A2273" s="59" t="s">
        <v>2761</v>
      </c>
      <c r="B2273" s="59" t="s">
        <v>2762</v>
      </c>
      <c r="C2273" s="59" t="s">
        <v>2378</v>
      </c>
      <c r="D2273" s="59" t="s">
        <v>1506</v>
      </c>
    </row>
    <row r="2274" spans="1:4" x14ac:dyDescent="0.2">
      <c r="A2274" s="59" t="s">
        <v>2767</v>
      </c>
      <c r="B2274" s="59" t="s">
        <v>2768</v>
      </c>
      <c r="C2274" s="59" t="s">
        <v>2378</v>
      </c>
      <c r="D2274" s="59" t="s">
        <v>1506</v>
      </c>
    </row>
    <row r="2275" spans="1:4" x14ac:dyDescent="0.2">
      <c r="A2275" s="59" t="s">
        <v>2773</v>
      </c>
      <c r="B2275" s="59" t="s">
        <v>2774</v>
      </c>
      <c r="C2275" s="59" t="s">
        <v>2378</v>
      </c>
      <c r="D2275" s="59" t="s">
        <v>1506</v>
      </c>
    </row>
    <row r="2276" spans="1:4" x14ac:dyDescent="0.2">
      <c r="A2276" s="59" t="s">
        <v>1361</v>
      </c>
      <c r="B2276" s="59" t="s">
        <v>1349</v>
      </c>
      <c r="C2276" s="59" t="s">
        <v>1828</v>
      </c>
      <c r="D2276" s="59" t="s">
        <v>1507</v>
      </c>
    </row>
    <row r="2277" spans="1:4" x14ac:dyDescent="0.2">
      <c r="A2277" s="59"/>
      <c r="B2277" s="59"/>
      <c r="C2277" s="59"/>
      <c r="D2277" s="59" t="s">
        <v>568</v>
      </c>
    </row>
    <row r="2278" spans="1:4" x14ac:dyDescent="0.2">
      <c r="A2278" s="59" t="s">
        <v>1362</v>
      </c>
      <c r="B2278" s="59" t="s">
        <v>1350</v>
      </c>
      <c r="C2278" s="59" t="s">
        <v>1828</v>
      </c>
      <c r="D2278" s="59" t="s">
        <v>1507</v>
      </c>
    </row>
    <row r="2279" spans="1:4" x14ac:dyDescent="0.2">
      <c r="A2279" s="59"/>
      <c r="B2279" s="59"/>
      <c r="C2279" s="59"/>
      <c r="D2279" s="59" t="s">
        <v>568</v>
      </c>
    </row>
    <row r="2280" spans="1:4" x14ac:dyDescent="0.2">
      <c r="A2280" s="59" t="s">
        <v>934</v>
      </c>
      <c r="B2280" s="59" t="s">
        <v>915</v>
      </c>
      <c r="C2280" s="59" t="s">
        <v>1828</v>
      </c>
      <c r="D2280" s="59" t="s">
        <v>1507</v>
      </c>
    </row>
    <row r="2281" spans="1:4" x14ac:dyDescent="0.2">
      <c r="A2281" s="59"/>
      <c r="B2281" s="59"/>
      <c r="C2281" s="59"/>
      <c r="D2281" s="59" t="s">
        <v>568</v>
      </c>
    </row>
    <row r="2282" spans="1:4" x14ac:dyDescent="0.2">
      <c r="A2282" s="59" t="s">
        <v>1363</v>
      </c>
      <c r="B2282" s="59" t="s">
        <v>1351</v>
      </c>
      <c r="C2282" s="59" t="s">
        <v>1828</v>
      </c>
      <c r="D2282" s="59" t="s">
        <v>568</v>
      </c>
    </row>
    <row r="2283" spans="1:4" x14ac:dyDescent="0.2">
      <c r="A2283" s="59" t="s">
        <v>938</v>
      </c>
      <c r="B2283" s="59" t="s">
        <v>919</v>
      </c>
      <c r="C2283" s="59" t="s">
        <v>1828</v>
      </c>
      <c r="D2283" s="59" t="s">
        <v>1507</v>
      </c>
    </row>
    <row r="2284" spans="1:4" x14ac:dyDescent="0.2">
      <c r="A2284" s="59"/>
      <c r="B2284" s="59"/>
      <c r="C2284" s="59"/>
      <c r="D2284" s="59" t="s">
        <v>568</v>
      </c>
    </row>
    <row r="2285" spans="1:4" x14ac:dyDescent="0.2">
      <c r="A2285" s="59" t="s">
        <v>1364</v>
      </c>
      <c r="B2285" s="59" t="s">
        <v>1352</v>
      </c>
      <c r="C2285" s="59" t="s">
        <v>1828</v>
      </c>
      <c r="D2285" s="59" t="s">
        <v>568</v>
      </c>
    </row>
    <row r="2286" spans="1:4" x14ac:dyDescent="0.2">
      <c r="A2286" s="59" t="s">
        <v>939</v>
      </c>
      <c r="B2286" s="59" t="s">
        <v>920</v>
      </c>
      <c r="C2286" s="59" t="s">
        <v>1828</v>
      </c>
      <c r="D2286" s="59" t="s">
        <v>1507</v>
      </c>
    </row>
    <row r="2287" spans="1:4" x14ac:dyDescent="0.2">
      <c r="A2287" s="59"/>
      <c r="B2287" s="59"/>
      <c r="C2287" s="59"/>
      <c r="D2287" s="59" t="s">
        <v>568</v>
      </c>
    </row>
    <row r="2288" spans="1:4" x14ac:dyDescent="0.2">
      <c r="A2288" s="59" t="s">
        <v>935</v>
      </c>
      <c r="B2288" s="59" t="s">
        <v>916</v>
      </c>
      <c r="C2288" s="59" t="s">
        <v>1828</v>
      </c>
      <c r="D2288" s="59" t="s">
        <v>1507</v>
      </c>
    </row>
    <row r="2289" spans="1:4" x14ac:dyDescent="0.2">
      <c r="A2289" s="59"/>
      <c r="B2289" s="59"/>
      <c r="C2289" s="59"/>
      <c r="D2289" s="59" t="s">
        <v>568</v>
      </c>
    </row>
    <row r="2290" spans="1:4" x14ac:dyDescent="0.2">
      <c r="A2290" s="59" t="s">
        <v>1365</v>
      </c>
      <c r="B2290" s="59" t="s">
        <v>1353</v>
      </c>
      <c r="C2290" s="59" t="s">
        <v>1828</v>
      </c>
      <c r="D2290" s="59" t="s">
        <v>1507</v>
      </c>
    </row>
    <row r="2291" spans="1:4" x14ac:dyDescent="0.2">
      <c r="A2291" s="59"/>
      <c r="B2291" s="59"/>
      <c r="C2291" s="59"/>
      <c r="D2291" s="59" t="s">
        <v>568</v>
      </c>
    </row>
    <row r="2292" spans="1:4" x14ac:dyDescent="0.2">
      <c r="A2292" s="59" t="s">
        <v>940</v>
      </c>
      <c r="B2292" s="59" t="s">
        <v>921</v>
      </c>
      <c r="C2292" s="59" t="s">
        <v>1828</v>
      </c>
      <c r="D2292" s="59" t="s">
        <v>1507</v>
      </c>
    </row>
    <row r="2293" spans="1:4" x14ac:dyDescent="0.2">
      <c r="A2293" s="59"/>
      <c r="B2293" s="59"/>
      <c r="C2293" s="59"/>
      <c r="D2293" s="59" t="s">
        <v>568</v>
      </c>
    </row>
    <row r="2294" spans="1:4" x14ac:dyDescent="0.2">
      <c r="A2294" s="59" t="s">
        <v>1366</v>
      </c>
      <c r="B2294" s="59" t="s">
        <v>1354</v>
      </c>
      <c r="C2294" s="59" t="s">
        <v>1828</v>
      </c>
      <c r="D2294" s="59" t="s">
        <v>1507</v>
      </c>
    </row>
    <row r="2295" spans="1:4" x14ac:dyDescent="0.2">
      <c r="A2295" s="59"/>
      <c r="B2295" s="59"/>
      <c r="C2295" s="59"/>
      <c r="D2295" s="59" t="s">
        <v>568</v>
      </c>
    </row>
    <row r="2296" spans="1:4" x14ac:dyDescent="0.2">
      <c r="A2296" s="59" t="s">
        <v>1514</v>
      </c>
      <c r="B2296" s="59" t="s">
        <v>1355</v>
      </c>
      <c r="C2296" s="59" t="s">
        <v>1828</v>
      </c>
      <c r="D2296" s="59" t="s">
        <v>1507</v>
      </c>
    </row>
    <row r="2297" spans="1:4" x14ac:dyDescent="0.2">
      <c r="A2297" s="59"/>
      <c r="B2297" s="59"/>
      <c r="C2297" s="59"/>
      <c r="D2297" s="59" t="s">
        <v>568</v>
      </c>
    </row>
    <row r="2298" spans="1:4" x14ac:dyDescent="0.2">
      <c r="A2298" s="59" t="s">
        <v>1367</v>
      </c>
      <c r="B2298" s="59" t="s">
        <v>1356</v>
      </c>
      <c r="C2298" s="59" t="s">
        <v>1828</v>
      </c>
      <c r="D2298" s="59" t="s">
        <v>1507</v>
      </c>
    </row>
    <row r="2299" spans="1:4" x14ac:dyDescent="0.2">
      <c r="A2299" s="59"/>
      <c r="B2299" s="59"/>
      <c r="C2299" s="59"/>
      <c r="D2299" s="59" t="s">
        <v>568</v>
      </c>
    </row>
    <row r="2300" spans="1:4" x14ac:dyDescent="0.2">
      <c r="A2300" s="59" t="s">
        <v>936</v>
      </c>
      <c r="B2300" s="59" t="s">
        <v>917</v>
      </c>
      <c r="C2300" s="59" t="s">
        <v>1828</v>
      </c>
      <c r="D2300" s="59" t="s">
        <v>1507</v>
      </c>
    </row>
    <row r="2301" spans="1:4" x14ac:dyDescent="0.2">
      <c r="A2301" s="59"/>
      <c r="B2301" s="59"/>
      <c r="C2301" s="59"/>
      <c r="D2301" s="59" t="s">
        <v>568</v>
      </c>
    </row>
    <row r="2302" spans="1:4" x14ac:dyDescent="0.2">
      <c r="A2302" s="59" t="s">
        <v>1368</v>
      </c>
      <c r="B2302" s="59" t="s">
        <v>1357</v>
      </c>
      <c r="C2302" s="59" t="s">
        <v>1828</v>
      </c>
      <c r="D2302" s="59" t="s">
        <v>568</v>
      </c>
    </row>
    <row r="2303" spans="1:4" x14ac:dyDescent="0.2">
      <c r="A2303" s="59" t="s">
        <v>933</v>
      </c>
      <c r="B2303" s="59" t="s">
        <v>914</v>
      </c>
      <c r="C2303" s="59" t="s">
        <v>1828</v>
      </c>
      <c r="D2303" s="59" t="s">
        <v>1507</v>
      </c>
    </row>
    <row r="2304" spans="1:4" x14ac:dyDescent="0.2">
      <c r="A2304" s="59"/>
      <c r="B2304" s="59"/>
      <c r="C2304" s="59"/>
      <c r="D2304" s="59" t="s">
        <v>568</v>
      </c>
    </row>
    <row r="2305" spans="1:4" x14ac:dyDescent="0.2">
      <c r="A2305" s="59" t="s">
        <v>1369</v>
      </c>
      <c r="B2305" s="59" t="s">
        <v>1358</v>
      </c>
      <c r="C2305" s="59" t="s">
        <v>1828</v>
      </c>
      <c r="D2305" s="59" t="s">
        <v>568</v>
      </c>
    </row>
    <row r="2306" spans="1:4" x14ac:dyDescent="0.2">
      <c r="A2306" s="59" t="s">
        <v>937</v>
      </c>
      <c r="B2306" s="59" t="s">
        <v>918</v>
      </c>
      <c r="C2306" s="59" t="s">
        <v>1828</v>
      </c>
      <c r="D2306" s="59" t="s">
        <v>1507</v>
      </c>
    </row>
    <row r="2307" spans="1:4" x14ac:dyDescent="0.2">
      <c r="A2307" s="59"/>
      <c r="B2307" s="59"/>
      <c r="C2307" s="59"/>
      <c r="D2307" s="59" t="s">
        <v>568</v>
      </c>
    </row>
    <row r="2308" spans="1:4" x14ac:dyDescent="0.2">
      <c r="A2308" s="59" t="s">
        <v>942</v>
      </c>
      <c r="B2308" s="59" t="s">
        <v>925</v>
      </c>
      <c r="C2308" s="59" t="s">
        <v>1828</v>
      </c>
      <c r="D2308" s="59" t="s">
        <v>1507</v>
      </c>
    </row>
    <row r="2309" spans="1:4" x14ac:dyDescent="0.2">
      <c r="A2309" s="59"/>
      <c r="B2309" s="59"/>
      <c r="C2309" s="59"/>
      <c r="D2309" s="59" t="s">
        <v>568</v>
      </c>
    </row>
    <row r="2310" spans="1:4" x14ac:dyDescent="0.2">
      <c r="A2310" s="59" t="s">
        <v>1370</v>
      </c>
      <c r="B2310" s="59" t="s">
        <v>1359</v>
      </c>
      <c r="C2310" s="59" t="s">
        <v>1828</v>
      </c>
      <c r="D2310" s="59" t="s">
        <v>1507</v>
      </c>
    </row>
    <row r="2311" spans="1:4" x14ac:dyDescent="0.2">
      <c r="A2311" s="59"/>
      <c r="B2311" s="59"/>
      <c r="C2311" s="59"/>
      <c r="D2311" s="59" t="s">
        <v>568</v>
      </c>
    </row>
    <row r="2312" spans="1:4" x14ac:dyDescent="0.2">
      <c r="A2312" s="59" t="s">
        <v>943</v>
      </c>
      <c r="B2312" s="59" t="s">
        <v>926</v>
      </c>
      <c r="C2312" s="59" t="s">
        <v>1828</v>
      </c>
      <c r="D2312" s="59" t="s">
        <v>1507</v>
      </c>
    </row>
    <row r="2313" spans="1:4" x14ac:dyDescent="0.2">
      <c r="A2313" s="59"/>
      <c r="B2313" s="59"/>
      <c r="C2313" s="59"/>
      <c r="D2313" s="59" t="s">
        <v>568</v>
      </c>
    </row>
    <row r="2314" spans="1:4" x14ac:dyDescent="0.2">
      <c r="A2314" s="59" t="s">
        <v>1371</v>
      </c>
      <c r="B2314" s="59" t="s">
        <v>1360</v>
      </c>
      <c r="C2314" s="59" t="s">
        <v>1828</v>
      </c>
      <c r="D2314" s="59" t="s">
        <v>1507</v>
      </c>
    </row>
    <row r="2315" spans="1:4" x14ac:dyDescent="0.2">
      <c r="A2315" s="59"/>
      <c r="B2315" s="59"/>
      <c r="C2315" s="59"/>
      <c r="D2315" s="59" t="s">
        <v>568</v>
      </c>
    </row>
    <row r="2316" spans="1:4" x14ac:dyDescent="0.2">
      <c r="A2316" s="59" t="s">
        <v>932</v>
      </c>
      <c r="B2316" s="59" t="s">
        <v>913</v>
      </c>
      <c r="C2316" s="59" t="s">
        <v>2782</v>
      </c>
      <c r="D2316" s="59" t="s">
        <v>571</v>
      </c>
    </row>
    <row r="2317" spans="1:4" x14ac:dyDescent="0.2">
      <c r="A2317" s="59" t="s">
        <v>944</v>
      </c>
      <c r="B2317" s="59" t="s">
        <v>927</v>
      </c>
      <c r="C2317" s="59" t="s">
        <v>2783</v>
      </c>
      <c r="D2317" s="59" t="s">
        <v>1507</v>
      </c>
    </row>
    <row r="2318" spans="1:4" x14ac:dyDescent="0.2">
      <c r="A2318" s="59"/>
      <c r="B2318" s="59"/>
      <c r="C2318" s="59"/>
      <c r="D2318" s="59" t="s">
        <v>568</v>
      </c>
    </row>
    <row r="2319" spans="1:4" x14ac:dyDescent="0.2">
      <c r="A2319" s="59" t="s">
        <v>941</v>
      </c>
      <c r="B2319" s="59" t="s">
        <v>924</v>
      </c>
      <c r="C2319" s="59" t="s">
        <v>2783</v>
      </c>
      <c r="D2319" s="59" t="s">
        <v>1507</v>
      </c>
    </row>
    <row r="2320" spans="1:4" x14ac:dyDescent="0.2">
      <c r="A2320" s="59"/>
      <c r="B2320" s="59"/>
      <c r="C2320" s="59"/>
      <c r="D2320" s="59" t="s">
        <v>568</v>
      </c>
    </row>
    <row r="2321" spans="1:4" x14ac:dyDescent="0.2">
      <c r="A2321" s="59" t="s">
        <v>643</v>
      </c>
      <c r="B2321" s="59" t="s">
        <v>644</v>
      </c>
      <c r="C2321" s="59" t="s">
        <v>2783</v>
      </c>
      <c r="D2321" s="59" t="s">
        <v>1507</v>
      </c>
    </row>
    <row r="2322" spans="1:4" x14ac:dyDescent="0.2">
      <c r="A2322" s="59"/>
      <c r="B2322" s="59"/>
      <c r="C2322" s="59"/>
      <c r="D2322" s="59" t="s">
        <v>568</v>
      </c>
    </row>
    <row r="2323" spans="1:4" x14ac:dyDescent="0.2">
      <c r="A2323" s="59" t="s">
        <v>931</v>
      </c>
      <c r="B2323" s="59" t="s">
        <v>912</v>
      </c>
      <c r="C2323" s="59" t="s">
        <v>2783</v>
      </c>
      <c r="D2323" s="59" t="s">
        <v>1507</v>
      </c>
    </row>
    <row r="2324" spans="1:4" x14ac:dyDescent="0.2">
      <c r="A2324" s="59"/>
      <c r="B2324" s="59"/>
      <c r="C2324" s="59"/>
      <c r="D2324" s="59" t="s">
        <v>568</v>
      </c>
    </row>
    <row r="2325" spans="1:4" x14ac:dyDescent="0.2">
      <c r="A2325" s="59" t="s">
        <v>385</v>
      </c>
      <c r="B2325" s="59" t="s">
        <v>388</v>
      </c>
      <c r="C2325" s="59" t="s">
        <v>2784</v>
      </c>
      <c r="D2325" s="59" t="s">
        <v>2485</v>
      </c>
    </row>
    <row r="2326" spans="1:4" x14ac:dyDescent="0.2">
      <c r="A2326" s="59" t="s">
        <v>386</v>
      </c>
      <c r="B2326" s="59" t="s">
        <v>389</v>
      </c>
      <c r="C2326" s="59" t="s">
        <v>2784</v>
      </c>
      <c r="D2326" s="59" t="s">
        <v>2485</v>
      </c>
    </row>
    <row r="2327" spans="1:4" x14ac:dyDescent="0.2">
      <c r="A2327" s="59" t="s">
        <v>572</v>
      </c>
      <c r="B2327" s="59" t="s">
        <v>930</v>
      </c>
      <c r="C2327" s="59" t="s">
        <v>2784</v>
      </c>
      <c r="D2327" s="59" t="s">
        <v>2485</v>
      </c>
    </row>
    <row r="2328" spans="1:4" x14ac:dyDescent="0.2">
      <c r="A2328" s="59" t="s">
        <v>384</v>
      </c>
      <c r="B2328" s="59" t="s">
        <v>387</v>
      </c>
      <c r="C2328" s="59" t="s">
        <v>2784</v>
      </c>
      <c r="D2328" s="59" t="s">
        <v>2485</v>
      </c>
    </row>
    <row r="2329" spans="1:4" x14ac:dyDescent="0.2">
      <c r="A2329" s="59" t="s">
        <v>573</v>
      </c>
      <c r="B2329" s="59" t="s">
        <v>922</v>
      </c>
      <c r="C2329" s="59" t="s">
        <v>2784</v>
      </c>
      <c r="D2329" s="59" t="s">
        <v>2485</v>
      </c>
    </row>
    <row r="2330" spans="1:4" x14ac:dyDescent="0.2">
      <c r="A2330" s="59" t="s">
        <v>574</v>
      </c>
      <c r="B2330" s="59" t="s">
        <v>928</v>
      </c>
      <c r="C2330" s="59" t="s">
        <v>2784</v>
      </c>
      <c r="D2330" s="59" t="s">
        <v>2485</v>
      </c>
    </row>
    <row r="2331" spans="1:4" x14ac:dyDescent="0.2">
      <c r="A2331" s="59" t="s">
        <v>575</v>
      </c>
      <c r="B2331" s="59" t="s">
        <v>929</v>
      </c>
      <c r="C2331" s="59" t="s">
        <v>2784</v>
      </c>
      <c r="D2331" s="59" t="s">
        <v>2485</v>
      </c>
    </row>
    <row r="2332" spans="1:4" x14ac:dyDescent="0.2">
      <c r="A2332" s="61" t="s">
        <v>576</v>
      </c>
      <c r="B2332" s="61" t="s">
        <v>923</v>
      </c>
      <c r="C2332" s="61" t="s">
        <v>2784</v>
      </c>
      <c r="D2332" s="61" t="s">
        <v>2485</v>
      </c>
    </row>
  </sheetData>
  <sortState ref="A1710:E1729">
    <sortCondition ref="A1710"/>
  </sortState>
  <phoneticPr fontId="2" type="noConversion"/>
  <pageMargins left="0.75" right="0.75" top="1" bottom="1" header="0.5" footer="0.5"/>
  <pageSetup paperSize="9" scale="68" fitToHeight="0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Vasylchenko Ivan</cp:lastModifiedBy>
  <cp:lastPrinted>2011-03-11T08:43:20Z</cp:lastPrinted>
  <dcterms:created xsi:type="dcterms:W3CDTF">2008-04-23T07:36:26Z</dcterms:created>
  <dcterms:modified xsi:type="dcterms:W3CDTF">2012-04-16T12:18:20Z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7819&quot;&gt;&lt;version val=&quot;17868&quot;/&gt;&lt;CXlWorkbook id=&quot;1&quot;&gt;&lt;m_cxllink/&gt;&lt;/CXlWorkbook&gt;&lt;/root&gt;">
    <vt:bool>false</vt:bool>
  </property>
</Properties>
</file>