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5970" windowWidth="21165" windowHeight="5100" tabRatio="682"/>
  </bookViews>
  <sheets>
    <sheet name="Summary" sheetId="5" r:id="rId1"/>
    <sheet name="XTF Exchange Traded Funds" sheetId="15" r:id="rId2"/>
    <sheet name="XTF - Cascade OTC" sheetId="20" r:id="rId3"/>
    <sheet name="Exchange Traded Notes" sheetId="22" r:id="rId4"/>
    <sheet name="Exchange Traded Commodities" sheetId="21" r:id="rId5"/>
    <sheet name="Designated Sponsors" sheetId="23" r:id="rId6"/>
  </sheets>
  <definedNames>
    <definedName name="_xlnm._FilterDatabase" localSheetId="4" hidden="1">'Exchange Traded Commodities'!$A$6:$M$268</definedName>
    <definedName name="_xlnm._FilterDatabase" localSheetId="3" hidden="1">'Exchange Traded Notes'!$A$6:$H$141</definedName>
    <definedName name="_xlnm._FilterDatabase" localSheetId="2" hidden="1">'XTF - Cascade OTC'!$A$5:$L$1023</definedName>
    <definedName name="_xlnm._FilterDatabase" localSheetId="1" hidden="1">'XTF Exchange Traded Funds'!$A$5:$K$1023</definedName>
    <definedName name="_xlnm.Print_Titles" localSheetId="2">'XTF - Cascade OTC'!$5:$6</definedName>
    <definedName name="_xlnm.Print_Titles" localSheetId="1">'XTF Exchange Traded Funds'!$5:$559</definedName>
  </definedNames>
  <calcPr calcId="145621"/>
</workbook>
</file>

<file path=xl/calcChain.xml><?xml version="1.0" encoding="utf-8"?>
<calcChain xmlns="http://schemas.openxmlformats.org/spreadsheetml/2006/main">
  <c r="K32" i="20" l="1"/>
  <c r="H1018" i="15" l="1"/>
  <c r="M189" i="21" l="1"/>
  <c r="K1032" i="20"/>
  <c r="K1030" i="20"/>
  <c r="K1031" i="20"/>
  <c r="K1033" i="20"/>
  <c r="K1034" i="20"/>
  <c r="K1029" i="20"/>
  <c r="L1013" i="20"/>
  <c r="L1014" i="20"/>
  <c r="L1015" i="20"/>
  <c r="L1016" i="20"/>
  <c r="L1017" i="20"/>
  <c r="L1018" i="20"/>
  <c r="L1019" i="20"/>
  <c r="L1020" i="20"/>
  <c r="L1021" i="20"/>
  <c r="L1022" i="20"/>
  <c r="K81" i="20"/>
  <c r="K10" i="20"/>
  <c r="K19" i="20"/>
  <c r="K17" i="20"/>
  <c r="K12" i="20"/>
  <c r="K21" i="20"/>
  <c r="K152" i="20"/>
  <c r="K91" i="20"/>
  <c r="K24" i="20"/>
  <c r="K89" i="20"/>
  <c r="K31" i="20"/>
  <c r="K11" i="20"/>
  <c r="K16" i="20"/>
  <c r="K216" i="20"/>
  <c r="K37" i="20"/>
  <c r="K40" i="20"/>
  <c r="K104" i="20"/>
  <c r="K20" i="20"/>
  <c r="K23" i="20"/>
  <c r="K29" i="20"/>
  <c r="K9" i="20"/>
  <c r="K25" i="20"/>
  <c r="K130" i="20"/>
  <c r="K217" i="20"/>
  <c r="K43" i="20"/>
  <c r="K38" i="20"/>
  <c r="K8" i="20"/>
  <c r="K42" i="20"/>
  <c r="K46" i="20"/>
  <c r="K13" i="20"/>
  <c r="K41" i="20"/>
  <c r="K97" i="20"/>
  <c r="K39" i="20"/>
  <c r="K55" i="20"/>
  <c r="K62" i="20"/>
  <c r="K26" i="20"/>
  <c r="K54" i="20"/>
  <c r="K338" i="20"/>
  <c r="K88" i="20"/>
  <c r="K27" i="20"/>
  <c r="K76" i="20"/>
  <c r="K141" i="20"/>
  <c r="K63" i="20"/>
  <c r="K116" i="20"/>
  <c r="K44" i="20"/>
  <c r="K93" i="20"/>
  <c r="K784" i="20"/>
  <c r="K238" i="20"/>
  <c r="K253" i="20"/>
  <c r="K176" i="20"/>
  <c r="K47" i="20"/>
  <c r="K183" i="20"/>
  <c r="K48" i="20"/>
  <c r="K60" i="20"/>
  <c r="K77" i="20"/>
  <c r="K148" i="20"/>
  <c r="K222" i="20"/>
  <c r="K90" i="20"/>
  <c r="K114" i="20"/>
  <c r="K61" i="20"/>
  <c r="K103" i="20"/>
  <c r="K92" i="20"/>
  <c r="K259" i="20"/>
  <c r="K51" i="20"/>
  <c r="K49" i="20"/>
  <c r="K255" i="20"/>
  <c r="K254" i="20"/>
  <c r="K95" i="20"/>
  <c r="K64" i="20"/>
  <c r="K143" i="20"/>
  <c r="K142" i="20"/>
  <c r="K74" i="20"/>
  <c r="K67" i="20"/>
  <c r="K117" i="20"/>
  <c r="K167" i="20"/>
  <c r="K328" i="20"/>
  <c r="K99" i="20"/>
  <c r="K168" i="20"/>
  <c r="K80" i="20"/>
  <c r="K66" i="20"/>
  <c r="K50" i="20"/>
  <c r="K94" i="20"/>
  <c r="K165" i="20"/>
  <c r="K147" i="20"/>
  <c r="K240" i="20"/>
  <c r="K128" i="20"/>
  <c r="K248" i="20"/>
  <c r="K303" i="20"/>
  <c r="K15" i="20"/>
  <c r="K72" i="20"/>
  <c r="K403" i="20"/>
  <c r="K30" i="20"/>
  <c r="K45" i="20"/>
  <c r="K146" i="20"/>
  <c r="K129" i="20"/>
  <c r="K101" i="20"/>
  <c r="K279" i="20"/>
  <c r="K125" i="20"/>
  <c r="K140" i="20"/>
  <c r="K121" i="20"/>
  <c r="K184" i="20"/>
  <c r="K119" i="20"/>
  <c r="K309" i="20"/>
  <c r="K22" i="20"/>
  <c r="K144" i="20"/>
  <c r="K264" i="20"/>
  <c r="K501" i="20"/>
  <c r="K619" i="20"/>
  <c r="K188" i="20"/>
  <c r="K115" i="20"/>
  <c r="K139" i="20"/>
  <c r="K322" i="20"/>
  <c r="K57" i="20"/>
  <c r="K178" i="20"/>
  <c r="K379" i="20"/>
  <c r="K232" i="20"/>
  <c r="K123" i="20"/>
  <c r="K376" i="20"/>
  <c r="K164" i="20"/>
  <c r="K386" i="20"/>
  <c r="K149" i="20"/>
  <c r="K131" i="20"/>
  <c r="K180" i="20"/>
  <c r="K318" i="20"/>
  <c r="K96" i="20"/>
  <c r="K185" i="20"/>
  <c r="K341" i="20"/>
  <c r="K235" i="20"/>
  <c r="K251" i="20"/>
  <c r="K71" i="20"/>
  <c r="K100" i="20"/>
  <c r="K85" i="20"/>
  <c r="K110" i="20"/>
  <c r="K207" i="20"/>
  <c r="K201" i="20"/>
  <c r="K212" i="20"/>
  <c r="K556" i="20"/>
  <c r="K190" i="20"/>
  <c r="K243" i="20"/>
  <c r="K18" i="20"/>
  <c r="K239" i="20"/>
  <c r="K171" i="20"/>
  <c r="K274" i="20"/>
  <c r="K305" i="20"/>
  <c r="K196" i="20"/>
  <c r="K247" i="20"/>
  <c r="K588" i="20"/>
  <c r="K179" i="20"/>
  <c r="K233" i="20"/>
  <c r="K292" i="20"/>
  <c r="K166" i="20"/>
  <c r="K340" i="20"/>
  <c r="K450" i="20"/>
  <c r="K374" i="20"/>
  <c r="K354" i="20"/>
  <c r="K68" i="20"/>
  <c r="K227" i="20"/>
  <c r="K241" i="20"/>
  <c r="K108" i="20"/>
  <c r="K568" i="20"/>
  <c r="K672" i="20"/>
  <c r="K172" i="20"/>
  <c r="K236" i="20"/>
  <c r="K343" i="20"/>
  <c r="K427" i="20"/>
  <c r="K187" i="20"/>
  <c r="K244" i="20"/>
  <c r="K593" i="20"/>
  <c r="K221" i="20"/>
  <c r="K332" i="20"/>
  <c r="K162" i="20"/>
  <c r="K422" i="20"/>
  <c r="K105" i="20"/>
  <c r="K342" i="20"/>
  <c r="K461" i="20"/>
  <c r="K443" i="20"/>
  <c r="K109" i="20"/>
  <c r="K448" i="20"/>
  <c r="K258" i="20"/>
  <c r="K135" i="20"/>
  <c r="K52" i="20"/>
  <c r="K785" i="20"/>
  <c r="K211" i="20"/>
  <c r="K786" i="20"/>
  <c r="K459" i="20"/>
  <c r="K70" i="20"/>
  <c r="K299" i="20"/>
  <c r="K278" i="20"/>
  <c r="K260" i="20"/>
  <c r="K327" i="20"/>
  <c r="K416" i="20"/>
  <c r="K203" i="20"/>
  <c r="K787" i="20"/>
  <c r="K189" i="20"/>
  <c r="K69" i="20"/>
  <c r="K199" i="20"/>
  <c r="K483" i="20"/>
  <c r="K195" i="20"/>
  <c r="K250" i="20"/>
  <c r="K112" i="20"/>
  <c r="K175" i="20"/>
  <c r="K290" i="20"/>
  <c r="K245" i="20"/>
  <c r="K133" i="20"/>
  <c r="K331" i="20"/>
  <c r="K660" i="20"/>
  <c r="K174" i="20"/>
  <c r="K788" i="20"/>
  <c r="K528" i="20"/>
  <c r="K316" i="20"/>
  <c r="K263" i="20"/>
  <c r="K215" i="20"/>
  <c r="K286" i="20"/>
  <c r="K370" i="20"/>
  <c r="K336" i="20"/>
  <c r="K86" i="20"/>
  <c r="K28" i="20"/>
  <c r="K789" i="20"/>
  <c r="K170" i="20"/>
  <c r="K602" i="20"/>
  <c r="K231" i="20"/>
  <c r="K308" i="20"/>
  <c r="K137" i="20"/>
  <c r="K288" i="20"/>
  <c r="K708" i="20"/>
  <c r="K434" i="20"/>
  <c r="K696" i="20"/>
  <c r="K369" i="20"/>
  <c r="K219" i="20"/>
  <c r="K347" i="20"/>
  <c r="K373" i="20"/>
  <c r="K763" i="20"/>
  <c r="K213" i="20"/>
  <c r="K261" i="20"/>
  <c r="K138" i="20"/>
  <c r="K418" i="20"/>
  <c r="K790" i="20"/>
  <c r="K407" i="20"/>
  <c r="K323" i="20"/>
  <c r="K516" i="20"/>
  <c r="K53" i="20"/>
  <c r="K519" i="20"/>
  <c r="K380" i="20"/>
  <c r="K107" i="20"/>
  <c r="K345" i="20"/>
  <c r="K429" i="20"/>
  <c r="K262" i="20"/>
  <c r="K295" i="20"/>
  <c r="K310" i="20"/>
  <c r="K226" i="20"/>
  <c r="K134" i="20"/>
  <c r="K481" i="20"/>
  <c r="K202" i="20"/>
  <c r="K623" i="20"/>
  <c r="K686" i="20"/>
  <c r="K510" i="20"/>
  <c r="K145" i="20"/>
  <c r="K398" i="20"/>
  <c r="K720" i="20"/>
  <c r="K396" i="20"/>
  <c r="K160" i="20"/>
  <c r="K36" i="20"/>
  <c r="K512" i="20"/>
  <c r="K433" i="20"/>
  <c r="K584" i="20"/>
  <c r="K650" i="20"/>
  <c r="K410" i="20"/>
  <c r="K395" i="20"/>
  <c r="K273" i="20"/>
  <c r="K312" i="20"/>
  <c r="K791" i="20"/>
  <c r="K192" i="20"/>
  <c r="K360" i="20"/>
  <c r="K792" i="20"/>
  <c r="K355" i="20"/>
  <c r="K302" i="20"/>
  <c r="K326" i="20"/>
  <c r="K419" i="20"/>
  <c r="K151" i="20"/>
  <c r="K793" i="20"/>
  <c r="K392" i="20"/>
  <c r="K557" i="20"/>
  <c r="K293" i="20"/>
  <c r="K742" i="20"/>
  <c r="K794" i="20"/>
  <c r="K281" i="20"/>
  <c r="K256" i="20"/>
  <c r="K781" i="20"/>
  <c r="K224" i="20"/>
  <c r="K795" i="20"/>
  <c r="K111" i="20"/>
  <c r="K502" i="20"/>
  <c r="K743" i="20"/>
  <c r="K289" i="20"/>
  <c r="K402" i="20"/>
  <c r="K300" i="20"/>
  <c r="K82" i="20"/>
  <c r="K746" i="20"/>
  <c r="K468" i="20"/>
  <c r="K462" i="20"/>
  <c r="K223" i="20"/>
  <c r="K529" i="20"/>
  <c r="K567" i="20"/>
  <c r="K426" i="20"/>
  <c r="K359" i="20"/>
  <c r="K406" i="20"/>
  <c r="K220" i="20"/>
  <c r="K229" i="20"/>
  <c r="K414" i="20"/>
  <c r="K120" i="20"/>
  <c r="K225" i="20"/>
  <c r="K296" i="20"/>
  <c r="K480" i="20"/>
  <c r="K526" i="20"/>
  <c r="K237" i="20"/>
  <c r="K649" i="20"/>
  <c r="K333" i="20"/>
  <c r="K449" i="20"/>
  <c r="K759" i="20"/>
  <c r="K271" i="20"/>
  <c r="K294" i="20"/>
  <c r="K796" i="20"/>
  <c r="K644" i="20"/>
  <c r="K797" i="20"/>
  <c r="K124" i="20"/>
  <c r="K798" i="20"/>
  <c r="K284" i="20"/>
  <c r="K799" i="20"/>
  <c r="K553" i="20"/>
  <c r="K372" i="20"/>
  <c r="K324" i="20"/>
  <c r="K193" i="20"/>
  <c r="K313" i="20"/>
  <c r="K412" i="20"/>
  <c r="K384" i="20"/>
  <c r="K421" i="20"/>
  <c r="K65" i="20"/>
  <c r="K282" i="20"/>
  <c r="K472" i="20"/>
  <c r="K761" i="20"/>
  <c r="K408" i="20"/>
  <c r="K442" i="20"/>
  <c r="K683" i="20"/>
  <c r="K102" i="20"/>
  <c r="K704" i="20"/>
  <c r="K800" i="20"/>
  <c r="K78" i="20"/>
  <c r="K325" i="20"/>
  <c r="K541" i="20"/>
  <c r="K230" i="20"/>
  <c r="K641" i="20"/>
  <c r="K381" i="20"/>
  <c r="K304" i="20"/>
  <c r="K169" i="20"/>
  <c r="K154" i="20"/>
  <c r="K435" i="20"/>
  <c r="K157" i="20"/>
  <c r="K517" i="20"/>
  <c r="K307" i="20"/>
  <c r="K249" i="20"/>
  <c r="K536" i="20"/>
  <c r="K484" i="20"/>
  <c r="K801" i="20"/>
  <c r="K246" i="20"/>
  <c r="K320" i="20"/>
  <c r="K34" i="20"/>
  <c r="K564" i="20"/>
  <c r="K495" i="20"/>
  <c r="K663" i="20"/>
  <c r="K802" i="20"/>
  <c r="K424" i="20"/>
  <c r="K515" i="20"/>
  <c r="K731" i="20"/>
  <c r="K538" i="20"/>
  <c r="K470" i="20"/>
  <c r="K803" i="20"/>
  <c r="K367" i="20"/>
  <c r="K497" i="20"/>
  <c r="K204" i="20"/>
  <c r="K609" i="20"/>
  <c r="K573" i="20"/>
  <c r="K383" i="20"/>
  <c r="K655" i="20"/>
  <c r="K534" i="20"/>
  <c r="K228" i="20"/>
  <c r="K490" i="20"/>
  <c r="K706" i="20"/>
  <c r="K197" i="20"/>
  <c r="K738" i="20"/>
  <c r="K661" i="20"/>
  <c r="K208" i="20"/>
  <c r="K297" i="20"/>
  <c r="K158" i="20"/>
  <c r="K804" i="20"/>
  <c r="K378" i="20"/>
  <c r="K535" i="20"/>
  <c r="K455" i="20"/>
  <c r="K666" i="20"/>
  <c r="K87" i="20"/>
  <c r="K276" i="20"/>
  <c r="K356" i="20"/>
  <c r="K181" i="20"/>
  <c r="K723" i="20"/>
  <c r="K646" i="20"/>
  <c r="K344" i="20"/>
  <c r="K549" i="20"/>
  <c r="K329" i="20"/>
  <c r="K546" i="20"/>
  <c r="K504" i="20"/>
  <c r="K594" i="20"/>
  <c r="K275" i="20"/>
  <c r="K514" i="20"/>
  <c r="K805" i="20"/>
  <c r="K636" i="20"/>
  <c r="K685" i="20"/>
  <c r="K489" i="20"/>
  <c r="K732" i="20"/>
  <c r="K476" i="20"/>
  <c r="K268" i="20"/>
  <c r="K361" i="20"/>
  <c r="K35" i="20"/>
  <c r="K252" i="20"/>
  <c r="K173" i="20"/>
  <c r="K637" i="20"/>
  <c r="K806" i="20"/>
  <c r="K454" i="20"/>
  <c r="K465" i="20"/>
  <c r="K153" i="20"/>
  <c r="K375" i="20"/>
  <c r="K543" i="20"/>
  <c r="K415" i="20"/>
  <c r="K346" i="20"/>
  <c r="K702" i="20"/>
  <c r="K600" i="20"/>
  <c r="K306" i="20"/>
  <c r="K467" i="20"/>
  <c r="K574" i="20"/>
  <c r="K127" i="20"/>
  <c r="K388" i="20"/>
  <c r="K807" i="20"/>
  <c r="K776" i="20"/>
  <c r="K469" i="20"/>
  <c r="K682" i="20"/>
  <c r="K413" i="20"/>
  <c r="K520" i="20"/>
  <c r="K445" i="20"/>
  <c r="K334" i="20"/>
  <c r="K712" i="20"/>
  <c r="K544" i="20"/>
  <c r="K768" i="20"/>
  <c r="K474" i="20"/>
  <c r="K808" i="20"/>
  <c r="K703" i="20"/>
  <c r="K218" i="20"/>
  <c r="K523" i="20"/>
  <c r="K389" i="20"/>
  <c r="K496" i="20"/>
  <c r="K518" i="20"/>
  <c r="K291" i="20"/>
  <c r="K551" i="20"/>
  <c r="K548" i="20"/>
  <c r="K463" i="20"/>
  <c r="K662" i="20"/>
  <c r="K368" i="20"/>
  <c r="K56" i="20"/>
  <c r="K503" i="20"/>
  <c r="K509" i="20"/>
  <c r="K186" i="20"/>
  <c r="K452" i="20"/>
  <c r="K352" i="20"/>
  <c r="K283" i="20"/>
  <c r="K118" i="20"/>
  <c r="K562" i="20"/>
  <c r="K809" i="20"/>
  <c r="K451" i="20"/>
  <c r="K621" i="20"/>
  <c r="K14" i="20"/>
  <c r="K521" i="20"/>
  <c r="K399" i="20"/>
  <c r="K337" i="20"/>
  <c r="K349" i="20"/>
  <c r="K122" i="20"/>
  <c r="K537" i="20"/>
  <c r="K589" i="20"/>
  <c r="K559" i="20"/>
  <c r="K321" i="20"/>
  <c r="K73" i="20"/>
  <c r="K582" i="20"/>
  <c r="K810" i="20"/>
  <c r="K811" i="20"/>
  <c r="K508" i="20"/>
  <c r="K561" i="20"/>
  <c r="K200" i="20"/>
  <c r="K485" i="20"/>
  <c r="K194" i="20"/>
  <c r="K597" i="20"/>
  <c r="K618" i="20"/>
  <c r="K714" i="20"/>
  <c r="K83" i="20"/>
  <c r="K678" i="20"/>
  <c r="K570" i="20"/>
  <c r="K812" i="20"/>
  <c r="K813" i="20"/>
  <c r="K205" i="20"/>
  <c r="K533" i="20"/>
  <c r="K814" i="20"/>
  <c r="K815" i="20"/>
  <c r="K671" i="20"/>
  <c r="K478" i="20"/>
  <c r="K679" i="20"/>
  <c r="K578" i="20"/>
  <c r="K198" i="20"/>
  <c r="K550" i="20"/>
  <c r="K423" i="20"/>
  <c r="K816" i="20"/>
  <c r="K566" i="20"/>
  <c r="K458" i="20"/>
  <c r="K348" i="20"/>
  <c r="K565" i="20"/>
  <c r="K817" i="20"/>
  <c r="K456" i="20"/>
  <c r="K737" i="20"/>
  <c r="K576" i="20"/>
  <c r="K156" i="20"/>
  <c r="K586" i="20"/>
  <c r="K617" i="20"/>
  <c r="K266" i="20"/>
  <c r="K486" i="20"/>
  <c r="K257" i="20"/>
  <c r="K818" i="20"/>
  <c r="K580" i="20"/>
  <c r="K555" i="20"/>
  <c r="K634" i="20"/>
  <c r="K819" i="20"/>
  <c r="K624" i="20"/>
  <c r="K182" i="20"/>
  <c r="K405" i="20"/>
  <c r="K820" i="20"/>
  <c r="K155" i="20"/>
  <c r="K357" i="20"/>
  <c r="K821" i="20"/>
  <c r="K365" i="20"/>
  <c r="K505" i="20"/>
  <c r="K822" i="20"/>
  <c r="K301" i="20"/>
  <c r="K695" i="20"/>
  <c r="K488" i="20"/>
  <c r="K353" i="20"/>
  <c r="K493" i="20"/>
  <c r="K113" i="20"/>
  <c r="K265" i="20"/>
  <c r="K525" i="20"/>
  <c r="K823" i="20"/>
  <c r="K267" i="20"/>
  <c r="K552" i="20"/>
  <c r="K466" i="20"/>
  <c r="K824" i="20"/>
  <c r="K394" i="20"/>
  <c r="K539" i="20"/>
  <c r="K106" i="20"/>
  <c r="K362" i="20"/>
  <c r="K635" i="20"/>
  <c r="K630" i="20"/>
  <c r="K397" i="20"/>
  <c r="K206" i="20"/>
  <c r="K615" i="20"/>
  <c r="K177" i="20"/>
  <c r="K825" i="20"/>
  <c r="K596" i="20"/>
  <c r="K705" i="20"/>
  <c r="K826" i="20"/>
  <c r="K698" i="20"/>
  <c r="K827" i="20"/>
  <c r="K507" i="20"/>
  <c r="K828" i="20"/>
  <c r="K676" i="20"/>
  <c r="K681" i="20"/>
  <c r="K58" i="20"/>
  <c r="K524" i="20"/>
  <c r="K648" i="20"/>
  <c r="K622" i="20"/>
  <c r="K749" i="20"/>
  <c r="K471" i="20"/>
  <c r="K377" i="20"/>
  <c r="K457" i="20"/>
  <c r="K722" i="20"/>
  <c r="K494" i="20"/>
  <c r="K269" i="20"/>
  <c r="K829" i="20"/>
  <c r="K830" i="20"/>
  <c r="K831" i="20"/>
  <c r="K656" i="20"/>
  <c r="K632" i="20"/>
  <c r="K335" i="20"/>
  <c r="K832" i="20"/>
  <c r="K59" i="20"/>
  <c r="K569" i="20"/>
  <c r="K598" i="20"/>
  <c r="K581" i="20"/>
  <c r="K540" i="20"/>
  <c r="K652" i="20"/>
  <c r="K577" i="20"/>
  <c r="K728" i="20"/>
  <c r="K404" i="20"/>
  <c r="K498" i="20"/>
  <c r="K833" i="20"/>
  <c r="K210" i="20"/>
  <c r="K270" i="20"/>
  <c r="K585" i="20"/>
  <c r="K834" i="20"/>
  <c r="K654" i="20"/>
  <c r="K475" i="20"/>
  <c r="K835" i="20"/>
  <c r="K836" i="20"/>
  <c r="K161" i="20"/>
  <c r="K339" i="20"/>
  <c r="K837" i="20"/>
  <c r="K382" i="20"/>
  <c r="K84" i="20"/>
  <c r="K33" i="20"/>
  <c r="K191" i="20"/>
  <c r="K838" i="20"/>
  <c r="K839" i="20"/>
  <c r="K840" i="20"/>
  <c r="K841" i="20"/>
  <c r="K277" i="20"/>
  <c r="K591" i="20"/>
  <c r="K592" i="20"/>
  <c r="K647" i="20"/>
  <c r="K234" i="20"/>
  <c r="K542" i="20"/>
  <c r="K842" i="20"/>
  <c r="K603" i="20"/>
  <c r="K604" i="20"/>
  <c r="K571" i="20"/>
  <c r="K843" i="20"/>
  <c r="K779" i="20"/>
  <c r="K747" i="20"/>
  <c r="K616" i="20"/>
  <c r="K511" i="20"/>
  <c r="K601" i="20"/>
  <c r="K844" i="20"/>
  <c r="K583" i="20"/>
  <c r="K631" i="20"/>
  <c r="K613" i="20"/>
  <c r="K740" i="20"/>
  <c r="K487" i="20"/>
  <c r="K845" i="20"/>
  <c r="K409" i="20"/>
  <c r="K657" i="20"/>
  <c r="K611" i="20"/>
  <c r="K846" i="20"/>
  <c r="K506" i="20"/>
  <c r="K126" i="20"/>
  <c r="K371" i="20"/>
  <c r="K847" i="20"/>
  <c r="K136" i="20"/>
  <c r="K436" i="20"/>
  <c r="K690" i="20"/>
  <c r="K547" i="20"/>
  <c r="K608" i="20"/>
  <c r="K848" i="20"/>
  <c r="K163" i="20"/>
  <c r="K317" i="20"/>
  <c r="K643" i="20"/>
  <c r="K849" i="20"/>
  <c r="K209" i="20"/>
  <c r="K439" i="20"/>
  <c r="K850" i="20"/>
  <c r="K612" i="20"/>
  <c r="K664" i="20"/>
  <c r="K851" i="20"/>
  <c r="K287" i="20"/>
  <c r="K79" i="20"/>
  <c r="K701" i="20"/>
  <c r="K350" i="20"/>
  <c r="K358" i="20"/>
  <c r="K614" i="20"/>
  <c r="K852" i="20"/>
  <c r="K627" i="20"/>
  <c r="K694" i="20"/>
  <c r="K610" i="20"/>
  <c r="K575" i="20"/>
  <c r="K853" i="20"/>
  <c r="K854" i="20"/>
  <c r="K645" i="20"/>
  <c r="K855" i="20"/>
  <c r="K633" i="20"/>
  <c r="K856" i="20"/>
  <c r="K857" i="20"/>
  <c r="K438" i="20"/>
  <c r="K653" i="20"/>
  <c r="K858" i="20"/>
  <c r="K757" i="20"/>
  <c r="K558" i="20"/>
  <c r="K572" i="20"/>
  <c r="K734" i="20"/>
  <c r="K725" i="20"/>
  <c r="K527" i="20"/>
  <c r="K605" i="20"/>
  <c r="K242" i="20"/>
  <c r="K771" i="20"/>
  <c r="K554" i="20"/>
  <c r="K780" i="20"/>
  <c r="K387" i="20"/>
  <c r="K640" i="20"/>
  <c r="K311" i="20"/>
  <c r="K859" i="20"/>
  <c r="K860" i="20"/>
  <c r="K579" i="20"/>
  <c r="K385" i="20"/>
  <c r="K606" i="20"/>
  <c r="K560" i="20"/>
  <c r="K590" i="20"/>
  <c r="K432" i="20"/>
  <c r="K440" i="20"/>
  <c r="K717" i="20"/>
  <c r="K684" i="20"/>
  <c r="K861" i="20"/>
  <c r="K98" i="20"/>
  <c r="K642" i="20"/>
  <c r="K159" i="20"/>
  <c r="K772" i="20"/>
  <c r="K479" i="20"/>
  <c r="K639" i="20"/>
  <c r="K628" i="20"/>
  <c r="K531" i="20"/>
  <c r="K595" i="20"/>
  <c r="K689" i="20"/>
  <c r="K607" i="20"/>
  <c r="K862" i="20"/>
  <c r="K863" i="20"/>
  <c r="K319" i="20"/>
  <c r="K864" i="20"/>
  <c r="K431" i="20"/>
  <c r="K865" i="20"/>
  <c r="K482" i="20"/>
  <c r="K132" i="20"/>
  <c r="K298" i="20"/>
  <c r="K351" i="20"/>
  <c r="K491" i="20"/>
  <c r="K866" i="20"/>
  <c r="K364" i="20"/>
  <c r="K867" i="20"/>
  <c r="K620" i="20"/>
  <c r="K868" i="20"/>
  <c r="K599" i="20"/>
  <c r="K748" i="20"/>
  <c r="K441" i="20"/>
  <c r="K758" i="20"/>
  <c r="K869" i="20"/>
  <c r="K870" i="20"/>
  <c r="K366" i="20"/>
  <c r="K522" i="20"/>
  <c r="K724" i="20"/>
  <c r="K871" i="20"/>
  <c r="K437" i="20"/>
  <c r="K492" i="20"/>
  <c r="K675" i="20"/>
  <c r="K272" i="20"/>
  <c r="K872" i="20"/>
  <c r="K400" i="20"/>
  <c r="K75" i="20"/>
  <c r="K709" i="20"/>
  <c r="K756" i="20"/>
  <c r="K718" i="20"/>
  <c r="K729" i="20"/>
  <c r="K668" i="20"/>
  <c r="K285" i="20"/>
  <c r="K651" i="20"/>
  <c r="K477" i="20"/>
  <c r="K765" i="20"/>
  <c r="K873" i="20"/>
  <c r="K670" i="20"/>
  <c r="K411" i="20"/>
  <c r="K715" i="20"/>
  <c r="K315" i="20"/>
  <c r="K530" i="20"/>
  <c r="K665" i="20"/>
  <c r="K587" i="20"/>
  <c r="K626" i="20"/>
  <c r="K667" i="20"/>
  <c r="K874" i="20"/>
  <c r="K500" i="20"/>
  <c r="K707" i="20"/>
  <c r="K658" i="20"/>
  <c r="K674" i="20"/>
  <c r="K680" i="20"/>
  <c r="K460" i="20"/>
  <c r="K420" i="20"/>
  <c r="K673" i="20"/>
  <c r="K393" i="20"/>
  <c r="K513" i="20"/>
  <c r="K659" i="20"/>
  <c r="K875" i="20"/>
  <c r="K700" i="20"/>
  <c r="K693" i="20"/>
  <c r="K876" i="20"/>
  <c r="K453" i="20"/>
  <c r="K877" i="20"/>
  <c r="K878" i="20"/>
  <c r="K692" i="20"/>
  <c r="K430" i="20"/>
  <c r="K713" i="20"/>
  <c r="K879" i="20"/>
  <c r="K711" i="20"/>
  <c r="K880" i="20"/>
  <c r="K563" i="20"/>
  <c r="K881" i="20"/>
  <c r="K882" i="20"/>
  <c r="K753" i="20"/>
  <c r="K741" i="20"/>
  <c r="K883" i="20"/>
  <c r="K733" i="20"/>
  <c r="K884" i="20"/>
  <c r="K464" i="20"/>
  <c r="K150" i="20"/>
  <c r="K687" i="20"/>
  <c r="K417" i="20"/>
  <c r="K885" i="20"/>
  <c r="K739" i="20"/>
  <c r="K677" i="20"/>
  <c r="K886" i="20"/>
  <c r="K390" i="20"/>
  <c r="K887" i="20"/>
  <c r="K719" i="20"/>
  <c r="K688" i="20"/>
  <c r="K888" i="20"/>
  <c r="K730" i="20"/>
  <c r="K428" i="20"/>
  <c r="K889" i="20"/>
  <c r="K890" i="20"/>
  <c r="K446" i="20"/>
  <c r="K699" i="20"/>
  <c r="K891" i="20"/>
  <c r="K892" i="20"/>
  <c r="K893" i="20"/>
  <c r="K545" i="20"/>
  <c r="K894" i="20"/>
  <c r="K895" i="20"/>
  <c r="K425" i="20"/>
  <c r="K726" i="20"/>
  <c r="K896" i="20"/>
  <c r="K897" i="20"/>
  <c r="K898" i="20"/>
  <c r="K899" i="20"/>
  <c r="K716" i="20"/>
  <c r="K735" i="20"/>
  <c r="K900" i="20"/>
  <c r="K750" i="20"/>
  <c r="K697" i="20"/>
  <c r="K727" i="20"/>
  <c r="K901" i="20"/>
  <c r="K902" i="20"/>
  <c r="K330" i="20"/>
  <c r="K363" i="20"/>
  <c r="K903" i="20"/>
  <c r="K904" i="20"/>
  <c r="K629" i="20"/>
  <c r="K447" i="20"/>
  <c r="K669" i="20"/>
  <c r="K499" i="20"/>
  <c r="K905" i="20"/>
  <c r="K691" i="20"/>
  <c r="K314" i="20"/>
  <c r="K906" i="20"/>
  <c r="K769" i="20"/>
  <c r="K752" i="20"/>
  <c r="K770" i="20"/>
  <c r="K710" i="20"/>
  <c r="K907" i="20"/>
  <c r="K721" i="20"/>
  <c r="K777" i="20"/>
  <c r="K908" i="20"/>
  <c r="K909" i="20"/>
  <c r="K744" i="20"/>
  <c r="K910" i="20"/>
  <c r="K638" i="20"/>
  <c r="K911" i="20"/>
  <c r="K912" i="20"/>
  <c r="K751" i="20"/>
  <c r="K745" i="20"/>
  <c r="K913" i="20"/>
  <c r="K914" i="20"/>
  <c r="K532" i="20"/>
  <c r="K915" i="20"/>
  <c r="K762" i="20"/>
  <c r="K916" i="20"/>
  <c r="K754" i="20"/>
  <c r="K917" i="20"/>
  <c r="K755" i="20"/>
  <c r="K918" i="20"/>
  <c r="K919" i="20"/>
  <c r="K920" i="20"/>
  <c r="K921" i="20"/>
  <c r="K922" i="20"/>
  <c r="K923" i="20"/>
  <c r="K736" i="20"/>
  <c r="K924" i="20"/>
  <c r="K925" i="20"/>
  <c r="K764" i="20"/>
  <c r="K926" i="20"/>
  <c r="K766" i="20"/>
  <c r="K927" i="20"/>
  <c r="K928" i="20"/>
  <c r="K929" i="20"/>
  <c r="K930" i="20"/>
  <c r="K625" i="20"/>
  <c r="K767" i="20"/>
  <c r="K931" i="20"/>
  <c r="K932" i="20"/>
  <c r="K933" i="20"/>
  <c r="K934" i="20"/>
  <c r="K773" i="20"/>
  <c r="K774" i="20"/>
  <c r="K935" i="20"/>
  <c r="K936" i="20"/>
  <c r="K775" i="20"/>
  <c r="K214" i="20"/>
  <c r="K937" i="20"/>
  <c r="K938" i="20"/>
  <c r="K939" i="20"/>
  <c r="K778" i="20"/>
  <c r="K940" i="20"/>
  <c r="K941" i="20"/>
  <c r="K782" i="20"/>
  <c r="K942" i="20"/>
  <c r="K943" i="20"/>
  <c r="K944" i="20"/>
  <c r="K783" i="20"/>
  <c r="K945" i="20"/>
  <c r="K946" i="20"/>
  <c r="K401" i="20"/>
  <c r="K473" i="20"/>
  <c r="K947" i="20"/>
  <c r="K948" i="20"/>
  <c r="K949" i="20"/>
  <c r="K950" i="20"/>
  <c r="K951" i="20"/>
  <c r="K952" i="20"/>
  <c r="K953" i="20"/>
  <c r="K760" i="20"/>
  <c r="K954" i="20"/>
  <c r="K955" i="20"/>
  <c r="K956" i="20"/>
  <c r="K957" i="20"/>
  <c r="K280" i="20"/>
  <c r="K958" i="20"/>
  <c r="K959" i="20"/>
  <c r="K391" i="20"/>
  <c r="K960" i="20"/>
  <c r="K961" i="20"/>
  <c r="K962" i="20"/>
  <c r="K963" i="20"/>
  <c r="K964" i="20"/>
  <c r="K444" i="20"/>
  <c r="K965" i="20"/>
  <c r="K966" i="20"/>
  <c r="K967" i="20"/>
  <c r="K968" i="20"/>
  <c r="K969" i="20"/>
  <c r="K970" i="20"/>
  <c r="K971" i="20"/>
  <c r="K972" i="20"/>
  <c r="K973" i="20"/>
  <c r="K974" i="20"/>
  <c r="K975" i="20"/>
  <c r="K976" i="20"/>
  <c r="K977" i="20"/>
  <c r="K978" i="20"/>
  <c r="K979" i="20"/>
  <c r="K980" i="20"/>
  <c r="K981" i="20"/>
  <c r="K982" i="20"/>
  <c r="K983" i="20"/>
  <c r="K984" i="20"/>
  <c r="K985" i="20"/>
  <c r="K986" i="20"/>
  <c r="K987" i="20"/>
  <c r="K988" i="20"/>
  <c r="K989" i="20"/>
  <c r="K990" i="20"/>
  <c r="K991" i="20"/>
  <c r="K992" i="20"/>
  <c r="K993" i="20"/>
  <c r="K994" i="20"/>
  <c r="K995" i="20"/>
  <c r="K996" i="20"/>
  <c r="K997" i="20"/>
  <c r="K998" i="20"/>
  <c r="K999" i="20"/>
  <c r="K1000" i="20"/>
  <c r="K1001" i="20"/>
  <c r="K1002" i="20"/>
  <c r="K1003" i="20"/>
  <c r="K1004" i="20"/>
  <c r="K1005" i="20"/>
  <c r="K1006" i="20"/>
  <c r="K1007" i="20"/>
  <c r="K1008" i="20"/>
  <c r="K1009" i="20"/>
  <c r="K1010" i="20"/>
  <c r="K1011" i="20"/>
  <c r="K1012" i="20"/>
  <c r="F1032" i="20" l="1"/>
  <c r="F1030" i="20"/>
  <c r="F1031" i="20"/>
  <c r="F1033" i="20"/>
  <c r="F1034" i="20"/>
  <c r="F1029" i="20"/>
  <c r="H1029" i="20" s="1"/>
  <c r="F1028" i="20"/>
  <c r="F11" i="20"/>
  <c r="H11" i="20" s="1"/>
  <c r="F10" i="20"/>
  <c r="F17" i="20"/>
  <c r="L17" i="20" s="1"/>
  <c r="F16" i="20"/>
  <c r="F18" i="20"/>
  <c r="F22" i="20"/>
  <c r="F19" i="20"/>
  <c r="L19" i="20" s="1"/>
  <c r="F21" i="20"/>
  <c r="L21" i="20" s="1"/>
  <c r="F23" i="20"/>
  <c r="F31" i="20"/>
  <c r="F522" i="20"/>
  <c r="H522" i="20" s="1"/>
  <c r="F15" i="20"/>
  <c r="F12" i="20"/>
  <c r="F24" i="20"/>
  <c r="F76" i="20"/>
  <c r="H76" i="20" s="1"/>
  <c r="F8" i="20"/>
  <c r="H8" i="20" s="1"/>
  <c r="F25" i="20"/>
  <c r="F9" i="20"/>
  <c r="H9" i="20" s="1"/>
  <c r="F58" i="20"/>
  <c r="H58" i="20" s="1"/>
  <c r="F111" i="20"/>
  <c r="H111" i="20" s="1"/>
  <c r="F20" i="20"/>
  <c r="F14" i="20"/>
  <c r="F70" i="20"/>
  <c r="H70" i="20" s="1"/>
  <c r="F28" i="20"/>
  <c r="F139" i="20"/>
  <c r="H139" i="20" s="1"/>
  <c r="F137" i="20"/>
  <c r="H137" i="20" s="1"/>
  <c r="F47" i="20"/>
  <c r="H47" i="20" s="1"/>
  <c r="F66" i="20"/>
  <c r="H66" i="20" s="1"/>
  <c r="F81" i="20"/>
  <c r="F56" i="20"/>
  <c r="H56" i="20" s="1"/>
  <c r="F83" i="20"/>
  <c r="H83" i="20" s="1"/>
  <c r="F65" i="20"/>
  <c r="H65" i="20" s="1"/>
  <c r="F274" i="20"/>
  <c r="H274" i="20" s="1"/>
  <c r="F26" i="20"/>
  <c r="F39" i="20"/>
  <c r="F35" i="20"/>
  <c r="F37" i="20"/>
  <c r="F38" i="20"/>
  <c r="F43" i="20"/>
  <c r="H43" i="20" s="1"/>
  <c r="F87" i="20"/>
  <c r="H87" i="20" s="1"/>
  <c r="F173" i="20"/>
  <c r="H173" i="20" s="1"/>
  <c r="F92" i="20"/>
  <c r="H92" i="20" s="1"/>
  <c r="F104" i="20"/>
  <c r="H104" i="20" s="1"/>
  <c r="F29" i="20"/>
  <c r="F99" i="20"/>
  <c r="H99" i="20" s="1"/>
  <c r="F62" i="20"/>
  <c r="H62" i="20" s="1"/>
  <c r="F144" i="20"/>
  <c r="H144" i="20" s="1"/>
  <c r="F101" i="20"/>
  <c r="H101" i="20" s="1"/>
  <c r="F75" i="20"/>
  <c r="H75" i="20" s="1"/>
  <c r="F49" i="20"/>
  <c r="H49" i="20" s="1"/>
  <c r="F73" i="20"/>
  <c r="H73" i="20" s="1"/>
  <c r="F108" i="20"/>
  <c r="H108" i="20" s="1"/>
  <c r="F53" i="20"/>
  <c r="H53" i="20" s="1"/>
  <c r="F135" i="20"/>
  <c r="H135" i="20" s="1"/>
  <c r="F91" i="20"/>
  <c r="H91" i="20" s="1"/>
  <c r="F151" i="20"/>
  <c r="H151" i="20" s="1"/>
  <c r="F176" i="20"/>
  <c r="H176" i="20" s="1"/>
  <c r="F27" i="20"/>
  <c r="F89" i="20"/>
  <c r="H89" i="20" s="1"/>
  <c r="F54" i="20"/>
  <c r="H54" i="20" s="1"/>
  <c r="F128" i="20"/>
  <c r="H128" i="20" s="1"/>
  <c r="F48" i="20"/>
  <c r="H48" i="20" s="1"/>
  <c r="F44" i="20"/>
  <c r="H44" i="20" s="1"/>
  <c r="F13" i="20"/>
  <c r="H13" i="20" s="1"/>
  <c r="F52" i="20"/>
  <c r="H52" i="20" s="1"/>
  <c r="F41" i="20"/>
  <c r="H41" i="20" s="1"/>
  <c r="F59" i="20"/>
  <c r="H59" i="20" s="1"/>
  <c r="F152" i="20"/>
  <c r="F164" i="20"/>
  <c r="H164" i="20" s="1"/>
  <c r="F46" i="20"/>
  <c r="H46" i="20" s="1"/>
  <c r="F163" i="20"/>
  <c r="H163" i="20" s="1"/>
  <c r="F42" i="20"/>
  <c r="H42" i="20" s="1"/>
  <c r="F126" i="20"/>
  <c r="H126" i="20" s="1"/>
  <c r="F77" i="20"/>
  <c r="H77" i="20" s="1"/>
  <c r="F376" i="20"/>
  <c r="H376" i="20" s="1"/>
  <c r="F55" i="20"/>
  <c r="H55" i="20" s="1"/>
  <c r="F82" i="20"/>
  <c r="H82" i="20" s="1"/>
  <c r="F80" i="20"/>
  <c r="H80" i="20" s="1"/>
  <c r="F241" i="20"/>
  <c r="H241" i="20" s="1"/>
  <c r="F131" i="20"/>
  <c r="H131" i="20" s="1"/>
  <c r="F64" i="20"/>
  <c r="H64" i="20" s="1"/>
  <c r="F116" i="20"/>
  <c r="H116" i="20" s="1"/>
  <c r="F90" i="20"/>
  <c r="H90" i="20" s="1"/>
  <c r="F106" i="20"/>
  <c r="H106" i="20" s="1"/>
  <c r="F165" i="20"/>
  <c r="H165" i="20" s="1"/>
  <c r="F69" i="20"/>
  <c r="H69" i="20" s="1"/>
  <c r="F115" i="20"/>
  <c r="H115" i="20" s="1"/>
  <c r="F146" i="20"/>
  <c r="H146" i="20" s="1"/>
  <c r="F278" i="20"/>
  <c r="H278" i="20" s="1"/>
  <c r="F33" i="20"/>
  <c r="F72" i="20"/>
  <c r="H72" i="20" s="1"/>
  <c r="F172" i="20"/>
  <c r="H172" i="20" s="1"/>
  <c r="F57" i="20"/>
  <c r="H57" i="20" s="1"/>
  <c r="F946" i="20"/>
  <c r="F147" i="20"/>
  <c r="H147" i="20" s="1"/>
  <c r="F96" i="20"/>
  <c r="H96" i="20" s="1"/>
  <c r="F85" i="20"/>
  <c r="H85" i="20" s="1"/>
  <c r="F227" i="20"/>
  <c r="H227" i="20" s="1"/>
  <c r="F204" i="20"/>
  <c r="H204" i="20" s="1"/>
  <c r="F393" i="20"/>
  <c r="F148" i="20"/>
  <c r="H148" i="20" s="1"/>
  <c r="F138" i="20"/>
  <c r="H138" i="20" s="1"/>
  <c r="F68" i="20"/>
  <c r="H68" i="20" s="1"/>
  <c r="F156" i="20"/>
  <c r="H156" i="20" s="1"/>
  <c r="F356" i="20"/>
  <c r="H356" i="20" s="1"/>
  <c r="F88" i="20"/>
  <c r="H88" i="20" s="1"/>
  <c r="F142" i="20"/>
  <c r="H142" i="20" s="1"/>
  <c r="F160" i="20"/>
  <c r="H160" i="20" s="1"/>
  <c r="F179" i="20"/>
  <c r="H179" i="20" s="1"/>
  <c r="F67" i="20"/>
  <c r="H67" i="20" s="1"/>
  <c r="F450" i="20"/>
  <c r="H450" i="20" s="1"/>
  <c r="F243" i="20"/>
  <c r="H243" i="20" s="1"/>
  <c r="F141" i="20"/>
  <c r="H141" i="20" s="1"/>
  <c r="F392" i="20"/>
  <c r="H392" i="20" s="1"/>
  <c r="F180" i="20"/>
  <c r="H180" i="20" s="1"/>
  <c r="F103" i="20"/>
  <c r="H103" i="20" s="1"/>
  <c r="F354" i="20"/>
  <c r="H354" i="20" s="1"/>
  <c r="F94" i="20"/>
  <c r="H94" i="20" s="1"/>
  <c r="F117" i="20"/>
  <c r="H117" i="20" s="1"/>
  <c r="F63" i="20"/>
  <c r="H63" i="20" s="1"/>
  <c r="F112" i="20"/>
  <c r="H112" i="20" s="1"/>
  <c r="F184" i="20"/>
  <c r="H184" i="20" s="1"/>
  <c r="F71" i="20"/>
  <c r="H71" i="20" s="1"/>
  <c r="F118" i="20"/>
  <c r="H118" i="20" s="1"/>
  <c r="F95" i="20"/>
  <c r="H95" i="20" s="1"/>
  <c r="F110" i="20"/>
  <c r="H110" i="20" s="1"/>
  <c r="F122" i="20"/>
  <c r="H122" i="20" s="1"/>
  <c r="F114" i="20"/>
  <c r="H114" i="20" s="1"/>
  <c r="F167" i="20"/>
  <c r="H167" i="20" s="1"/>
  <c r="F143" i="20"/>
  <c r="H143" i="20" s="1"/>
  <c r="F34" i="20"/>
  <c r="F119" i="20"/>
  <c r="H119" i="20" s="1"/>
  <c r="F166" i="20"/>
  <c r="H166" i="20" s="1"/>
  <c r="F402" i="20"/>
  <c r="H402" i="20" s="1"/>
  <c r="F254" i="20"/>
  <c r="H254" i="20" s="1"/>
  <c r="F318" i="20"/>
  <c r="H318" i="20" s="1"/>
  <c r="F341" i="20"/>
  <c r="H341" i="20" s="1"/>
  <c r="F489" i="20"/>
  <c r="H489" i="20" s="1"/>
  <c r="F185" i="20"/>
  <c r="H185" i="20" s="1"/>
  <c r="F300" i="20"/>
  <c r="H300" i="20" s="1"/>
  <c r="F192" i="20"/>
  <c r="H192" i="20" s="1"/>
  <c r="F632" i="20"/>
  <c r="H632" i="20" s="1"/>
  <c r="F279" i="20"/>
  <c r="H279" i="20" s="1"/>
  <c r="F352" i="20"/>
  <c r="H352" i="20" s="1"/>
  <c r="F365" i="20"/>
  <c r="H365" i="20" s="1"/>
  <c r="F515" i="20"/>
  <c r="H515" i="20" s="1"/>
  <c r="F258" i="20"/>
  <c r="H258" i="20" s="1"/>
  <c r="F132" i="20"/>
  <c r="H132" i="20" s="1"/>
  <c r="F171" i="20"/>
  <c r="H171" i="20" s="1"/>
  <c r="F698" i="20"/>
  <c r="H698" i="20" s="1"/>
  <c r="F291" i="20"/>
  <c r="H291" i="20" s="1"/>
  <c r="F74" i="20"/>
  <c r="H74" i="20" s="1"/>
  <c r="F150" i="20"/>
  <c r="F299" i="20"/>
  <c r="H299" i="20" s="1"/>
  <c r="F481" i="20"/>
  <c r="H481" i="20" s="1"/>
  <c r="F463" i="20"/>
  <c r="H463" i="20" s="1"/>
  <c r="F100" i="20"/>
  <c r="H100" i="20" s="1"/>
  <c r="F248" i="20"/>
  <c r="H248" i="20" s="1"/>
  <c r="F226" i="20"/>
  <c r="H226" i="20" s="1"/>
  <c r="F30" i="20"/>
  <c r="F491" i="20"/>
  <c r="H491" i="20" s="1"/>
  <c r="F523" i="20"/>
  <c r="H523" i="20" s="1"/>
  <c r="F178" i="20"/>
  <c r="H178" i="20" s="1"/>
  <c r="F251" i="20"/>
  <c r="H251" i="20" s="1"/>
  <c r="F97" i="20"/>
  <c r="H97" i="20" s="1"/>
  <c r="F324" i="20"/>
  <c r="H324" i="20" s="1"/>
  <c r="F130" i="20"/>
  <c r="H130" i="20" s="1"/>
  <c r="F349" i="20"/>
  <c r="H349" i="20" s="1"/>
  <c r="F187" i="20"/>
  <c r="H187" i="20" s="1"/>
  <c r="F332" i="20"/>
  <c r="H332" i="20" s="1"/>
  <c r="F60" i="20"/>
  <c r="H60" i="20" s="1"/>
  <c r="F321" i="20"/>
  <c r="H321" i="20" s="1"/>
  <c r="F590" i="20"/>
  <c r="H590" i="20" s="1"/>
  <c r="F407" i="20"/>
  <c r="H407" i="20" s="1"/>
  <c r="F121" i="20"/>
  <c r="H121" i="20" s="1"/>
  <c r="F495" i="20"/>
  <c r="H495" i="20" s="1"/>
  <c r="F244" i="20"/>
  <c r="H244" i="20" s="1"/>
  <c r="F309" i="20"/>
  <c r="H309" i="20" s="1"/>
  <c r="F235" i="20"/>
  <c r="H235" i="20" s="1"/>
  <c r="F51" i="20"/>
  <c r="H51" i="20" s="1"/>
  <c r="F222" i="20"/>
  <c r="H222" i="20" s="1"/>
  <c r="F269" i="20"/>
  <c r="H269" i="20" s="1"/>
  <c r="F183" i="20"/>
  <c r="H183" i="20" s="1"/>
  <c r="F45" i="20"/>
  <c r="H45" i="20" s="1"/>
  <c r="F199" i="20"/>
  <c r="H199" i="20" s="1"/>
  <c r="F212" i="20"/>
  <c r="H212" i="20" s="1"/>
  <c r="F206" i="20"/>
  <c r="H206" i="20" s="1"/>
  <c r="F50" i="20"/>
  <c r="H50" i="20" s="1"/>
  <c r="F188" i="20"/>
  <c r="H188" i="20" s="1"/>
  <c r="F262" i="20"/>
  <c r="H262" i="20" s="1"/>
  <c r="F295" i="20"/>
  <c r="H295" i="20" s="1"/>
  <c r="F263" i="20"/>
  <c r="H263" i="20" s="1"/>
  <c r="F477" i="20"/>
  <c r="H477" i="20" s="1"/>
  <c r="F373" i="20"/>
  <c r="H373" i="20" s="1"/>
  <c r="F170" i="20"/>
  <c r="H170" i="20" s="1"/>
  <c r="F149" i="20"/>
  <c r="H149" i="20" s="1"/>
  <c r="F260" i="20"/>
  <c r="H260" i="20" s="1"/>
  <c r="F195" i="20"/>
  <c r="H195" i="20" s="1"/>
  <c r="F136" i="20"/>
  <c r="H136" i="20" s="1"/>
  <c r="F79" i="20"/>
  <c r="H79" i="20" s="1"/>
  <c r="F326" i="20"/>
  <c r="H326" i="20" s="1"/>
  <c r="F105" i="20"/>
  <c r="H105" i="20" s="1"/>
  <c r="F340" i="20"/>
  <c r="H340" i="20" s="1"/>
  <c r="F133" i="20"/>
  <c r="H133" i="20" s="1"/>
  <c r="F345" i="20"/>
  <c r="H345" i="20" s="1"/>
  <c r="F124" i="20"/>
  <c r="H124" i="20" s="1"/>
  <c r="F426" i="20"/>
  <c r="H426" i="20" s="1"/>
  <c r="F432" i="20"/>
  <c r="H432" i="20" s="1"/>
  <c r="F154" i="20"/>
  <c r="H154" i="20" s="1"/>
  <c r="F125" i="20"/>
  <c r="H125" i="20" s="1"/>
  <c r="F109" i="20"/>
  <c r="H109" i="20" s="1"/>
  <c r="F198" i="20"/>
  <c r="H198" i="20" s="1"/>
  <c r="F584" i="20"/>
  <c r="H584" i="20" s="1"/>
  <c r="F389" i="20"/>
  <c r="H389" i="20" s="1"/>
  <c r="F175" i="20"/>
  <c r="H175" i="20" s="1"/>
  <c r="F682" i="20"/>
  <c r="H682" i="20" s="1"/>
  <c r="F702" i="20"/>
  <c r="H702" i="20" s="1"/>
  <c r="F239" i="20"/>
  <c r="H239" i="20" s="1"/>
  <c r="F306" i="20"/>
  <c r="H306" i="20" s="1"/>
  <c r="F145" i="20"/>
  <c r="H145" i="20" s="1"/>
  <c r="F220" i="20"/>
  <c r="H220" i="20" s="1"/>
  <c r="F331" i="20"/>
  <c r="H331" i="20" s="1"/>
  <c r="F548" i="20"/>
  <c r="H548" i="20" s="1"/>
  <c r="F236" i="20"/>
  <c r="H236" i="20" s="1"/>
  <c r="F36" i="20"/>
  <c r="F86" i="20"/>
  <c r="H86" i="20" s="1"/>
  <c r="F328" i="20"/>
  <c r="H328" i="20" s="1"/>
  <c r="F413" i="20"/>
  <c r="H413" i="20" s="1"/>
  <c r="F186" i="20"/>
  <c r="H186" i="20" s="1"/>
  <c r="F408" i="20"/>
  <c r="H408" i="20" s="1"/>
  <c r="F158" i="20"/>
  <c r="H158" i="20" s="1"/>
  <c r="F162" i="20"/>
  <c r="H162" i="20" s="1"/>
  <c r="F286" i="20"/>
  <c r="H286" i="20" s="1"/>
  <c r="F216" i="20"/>
  <c r="H216" i="20" s="1"/>
  <c r="F134" i="20"/>
  <c r="H134" i="20" s="1"/>
  <c r="F40" i="20"/>
  <c r="H40" i="20" s="1"/>
  <c r="F194" i="20"/>
  <c r="H194" i="20" s="1"/>
  <c r="F398" i="20"/>
  <c r="H398" i="20" s="1"/>
  <c r="F292" i="20"/>
  <c r="H292" i="20" s="1"/>
  <c r="F819" i="20"/>
  <c r="H819" i="20" s="1"/>
  <c r="F129" i="20"/>
  <c r="H129" i="20" s="1"/>
  <c r="F288" i="20"/>
  <c r="H288" i="20" s="1"/>
  <c r="F783" i="20"/>
  <c r="F772" i="20"/>
  <c r="H772" i="20" s="1"/>
  <c r="F168" i="20"/>
  <c r="H168" i="20" s="1"/>
  <c r="F223" i="20"/>
  <c r="H223" i="20" s="1"/>
  <c r="F776" i="20"/>
  <c r="H776" i="20" s="1"/>
  <c r="F273" i="20"/>
  <c r="H273" i="20" s="1"/>
  <c r="F344" i="20"/>
  <c r="H344" i="20" s="1"/>
  <c r="F386" i="20"/>
  <c r="H386" i="20" s="1"/>
  <c r="F385" i="20"/>
  <c r="H385" i="20" s="1"/>
  <c r="F276" i="20"/>
  <c r="H276" i="20" s="1"/>
  <c r="F61" i="20"/>
  <c r="H61" i="20" s="1"/>
  <c r="F818" i="20"/>
  <c r="H818" i="20" s="1"/>
  <c r="F422" i="20"/>
  <c r="H422" i="20" s="1"/>
  <c r="F322" i="20"/>
  <c r="H322" i="20" s="1"/>
  <c r="F372" i="20"/>
  <c r="H372" i="20" s="1"/>
  <c r="F140" i="20"/>
  <c r="H140" i="20" s="1"/>
  <c r="F271" i="20"/>
  <c r="H271" i="20" s="1"/>
  <c r="F205" i="20"/>
  <c r="H205" i="20" s="1"/>
  <c r="F224" i="20"/>
  <c r="H224" i="20" s="1"/>
  <c r="F319" i="20"/>
  <c r="H319" i="20" s="1"/>
  <c r="F253" i="20"/>
  <c r="H253" i="20" s="1"/>
  <c r="F308" i="20"/>
  <c r="H308" i="20" s="1"/>
  <c r="F127" i="20"/>
  <c r="H127" i="20" s="1"/>
  <c r="F336" i="20"/>
  <c r="H336" i="20" s="1"/>
  <c r="F301" i="20"/>
  <c r="H301" i="20" s="1"/>
  <c r="F346" i="20"/>
  <c r="H346" i="20" s="1"/>
  <c r="F169" i="20"/>
  <c r="H169" i="20" s="1"/>
  <c r="F219" i="20"/>
  <c r="H219" i="20" s="1"/>
  <c r="F452" i="20"/>
  <c r="H452" i="20" s="1"/>
  <c r="F334" i="20"/>
  <c r="H334" i="20" s="1"/>
  <c r="F252" i="20"/>
  <c r="H252" i="20" s="1"/>
  <c r="F123" i="20"/>
  <c r="H123" i="20" s="1"/>
  <c r="F511" i="20"/>
  <c r="H511" i="20" s="1"/>
  <c r="F338" i="20"/>
  <c r="H338" i="20" s="1"/>
  <c r="F484" i="20"/>
  <c r="H484" i="20" s="1"/>
  <c r="F455" i="20"/>
  <c r="H455" i="20" s="1"/>
  <c r="F368" i="20"/>
  <c r="H368" i="20" s="1"/>
  <c r="F242" i="20"/>
  <c r="H242" i="20" s="1"/>
  <c r="F347" i="20"/>
  <c r="H347" i="20" s="1"/>
  <c r="F588" i="20"/>
  <c r="H588" i="20" s="1"/>
  <c r="F304" i="20"/>
  <c r="H304" i="20" s="1"/>
  <c r="F387" i="20"/>
  <c r="H387" i="20" s="1"/>
  <c r="F238" i="20"/>
  <c r="H238" i="20" s="1"/>
  <c r="F529" i="20"/>
  <c r="H529" i="20" s="1"/>
  <c r="F415" i="20"/>
  <c r="H415" i="20" s="1"/>
  <c r="F259" i="20"/>
  <c r="H259" i="20" s="1"/>
  <c r="F290" i="20"/>
  <c r="H290" i="20" s="1"/>
  <c r="F250" i="20"/>
  <c r="H250" i="20" s="1"/>
  <c r="F379" i="20"/>
  <c r="H379" i="20" s="1"/>
  <c r="F316" i="20"/>
  <c r="H316" i="20" s="1"/>
  <c r="F390" i="20"/>
  <c r="F310" i="20"/>
  <c r="H310" i="20" s="1"/>
  <c r="F329" i="20"/>
  <c r="H329" i="20" s="1"/>
  <c r="F232" i="20"/>
  <c r="H232" i="20" s="1"/>
  <c r="F215" i="20"/>
  <c r="H215" i="20" s="1"/>
  <c r="F433" i="20"/>
  <c r="H433" i="20" s="1"/>
  <c r="F419" i="20"/>
  <c r="H419" i="20" s="1"/>
  <c r="F381" i="20"/>
  <c r="H381" i="20" s="1"/>
  <c r="F225" i="20"/>
  <c r="H225" i="20" s="1"/>
  <c r="F323" i="20"/>
  <c r="H323" i="20" s="1"/>
  <c r="F177" i="20"/>
  <c r="H177" i="20" s="1"/>
  <c r="F533" i="20"/>
  <c r="H533" i="20" s="1"/>
  <c r="F710" i="20"/>
  <c r="F228" i="20"/>
  <c r="H228" i="20" s="1"/>
  <c r="F207" i="20"/>
  <c r="H207" i="20" s="1"/>
  <c r="F342" i="20"/>
  <c r="H342" i="20" s="1"/>
  <c r="F155" i="20"/>
  <c r="H155" i="20" s="1"/>
  <c r="F190" i="20"/>
  <c r="H190" i="20" s="1"/>
  <c r="F296" i="20"/>
  <c r="H296" i="20" s="1"/>
  <c r="F174" i="20"/>
  <c r="H174" i="20" s="1"/>
  <c r="F120" i="20"/>
  <c r="H120" i="20" s="1"/>
  <c r="F606" i="20"/>
  <c r="H606" i="20" s="1"/>
  <c r="F93" i="20"/>
  <c r="H93" i="20" s="1"/>
  <c r="F622" i="20"/>
  <c r="H622" i="20" s="1"/>
  <c r="F536" i="20"/>
  <c r="H536" i="20" s="1"/>
  <c r="F888" i="20"/>
  <c r="F472" i="20"/>
  <c r="H472" i="20" s="1"/>
  <c r="F505" i="20"/>
  <c r="H505" i="20" s="1"/>
  <c r="F240" i="20"/>
  <c r="H240" i="20" s="1"/>
  <c r="F202" i="20"/>
  <c r="H202" i="20" s="1"/>
  <c r="F335" i="20"/>
  <c r="H335" i="20" s="1"/>
  <c r="F414" i="20"/>
  <c r="H414" i="20" s="1"/>
  <c r="F403" i="20"/>
  <c r="H403" i="20" s="1"/>
  <c r="F359" i="20"/>
  <c r="H359" i="20" s="1"/>
  <c r="F193" i="20"/>
  <c r="H193" i="20" s="1"/>
  <c r="F213" i="20"/>
  <c r="H213" i="20" s="1"/>
  <c r="F302" i="20"/>
  <c r="H302" i="20" s="1"/>
  <c r="F256" i="20"/>
  <c r="H256" i="20" s="1"/>
  <c r="F406" i="20"/>
  <c r="H406" i="20" s="1"/>
  <c r="F679" i="20"/>
  <c r="H679" i="20" s="1"/>
  <c r="F397" i="20"/>
  <c r="H397" i="20" s="1"/>
  <c r="F573" i="20"/>
  <c r="H573" i="20" s="1"/>
  <c r="F161" i="20"/>
  <c r="H161" i="20" s="1"/>
  <c r="F303" i="20"/>
  <c r="H303" i="20" s="1"/>
  <c r="F405" i="20"/>
  <c r="H405" i="20" s="1"/>
  <c r="F201" i="20"/>
  <c r="H201" i="20" s="1"/>
  <c r="F107" i="20"/>
  <c r="H107" i="20" s="1"/>
  <c r="F277" i="20"/>
  <c r="H277" i="20" s="1"/>
  <c r="F327" i="20"/>
  <c r="H327" i="20" s="1"/>
  <c r="F418" i="20"/>
  <c r="H418" i="20" s="1"/>
  <c r="F459" i="20"/>
  <c r="H459" i="20" s="1"/>
  <c r="F281" i="20"/>
  <c r="H281" i="20" s="1"/>
  <c r="F384" i="20"/>
  <c r="H384" i="20" s="1"/>
  <c r="F512" i="20"/>
  <c r="H512" i="20" s="1"/>
  <c r="F429" i="20"/>
  <c r="H429" i="20" s="1"/>
  <c r="F439" i="20"/>
  <c r="H439" i="20" s="1"/>
  <c r="F721" i="20"/>
  <c r="F293" i="20"/>
  <c r="H293" i="20" s="1"/>
  <c r="F264" i="20"/>
  <c r="H264" i="20" s="1"/>
  <c r="F780" i="20"/>
  <c r="H780" i="20" s="1"/>
  <c r="F421" i="20"/>
  <c r="H421" i="20" s="1"/>
  <c r="F231" i="20"/>
  <c r="H231" i="20" s="1"/>
  <c r="F261" i="20"/>
  <c r="H261" i="20" s="1"/>
  <c r="F701" i="20"/>
  <c r="H701" i="20" s="1"/>
  <c r="F314" i="20"/>
  <c r="F221" i="20"/>
  <c r="H221" i="20" s="1"/>
  <c r="F598" i="20"/>
  <c r="H598" i="20" s="1"/>
  <c r="F401" i="20"/>
  <c r="F325" i="20"/>
  <c r="H325" i="20" s="1"/>
  <c r="F501" i="20"/>
  <c r="H501" i="20" s="1"/>
  <c r="F799" i="20"/>
  <c r="H799" i="20" s="1"/>
  <c r="F196" i="20"/>
  <c r="H196" i="20" s="1"/>
  <c r="F217" i="20"/>
  <c r="H217" i="20" s="1"/>
  <c r="F305" i="20"/>
  <c r="H305" i="20" s="1"/>
  <c r="F361" i="20"/>
  <c r="H361" i="20" s="1"/>
  <c r="F781" i="20"/>
  <c r="H781" i="20" s="1"/>
  <c r="F370" i="20"/>
  <c r="H370" i="20" s="1"/>
  <c r="F246" i="20"/>
  <c r="H246" i="20" s="1"/>
  <c r="F487" i="20"/>
  <c r="H487" i="20" s="1"/>
  <c r="F380" i="20"/>
  <c r="H380" i="20" s="1"/>
  <c r="F754" i="20"/>
  <c r="F479" i="20"/>
  <c r="H479" i="20" s="1"/>
  <c r="F672" i="20"/>
  <c r="H672" i="20" s="1"/>
  <c r="F696" i="20"/>
  <c r="H696" i="20" s="1"/>
  <c r="F809" i="20"/>
  <c r="H809" i="20" s="1"/>
  <c r="F282" i="20"/>
  <c r="H282" i="20" s="1"/>
  <c r="F737" i="20"/>
  <c r="H737" i="20" s="1"/>
  <c r="F595" i="20"/>
  <c r="H595" i="20" s="1"/>
  <c r="F367" i="20"/>
  <c r="H367" i="20" s="1"/>
  <c r="F84" i="20"/>
  <c r="H84" i="20" s="1"/>
  <c r="F807" i="20"/>
  <c r="H807" i="20" s="1"/>
  <c r="F427" i="20"/>
  <c r="H427" i="20" s="1"/>
  <c r="F717" i="20"/>
  <c r="H717" i="20" s="1"/>
  <c r="F504" i="20"/>
  <c r="H504" i="20" s="1"/>
  <c r="F830" i="20"/>
  <c r="H830" i="20" s="1"/>
  <c r="F580" i="20"/>
  <c r="H580" i="20" s="1"/>
  <c r="F289" i="20"/>
  <c r="H289" i="20" s="1"/>
  <c r="F496" i="20"/>
  <c r="H496" i="20" s="1"/>
  <c r="F203" i="20"/>
  <c r="H203" i="20" s="1"/>
  <c r="F839" i="20"/>
  <c r="H839" i="20" s="1"/>
  <c r="F553" i="20"/>
  <c r="H553" i="20" s="1"/>
  <c r="F245" i="20"/>
  <c r="H245" i="20" s="1"/>
  <c r="F490" i="20"/>
  <c r="H490" i="20" s="1"/>
  <c r="F343" i="20"/>
  <c r="H343" i="20" s="1"/>
  <c r="F476" i="20"/>
  <c r="H476" i="20" s="1"/>
  <c r="F255" i="20"/>
  <c r="H255" i="20" s="1"/>
  <c r="F388" i="20"/>
  <c r="H388" i="20" s="1"/>
  <c r="F517" i="20"/>
  <c r="H517" i="20" s="1"/>
  <c r="F378" i="20"/>
  <c r="H378" i="20" s="1"/>
  <c r="F283" i="20"/>
  <c r="H283" i="20" s="1"/>
  <c r="F78" i="20"/>
  <c r="H78" i="20" s="1"/>
  <c r="F747" i="20"/>
  <c r="H747" i="20" s="1"/>
  <c r="F471" i="20"/>
  <c r="H471" i="20" s="1"/>
  <c r="F362" i="20"/>
  <c r="H362" i="20" s="1"/>
  <c r="F210" i="20"/>
  <c r="H210" i="20" s="1"/>
  <c r="F827" i="20"/>
  <c r="H827" i="20" s="1"/>
  <c r="F907" i="20"/>
  <c r="F473" i="20"/>
  <c r="F567" i="20"/>
  <c r="H567" i="20" s="1"/>
  <c r="F400" i="20"/>
  <c r="H400" i="20" s="1"/>
  <c r="F442" i="20"/>
  <c r="H442" i="20" s="1"/>
  <c r="F734" i="20"/>
  <c r="H734" i="20" s="1"/>
  <c r="F922" i="20"/>
  <c r="F589" i="20"/>
  <c r="H589" i="20" s="1"/>
  <c r="F218" i="20"/>
  <c r="H218" i="20" s="1"/>
  <c r="F519" i="20"/>
  <c r="H519" i="20" s="1"/>
  <c r="F267" i="20"/>
  <c r="H267" i="20" s="1"/>
  <c r="F586" i="20"/>
  <c r="H586" i="20" s="1"/>
  <c r="F483" i="20"/>
  <c r="H483" i="20" s="1"/>
  <c r="F257" i="20"/>
  <c r="H257" i="20" s="1"/>
  <c r="F200" i="20"/>
  <c r="H200" i="20" s="1"/>
  <c r="F510" i="20"/>
  <c r="H510" i="20" s="1"/>
  <c r="F191" i="20"/>
  <c r="H191" i="20" s="1"/>
  <c r="F382" i="20"/>
  <c r="H382" i="20" s="1"/>
  <c r="F562" i="20"/>
  <c r="H562" i="20" s="1"/>
  <c r="F662" i="20"/>
  <c r="H662" i="20" s="1"/>
  <c r="F474" i="20"/>
  <c r="H474" i="20" s="1"/>
  <c r="F102" i="20"/>
  <c r="H102" i="20" s="1"/>
  <c r="F492" i="20"/>
  <c r="H492" i="20" s="1"/>
  <c r="F189" i="20"/>
  <c r="H189" i="20" s="1"/>
  <c r="F703" i="20"/>
  <c r="H703" i="20" s="1"/>
  <c r="F535" i="20"/>
  <c r="H535" i="20" s="1"/>
  <c r="F350" i="20"/>
  <c r="H350" i="20" s="1"/>
  <c r="F742" i="20"/>
  <c r="H742" i="20" s="1"/>
  <c r="F454" i="20"/>
  <c r="H454" i="20" s="1"/>
  <c r="F409" i="20"/>
  <c r="H409" i="20" s="1"/>
  <c r="F693" i="20"/>
  <c r="F360" i="20"/>
  <c r="H360" i="20" s="1"/>
  <c r="F678" i="20"/>
  <c r="H678" i="20" s="1"/>
  <c r="F525" i="20"/>
  <c r="H525" i="20" s="1"/>
  <c r="F498" i="20"/>
  <c r="H498" i="20" s="1"/>
  <c r="F486" i="20"/>
  <c r="H486" i="20" s="1"/>
  <c r="F453" i="20"/>
  <c r="F947" i="20"/>
  <c r="F456" i="20"/>
  <c r="H456" i="20" s="1"/>
  <c r="F619" i="20"/>
  <c r="H619" i="20" s="1"/>
  <c r="F568" i="20"/>
  <c r="H568" i="20" s="1"/>
  <c r="F581" i="20"/>
  <c r="H581" i="20" s="1"/>
  <c r="F565" i="20"/>
  <c r="H565" i="20" s="1"/>
  <c r="F377" i="20"/>
  <c r="H377" i="20" s="1"/>
  <c r="F469" i="20"/>
  <c r="H469" i="20" s="1"/>
  <c r="F275" i="20"/>
  <c r="H275" i="20" s="1"/>
  <c r="F446" i="20"/>
  <c r="F208" i="20"/>
  <c r="H208" i="20" s="1"/>
  <c r="F249" i="20"/>
  <c r="H249" i="20" s="1"/>
  <c r="F268" i="20"/>
  <c r="H268" i="20" s="1"/>
  <c r="F555" i="20"/>
  <c r="H555" i="20" s="1"/>
  <c r="F646" i="20"/>
  <c r="H646" i="20" s="1"/>
  <c r="F357" i="20"/>
  <c r="H357" i="20" s="1"/>
  <c r="F690" i="20"/>
  <c r="H690" i="20" s="1"/>
  <c r="F181" i="20"/>
  <c r="H181" i="20" s="1"/>
  <c r="F552" i="20"/>
  <c r="H552" i="20" s="1"/>
  <c r="F431" i="20"/>
  <c r="H431" i="20" s="1"/>
  <c r="F428" i="20"/>
  <c r="F482" i="20"/>
  <c r="H482" i="20" s="1"/>
  <c r="F633" i="20"/>
  <c r="H633" i="20" s="1"/>
  <c r="F657" i="20"/>
  <c r="H657" i="20" s="1"/>
  <c r="F704" i="20"/>
  <c r="H704" i="20" s="1"/>
  <c r="F532" i="20"/>
  <c r="F353" i="20"/>
  <c r="H353" i="20" s="1"/>
  <c r="F312" i="20"/>
  <c r="H312" i="20" s="1"/>
  <c r="F211" i="20"/>
  <c r="H211" i="20" s="1"/>
  <c r="F307" i="20"/>
  <c r="H307" i="20" s="1"/>
  <c r="F866" i="20"/>
  <c r="H866" i="20" s="1"/>
  <c r="F395" i="20"/>
  <c r="H395" i="20" s="1"/>
  <c r="F549" i="20"/>
  <c r="H549" i="20" s="1"/>
  <c r="F569" i="20"/>
  <c r="H569" i="20" s="1"/>
  <c r="F559" i="20"/>
  <c r="H559" i="20" s="1"/>
  <c r="F333" i="20"/>
  <c r="H333" i="20" s="1"/>
  <c r="F416" i="20"/>
  <c r="H416" i="20" s="1"/>
  <c r="F885" i="20"/>
  <c r="F443" i="20"/>
  <c r="H443" i="20" s="1"/>
  <c r="F647" i="20"/>
  <c r="H647" i="20" s="1"/>
  <c r="F594" i="20"/>
  <c r="H594" i="20" s="1"/>
  <c r="F886" i="20"/>
  <c r="F550" i="20"/>
  <c r="H550" i="20" s="1"/>
  <c r="F600" i="20"/>
  <c r="H600" i="20" s="1"/>
  <c r="F441" i="20"/>
  <c r="H441" i="20" s="1"/>
  <c r="F637" i="20"/>
  <c r="H637" i="20" s="1"/>
  <c r="F543" i="20"/>
  <c r="H543" i="20" s="1"/>
  <c r="F609" i="20"/>
  <c r="H609" i="20" s="1"/>
  <c r="F794" i="20"/>
  <c r="H794" i="20" s="1"/>
  <c r="F648" i="20"/>
  <c r="H648" i="20" s="1"/>
  <c r="F931" i="20"/>
  <c r="F448" i="20"/>
  <c r="H448" i="20" s="1"/>
  <c r="F676" i="20"/>
  <c r="H676" i="20" s="1"/>
  <c r="F539" i="20"/>
  <c r="H539" i="20" s="1"/>
  <c r="F948" i="20"/>
  <c r="F457" i="20"/>
  <c r="H457" i="20" s="1"/>
  <c r="F458" i="20"/>
  <c r="H458" i="20" s="1"/>
  <c r="F461" i="20"/>
  <c r="H461" i="20" s="1"/>
  <c r="F339" i="20"/>
  <c r="H339" i="20" s="1"/>
  <c r="F499" i="20"/>
  <c r="F440" i="20"/>
  <c r="H440" i="20" s="1"/>
  <c r="F604" i="20"/>
  <c r="H604" i="20" s="1"/>
  <c r="F766" i="20"/>
  <c r="F578" i="20"/>
  <c r="H578" i="20" s="1"/>
  <c r="F410" i="20"/>
  <c r="H410" i="20" s="1"/>
  <c r="F383" i="20"/>
  <c r="H383" i="20" s="1"/>
  <c r="F412" i="20"/>
  <c r="H412" i="20" s="1"/>
  <c r="F320" i="20"/>
  <c r="H320" i="20" s="1"/>
  <c r="F460" i="20"/>
  <c r="F197" i="20"/>
  <c r="H197" i="20" s="1"/>
  <c r="F683" i="20"/>
  <c r="H683" i="20" s="1"/>
  <c r="F468" i="20"/>
  <c r="H468" i="20" s="1"/>
  <c r="F411" i="20"/>
  <c r="H411" i="20" s="1"/>
  <c r="F791" i="20"/>
  <c r="H791" i="20" s="1"/>
  <c r="F230" i="20"/>
  <c r="H230" i="20" s="1"/>
  <c r="F667" i="20"/>
  <c r="F551" i="20"/>
  <c r="H551" i="20" s="1"/>
  <c r="F287" i="20"/>
  <c r="H287" i="20" s="1"/>
  <c r="F644" i="20"/>
  <c r="H644" i="20" s="1"/>
  <c r="F399" i="20"/>
  <c r="H399" i="20" s="1"/>
  <c r="F695" i="20"/>
  <c r="H695" i="20" s="1"/>
  <c r="F850" i="20"/>
  <c r="H850" i="20" s="1"/>
  <c r="F330" i="20"/>
  <c r="F467" i="20"/>
  <c r="H467" i="20" s="1"/>
  <c r="F593" i="20"/>
  <c r="H593" i="20" s="1"/>
  <c r="F451" i="20"/>
  <c r="H451" i="20" s="1"/>
  <c r="F355" i="20"/>
  <c r="H355" i="20" s="1"/>
  <c r="F363" i="20"/>
  <c r="F534" i="20"/>
  <c r="H534" i="20" s="1"/>
  <c r="F878" i="20"/>
  <c r="F577" i="20"/>
  <c r="H577" i="20" s="1"/>
  <c r="F554" i="20"/>
  <c r="H554" i="20" s="1"/>
  <c r="F705" i="20"/>
  <c r="H705" i="20" s="1"/>
  <c r="F98" i="20"/>
  <c r="H98" i="20" s="1"/>
  <c r="F541" i="20"/>
  <c r="H541" i="20" s="1"/>
  <c r="F434" i="20"/>
  <c r="H434" i="20" s="1"/>
  <c r="F949" i="20"/>
  <c r="F638" i="20"/>
  <c r="F514" i="20"/>
  <c r="H514" i="20" s="1"/>
  <c r="F337" i="20"/>
  <c r="H337" i="20" s="1"/>
  <c r="F608" i="20"/>
  <c r="H608" i="20" s="1"/>
  <c r="F558" i="20"/>
  <c r="H558" i="20" s="1"/>
  <c r="F848" i="20"/>
  <c r="H848" i="20" s="1"/>
  <c r="F485" i="20"/>
  <c r="H485" i="20" s="1"/>
  <c r="F812" i="20"/>
  <c r="H812" i="20" s="1"/>
  <c r="F229" i="20"/>
  <c r="H229" i="20" s="1"/>
  <c r="F437" i="20"/>
  <c r="H437" i="20" s="1"/>
  <c r="F465" i="20"/>
  <c r="H465" i="20" s="1"/>
  <c r="F313" i="20"/>
  <c r="H313" i="20" s="1"/>
  <c r="F509" i="20"/>
  <c r="H509" i="20" s="1"/>
  <c r="F574" i="20"/>
  <c r="H574" i="20" s="1"/>
  <c r="F649" i="20"/>
  <c r="H649" i="20" s="1"/>
  <c r="F666" i="20"/>
  <c r="H666" i="20" s="1"/>
  <c r="F629" i="20"/>
  <c r="F500" i="20"/>
  <c r="F597" i="20"/>
  <c r="H597" i="20" s="1"/>
  <c r="F513" i="20"/>
  <c r="F237" i="20"/>
  <c r="H237" i="20" s="1"/>
  <c r="F503" i="20"/>
  <c r="H503" i="20" s="1"/>
  <c r="F950" i="20"/>
  <c r="F610" i="20"/>
  <c r="H610" i="20" s="1"/>
  <c r="F153" i="20"/>
  <c r="H153" i="20" s="1"/>
  <c r="F294" i="20"/>
  <c r="H294" i="20" s="1"/>
  <c r="F557" i="20"/>
  <c r="H557" i="20" s="1"/>
  <c r="F607" i="20"/>
  <c r="H607" i="20" s="1"/>
  <c r="F270" i="20"/>
  <c r="H270" i="20" s="1"/>
  <c r="F445" i="20"/>
  <c r="H445" i="20" s="1"/>
  <c r="F247" i="20"/>
  <c r="H247" i="20" s="1"/>
  <c r="F478" i="20"/>
  <c r="H478" i="20" s="1"/>
  <c r="F673" i="20"/>
  <c r="F642" i="20"/>
  <c r="H642" i="20" s="1"/>
  <c r="F951" i="20"/>
  <c r="F375" i="20"/>
  <c r="H375" i="20" s="1"/>
  <c r="F842" i="20"/>
  <c r="H842" i="20" s="1"/>
  <c r="F579" i="20"/>
  <c r="H579" i="20" s="1"/>
  <c r="F466" i="20"/>
  <c r="H466" i="20" s="1"/>
  <c r="F685" i="20"/>
  <c r="H685" i="20" s="1"/>
  <c r="F575" i="20"/>
  <c r="H575" i="20" s="1"/>
  <c r="F613" i="20"/>
  <c r="H613" i="20" s="1"/>
  <c r="F542" i="20"/>
  <c r="H542" i="20" s="1"/>
  <c r="F524" i="20"/>
  <c r="H524" i="20" s="1"/>
  <c r="F712" i="20"/>
  <c r="H712" i="20" s="1"/>
  <c r="F348" i="20"/>
  <c r="H348" i="20" s="1"/>
  <c r="F601" i="20"/>
  <c r="H601" i="20" s="1"/>
  <c r="F561" i="20"/>
  <c r="H561" i="20" s="1"/>
  <c r="F564" i="20"/>
  <c r="H564" i="20" s="1"/>
  <c r="F671" i="20"/>
  <c r="H671" i="20" s="1"/>
  <c r="F751" i="20"/>
  <c r="F371" i="20"/>
  <c r="H371" i="20" s="1"/>
  <c r="F714" i="20"/>
  <c r="H714" i="20" s="1"/>
  <c r="F602" i="20"/>
  <c r="H602" i="20" s="1"/>
  <c r="F502" i="20"/>
  <c r="H502" i="20" s="1"/>
  <c r="F540" i="20"/>
  <c r="H540" i="20" s="1"/>
  <c r="F315" i="20"/>
  <c r="H315" i="20" s="1"/>
  <c r="F726" i="20"/>
  <c r="F546" i="20"/>
  <c r="H546" i="20" s="1"/>
  <c r="F538" i="20"/>
  <c r="H538" i="20" s="1"/>
  <c r="F836" i="20"/>
  <c r="H836" i="20" s="1"/>
  <c r="F663" i="20"/>
  <c r="H663" i="20" s="1"/>
  <c r="F560" i="20"/>
  <c r="H560" i="20" s="1"/>
  <c r="F630" i="20"/>
  <c r="H630" i="20" s="1"/>
  <c r="F626" i="20"/>
  <c r="F759" i="20"/>
  <c r="H759" i="20" s="1"/>
  <c r="F628" i="20"/>
  <c r="H628" i="20" s="1"/>
  <c r="F709" i="20"/>
  <c r="H709" i="20" s="1"/>
  <c r="F585" i="20"/>
  <c r="H585" i="20" s="1"/>
  <c r="F571" i="20"/>
  <c r="H571" i="20" s="1"/>
  <c r="F652" i="20"/>
  <c r="H652" i="20" s="1"/>
  <c r="F864" i="20"/>
  <c r="H864" i="20" s="1"/>
  <c r="F531" i="20"/>
  <c r="H531" i="20" s="1"/>
  <c r="F664" i="20"/>
  <c r="H664" i="20" s="1"/>
  <c r="F645" i="20"/>
  <c r="H645" i="20" s="1"/>
  <c r="F740" i="20"/>
  <c r="H740" i="20" s="1"/>
  <c r="F952" i="20"/>
  <c r="F284" i="20"/>
  <c r="H284" i="20" s="1"/>
  <c r="F508" i="20"/>
  <c r="H508" i="20" s="1"/>
  <c r="F723" i="20"/>
  <c r="H723" i="20" s="1"/>
  <c r="F810" i="20"/>
  <c r="H810" i="20" s="1"/>
  <c r="F537" i="20"/>
  <c r="H537" i="20" s="1"/>
  <c r="F847" i="20"/>
  <c r="H847" i="20" s="1"/>
  <c r="F658" i="20"/>
  <c r="F659" i="20"/>
  <c r="F650" i="20"/>
  <c r="H650" i="20" s="1"/>
  <c r="F654" i="20"/>
  <c r="H654" i="20" s="1"/>
  <c r="F570" i="20"/>
  <c r="H570" i="20" s="1"/>
  <c r="F937" i="20"/>
  <c r="F724" i="20"/>
  <c r="H724" i="20" s="1"/>
  <c r="F605" i="20"/>
  <c r="H605" i="20" s="1"/>
  <c r="F655" i="20"/>
  <c r="H655" i="20" s="1"/>
  <c r="F113" i="20"/>
  <c r="H113" i="20" s="1"/>
  <c r="F894" i="20"/>
  <c r="F438" i="20"/>
  <c r="H438" i="20" s="1"/>
  <c r="F720" i="20"/>
  <c r="H720" i="20" s="1"/>
  <c r="F670" i="20"/>
  <c r="H670" i="20" s="1"/>
  <c r="F159" i="20"/>
  <c r="H159" i="20" s="1"/>
  <c r="F651" i="20"/>
  <c r="H651" i="20" s="1"/>
  <c r="F317" i="20"/>
  <c r="H317" i="20" s="1"/>
  <c r="F953" i="20"/>
  <c r="F756" i="20"/>
  <c r="H756" i="20" s="1"/>
  <c r="F518" i="20"/>
  <c r="H518" i="20" s="1"/>
  <c r="F749" i="20"/>
  <c r="H749" i="20" s="1"/>
  <c r="F739" i="20"/>
  <c r="F556" i="20"/>
  <c r="H556" i="20" s="1"/>
  <c r="F641" i="20"/>
  <c r="H641" i="20" s="1"/>
  <c r="F631" i="20"/>
  <c r="H631" i="20" s="1"/>
  <c r="F265" i="20"/>
  <c r="H265" i="20" s="1"/>
  <c r="F716" i="20"/>
  <c r="F896" i="20"/>
  <c r="F404" i="20"/>
  <c r="H404" i="20" s="1"/>
  <c r="F757" i="20"/>
  <c r="H757" i="20" s="1"/>
  <c r="F234" i="20"/>
  <c r="H234" i="20" s="1"/>
  <c r="F653" i="20"/>
  <c r="H653" i="20" s="1"/>
  <c r="F796" i="20"/>
  <c r="H796" i="20" s="1"/>
  <c r="F800" i="20"/>
  <c r="H800" i="20" s="1"/>
  <c r="F731" i="20"/>
  <c r="H731" i="20" s="1"/>
  <c r="F636" i="20"/>
  <c r="H636" i="20" s="1"/>
  <c r="F865" i="20"/>
  <c r="H865" i="20" s="1"/>
  <c r="F621" i="20"/>
  <c r="H621" i="20" s="1"/>
  <c r="F677" i="20"/>
  <c r="F908" i="20"/>
  <c r="F425" i="20"/>
  <c r="F733" i="20"/>
  <c r="F728" i="20"/>
  <c r="H728" i="20" s="1"/>
  <c r="F616" i="20"/>
  <c r="H616" i="20" s="1"/>
  <c r="F611" i="20"/>
  <c r="H611" i="20" s="1"/>
  <c r="F544" i="20"/>
  <c r="H544" i="20" s="1"/>
  <c r="F614" i="20"/>
  <c r="H614" i="20" s="1"/>
  <c r="F516" i="20"/>
  <c r="H516" i="20" s="1"/>
  <c r="F592" i="20"/>
  <c r="H592" i="20" s="1"/>
  <c r="F374" i="20"/>
  <c r="H374" i="20" s="1"/>
  <c r="F745" i="20"/>
  <c r="F805" i="20"/>
  <c r="H805" i="20" s="1"/>
  <c r="F563" i="20"/>
  <c r="F209" i="20"/>
  <c r="H209" i="20" s="1"/>
  <c r="F801" i="20"/>
  <c r="H801" i="20" s="1"/>
  <c r="F691" i="20"/>
  <c r="F624" i="20"/>
  <c r="H624" i="20" s="1"/>
  <c r="F488" i="20"/>
  <c r="H488" i="20" s="1"/>
  <c r="F760" i="20"/>
  <c r="F520" i="20"/>
  <c r="H520" i="20" s="1"/>
  <c r="F665" i="20"/>
  <c r="F736" i="20"/>
  <c r="F285" i="20"/>
  <c r="H285" i="20" s="1"/>
  <c r="F599" i="20"/>
  <c r="H599" i="20" s="1"/>
  <c r="F587" i="20"/>
  <c r="F182" i="20"/>
  <c r="H182" i="20" s="1"/>
  <c r="F727" i="20"/>
  <c r="F643" i="20"/>
  <c r="H643" i="20" s="1"/>
  <c r="F675" i="20"/>
  <c r="H675" i="20" s="1"/>
  <c r="F755" i="20"/>
  <c r="F954" i="20"/>
  <c r="F883" i="20"/>
  <c r="F903" i="20"/>
  <c r="F750" i="20"/>
  <c r="F639" i="20"/>
  <c r="H639" i="20" s="1"/>
  <c r="F811" i="20"/>
  <c r="H811" i="20" s="1"/>
  <c r="F656" i="20"/>
  <c r="H656" i="20" s="1"/>
  <c r="F582" i="20"/>
  <c r="H582" i="20" s="1"/>
  <c r="F527" i="20"/>
  <c r="H527" i="20" s="1"/>
  <c r="F743" i="20"/>
  <c r="H743" i="20" s="1"/>
  <c r="F730" i="20"/>
  <c r="F761" i="20"/>
  <c r="H761" i="20" s="1"/>
  <c r="F715" i="20"/>
  <c r="H715" i="20" s="1"/>
  <c r="F729" i="20"/>
  <c r="H729" i="20" s="1"/>
  <c r="F768" i="20"/>
  <c r="H768" i="20" s="1"/>
  <c r="F272" i="20"/>
  <c r="H272" i="20" s="1"/>
  <c r="F688" i="20"/>
  <c r="F831" i="20"/>
  <c r="H831" i="20" s="1"/>
  <c r="F851" i="20"/>
  <c r="H851" i="20" s="1"/>
  <c r="F572" i="20"/>
  <c r="H572" i="20" s="1"/>
  <c r="F545" i="20"/>
  <c r="F735" i="20"/>
  <c r="F871" i="20"/>
  <c r="H871" i="20" s="1"/>
  <c r="F699" i="20"/>
  <c r="F627" i="20"/>
  <c r="H627" i="20" s="1"/>
  <c r="F480" i="20"/>
  <c r="H480" i="20" s="1"/>
  <c r="F507" i="20"/>
  <c r="H507" i="20" s="1"/>
  <c r="F364" i="20"/>
  <c r="H364" i="20" s="1"/>
  <c r="F420" i="20"/>
  <c r="F913" i="20"/>
  <c r="F684" i="20"/>
  <c r="H684" i="20" s="1"/>
  <c r="F873" i="20"/>
  <c r="H873" i="20" s="1"/>
  <c r="F617" i="20"/>
  <c r="H617" i="20" s="1"/>
  <c r="F396" i="20"/>
  <c r="H396" i="20" s="1"/>
  <c r="F934" i="20"/>
  <c r="F266" i="20"/>
  <c r="H266" i="20" s="1"/>
  <c r="F779" i="20"/>
  <c r="H779" i="20" s="1"/>
  <c r="F752" i="20"/>
  <c r="F900" i="20"/>
  <c r="F623" i="20"/>
  <c r="H623" i="20" s="1"/>
  <c r="F583" i="20"/>
  <c r="H583" i="20" s="1"/>
  <c r="F762" i="20"/>
  <c r="F713" i="20"/>
  <c r="F943" i="20"/>
  <c r="F591" i="20"/>
  <c r="H591" i="20" s="1"/>
  <c r="F634" i="20"/>
  <c r="H634" i="20" s="1"/>
  <c r="F835" i="20"/>
  <c r="H835" i="20" s="1"/>
  <c r="F782" i="20"/>
  <c r="F775" i="20"/>
  <c r="F785" i="20"/>
  <c r="H785" i="20" s="1"/>
  <c r="F955" i="20"/>
  <c r="F806" i="20"/>
  <c r="H806" i="20" s="1"/>
  <c r="F689" i="20"/>
  <c r="H689" i="20" s="1"/>
  <c r="F917" i="20"/>
  <c r="F769" i="20"/>
  <c r="F687" i="20"/>
  <c r="F436" i="20"/>
  <c r="H436" i="20" s="1"/>
  <c r="F660" i="20"/>
  <c r="H660" i="20" s="1"/>
  <c r="F680" i="20"/>
  <c r="F669" i="20"/>
  <c r="F765" i="20"/>
  <c r="H765" i="20" s="1"/>
  <c r="F764" i="20"/>
  <c r="F746" i="20"/>
  <c r="H746" i="20" s="1"/>
  <c r="F576" i="20"/>
  <c r="H576" i="20" s="1"/>
  <c r="F497" i="20"/>
  <c r="H497" i="20" s="1"/>
  <c r="F615" i="20"/>
  <c r="H615" i="20" s="1"/>
  <c r="F464" i="20"/>
  <c r="F528" i="20"/>
  <c r="H528" i="20" s="1"/>
  <c r="F771" i="20"/>
  <c r="H771" i="20" s="1"/>
  <c r="F767" i="20"/>
  <c r="F758" i="20"/>
  <c r="H758" i="20" s="1"/>
  <c r="F394" i="20"/>
  <c r="H394" i="20" s="1"/>
  <c r="F787" i="20"/>
  <c r="H787" i="20" s="1"/>
  <c r="F233" i="20"/>
  <c r="H233" i="20" s="1"/>
  <c r="F741" i="20"/>
  <c r="F786" i="20"/>
  <c r="H786" i="20" s="1"/>
  <c r="F784" i="20"/>
  <c r="H784" i="20" s="1"/>
  <c r="F763" i="20"/>
  <c r="H763" i="20" s="1"/>
  <c r="F32" i="20"/>
  <c r="F708" i="20"/>
  <c r="H708" i="20" s="1"/>
  <c r="F803" i="20"/>
  <c r="H803" i="20" s="1"/>
  <c r="F802" i="20"/>
  <c r="H802" i="20" s="1"/>
  <c r="F790" i="20"/>
  <c r="H790" i="20" s="1"/>
  <c r="F506" i="20"/>
  <c r="H506" i="20" s="1"/>
  <c r="F526" i="20"/>
  <c r="H526" i="20" s="1"/>
  <c r="F475" i="20"/>
  <c r="H475" i="20" s="1"/>
  <c r="F798" i="20"/>
  <c r="H798" i="20" s="1"/>
  <c r="F788" i="20"/>
  <c r="H788" i="20" s="1"/>
  <c r="F707" i="20"/>
  <c r="F789" i="20"/>
  <c r="H789" i="20" s="1"/>
  <c r="F618" i="20"/>
  <c r="H618" i="20" s="1"/>
  <c r="F738" i="20"/>
  <c r="H738" i="20" s="1"/>
  <c r="F566" i="20"/>
  <c r="H566" i="20" s="1"/>
  <c r="F795" i="20"/>
  <c r="H795" i="20" s="1"/>
  <c r="F792" i="20"/>
  <c r="H792" i="20" s="1"/>
  <c r="F369" i="20"/>
  <c r="H369" i="20" s="1"/>
  <c r="F956" i="20"/>
  <c r="F157" i="20"/>
  <c r="H157" i="20" s="1"/>
  <c r="F808" i="20"/>
  <c r="H808" i="20" s="1"/>
  <c r="F493" i="20"/>
  <c r="H493" i="20" s="1"/>
  <c r="F814" i="20"/>
  <c r="H814" i="20" s="1"/>
  <c r="F957" i="20"/>
  <c r="F706" i="20"/>
  <c r="H706" i="20" s="1"/>
  <c r="F697" i="20"/>
  <c r="F825" i="20"/>
  <c r="H825" i="20" s="1"/>
  <c r="F793" i="20"/>
  <c r="H793" i="20" s="1"/>
  <c r="F547" i="20"/>
  <c r="H547" i="20" s="1"/>
  <c r="F813" i="20"/>
  <c r="H813" i="20" s="1"/>
  <c r="F797" i="20"/>
  <c r="H797" i="20" s="1"/>
  <c r="F449" i="20"/>
  <c r="H449" i="20" s="1"/>
  <c r="F867" i="20"/>
  <c r="H867" i="20" s="1"/>
  <c r="F841" i="20"/>
  <c r="H841" i="20" s="1"/>
  <c r="F596" i="20"/>
  <c r="H596" i="20" s="1"/>
  <c r="F846" i="20"/>
  <c r="H846" i="20" s="1"/>
  <c r="F635" i="20"/>
  <c r="H635" i="20" s="1"/>
  <c r="F829" i="20"/>
  <c r="H829" i="20" s="1"/>
  <c r="F732" i="20"/>
  <c r="H732" i="20" s="1"/>
  <c r="F521" i="20"/>
  <c r="H521" i="20" s="1"/>
  <c r="F815" i="20"/>
  <c r="H815" i="20" s="1"/>
  <c r="F838" i="20"/>
  <c r="H838" i="20" s="1"/>
  <c r="F718" i="20"/>
  <c r="H718" i="20" s="1"/>
  <c r="F820" i="20"/>
  <c r="H820" i="20" s="1"/>
  <c r="F358" i="20"/>
  <c r="H358" i="20" s="1"/>
  <c r="F462" i="20"/>
  <c r="H462" i="20" s="1"/>
  <c r="F681" i="20"/>
  <c r="H681" i="20" s="1"/>
  <c r="F843" i="20"/>
  <c r="H843" i="20" s="1"/>
  <c r="F692" i="20"/>
  <c r="F826" i="20"/>
  <c r="H826" i="20" s="1"/>
  <c r="F694" i="20"/>
  <c r="H694" i="20" s="1"/>
  <c r="F280" i="20"/>
  <c r="F958" i="20"/>
  <c r="F893" i="20"/>
  <c r="F470" i="20"/>
  <c r="H470" i="20" s="1"/>
  <c r="F887" i="20"/>
  <c r="F823" i="20"/>
  <c r="H823" i="20" s="1"/>
  <c r="F959" i="20"/>
  <c r="F824" i="20"/>
  <c r="H824" i="20" s="1"/>
  <c r="F915" i="20"/>
  <c r="F366" i="20"/>
  <c r="H366" i="20" s="1"/>
  <c r="F855" i="20"/>
  <c r="H855" i="20" s="1"/>
  <c r="F391" i="20"/>
  <c r="F828" i="20"/>
  <c r="H828" i="20" s="1"/>
  <c r="F777" i="20"/>
  <c r="F930" i="20"/>
  <c r="F960" i="20"/>
  <c r="F889" i="20"/>
  <c r="F853" i="20"/>
  <c r="H853" i="20" s="1"/>
  <c r="F961" i="20"/>
  <c r="F833" i="20"/>
  <c r="H833" i="20" s="1"/>
  <c r="F351" i="20"/>
  <c r="H351" i="20" s="1"/>
  <c r="F909" i="20"/>
  <c r="F920" i="20"/>
  <c r="F923" i="20"/>
  <c r="F856" i="20"/>
  <c r="H856" i="20" s="1"/>
  <c r="F430" i="20"/>
  <c r="F962" i="20"/>
  <c r="F918" i="20"/>
  <c r="F832" i="20"/>
  <c r="H832" i="20" s="1"/>
  <c r="F711" i="20"/>
  <c r="F882" i="20"/>
  <c r="F640" i="20"/>
  <c r="H640" i="20" s="1"/>
  <c r="F821" i="20"/>
  <c r="H821" i="20" s="1"/>
  <c r="F852" i="20"/>
  <c r="H852" i="20" s="1"/>
  <c r="F447" i="20"/>
  <c r="F872" i="20"/>
  <c r="H872" i="20" s="1"/>
  <c r="F869" i="20"/>
  <c r="H869" i="20" s="1"/>
  <c r="F877" i="20"/>
  <c r="F686" i="20"/>
  <c r="H686" i="20" s="1"/>
  <c r="F620" i="20"/>
  <c r="H620" i="20" s="1"/>
  <c r="F884" i="20"/>
  <c r="F876" i="20"/>
  <c r="F725" i="20"/>
  <c r="H725" i="20" s="1"/>
  <c r="F840" i="20"/>
  <c r="H840" i="20" s="1"/>
  <c r="F940" i="20"/>
  <c r="F770" i="20"/>
  <c r="F898" i="20"/>
  <c r="F879" i="20"/>
  <c r="F804" i="20"/>
  <c r="H804" i="20" s="1"/>
  <c r="F417" i="20"/>
  <c r="F859" i="20"/>
  <c r="H859" i="20" s="1"/>
  <c r="F963" i="20"/>
  <c r="F625" i="20"/>
  <c r="F862" i="20"/>
  <c r="H862" i="20" s="1"/>
  <c r="F719" i="20"/>
  <c r="F837" i="20"/>
  <c r="H837" i="20" s="1"/>
  <c r="F901" i="20"/>
  <c r="F753" i="20"/>
  <c r="F964" i="20"/>
  <c r="F748" i="20"/>
  <c r="H748" i="20" s="1"/>
  <c r="F444" i="20"/>
  <c r="F603" i="20"/>
  <c r="H603" i="20" s="1"/>
  <c r="F938" i="20"/>
  <c r="F911" i="20"/>
  <c r="F965" i="20"/>
  <c r="F932" i="20"/>
  <c r="F966" i="20"/>
  <c r="F722" i="20"/>
  <c r="H722" i="20" s="1"/>
  <c r="F910" i="20"/>
  <c r="F834" i="20"/>
  <c r="H834" i="20" s="1"/>
  <c r="F967" i="20"/>
  <c r="F875" i="20"/>
  <c r="F854" i="20"/>
  <c r="H854" i="20" s="1"/>
  <c r="F968" i="20"/>
  <c r="F311" i="20"/>
  <c r="H311" i="20" s="1"/>
  <c r="F969" i="20"/>
  <c r="F945" i="20"/>
  <c r="F970" i="20"/>
  <c r="F899" i="20"/>
  <c r="F971" i="20"/>
  <c r="F936" i="20"/>
  <c r="F816" i="20"/>
  <c r="H816" i="20" s="1"/>
  <c r="F674" i="20"/>
  <c r="F942" i="20"/>
  <c r="F822" i="20"/>
  <c r="H822" i="20" s="1"/>
  <c r="F972" i="20"/>
  <c r="F890" i="20"/>
  <c r="F914" i="20"/>
  <c r="F881" i="20"/>
  <c r="F892" i="20"/>
  <c r="F857" i="20"/>
  <c r="H857" i="20" s="1"/>
  <c r="F906" i="20"/>
  <c r="F905" i="20"/>
  <c r="F927" i="20"/>
  <c r="F868" i="20"/>
  <c r="H868" i="20" s="1"/>
  <c r="F874" i="20"/>
  <c r="F891" i="20"/>
  <c r="F861" i="20"/>
  <c r="H861" i="20" s="1"/>
  <c r="F845" i="20"/>
  <c r="H845" i="20" s="1"/>
  <c r="F919" i="20"/>
  <c r="F939" i="20"/>
  <c r="F944" i="20"/>
  <c r="F904" i="20"/>
  <c r="F870" i="20"/>
  <c r="H870" i="20" s="1"/>
  <c r="F897" i="20"/>
  <c r="F214" i="20"/>
  <c r="F973" i="20"/>
  <c r="F921" i="20"/>
  <c r="F817" i="20"/>
  <c r="H817" i="20" s="1"/>
  <c r="F863" i="20"/>
  <c r="H863" i="20" s="1"/>
  <c r="F424" i="20"/>
  <c r="H424" i="20" s="1"/>
  <c r="F935" i="20"/>
  <c r="F974" i="20"/>
  <c r="F435" i="20"/>
  <c r="H435" i="20" s="1"/>
  <c r="F916" i="20"/>
  <c r="F975" i="20"/>
  <c r="F941" i="20"/>
  <c r="F700" i="20"/>
  <c r="F976" i="20"/>
  <c r="F744" i="20"/>
  <c r="F977" i="20"/>
  <c r="F978" i="20"/>
  <c r="F423" i="20"/>
  <c r="H423" i="20" s="1"/>
  <c r="F979" i="20"/>
  <c r="F612" i="20"/>
  <c r="H612" i="20" s="1"/>
  <c r="F778" i="20"/>
  <c r="F980" i="20"/>
  <c r="F981" i="20"/>
  <c r="F982" i="20"/>
  <c r="F983" i="20"/>
  <c r="F984" i="20"/>
  <c r="F860" i="20"/>
  <c r="H860" i="20" s="1"/>
  <c r="F985" i="20"/>
  <c r="F986" i="20"/>
  <c r="F987" i="20"/>
  <c r="F773" i="20"/>
  <c r="F924" i="20"/>
  <c r="F844" i="20"/>
  <c r="H844" i="20" s="1"/>
  <c r="F988" i="20"/>
  <c r="F926" i="20"/>
  <c r="F989" i="20"/>
  <c r="F668" i="20"/>
  <c r="H668" i="20" s="1"/>
  <c r="F774" i="20"/>
  <c r="F990" i="20"/>
  <c r="F991" i="20"/>
  <c r="F992" i="20"/>
  <c r="F933" i="20"/>
  <c r="F993" i="20"/>
  <c r="F994" i="20"/>
  <c r="F849" i="20"/>
  <c r="H849" i="20" s="1"/>
  <c r="F928" i="20"/>
  <c r="F895" i="20"/>
  <c r="F902" i="20"/>
  <c r="F995" i="20"/>
  <c r="F996" i="20"/>
  <c r="F298" i="20"/>
  <c r="H298" i="20" s="1"/>
  <c r="F997" i="20"/>
  <c r="F998" i="20"/>
  <c r="F999" i="20"/>
  <c r="F494" i="20"/>
  <c r="H494" i="20" s="1"/>
  <c r="F297" i="20"/>
  <c r="H297" i="20" s="1"/>
  <c r="F661" i="20"/>
  <c r="H661" i="20" s="1"/>
  <c r="F1000" i="20"/>
  <c r="F1001" i="20"/>
  <c r="F1002" i="20"/>
  <c r="F1003" i="20"/>
  <c r="F1004" i="20"/>
  <c r="F1005" i="20"/>
  <c r="F1006" i="20"/>
  <c r="F925" i="20"/>
  <c r="F1007" i="20"/>
  <c r="F880" i="20"/>
  <c r="F858" i="20"/>
  <c r="H858" i="20" s="1"/>
  <c r="F1008" i="20"/>
  <c r="F1009" i="20"/>
  <c r="F1010" i="20"/>
  <c r="F1011" i="20"/>
  <c r="F530" i="20"/>
  <c r="F1012" i="20"/>
  <c r="F929" i="20"/>
  <c r="F912" i="20"/>
  <c r="F7" i="20"/>
  <c r="H1031" i="15"/>
  <c r="H1029" i="15"/>
  <c r="H888" i="15"/>
  <c r="H889" i="15"/>
  <c r="H890" i="15"/>
  <c r="H891" i="15"/>
  <c r="H892" i="15"/>
  <c r="H893" i="15"/>
  <c r="H894" i="15"/>
  <c r="H895" i="15"/>
  <c r="H896" i="15"/>
  <c r="H897" i="15"/>
  <c r="H898" i="15"/>
  <c r="H899" i="15"/>
  <c r="H900" i="15"/>
  <c r="H901" i="15"/>
  <c r="H902" i="15"/>
  <c r="H903" i="15"/>
  <c r="H904" i="15"/>
  <c r="H905" i="15"/>
  <c r="H906" i="15"/>
  <c r="H907" i="15"/>
  <c r="H908" i="15"/>
  <c r="H909" i="15"/>
  <c r="H910" i="15"/>
  <c r="H911" i="15"/>
  <c r="H912" i="15"/>
  <c r="H913" i="15"/>
  <c r="H914" i="15"/>
  <c r="H915" i="15"/>
  <c r="H916" i="15"/>
  <c r="H917" i="15"/>
  <c r="H918" i="15"/>
  <c r="H919" i="15"/>
  <c r="H920" i="15"/>
  <c r="H921" i="15"/>
  <c r="H922" i="15"/>
  <c r="H923" i="15"/>
  <c r="H924" i="15"/>
  <c r="H925" i="15"/>
  <c r="H926" i="15"/>
  <c r="H927" i="15"/>
  <c r="H928" i="15"/>
  <c r="H929" i="15"/>
  <c r="H930" i="15"/>
  <c r="H931" i="15"/>
  <c r="H932" i="15"/>
  <c r="H933" i="15"/>
  <c r="H934" i="15"/>
  <c r="H935" i="15"/>
  <c r="H936" i="15"/>
  <c r="H937" i="15"/>
  <c r="H938" i="15"/>
  <c r="H939" i="15"/>
  <c r="H979" i="15"/>
  <c r="H945" i="15"/>
  <c r="H946" i="15"/>
  <c r="H947" i="15"/>
  <c r="H980" i="15"/>
  <c r="H981" i="15"/>
  <c r="H948" i="15"/>
  <c r="H982" i="15"/>
  <c r="H949" i="15"/>
  <c r="H950" i="15"/>
  <c r="H951" i="15"/>
  <c r="H952" i="15"/>
  <c r="H983" i="15"/>
  <c r="H984" i="15"/>
  <c r="H953" i="15"/>
  <c r="H954" i="15"/>
  <c r="H955" i="15"/>
  <c r="H985" i="15"/>
  <c r="H986" i="15"/>
  <c r="H987" i="15"/>
  <c r="H956" i="15"/>
  <c r="H957" i="15"/>
  <c r="H988" i="15"/>
  <c r="H940" i="15"/>
  <c r="H958" i="15"/>
  <c r="H941" i="15"/>
  <c r="H959" i="15"/>
  <c r="H989" i="15"/>
  <c r="H990" i="15"/>
  <c r="H960" i="15"/>
  <c r="H942" i="15"/>
  <c r="H943" i="15"/>
  <c r="H944" i="15"/>
  <c r="H961" i="15"/>
  <c r="H962" i="15"/>
  <c r="H963" i="15"/>
  <c r="H964" i="15"/>
  <c r="H965" i="15"/>
  <c r="H966" i="15"/>
  <c r="H967" i="15"/>
  <c r="H968" i="15"/>
  <c r="H969" i="15"/>
  <c r="H970" i="15"/>
  <c r="H971" i="15"/>
  <c r="H972" i="15"/>
  <c r="H973" i="15"/>
  <c r="H974" i="15"/>
  <c r="H975" i="15"/>
  <c r="H976" i="15"/>
  <c r="H977" i="15"/>
  <c r="H978" i="15"/>
  <c r="H991" i="15"/>
  <c r="H992" i="15"/>
  <c r="H993" i="15"/>
  <c r="H994" i="15"/>
  <c r="H995" i="15"/>
  <c r="H996" i="15"/>
  <c r="H997" i="15"/>
  <c r="H998" i="15"/>
  <c r="H999" i="15"/>
  <c r="H1000" i="15"/>
  <c r="H1001" i="15"/>
  <c r="H1002" i="15"/>
  <c r="H1003" i="15"/>
  <c r="H1004" i="15"/>
  <c r="H1005" i="15"/>
  <c r="H1006" i="15"/>
  <c r="H1008" i="15"/>
  <c r="H1009" i="15"/>
  <c r="H1012" i="15"/>
  <c r="H1010" i="15"/>
  <c r="H1011" i="15"/>
  <c r="H1007" i="15"/>
  <c r="H1013" i="15"/>
  <c r="H1014" i="15"/>
  <c r="H1015" i="15"/>
  <c r="H1016" i="15"/>
  <c r="H1017" i="15"/>
  <c r="H1019" i="15"/>
  <c r="H1020" i="15"/>
  <c r="H1021" i="15"/>
  <c r="H1022" i="15"/>
  <c r="H786" i="15"/>
  <c r="H787" i="15"/>
  <c r="H788" i="15"/>
  <c r="H789" i="15"/>
  <c r="H790" i="15"/>
  <c r="H791" i="15"/>
  <c r="H792" i="15"/>
  <c r="H793" i="15"/>
  <c r="H794" i="15"/>
  <c r="H795" i="15"/>
  <c r="H796" i="15"/>
  <c r="H797" i="15"/>
  <c r="H798" i="15"/>
  <c r="H799" i="15"/>
  <c r="H800" i="15"/>
  <c r="H801" i="15"/>
  <c r="H802" i="15"/>
  <c r="H803" i="15"/>
  <c r="H804" i="15"/>
  <c r="H805" i="15"/>
  <c r="H806" i="15"/>
  <c r="H807" i="15"/>
  <c r="J1035" i="15"/>
  <c r="J1023" i="15"/>
  <c r="H36" i="20" l="1"/>
  <c r="L36" i="20"/>
  <c r="H34" i="20"/>
  <c r="L34" i="20"/>
  <c r="H37" i="20"/>
  <c r="L37" i="20"/>
  <c r="H39" i="20"/>
  <c r="L39" i="20"/>
  <c r="H20" i="20"/>
  <c r="L20" i="20"/>
  <c r="H25" i="20"/>
  <c r="L25" i="20"/>
  <c r="H23" i="20"/>
  <c r="L23" i="20"/>
  <c r="H18" i="20"/>
  <c r="L18" i="20"/>
  <c r="H32" i="20"/>
  <c r="L32" i="20"/>
  <c r="H30" i="20"/>
  <c r="L30" i="20"/>
  <c r="H33" i="20"/>
  <c r="L33" i="20"/>
  <c r="H27" i="20"/>
  <c r="L27" i="20"/>
  <c r="H29" i="20"/>
  <c r="L29" i="20"/>
  <c r="H38" i="20"/>
  <c r="L38" i="20"/>
  <c r="H35" i="20"/>
  <c r="L35" i="20"/>
  <c r="H26" i="20"/>
  <c r="L26" i="20"/>
  <c r="H28" i="20"/>
  <c r="L28" i="20"/>
  <c r="H14" i="20"/>
  <c r="L14" i="20"/>
  <c r="H24" i="20"/>
  <c r="L24" i="20"/>
  <c r="H15" i="20"/>
  <c r="L15" i="20"/>
  <c r="H31" i="20"/>
  <c r="L31" i="20"/>
  <c r="H22" i="20"/>
  <c r="L22" i="20"/>
  <c r="H16" i="20"/>
  <c r="L16" i="20"/>
  <c r="H530" i="20"/>
  <c r="L530" i="20"/>
  <c r="L1008" i="20"/>
  <c r="H1008" i="20"/>
  <c r="H925" i="20"/>
  <c r="L925" i="20"/>
  <c r="L1003" i="20"/>
  <c r="H1003" i="20"/>
  <c r="H895" i="20"/>
  <c r="L895" i="20"/>
  <c r="H912" i="20"/>
  <c r="L912" i="20"/>
  <c r="L1012" i="20"/>
  <c r="H1012" i="20"/>
  <c r="L1011" i="20"/>
  <c r="H1011" i="20"/>
  <c r="L1009" i="20"/>
  <c r="H1009" i="20"/>
  <c r="L1007" i="20"/>
  <c r="H1007" i="20"/>
  <c r="L1006" i="20"/>
  <c r="H1006" i="20"/>
  <c r="L1004" i="20"/>
  <c r="H1004" i="20"/>
  <c r="L1002" i="20"/>
  <c r="H1002" i="20"/>
  <c r="L1000" i="20"/>
  <c r="H1000" i="20"/>
  <c r="L999" i="20"/>
  <c r="H999" i="20"/>
  <c r="L997" i="20"/>
  <c r="H997" i="20"/>
  <c r="L996" i="20"/>
  <c r="H996" i="20"/>
  <c r="H902" i="20"/>
  <c r="L902" i="20"/>
  <c r="H928" i="20"/>
  <c r="L928" i="20"/>
  <c r="L994" i="20"/>
  <c r="H994" i="20"/>
  <c r="H933" i="20"/>
  <c r="L933" i="20"/>
  <c r="L991" i="20"/>
  <c r="H991" i="20"/>
  <c r="L774" i="20"/>
  <c r="H774" i="20"/>
  <c r="L989" i="20"/>
  <c r="H989" i="20"/>
  <c r="L988" i="20"/>
  <c r="H988" i="20"/>
  <c r="L924" i="20"/>
  <c r="H924" i="20"/>
  <c r="L987" i="20"/>
  <c r="H987" i="20"/>
  <c r="L985" i="20"/>
  <c r="H985" i="20"/>
  <c r="L984" i="20"/>
  <c r="H984" i="20"/>
  <c r="L982" i="20"/>
  <c r="H982" i="20"/>
  <c r="L980" i="20"/>
  <c r="H980" i="20"/>
  <c r="L977" i="20"/>
  <c r="H977" i="20"/>
  <c r="L976" i="20"/>
  <c r="H976" i="20"/>
  <c r="H941" i="20"/>
  <c r="L941" i="20"/>
  <c r="H916" i="20"/>
  <c r="L916" i="20"/>
  <c r="L974" i="20"/>
  <c r="H974" i="20"/>
  <c r="L973" i="20"/>
  <c r="H973" i="20"/>
  <c r="H897" i="20"/>
  <c r="L897" i="20"/>
  <c r="H904" i="20"/>
  <c r="L904" i="20"/>
  <c r="H939" i="20"/>
  <c r="L939" i="20"/>
  <c r="L891" i="20"/>
  <c r="H891" i="20"/>
  <c r="H905" i="20"/>
  <c r="L905" i="20"/>
  <c r="L881" i="20"/>
  <c r="H881" i="20"/>
  <c r="H890" i="20"/>
  <c r="L890" i="20"/>
  <c r="H674" i="20"/>
  <c r="L674" i="20"/>
  <c r="H936" i="20"/>
  <c r="L936" i="20"/>
  <c r="H899" i="20"/>
  <c r="L899" i="20"/>
  <c r="L945" i="20"/>
  <c r="H945" i="20"/>
  <c r="L967" i="20"/>
  <c r="H967" i="20"/>
  <c r="H910" i="20"/>
  <c r="L910" i="20"/>
  <c r="L966" i="20"/>
  <c r="H966" i="20"/>
  <c r="L965" i="20"/>
  <c r="H965" i="20"/>
  <c r="H938" i="20"/>
  <c r="L938" i="20"/>
  <c r="L444" i="20"/>
  <c r="H444" i="20"/>
  <c r="L964" i="20"/>
  <c r="H964" i="20"/>
  <c r="L901" i="20"/>
  <c r="H901" i="20"/>
  <c r="H719" i="20"/>
  <c r="L719" i="20"/>
  <c r="H625" i="20"/>
  <c r="L625" i="20"/>
  <c r="L898" i="20"/>
  <c r="H898" i="20"/>
  <c r="H940" i="20"/>
  <c r="L940" i="20"/>
  <c r="L884" i="20"/>
  <c r="H884" i="20"/>
  <c r="H447" i="20"/>
  <c r="L447" i="20"/>
  <c r="H882" i="20"/>
  <c r="L882" i="20"/>
  <c r="L962" i="20"/>
  <c r="H962" i="20"/>
  <c r="H920" i="20"/>
  <c r="L920" i="20"/>
  <c r="L961" i="20"/>
  <c r="H961" i="20"/>
  <c r="L889" i="20"/>
  <c r="H889" i="20"/>
  <c r="L930" i="20"/>
  <c r="H930" i="20"/>
  <c r="H915" i="20"/>
  <c r="L915" i="20"/>
  <c r="L959" i="20"/>
  <c r="H959" i="20"/>
  <c r="L887" i="20"/>
  <c r="H887" i="20"/>
  <c r="L893" i="20"/>
  <c r="H893" i="20"/>
  <c r="L280" i="20"/>
  <c r="H280" i="20"/>
  <c r="L697" i="20"/>
  <c r="H697" i="20"/>
  <c r="L957" i="20"/>
  <c r="H957" i="20"/>
  <c r="H767" i="20"/>
  <c r="L767" i="20"/>
  <c r="H764" i="20"/>
  <c r="L764" i="20"/>
  <c r="L669" i="20"/>
  <c r="H669" i="20"/>
  <c r="H687" i="20"/>
  <c r="L687" i="20"/>
  <c r="H917" i="20"/>
  <c r="L917" i="20"/>
  <c r="H782" i="20"/>
  <c r="L782" i="20"/>
  <c r="H943" i="20"/>
  <c r="L943" i="20"/>
  <c r="H762" i="20"/>
  <c r="L762" i="20"/>
  <c r="H752" i="20"/>
  <c r="L752" i="20"/>
  <c r="H913" i="20"/>
  <c r="L913" i="20"/>
  <c r="H699" i="20"/>
  <c r="L699" i="20"/>
  <c r="H735" i="20"/>
  <c r="L735" i="20"/>
  <c r="H750" i="20"/>
  <c r="L750" i="20"/>
  <c r="L883" i="20"/>
  <c r="H883" i="20"/>
  <c r="L755" i="20"/>
  <c r="H755" i="20"/>
  <c r="H736" i="20"/>
  <c r="L736" i="20"/>
  <c r="H691" i="20"/>
  <c r="L691" i="20"/>
  <c r="H733" i="20"/>
  <c r="L733" i="20"/>
  <c r="H908" i="20"/>
  <c r="L908" i="20"/>
  <c r="L896" i="20"/>
  <c r="H896" i="20"/>
  <c r="L739" i="20"/>
  <c r="H739" i="20"/>
  <c r="L953" i="20"/>
  <c r="H953" i="20"/>
  <c r="H937" i="20"/>
  <c r="L937" i="20"/>
  <c r="H659" i="20"/>
  <c r="L659" i="20"/>
  <c r="L952" i="20"/>
  <c r="H952" i="20"/>
  <c r="H626" i="20"/>
  <c r="L626" i="20"/>
  <c r="H751" i="20"/>
  <c r="L751" i="20"/>
  <c r="L951" i="20"/>
  <c r="H951" i="20"/>
  <c r="H673" i="20"/>
  <c r="L673" i="20"/>
  <c r="L950" i="20"/>
  <c r="H950" i="20"/>
  <c r="L629" i="20"/>
  <c r="H629" i="20"/>
  <c r="H638" i="20"/>
  <c r="L638" i="20"/>
  <c r="H878" i="20"/>
  <c r="L878" i="20"/>
  <c r="H363" i="20"/>
  <c r="L363" i="20"/>
  <c r="H667" i="20"/>
  <c r="L667" i="20"/>
  <c r="H499" i="20"/>
  <c r="L499" i="20"/>
  <c r="L886" i="20"/>
  <c r="H886" i="20"/>
  <c r="H885" i="20"/>
  <c r="L885" i="20"/>
  <c r="H532" i="20"/>
  <c r="L532" i="20"/>
  <c r="L446" i="20"/>
  <c r="H446" i="20"/>
  <c r="H453" i="20"/>
  <c r="L453" i="20"/>
  <c r="H693" i="20"/>
  <c r="L693" i="20"/>
  <c r="H922" i="20"/>
  <c r="L922" i="20"/>
  <c r="H907" i="20"/>
  <c r="L907" i="20"/>
  <c r="H754" i="20"/>
  <c r="L754" i="20"/>
  <c r="H314" i="20"/>
  <c r="L314" i="20"/>
  <c r="H721" i="20"/>
  <c r="L721" i="20"/>
  <c r="H710" i="20"/>
  <c r="L710" i="20"/>
  <c r="H390" i="20"/>
  <c r="L390" i="20"/>
  <c r="H783" i="20"/>
  <c r="L783" i="20"/>
  <c r="L150" i="20"/>
  <c r="H150" i="20"/>
  <c r="H929" i="20"/>
  <c r="L929" i="20"/>
  <c r="L1010" i="20"/>
  <c r="H1010" i="20"/>
  <c r="H880" i="20"/>
  <c r="L880" i="20"/>
  <c r="L1005" i="20"/>
  <c r="H1005" i="20"/>
  <c r="L1001" i="20"/>
  <c r="H1001" i="20"/>
  <c r="L998" i="20"/>
  <c r="H998" i="20"/>
  <c r="L995" i="20"/>
  <c r="H995" i="20"/>
  <c r="L993" i="20"/>
  <c r="H993" i="20"/>
  <c r="L992" i="20"/>
  <c r="H992" i="20"/>
  <c r="L990" i="20"/>
  <c r="H990" i="20"/>
  <c r="H926" i="20"/>
  <c r="L926" i="20"/>
  <c r="H773" i="20"/>
  <c r="L773" i="20"/>
  <c r="L986" i="20"/>
  <c r="H986" i="20"/>
  <c r="L983" i="20"/>
  <c r="H983" i="20"/>
  <c r="L981" i="20"/>
  <c r="H981" i="20"/>
  <c r="L778" i="20"/>
  <c r="H778" i="20"/>
  <c r="L979" i="20"/>
  <c r="H979" i="20"/>
  <c r="L978" i="20"/>
  <c r="H978" i="20"/>
  <c r="H744" i="20"/>
  <c r="L744" i="20"/>
  <c r="H700" i="20"/>
  <c r="L700" i="20"/>
  <c r="L975" i="20"/>
  <c r="H975" i="20"/>
  <c r="H935" i="20"/>
  <c r="L935" i="20"/>
  <c r="L921" i="20"/>
  <c r="H921" i="20"/>
  <c r="L214" i="20"/>
  <c r="H214" i="20"/>
  <c r="H944" i="20"/>
  <c r="L944" i="20"/>
  <c r="H919" i="20"/>
  <c r="L919" i="20"/>
  <c r="H874" i="20"/>
  <c r="L874" i="20"/>
  <c r="H927" i="20"/>
  <c r="L927" i="20"/>
  <c r="H906" i="20"/>
  <c r="L906" i="20"/>
  <c r="H892" i="20"/>
  <c r="L892" i="20"/>
  <c r="H914" i="20"/>
  <c r="L914" i="20"/>
  <c r="L972" i="20"/>
  <c r="H972" i="20"/>
  <c r="L942" i="20"/>
  <c r="H942" i="20"/>
  <c r="L971" i="20"/>
  <c r="H971" i="20"/>
  <c r="L970" i="20"/>
  <c r="H970" i="20"/>
  <c r="L969" i="20"/>
  <c r="H969" i="20"/>
  <c r="L968" i="20"/>
  <c r="H968" i="20"/>
  <c r="H875" i="20"/>
  <c r="L875" i="20"/>
  <c r="L932" i="20"/>
  <c r="H932" i="20"/>
  <c r="H911" i="20"/>
  <c r="L911" i="20"/>
  <c r="L753" i="20"/>
  <c r="H753" i="20"/>
  <c r="L963" i="20"/>
  <c r="H963" i="20"/>
  <c r="L417" i="20"/>
  <c r="H417" i="20"/>
  <c r="H879" i="20"/>
  <c r="L879" i="20"/>
  <c r="H770" i="20"/>
  <c r="L770" i="20"/>
  <c r="H876" i="20"/>
  <c r="L876" i="20"/>
  <c r="H877" i="20"/>
  <c r="L877" i="20"/>
  <c r="H711" i="20"/>
  <c r="L711" i="20"/>
  <c r="H918" i="20"/>
  <c r="L918" i="20"/>
  <c r="H430" i="20"/>
  <c r="L430" i="20"/>
  <c r="H923" i="20"/>
  <c r="L923" i="20"/>
  <c r="H909" i="20"/>
  <c r="L909" i="20"/>
  <c r="L960" i="20"/>
  <c r="H960" i="20"/>
  <c r="H777" i="20"/>
  <c r="L777" i="20"/>
  <c r="L391" i="20"/>
  <c r="H391" i="20"/>
  <c r="L958" i="20"/>
  <c r="H958" i="20"/>
  <c r="H692" i="20"/>
  <c r="L692" i="20"/>
  <c r="L956" i="20"/>
  <c r="H956" i="20"/>
  <c r="H707" i="20"/>
  <c r="L707" i="20"/>
  <c r="H741" i="20"/>
  <c r="L741" i="20"/>
  <c r="H464" i="20"/>
  <c r="L464" i="20"/>
  <c r="H680" i="20"/>
  <c r="L680" i="20"/>
  <c r="H769" i="20"/>
  <c r="L769" i="20"/>
  <c r="L955" i="20"/>
  <c r="H955" i="20"/>
  <c r="H775" i="20"/>
  <c r="L775" i="20"/>
  <c r="H713" i="20"/>
  <c r="L713" i="20"/>
  <c r="L900" i="20"/>
  <c r="H900" i="20"/>
  <c r="H934" i="20"/>
  <c r="L934" i="20"/>
  <c r="H420" i="20"/>
  <c r="L420" i="20"/>
  <c r="H545" i="20"/>
  <c r="L545" i="20"/>
  <c r="L688" i="20"/>
  <c r="H688" i="20"/>
  <c r="L730" i="20"/>
  <c r="H730" i="20"/>
  <c r="L903" i="20"/>
  <c r="H903" i="20"/>
  <c r="L954" i="20"/>
  <c r="H954" i="20"/>
  <c r="H727" i="20"/>
  <c r="L727" i="20"/>
  <c r="H587" i="20"/>
  <c r="L587" i="20"/>
  <c r="H665" i="20"/>
  <c r="L665" i="20"/>
  <c r="L760" i="20"/>
  <c r="H760" i="20"/>
  <c r="H563" i="20"/>
  <c r="L563" i="20"/>
  <c r="H745" i="20"/>
  <c r="L745" i="20"/>
  <c r="L425" i="20"/>
  <c r="H425" i="20"/>
  <c r="H677" i="20"/>
  <c r="L677" i="20"/>
  <c r="L716" i="20"/>
  <c r="H716" i="20"/>
  <c r="L894" i="20"/>
  <c r="H894" i="20"/>
  <c r="H658" i="20"/>
  <c r="L658" i="20"/>
  <c r="H726" i="20"/>
  <c r="L726" i="20"/>
  <c r="H513" i="20"/>
  <c r="L513" i="20"/>
  <c r="H500" i="20"/>
  <c r="L500" i="20"/>
  <c r="L949" i="20"/>
  <c r="H949" i="20"/>
  <c r="L330" i="20"/>
  <c r="H330" i="20"/>
  <c r="H460" i="20"/>
  <c r="L460" i="20"/>
  <c r="L766" i="20"/>
  <c r="H766" i="20"/>
  <c r="L948" i="20"/>
  <c r="H948" i="20"/>
  <c r="H931" i="20"/>
  <c r="L931" i="20"/>
  <c r="H428" i="20"/>
  <c r="L428" i="20"/>
  <c r="L947" i="20"/>
  <c r="H947" i="20"/>
  <c r="L473" i="20"/>
  <c r="H473" i="20"/>
  <c r="L401" i="20"/>
  <c r="H401" i="20"/>
  <c r="H888" i="20"/>
  <c r="L888" i="20"/>
  <c r="H393" i="20"/>
  <c r="L393" i="20"/>
  <c r="L946" i="20"/>
  <c r="H946" i="20"/>
  <c r="H1034" i="20"/>
  <c r="L1034" i="20"/>
  <c r="E265" i="21" l="1"/>
  <c r="E266" i="21"/>
  <c r="E267" i="21"/>
  <c r="L265" i="21"/>
  <c r="L266" i="21"/>
  <c r="L267" i="21"/>
  <c r="M265" i="21" l="1"/>
  <c r="G1035" i="20" l="1"/>
  <c r="B1035" i="20"/>
  <c r="G1023" i="20"/>
  <c r="F1023" i="20"/>
  <c r="B1023" i="20"/>
  <c r="H17" i="20"/>
  <c r="H12" i="20"/>
  <c r="H21" i="20"/>
  <c r="H152" i="20"/>
  <c r="H19" i="20"/>
  <c r="H81" i="20"/>
  <c r="H10" i="20"/>
  <c r="H7" i="20"/>
  <c r="H1023" i="20" l="1"/>
  <c r="F1035" i="20"/>
  <c r="H1035" i="20" s="1"/>
  <c r="H1028" i="20"/>
  <c r="L1028" i="20"/>
  <c r="H1032" i="20"/>
  <c r="L1032" i="20"/>
  <c r="H1030" i="20"/>
  <c r="L1030" i="20"/>
  <c r="L1031" i="20"/>
  <c r="H1031" i="20"/>
  <c r="L1033" i="20"/>
  <c r="H1033" i="20"/>
  <c r="L1029" i="20"/>
  <c r="H1033" i="15" l="1"/>
  <c r="L569" i="20"/>
  <c r="L504" i="20"/>
  <c r="L384" i="20"/>
  <c r="H778" i="15"/>
  <c r="H851" i="15"/>
  <c r="H540" i="15"/>
  <c r="H865" i="15" l="1"/>
  <c r="H678" i="15"/>
  <c r="H594" i="15"/>
  <c r="H784" i="15"/>
  <c r="H866" i="15"/>
  <c r="H830" i="15"/>
  <c r="H632" i="15"/>
  <c r="H854" i="15"/>
  <c r="H756" i="15"/>
  <c r="H536" i="15"/>
  <c r="H827" i="15"/>
  <c r="H823" i="15"/>
  <c r="H770" i="15"/>
  <c r="H844" i="15"/>
  <c r="H842" i="15"/>
  <c r="H777" i="15"/>
  <c r="H881" i="15"/>
  <c r="H596" i="15"/>
  <c r="L76" i="20"/>
  <c r="L187" i="20"/>
  <c r="L622" i="20"/>
  <c r="L58" i="20"/>
  <c r="L588" i="20"/>
  <c r="L175" i="20"/>
  <c r="E18" i="21" l="1"/>
  <c r="L263" i="21"/>
  <c r="L264" i="21"/>
  <c r="L223" i="21"/>
  <c r="L18" i="21"/>
  <c r="M18" i="21"/>
  <c r="M267" i="21"/>
  <c r="L871" i="20"/>
  <c r="L406" i="20"/>
  <c r="L339" i="20"/>
  <c r="L490" i="20"/>
  <c r="L230" i="20"/>
  <c r="L210" i="20"/>
  <c r="L642" i="20"/>
  <c r="L817" i="20"/>
  <c r="L863" i="20"/>
  <c r="L424" i="20"/>
  <c r="L574" i="20"/>
  <c r="L435" i="20"/>
  <c r="L269" i="20"/>
  <c r="L432" i="20"/>
  <c r="L160" i="20" l="1"/>
  <c r="L332" i="20"/>
  <c r="L650" i="20"/>
  <c r="L412" i="20"/>
  <c r="L702" i="20"/>
  <c r="L124" i="20"/>
  <c r="H1034" i="15" l="1"/>
  <c r="H1032" i="15"/>
  <c r="H1030" i="15"/>
  <c r="H409" i="15" l="1"/>
  <c r="H332" i="15"/>
  <c r="H283" i="15"/>
  <c r="H242" i="15"/>
  <c r="H426" i="15"/>
  <c r="H653" i="15"/>
  <c r="H151" i="15"/>
  <c r="B1023" i="15" l="1"/>
  <c r="L310" i="20"/>
  <c r="H691" i="15" l="1"/>
  <c r="H816" i="15"/>
  <c r="H862" i="15"/>
  <c r="H77" i="15"/>
  <c r="H460" i="15"/>
  <c r="H378" i="15"/>
  <c r="M54" i="21" l="1"/>
  <c r="M95" i="21"/>
  <c r="M214" i="21"/>
  <c r="L694" i="20"/>
  <c r="L340" i="20"/>
  <c r="L497" i="20"/>
  <c r="L565" i="20"/>
  <c r="L7" i="20"/>
  <c r="L81" i="20"/>
  <c r="L99" i="20"/>
  <c r="L103" i="20"/>
  <c r="L168" i="20"/>
  <c r="L97" i="20"/>
  <c r="L429" i="20"/>
  <c r="L131" i="20"/>
  <c r="L254" i="20"/>
  <c r="L105" i="20"/>
  <c r="L91" i="20"/>
  <c r="L501" i="20"/>
  <c r="L141" i="20"/>
  <c r="L63" i="20"/>
  <c r="L593" i="20"/>
  <c r="L158" i="20"/>
  <c r="L94" i="20"/>
  <c r="L128" i="20"/>
  <c r="L480" i="20"/>
  <c r="L104" i="20"/>
  <c r="L40" i="20"/>
  <c r="L324" i="20"/>
  <c r="L166" i="20"/>
  <c r="L305" i="20"/>
  <c r="L543" i="20"/>
  <c r="L708" i="20"/>
  <c r="L309" i="20"/>
  <c r="L64" i="20"/>
  <c r="L318" i="20"/>
  <c r="L143" i="20"/>
  <c r="L60" i="20"/>
  <c r="L152" i="20"/>
  <c r="L123" i="20"/>
  <c r="L374" i="20"/>
  <c r="L240" i="20"/>
  <c r="L10" i="20"/>
  <c r="L776" i="20"/>
  <c r="L207" i="20"/>
  <c r="L224" i="20"/>
  <c r="L343" i="20"/>
  <c r="L9" i="20"/>
  <c r="L312" i="20"/>
  <c r="L331" i="20"/>
  <c r="L49" i="20"/>
  <c r="L328" i="20"/>
  <c r="L72" i="20"/>
  <c r="L125" i="20"/>
  <c r="L779" i="20"/>
  <c r="L194" i="20"/>
  <c r="L68" i="20"/>
  <c r="L821" i="20"/>
  <c r="L261" i="20"/>
  <c r="L259" i="20"/>
  <c r="L56" i="20"/>
  <c r="L271" i="20"/>
  <c r="L114" i="20"/>
  <c r="L67" i="20"/>
  <c r="L239" i="20"/>
  <c r="L176" i="20"/>
  <c r="L295" i="20"/>
  <c r="L148" i="20"/>
  <c r="L472" i="20"/>
  <c r="L98" i="20"/>
  <c r="L635" i="20"/>
  <c r="L557" i="20"/>
  <c r="L685" i="20"/>
  <c r="L260" i="20"/>
  <c r="L85" i="20"/>
  <c r="L57" i="20"/>
  <c r="L227" i="20"/>
  <c r="L142" i="20"/>
  <c r="L238" i="20"/>
  <c r="L48" i="20"/>
  <c r="L74" i="20"/>
  <c r="L54" i="20"/>
  <c r="L602" i="20"/>
  <c r="L70" i="20"/>
  <c r="L208" i="20"/>
  <c r="L185" i="20"/>
  <c r="L351" i="20"/>
  <c r="L121" i="20"/>
  <c r="L77" i="20"/>
  <c r="L422" i="20"/>
  <c r="L313" i="20"/>
  <c r="L156" i="20"/>
  <c r="L200" i="20"/>
  <c r="L127" i="20"/>
  <c r="L394" i="20"/>
  <c r="L241" i="20"/>
  <c r="L481" i="20"/>
  <c r="L289" i="20"/>
  <c r="L290" i="20"/>
  <c r="L387" i="20"/>
  <c r="L486" i="20"/>
  <c r="L88" i="20"/>
  <c r="L380" i="20"/>
  <c r="L236" i="20"/>
  <c r="L212" i="20"/>
  <c r="L567" i="20"/>
  <c r="L116" i="20"/>
  <c r="L178" i="20"/>
  <c r="L12" i="20"/>
  <c r="L379" i="20"/>
  <c r="L226" i="20"/>
  <c r="L632" i="20"/>
  <c r="L461" i="20"/>
  <c r="L372" i="20"/>
  <c r="L512" i="20"/>
  <c r="L130" i="20"/>
  <c r="L448" i="20"/>
  <c r="L50" i="20"/>
  <c r="L537" i="20"/>
  <c r="L144" i="20"/>
  <c r="L62" i="20"/>
  <c r="L316" i="20"/>
  <c r="L172" i="20"/>
  <c r="L696" i="20"/>
  <c r="L183" i="20"/>
  <c r="L222" i="20"/>
  <c r="L788" i="20"/>
  <c r="L102" i="20"/>
  <c r="L155" i="20"/>
  <c r="L110" i="20"/>
  <c r="L145" i="20"/>
  <c r="L347" i="20"/>
  <c r="L253" i="20"/>
  <c r="L8" i="20"/>
  <c r="L456" i="20"/>
  <c r="L413" i="20"/>
  <c r="L90" i="20"/>
  <c r="L129" i="20"/>
  <c r="L246" i="20"/>
  <c r="L139" i="20"/>
  <c r="L381" i="20"/>
  <c r="L197" i="20"/>
  <c r="L795" i="20"/>
  <c r="L847" i="20"/>
  <c r="L43" i="20"/>
  <c r="L225" i="20"/>
  <c r="L11" i="20"/>
  <c r="L354" i="20"/>
  <c r="L13" i="20"/>
  <c r="L378" i="20"/>
  <c r="L221" i="20"/>
  <c r="L566" i="20"/>
  <c r="L95" i="20"/>
  <c r="L592" i="20"/>
  <c r="L301" i="20"/>
  <c r="L268" i="20"/>
  <c r="L367" i="20"/>
  <c r="L71" i="20"/>
  <c r="L695" i="20"/>
  <c r="L164" i="20"/>
  <c r="L117" i="20"/>
  <c r="L523" i="20"/>
  <c r="L498" i="20"/>
  <c r="L743" i="20"/>
  <c r="L584" i="20"/>
  <c r="L455" i="20"/>
  <c r="L657" i="20"/>
  <c r="L427" i="20"/>
  <c r="L801" i="20"/>
  <c r="L415" i="20"/>
  <c r="L42" i="20"/>
  <c r="L434" i="20"/>
  <c r="L162" i="20"/>
  <c r="L368" i="20"/>
  <c r="L620" i="20"/>
  <c r="L618" i="20"/>
  <c r="L220" i="20"/>
  <c r="L248" i="20"/>
  <c r="L454" i="20"/>
  <c r="L184" i="20"/>
  <c r="L279" i="20"/>
  <c r="L515" i="20"/>
  <c r="L416" i="20"/>
  <c r="L251" i="20"/>
  <c r="L66" i="20"/>
  <c r="L799" i="20"/>
  <c r="L609" i="20"/>
  <c r="L342" i="20"/>
  <c r="L410" i="20"/>
  <c r="L336" i="20"/>
  <c r="L608" i="20"/>
  <c r="L46" i="20"/>
  <c r="L93" i="20"/>
  <c r="L137" i="20"/>
  <c r="L293" i="20"/>
  <c r="L483" i="20"/>
  <c r="L663" i="20"/>
  <c r="L179" i="20"/>
  <c r="L534" i="20"/>
  <c r="L705" i="20"/>
  <c r="L119" i="20"/>
  <c r="L664" i="20"/>
  <c r="L350" i="20"/>
  <c r="L371" i="20"/>
  <c r="L866" i="20"/>
  <c r="L740" i="20"/>
  <c r="L476" i="20"/>
  <c r="L108" i="20"/>
  <c r="L252" i="20"/>
  <c r="L505" i="20"/>
  <c r="L256" i="20"/>
  <c r="L746" i="20"/>
  <c r="L493" i="20"/>
  <c r="L580" i="20"/>
  <c r="L147" i="20"/>
  <c r="L615" i="20"/>
  <c r="L352" i="20"/>
  <c r="L724" i="20"/>
  <c r="L544" i="20"/>
  <c r="L802" i="20"/>
  <c r="L747" i="20"/>
  <c r="L488" i="20"/>
  <c r="L376" i="20"/>
  <c r="L327" i="20"/>
  <c r="L706" i="20"/>
  <c r="L550" i="20"/>
  <c r="L873" i="20"/>
  <c r="L698" i="20"/>
  <c r="L404" i="20"/>
  <c r="L459" i="20"/>
  <c r="L671" i="20"/>
  <c r="L47" i="20"/>
  <c r="L651" i="20"/>
  <c r="L370" i="20"/>
  <c r="L682" i="20"/>
  <c r="L344" i="20"/>
  <c r="L678" i="20"/>
  <c r="L84" i="20"/>
  <c r="L120" i="20"/>
  <c r="L87" i="20"/>
  <c r="L605" i="20"/>
  <c r="L421" i="20"/>
  <c r="L613" i="20"/>
  <c r="L73" i="20"/>
  <c r="L604" i="20"/>
  <c r="L619" i="20"/>
  <c r="L405" i="20"/>
  <c r="L234" i="20"/>
  <c r="L303" i="20"/>
  <c r="L737" i="20"/>
  <c r="L323" i="20"/>
  <c r="L644" i="20"/>
  <c r="L41" i="20"/>
  <c r="L591" i="20"/>
  <c r="L255" i="20"/>
  <c r="L717" i="20"/>
  <c r="L633" i="20"/>
  <c r="L109" i="20"/>
  <c r="L100" i="20"/>
  <c r="L813" i="20"/>
  <c r="L720" i="20"/>
  <c r="L219" i="20"/>
  <c r="L140" i="20"/>
  <c r="L159" i="20"/>
  <c r="L814" i="20"/>
  <c r="L375" i="20"/>
  <c r="L785" i="20"/>
  <c r="L475" i="20"/>
  <c r="L623" i="20"/>
  <c r="L683" i="20"/>
  <c r="L503" i="20"/>
  <c r="L177" i="20"/>
  <c r="L649" i="20"/>
  <c r="L292" i="20"/>
  <c r="L409" i="20"/>
  <c r="L112" i="20"/>
  <c r="L830" i="20"/>
  <c r="L797" i="20"/>
  <c r="L306" i="20"/>
  <c r="L581" i="20"/>
  <c r="L529" i="20"/>
  <c r="L287" i="20"/>
  <c r="L101" i="20"/>
  <c r="L437" i="20"/>
  <c r="L157" i="20"/>
  <c r="L742" i="20"/>
  <c r="L355" i="20"/>
  <c r="L223" i="20"/>
  <c r="L599" i="20"/>
  <c r="L322" i="20"/>
  <c r="L865" i="20"/>
  <c r="L264" i="20"/>
  <c r="L341" i="20"/>
  <c r="L302" i="20"/>
  <c r="L61" i="20"/>
  <c r="L288" i="20"/>
  <c r="L561" i="20"/>
  <c r="L78" i="20"/>
  <c r="L594" i="20"/>
  <c r="L562" i="20"/>
  <c r="L262" i="20"/>
  <c r="L115" i="20"/>
  <c r="L487" i="20"/>
  <c r="L278" i="20"/>
  <c r="L789" i="20"/>
  <c r="L395" i="20"/>
  <c r="L646" i="20"/>
  <c r="L433" i="20"/>
  <c r="L502" i="20"/>
  <c r="L165" i="20"/>
  <c r="L192" i="20"/>
  <c r="L65" i="20"/>
  <c r="L273" i="20"/>
  <c r="L135" i="20"/>
  <c r="L806" i="20"/>
  <c r="L377" i="20"/>
  <c r="L411" i="20"/>
  <c r="L451" i="20"/>
  <c r="L419" i="20"/>
  <c r="L564" i="20"/>
  <c r="L790" i="20"/>
  <c r="L555" i="20"/>
  <c r="L837" i="20"/>
  <c r="L359" i="20"/>
  <c r="L681" i="20"/>
  <c r="L299" i="20"/>
  <c r="L45" i="20"/>
  <c r="L235" i="20"/>
  <c r="L198" i="20"/>
  <c r="L151" i="20"/>
  <c r="L787" i="20"/>
  <c r="L243" i="20"/>
  <c r="L794" i="20"/>
  <c r="L180" i="20"/>
  <c r="L334" i="20"/>
  <c r="L556" i="20"/>
  <c r="L348" i="20"/>
  <c r="L189" i="20"/>
  <c r="L712" i="20"/>
  <c r="L201" i="20"/>
  <c r="L445" i="20"/>
  <c r="L190" i="20"/>
  <c r="L637" i="20"/>
  <c r="L232" i="20"/>
  <c r="L590" i="20"/>
  <c r="L174" i="20"/>
  <c r="L524" i="20"/>
  <c r="L325" i="20"/>
  <c r="L861" i="20"/>
  <c r="L818" i="20"/>
  <c r="L868" i="20"/>
  <c r="L808" i="20"/>
  <c r="L554" i="20"/>
  <c r="L182" i="20"/>
  <c r="L403" i="20"/>
  <c r="L474" i="20"/>
  <c r="L418" i="20"/>
  <c r="L204" i="20"/>
  <c r="L852" i="20"/>
  <c r="L317" i="20"/>
  <c r="L215" i="20"/>
  <c r="L154" i="20"/>
  <c r="L333" i="20"/>
  <c r="L188" i="20"/>
  <c r="L244" i="20"/>
  <c r="L828" i="20"/>
  <c r="L247" i="20"/>
  <c r="L79" i="20"/>
  <c r="L643" i="20"/>
  <c r="L768" i="20"/>
  <c r="L217" i="20"/>
  <c r="L231" i="20"/>
  <c r="L579" i="20"/>
  <c r="L600" i="20"/>
  <c r="L771" i="20"/>
  <c r="L274" i="20"/>
  <c r="L338" i="20"/>
  <c r="L870" i="20"/>
  <c r="L811" i="20"/>
  <c r="L458" i="20"/>
  <c r="L538" i="20"/>
  <c r="L466" i="20"/>
  <c r="L96" i="20"/>
  <c r="L595" i="20"/>
  <c r="L283" i="20"/>
  <c r="L824" i="20"/>
  <c r="L75" i="20"/>
  <c r="L80" i="20"/>
  <c r="L585" i="20"/>
  <c r="L170" i="20"/>
  <c r="L722" i="20"/>
  <c r="L546" i="20"/>
  <c r="L527" i="20"/>
  <c r="L233" i="20"/>
  <c r="L732" i="20"/>
  <c r="L265" i="20"/>
  <c r="L575" i="20"/>
  <c r="L389" i="20"/>
  <c r="L286" i="20"/>
  <c r="L362" i="20"/>
  <c r="L300" i="20"/>
  <c r="L601" i="20"/>
  <c r="L508" i="20"/>
  <c r="L843" i="20"/>
  <c r="L388" i="20"/>
  <c r="L654" i="20"/>
  <c r="L823" i="20"/>
  <c r="L161" i="20"/>
  <c r="L320" i="20"/>
  <c r="L553" i="20"/>
  <c r="L856" i="20"/>
  <c r="L838" i="20"/>
  <c r="L793" i="20"/>
  <c r="L731" i="20"/>
  <c r="L772" i="20"/>
  <c r="L385" i="20"/>
  <c r="L282" i="20"/>
  <c r="L169" i="20"/>
  <c r="L536" i="20"/>
  <c r="L267" i="20"/>
  <c r="L281" i="20"/>
  <c r="L583" i="20"/>
  <c r="L186" i="20"/>
  <c r="L648" i="20"/>
  <c r="L392" i="20"/>
  <c r="L92" i="20"/>
  <c r="L82" i="20"/>
  <c r="L257" i="20"/>
  <c r="L138" i="20"/>
  <c r="L373" i="20"/>
  <c r="L171" i="20"/>
  <c r="L353" i="20"/>
  <c r="L463" i="20"/>
  <c r="L205" i="20"/>
  <c r="L242" i="20"/>
  <c r="L723" i="20"/>
  <c r="L229" i="20"/>
  <c r="L572" i="20"/>
  <c r="L679" i="20"/>
  <c r="L668" i="20"/>
  <c r="L586" i="20"/>
  <c r="L573" i="20"/>
  <c r="L311" i="20"/>
  <c r="L408" i="20"/>
  <c r="L841" i="20"/>
  <c r="L542" i="20"/>
  <c r="L520" i="20"/>
  <c r="L107" i="20"/>
  <c r="L506" i="20"/>
  <c r="L820" i="20"/>
  <c r="L533" i="20"/>
  <c r="L627" i="20"/>
  <c r="L133" i="20"/>
  <c r="L106" i="20"/>
  <c r="L361" i="20"/>
  <c r="L784" i="20"/>
  <c r="L514" i="20"/>
  <c r="L439" i="20"/>
  <c r="L195" i="20"/>
  <c r="L749" i="20"/>
  <c r="L431" i="20"/>
  <c r="L484" i="20"/>
  <c r="L763" i="20"/>
  <c r="L597" i="20"/>
  <c r="L509" i="20"/>
  <c r="L468" i="20"/>
  <c r="L552" i="20"/>
  <c r="L670" i="20"/>
  <c r="L535" i="20"/>
  <c r="L426" i="20"/>
  <c r="L51" i="20"/>
  <c r="L249" i="20"/>
  <c r="L672" i="20"/>
  <c r="L452" i="20"/>
  <c r="L485" i="20"/>
  <c r="L203" i="20"/>
  <c r="L714" i="20"/>
  <c r="L211" i="20"/>
  <c r="L826" i="20"/>
  <c r="L479" i="20"/>
  <c r="L641" i="20"/>
  <c r="L398" i="20"/>
  <c r="L518" i="20"/>
  <c r="L438" i="20"/>
  <c r="L809" i="20"/>
  <c r="L598" i="20"/>
  <c r="L167" i="20"/>
  <c r="L855" i="20"/>
  <c r="L853" i="20"/>
  <c r="L465" i="20"/>
  <c r="L516" i="20"/>
  <c r="L517" i="20"/>
  <c r="L191" i="20"/>
  <c r="L636" i="20"/>
  <c r="L113" i="20"/>
  <c r="L319" i="20"/>
  <c r="L357" i="20"/>
  <c r="L83" i="20"/>
  <c r="L728" i="20"/>
  <c r="L647" i="20"/>
  <c r="L864" i="20"/>
  <c r="L482" i="20"/>
  <c r="L291" i="20"/>
  <c r="L867" i="20"/>
  <c r="L126" i="20"/>
  <c r="L526" i="20"/>
  <c r="L510" i="20"/>
  <c r="L805" i="20"/>
  <c r="L335" i="20"/>
  <c r="L52" i="20"/>
  <c r="L849" i="20"/>
  <c r="L196" i="20"/>
  <c r="L576" i="20"/>
  <c r="L402" i="20"/>
  <c r="L304" i="20"/>
  <c r="L397" i="20"/>
  <c r="L639" i="20"/>
  <c r="L228" i="20"/>
  <c r="L496" i="20"/>
  <c r="L122" i="20"/>
  <c r="L676" i="20"/>
  <c r="L761" i="20"/>
  <c r="L840" i="20"/>
  <c r="L807" i="20"/>
  <c r="L829" i="20"/>
  <c r="L173" i="20"/>
  <c r="L606" i="20"/>
  <c r="L349" i="20"/>
  <c r="L163" i="20"/>
  <c r="L209" i="20"/>
  <c r="L851" i="20"/>
  <c r="L470" i="20"/>
  <c r="L759" i="20"/>
  <c r="L337" i="20"/>
  <c r="L765" i="20"/>
  <c r="L786" i="20"/>
  <c r="L266" i="20"/>
  <c r="L810" i="20"/>
  <c r="L276" i="20"/>
  <c r="L275" i="20"/>
  <c r="L839" i="20"/>
  <c r="L442" i="20"/>
  <c r="L136" i="20"/>
  <c r="L477" i="20"/>
  <c r="L237" i="20"/>
  <c r="L396" i="20"/>
  <c r="L414" i="20"/>
  <c r="L369" i="20"/>
  <c r="L326" i="20"/>
  <c r="L612" i="20"/>
  <c r="L803" i="20"/>
  <c r="L272" i="20"/>
  <c r="L652" i="20"/>
  <c r="L356" i="20"/>
  <c r="L686" i="20"/>
  <c r="L521" i="20"/>
  <c r="L819" i="20"/>
  <c r="L53" i="20"/>
  <c r="L285" i="20"/>
  <c r="L199" i="20"/>
  <c r="L213" i="20"/>
  <c r="L791" i="20"/>
  <c r="L407" i="20"/>
  <c r="L631" i="20"/>
  <c r="L614" i="20"/>
  <c r="L662" i="20"/>
  <c r="L603" i="20"/>
  <c r="L616" i="20"/>
  <c r="L250" i="20"/>
  <c r="L441" i="20"/>
  <c r="L756" i="20"/>
  <c r="L816" i="20"/>
  <c r="L715" i="20"/>
  <c r="L570" i="20"/>
  <c r="L449" i="20"/>
  <c r="L469" i="20"/>
  <c r="L610" i="20"/>
  <c r="L796" i="20"/>
  <c r="L607" i="20"/>
  <c r="L684" i="20"/>
  <c r="L836" i="20"/>
  <c r="L551" i="20"/>
  <c r="L296" i="20"/>
  <c r="L525" i="20"/>
  <c r="L758" i="20"/>
  <c r="L491" i="20"/>
  <c r="L577" i="20"/>
  <c r="L358" i="20"/>
  <c r="L690" i="20"/>
  <c r="L560" i="20"/>
  <c r="L193" i="20"/>
  <c r="L423" i="20"/>
  <c r="L146" i="20"/>
  <c r="L277" i="20"/>
  <c r="L284" i="20"/>
  <c r="L628" i="20"/>
  <c r="L294" i="20"/>
  <c r="L245" i="20"/>
  <c r="L653" i="20"/>
  <c r="L630" i="20"/>
  <c r="L134" i="20"/>
  <c r="L798" i="20"/>
  <c r="L780" i="20"/>
  <c r="L825" i="20"/>
  <c r="L645" i="20"/>
  <c r="L549" i="20"/>
  <c r="L704" i="20"/>
  <c r="L701" i="20"/>
  <c r="L457" i="20"/>
  <c r="L675" i="20"/>
  <c r="L263" i="20"/>
  <c r="L346" i="20"/>
  <c r="L709" i="20"/>
  <c r="L568" i="20"/>
  <c r="L471" i="20"/>
  <c r="L450" i="20"/>
  <c r="L55" i="20"/>
  <c r="L181" i="20"/>
  <c r="L734" i="20"/>
  <c r="L202" i="20"/>
  <c r="L624" i="20"/>
  <c r="L833" i="20"/>
  <c r="L596" i="20"/>
  <c r="L660" i="20"/>
  <c r="L462" i="20"/>
  <c r="L559" i="20"/>
  <c r="L850" i="20"/>
  <c r="L617" i="20"/>
  <c r="L153" i="20"/>
  <c r="L315" i="20"/>
  <c r="L640" i="20"/>
  <c r="L386" i="20"/>
  <c r="L547" i="20"/>
  <c r="L827" i="20"/>
  <c r="L842" i="20"/>
  <c r="L132" i="20"/>
  <c r="L857" i="20"/>
  <c r="L800" i="20"/>
  <c r="L539" i="20"/>
  <c r="L329" i="20"/>
  <c r="L862" i="20"/>
  <c r="L298" i="20"/>
  <c r="L729" i="20"/>
  <c r="L400" i="20"/>
  <c r="L531" i="20"/>
  <c r="L206" i="20"/>
  <c r="L558" i="20"/>
  <c r="L738" i="20"/>
  <c r="L872" i="20"/>
  <c r="L757" i="20"/>
  <c r="L541" i="20"/>
  <c r="L804" i="20"/>
  <c r="L366" i="20"/>
  <c r="L571" i="20"/>
  <c r="L548" i="20"/>
  <c r="L832" i="20"/>
  <c r="L655" i="20"/>
  <c r="L118" i="20"/>
  <c r="L859" i="20"/>
  <c r="L399" i="20"/>
  <c r="L383" i="20"/>
  <c r="L511" i="20"/>
  <c r="L44" i="20"/>
  <c r="L689" i="20"/>
  <c r="L111" i="20"/>
  <c r="L443" i="20"/>
  <c r="L364" i="20"/>
  <c r="L507" i="20"/>
  <c r="L489" i="20"/>
  <c r="L59" i="20"/>
  <c r="L634" i="20"/>
  <c r="L365" i="20"/>
  <c r="L436" i="20"/>
  <c r="L69" i="20"/>
  <c r="L382" i="20"/>
  <c r="L540" i="20"/>
  <c r="L725" i="20"/>
  <c r="L846" i="20"/>
  <c r="L308" i="20"/>
  <c r="L360" i="20"/>
  <c r="L611" i="20"/>
  <c r="L848" i="20"/>
  <c r="L578" i="20"/>
  <c r="L703" i="20"/>
  <c r="L495" i="20"/>
  <c r="L467" i="20"/>
  <c r="L321" i="20"/>
  <c r="L834" i="20"/>
  <c r="L815" i="20"/>
  <c r="L494" i="20"/>
  <c r="L869" i="20"/>
  <c r="L718" i="20"/>
  <c r="L297" i="20"/>
  <c r="L812" i="20"/>
  <c r="L661" i="20"/>
  <c r="L748" i="20"/>
  <c r="L854" i="20"/>
  <c r="L218" i="20"/>
  <c r="L582" i="20"/>
  <c r="L270" i="20"/>
  <c r="L792" i="20"/>
  <c r="L845" i="20"/>
  <c r="L522" i="20"/>
  <c r="L835" i="20"/>
  <c r="L666" i="20"/>
  <c r="L440" i="20"/>
  <c r="L589" i="20"/>
  <c r="L831" i="20"/>
  <c r="L844" i="20"/>
  <c r="L860" i="20"/>
  <c r="L781" i="20"/>
  <c r="L86" i="20"/>
  <c r="L307" i="20"/>
  <c r="L478" i="20"/>
  <c r="L621" i="20"/>
  <c r="L492" i="20"/>
  <c r="L519" i="20"/>
  <c r="L149" i="20"/>
  <c r="L258" i="20"/>
  <c r="L528" i="20"/>
  <c r="L858" i="20"/>
  <c r="L822" i="20"/>
  <c r="L656" i="20"/>
  <c r="L89" i="20"/>
  <c r="L345" i="20"/>
  <c r="H839" i="15"/>
  <c r="H666" i="15"/>
  <c r="H701" i="15"/>
  <c r="H595" i="15"/>
  <c r="H840" i="15"/>
  <c r="H635" i="15"/>
  <c r="H648" i="15"/>
  <c r="H880" i="15"/>
  <c r="H636" i="15"/>
  <c r="H856" i="15"/>
  <c r="H443" i="15"/>
  <c r="H574" i="15"/>
  <c r="H212" i="15"/>
  <c r="H486" i="15"/>
  <c r="H407" i="15"/>
  <c r="H495" i="15"/>
  <c r="H681" i="15"/>
  <c r="H620" i="15"/>
  <c r="H819" i="15"/>
  <c r="H835" i="15"/>
  <c r="H752" i="15"/>
  <c r="H436" i="15"/>
  <c r="H358" i="15"/>
  <c r="H422" i="15"/>
  <c r="L54" i="21" l="1"/>
  <c r="L95" i="21"/>
  <c r="L214" i="21"/>
  <c r="E54" i="21"/>
  <c r="E95" i="21"/>
  <c r="E214" i="21"/>
  <c r="F1035" i="15" l="1"/>
  <c r="I1033" i="15" l="1"/>
  <c r="I1031" i="15"/>
  <c r="G1023" i="15"/>
  <c r="F1023" i="15"/>
  <c r="I1018" i="15" s="1"/>
  <c r="I787" i="15" l="1"/>
  <c r="I789" i="15"/>
  <c r="I791" i="15"/>
  <c r="I793" i="15"/>
  <c r="I795" i="15"/>
  <c r="I797" i="15"/>
  <c r="I799" i="15"/>
  <c r="I801" i="15"/>
  <c r="I803" i="15"/>
  <c r="I805" i="15"/>
  <c r="I807" i="15"/>
  <c r="I809" i="15"/>
  <c r="I811" i="15"/>
  <c r="I813" i="15"/>
  <c r="I815" i="15"/>
  <c r="I817" i="15"/>
  <c r="I819" i="15"/>
  <c r="I821" i="15"/>
  <c r="I823" i="15"/>
  <c r="I825" i="15"/>
  <c r="I827" i="15"/>
  <c r="I829" i="15"/>
  <c r="I831" i="15"/>
  <c r="I833" i="15"/>
  <c r="I835" i="15"/>
  <c r="I837" i="15"/>
  <c r="I839" i="15"/>
  <c r="I841" i="15"/>
  <c r="I843" i="15"/>
  <c r="I845" i="15"/>
  <c r="I847" i="15"/>
  <c r="I849" i="15"/>
  <c r="I851" i="15"/>
  <c r="I853" i="15"/>
  <c r="I855" i="15"/>
  <c r="I857" i="15"/>
  <c r="I859" i="15"/>
  <c r="I861" i="15"/>
  <c r="I863" i="15"/>
  <c r="I865" i="15"/>
  <c r="I867" i="15"/>
  <c r="I869" i="15"/>
  <c r="I871" i="15"/>
  <c r="I873" i="15"/>
  <c r="I875" i="15"/>
  <c r="I877" i="15"/>
  <c r="I879" i="15"/>
  <c r="I881" i="15"/>
  <c r="I883" i="15"/>
  <c r="I885" i="15"/>
  <c r="I887" i="15"/>
  <c r="I889" i="15"/>
  <c r="I891" i="15"/>
  <c r="I893" i="15"/>
  <c r="I895" i="15"/>
  <c r="I897" i="15"/>
  <c r="I899" i="15"/>
  <c r="I901" i="15"/>
  <c r="I903" i="15"/>
  <c r="I905" i="15"/>
  <c r="I907" i="15"/>
  <c r="I909" i="15"/>
  <c r="I911" i="15"/>
  <c r="I913" i="15"/>
  <c r="I915" i="15"/>
  <c r="I917" i="15"/>
  <c r="I919" i="15"/>
  <c r="I921" i="15"/>
  <c r="I923" i="15"/>
  <c r="I925" i="15"/>
  <c r="I927" i="15"/>
  <c r="I929" i="15"/>
  <c r="I931" i="15"/>
  <c r="I933" i="15"/>
  <c r="I935" i="15"/>
  <c r="I937" i="15"/>
  <c r="I939" i="15"/>
  <c r="I945" i="15"/>
  <c r="I947" i="15"/>
  <c r="I981" i="15"/>
  <c r="I982" i="15"/>
  <c r="I950" i="15"/>
  <c r="I952" i="15"/>
  <c r="I984" i="15"/>
  <c r="I954" i="15"/>
  <c r="I788" i="15"/>
  <c r="I792" i="15"/>
  <c r="I796" i="15"/>
  <c r="I800" i="15"/>
  <c r="I804" i="15"/>
  <c r="I808" i="15"/>
  <c r="I812" i="15"/>
  <c r="I816" i="15"/>
  <c r="I820" i="15"/>
  <c r="I824" i="15"/>
  <c r="I828" i="15"/>
  <c r="I832" i="15"/>
  <c r="I836" i="15"/>
  <c r="I840" i="15"/>
  <c r="I844" i="15"/>
  <c r="I848" i="15"/>
  <c r="I852" i="15"/>
  <c r="I856" i="15"/>
  <c r="I860" i="15"/>
  <c r="I864" i="15"/>
  <c r="I868" i="15"/>
  <c r="I872" i="15"/>
  <c r="I876" i="15"/>
  <c r="I880" i="15"/>
  <c r="I884" i="15"/>
  <c r="I888" i="15"/>
  <c r="I892" i="15"/>
  <c r="I896" i="15"/>
  <c r="I900" i="15"/>
  <c r="I904" i="15"/>
  <c r="I908" i="15"/>
  <c r="I912" i="15"/>
  <c r="I916" i="15"/>
  <c r="I920" i="15"/>
  <c r="I924" i="15"/>
  <c r="I928" i="15"/>
  <c r="I932" i="15"/>
  <c r="I936" i="15"/>
  <c r="I979" i="15"/>
  <c r="I980" i="15"/>
  <c r="I949" i="15"/>
  <c r="I983" i="15"/>
  <c r="I955" i="15"/>
  <c r="I986" i="15"/>
  <c r="I956" i="15"/>
  <c r="I988" i="15"/>
  <c r="I958" i="15"/>
  <c r="I959" i="15"/>
  <c r="I990" i="15"/>
  <c r="I942" i="15"/>
  <c r="I944" i="15"/>
  <c r="I962" i="15"/>
  <c r="I964" i="15"/>
  <c r="I966" i="15"/>
  <c r="I968" i="15"/>
  <c r="I970" i="15"/>
  <c r="I972" i="15"/>
  <c r="I974" i="15"/>
  <c r="I976" i="15"/>
  <c r="I978" i="15"/>
  <c r="I992" i="15"/>
  <c r="I994" i="15"/>
  <c r="I996" i="15"/>
  <c r="I998" i="15"/>
  <c r="I1000" i="15"/>
  <c r="I1002" i="15"/>
  <c r="I1004" i="15"/>
  <c r="I1006" i="15"/>
  <c r="I1009" i="15"/>
  <c r="I1010" i="15"/>
  <c r="I1007" i="15"/>
  <c r="I1014" i="15"/>
  <c r="I1016" i="15"/>
  <c r="I1020" i="15"/>
  <c r="I1022" i="15"/>
  <c r="I786" i="15"/>
  <c r="I790" i="15"/>
  <c r="I794" i="15"/>
  <c r="I798" i="15"/>
  <c r="I802" i="15"/>
  <c r="I806" i="15"/>
  <c r="I810" i="15"/>
  <c r="I814" i="15"/>
  <c r="I818" i="15"/>
  <c r="I822" i="15"/>
  <c r="I826" i="15"/>
  <c r="I830" i="15"/>
  <c r="I834" i="15"/>
  <c r="I838" i="15"/>
  <c r="I842" i="15"/>
  <c r="I846" i="15"/>
  <c r="I850" i="15"/>
  <c r="I854" i="15"/>
  <c r="I858" i="15"/>
  <c r="I862" i="15"/>
  <c r="I866" i="15"/>
  <c r="I870" i="15"/>
  <c r="I874" i="15"/>
  <c r="I878" i="15"/>
  <c r="I882" i="15"/>
  <c r="I886" i="15"/>
  <c r="I890" i="15"/>
  <c r="I894" i="15"/>
  <c r="I898" i="15"/>
  <c r="I902" i="15"/>
  <c r="I906" i="15"/>
  <c r="I910" i="15"/>
  <c r="I914" i="15"/>
  <c r="I918" i="15"/>
  <c r="I922" i="15"/>
  <c r="I926" i="15"/>
  <c r="I930" i="15"/>
  <c r="I934" i="15"/>
  <c r="I938" i="15"/>
  <c r="I946" i="15"/>
  <c r="I948" i="15"/>
  <c r="I951" i="15"/>
  <c r="I953" i="15"/>
  <c r="I985" i="15"/>
  <c r="I987" i="15"/>
  <c r="I957" i="15"/>
  <c r="I940" i="15"/>
  <c r="I941" i="15"/>
  <c r="I989" i="15"/>
  <c r="I960" i="15"/>
  <c r="I943" i="15"/>
  <c r="I961" i="15"/>
  <c r="I963" i="15"/>
  <c r="I965" i="15"/>
  <c r="I967" i="15"/>
  <c r="I969" i="15"/>
  <c r="I971" i="15"/>
  <c r="I973" i="15"/>
  <c r="I975" i="15"/>
  <c r="I977" i="15"/>
  <c r="I991" i="15"/>
  <c r="I993" i="15"/>
  <c r="I995" i="15"/>
  <c r="I997" i="15"/>
  <c r="I999" i="15"/>
  <c r="I1001" i="15"/>
  <c r="I1003" i="15"/>
  <c r="I1005" i="15"/>
  <c r="I1008" i="15"/>
  <c r="I1012" i="15"/>
  <c r="I1011" i="15"/>
  <c r="I1013" i="15"/>
  <c r="I1015" i="15"/>
  <c r="I1017" i="15"/>
  <c r="I1019" i="15"/>
  <c r="I1021" i="15"/>
  <c r="I596" i="15"/>
  <c r="I778" i="15"/>
  <c r="I540" i="15"/>
  <c r="I632" i="15"/>
  <c r="I409" i="15"/>
  <c r="I283" i="15"/>
  <c r="I426" i="15"/>
  <c r="I151" i="15"/>
  <c r="I332" i="15"/>
  <c r="I242" i="15"/>
  <c r="I653" i="15"/>
  <c r="I9" i="15"/>
  <c r="I12" i="15"/>
  <c r="I11" i="15"/>
  <c r="I14" i="15"/>
  <c r="I16" i="15"/>
  <c r="I20" i="15"/>
  <c r="I29" i="15"/>
  <c r="I27" i="15"/>
  <c r="I28" i="15"/>
  <c r="I22" i="15"/>
  <c r="I21" i="15"/>
  <c r="I37" i="15"/>
  <c r="I26" i="15"/>
  <c r="I38" i="15"/>
  <c r="I49" i="15"/>
  <c r="I64" i="15"/>
  <c r="I72" i="15"/>
  <c r="I23" i="15"/>
  <c r="I50" i="15"/>
  <c r="I42" i="15"/>
  <c r="I62" i="15"/>
  <c r="I76" i="15"/>
  <c r="I114" i="15"/>
  <c r="I39" i="15"/>
  <c r="I167" i="15"/>
  <c r="I80" i="15"/>
  <c r="I55" i="15"/>
  <c r="I88" i="15"/>
  <c r="I48" i="15"/>
  <c r="I117" i="15"/>
  <c r="I106" i="15"/>
  <c r="I95" i="15"/>
  <c r="I63" i="15"/>
  <c r="I65" i="15"/>
  <c r="I30" i="15"/>
  <c r="I175" i="15"/>
  <c r="I169" i="15"/>
  <c r="I33" i="15"/>
  <c r="I68" i="15"/>
  <c r="I70" i="15"/>
  <c r="I128" i="15"/>
  <c r="I260" i="15"/>
  <c r="I248" i="15"/>
  <c r="I301" i="15"/>
  <c r="I185" i="15"/>
  <c r="I253" i="15"/>
  <c r="I94" i="15"/>
  <c r="I327" i="15"/>
  <c r="I59" i="15"/>
  <c r="I73" i="15"/>
  <c r="I202" i="15"/>
  <c r="I272" i="15"/>
  <c r="I45" i="15"/>
  <c r="I174" i="15"/>
  <c r="I145" i="15"/>
  <c r="I771" i="15"/>
  <c r="I60" i="15"/>
  <c r="I81" i="15"/>
  <c r="I125" i="15"/>
  <c r="I67" i="15"/>
  <c r="I276" i="15"/>
  <c r="I200" i="15"/>
  <c r="I187" i="15"/>
  <c r="I204" i="15"/>
  <c r="I166" i="15"/>
  <c r="I147" i="15"/>
  <c r="I98" i="15"/>
  <c r="I442" i="15"/>
  <c r="I261" i="15"/>
  <c r="I79" i="15"/>
  <c r="I90" i="15"/>
  <c r="I406" i="15"/>
  <c r="I203" i="15"/>
  <c r="I207" i="15"/>
  <c r="I112" i="15"/>
  <c r="I180" i="15"/>
  <c r="I113" i="15"/>
  <c r="I433" i="15"/>
  <c r="I317" i="15"/>
  <c r="I311" i="15"/>
  <c r="I150" i="15"/>
  <c r="I135" i="15"/>
  <c r="I208" i="15"/>
  <c r="I247" i="15"/>
  <c r="I369" i="15"/>
  <c r="I10" i="15"/>
  <c r="I8" i="15"/>
  <c r="I17" i="15"/>
  <c r="I40" i="15"/>
  <c r="I57" i="15"/>
  <c r="I24" i="15"/>
  <c r="I18" i="15"/>
  <c r="I35" i="15"/>
  <c r="I34" i="15"/>
  <c r="I19" i="15"/>
  <c r="I56" i="15"/>
  <c r="I58" i="15"/>
  <c r="I52" i="15"/>
  <c r="I13" i="15"/>
  <c r="I31" i="15"/>
  <c r="I141" i="15"/>
  <c r="I127" i="15"/>
  <c r="I32" i="15"/>
  <c r="I51" i="15"/>
  <c r="I101" i="15"/>
  <c r="I25" i="15"/>
  <c r="I15" i="15"/>
  <c r="I46" i="15"/>
  <c r="I97" i="15"/>
  <c r="I82" i="15"/>
  <c r="I78" i="15"/>
  <c r="I69" i="15"/>
  <c r="I44" i="15"/>
  <c r="I36" i="15"/>
  <c r="I119" i="15"/>
  <c r="I43" i="15"/>
  <c r="I178" i="15"/>
  <c r="I66" i="15"/>
  <c r="I122" i="15"/>
  <c r="I157" i="15"/>
  <c r="I75" i="15"/>
  <c r="I71" i="15"/>
  <c r="I136" i="15"/>
  <c r="I93" i="15"/>
  <c r="I53" i="15"/>
  <c r="I47" i="15"/>
  <c r="I91" i="15"/>
  <c r="I121" i="15"/>
  <c r="I319" i="15"/>
  <c r="I61" i="15"/>
  <c r="I85" i="15"/>
  <c r="I84" i="15"/>
  <c r="I155" i="15"/>
  <c r="I111" i="15"/>
  <c r="I220" i="15"/>
  <c r="I341" i="15"/>
  <c r="I343" i="15"/>
  <c r="I573" i="15"/>
  <c r="I123" i="15"/>
  <c r="I89" i="15"/>
  <c r="I535" i="15"/>
  <c r="I315" i="15"/>
  <c r="I354" i="15"/>
  <c r="I543" i="15"/>
  <c r="I163" i="15"/>
  <c r="I553" i="15"/>
  <c r="I131" i="15"/>
  <c r="I177" i="15"/>
  <c r="I223" i="15"/>
  <c r="I124" i="15"/>
  <c r="I237" i="15"/>
  <c r="I164" i="15"/>
  <c r="I146" i="15"/>
  <c r="I83" i="15"/>
  <c r="I196" i="15"/>
  <c r="I110" i="15"/>
  <c r="I102" i="15"/>
  <c r="I544" i="15"/>
  <c r="I475" i="15"/>
  <c r="I249" i="15"/>
  <c r="I205" i="15"/>
  <c r="I385" i="15"/>
  <c r="I197" i="15"/>
  <c r="I179" i="15"/>
  <c r="I226" i="15"/>
  <c r="I165" i="15"/>
  <c r="I160" i="15"/>
  <c r="I222" i="15"/>
  <c r="I320" i="15"/>
  <c r="I139" i="15"/>
  <c r="I252" i="15"/>
  <c r="I268" i="15"/>
  <c r="I300" i="15"/>
  <c r="I162" i="15"/>
  <c r="I266" i="15"/>
  <c r="I313" i="15"/>
  <c r="I103" i="15"/>
  <c r="I250" i="15"/>
  <c r="I158" i="15"/>
  <c r="I243" i="15"/>
  <c r="I368" i="15"/>
  <c r="I138" i="15"/>
  <c r="I502" i="15"/>
  <c r="I246" i="15"/>
  <c r="I602" i="15"/>
  <c r="I199" i="15"/>
  <c r="I576" i="15"/>
  <c r="I532" i="15"/>
  <c r="I780" i="15"/>
  <c r="I526" i="15"/>
  <c r="I776" i="15"/>
  <c r="I487" i="15"/>
  <c r="I361" i="15"/>
  <c r="I366" i="15"/>
  <c r="I149" i="15"/>
  <c r="I418" i="15"/>
  <c r="I446" i="15"/>
  <c r="I285" i="15"/>
  <c r="I355" i="15"/>
  <c r="I314" i="15"/>
  <c r="I211" i="15"/>
  <c r="I362" i="15"/>
  <c r="I120" i="15"/>
  <c r="I438" i="15"/>
  <c r="I360" i="15"/>
  <c r="I116" i="15"/>
  <c r="I41" i="15"/>
  <c r="I153" i="15"/>
  <c r="I318" i="15"/>
  <c r="I118" i="15"/>
  <c r="I176" i="15"/>
  <c r="I156" i="15"/>
  <c r="I297" i="15"/>
  <c r="I471" i="15"/>
  <c r="I54" i="15"/>
  <c r="I240" i="15"/>
  <c r="I515" i="15"/>
  <c r="I568" i="15"/>
  <c r="I209" i="15"/>
  <c r="I244" i="15"/>
  <c r="I463" i="15"/>
  <c r="I263" i="15"/>
  <c r="I707" i="15"/>
  <c r="I729" i="15"/>
  <c r="I412" i="15"/>
  <c r="I517" i="15"/>
  <c r="I732" i="15"/>
  <c r="I126" i="15"/>
  <c r="I254" i="15"/>
  <c r="I107" i="15"/>
  <c r="I465" i="15"/>
  <c r="I296" i="15"/>
  <c r="I310" i="15"/>
  <c r="I255" i="15"/>
  <c r="I282" i="15"/>
  <c r="I348" i="15"/>
  <c r="I264" i="15"/>
  <c r="I629" i="15"/>
  <c r="I425" i="15"/>
  <c r="I206" i="15"/>
  <c r="I154" i="15"/>
  <c r="I586" i="15"/>
  <c r="I170" i="15"/>
  <c r="I377" i="15"/>
  <c r="I324" i="15"/>
  <c r="I504" i="15"/>
  <c r="I608" i="15"/>
  <c r="I461" i="15"/>
  <c r="I489" i="15"/>
  <c r="I403" i="15"/>
  <c r="I472" i="15"/>
  <c r="I683" i="15"/>
  <c r="I239" i="15"/>
  <c r="I450" i="15"/>
  <c r="I731" i="15"/>
  <c r="I372" i="15"/>
  <c r="I340" i="15"/>
  <c r="I256" i="15"/>
  <c r="I74" i="15"/>
  <c r="I132" i="15"/>
  <c r="I96" i="15"/>
  <c r="I129" i="15"/>
  <c r="I86" i="15"/>
  <c r="I142" i="15"/>
  <c r="I395" i="15"/>
  <c r="I415" i="15"/>
  <c r="I195" i="15"/>
  <c r="I105" i="15"/>
  <c r="I99" i="15"/>
  <c r="I184" i="15"/>
  <c r="I606" i="15"/>
  <c r="I278" i="15"/>
  <c r="I530" i="15"/>
  <c r="I188" i="15"/>
  <c r="I172" i="15"/>
  <c r="I219" i="15"/>
  <c r="I304" i="15"/>
  <c r="I133" i="15"/>
  <c r="I434" i="15"/>
  <c r="I230" i="15"/>
  <c r="I148" i="15"/>
  <c r="I728" i="15"/>
  <c r="I194" i="15"/>
  <c r="I225" i="15"/>
  <c r="I705" i="15"/>
  <c r="I339" i="15"/>
  <c r="I137" i="15"/>
  <c r="I437" i="15"/>
  <c r="I140" i="15"/>
  <c r="I430" i="15"/>
  <c r="I279" i="15"/>
  <c r="I288" i="15"/>
  <c r="I274" i="15"/>
  <c r="I217" i="15"/>
  <c r="I241" i="15"/>
  <c r="I306" i="15"/>
  <c r="I607" i="15"/>
  <c r="I508" i="15"/>
  <c r="I512" i="15"/>
  <c r="I302" i="15"/>
  <c r="I143" i="15"/>
  <c r="I218" i="15"/>
  <c r="I405" i="15"/>
  <c r="I458" i="15"/>
  <c r="I657" i="15"/>
  <c r="I322" i="15"/>
  <c r="I245" i="15"/>
  <c r="I547" i="15"/>
  <c r="I752" i="15"/>
  <c r="I699" i="15"/>
  <c r="I428" i="15"/>
  <c r="I181" i="15"/>
  <c r="I229" i="15"/>
  <c r="I493" i="15"/>
  <c r="I496" i="15"/>
  <c r="I384" i="15"/>
  <c r="I564" i="15"/>
  <c r="I289" i="15"/>
  <c r="I338" i="15"/>
  <c r="I227" i="15"/>
  <c r="I259" i="15"/>
  <c r="I587" i="15"/>
  <c r="I720" i="15"/>
  <c r="I171" i="15"/>
  <c r="I152" i="15"/>
  <c r="I231" i="15"/>
  <c r="I108" i="15"/>
  <c r="I359" i="15"/>
  <c r="I303" i="15"/>
  <c r="I257" i="15"/>
  <c r="I92" i="15"/>
  <c r="I258" i="15"/>
  <c r="I232" i="15"/>
  <c r="I650" i="15"/>
  <c r="I321" i="15"/>
  <c r="I548" i="15"/>
  <c r="I658" i="15"/>
  <c r="I215" i="15"/>
  <c r="I351" i="15"/>
  <c r="I305" i="15"/>
  <c r="I280" i="15"/>
  <c r="I168" i="15"/>
  <c r="I159" i="15"/>
  <c r="I353" i="15"/>
  <c r="I265" i="15"/>
  <c r="I484" i="15"/>
  <c r="I198" i="15"/>
  <c r="I357" i="15"/>
  <c r="I398" i="15"/>
  <c r="I115" i="15"/>
  <c r="I681" i="15"/>
  <c r="I456" i="15"/>
  <c r="I676" i="15"/>
  <c r="I566" i="15"/>
  <c r="I290" i="15"/>
  <c r="I509" i="15"/>
  <c r="I364" i="15"/>
  <c r="I614" i="15"/>
  <c r="I214" i="15"/>
  <c r="I293" i="15"/>
  <c r="I668" i="15"/>
  <c r="I356" i="15"/>
  <c r="I224" i="15"/>
  <c r="I435" i="15"/>
  <c r="I542" i="15"/>
  <c r="I316" i="15"/>
  <c r="I536" i="15"/>
  <c r="I455" i="15"/>
  <c r="I201" i="15"/>
  <c r="I309" i="15"/>
  <c r="I445" i="15"/>
  <c r="I712" i="15"/>
  <c r="I655" i="15"/>
  <c r="I505" i="15"/>
  <c r="I294" i="15"/>
  <c r="I173" i="15"/>
  <c r="I469" i="15"/>
  <c r="I466" i="15"/>
  <c r="I507" i="15"/>
  <c r="I476" i="15"/>
  <c r="I416" i="15"/>
  <c r="I134" i="15"/>
  <c r="I374" i="15"/>
  <c r="I457" i="15"/>
  <c r="I336" i="15"/>
  <c r="I664" i="15"/>
  <c r="I626" i="15"/>
  <c r="I497" i="15"/>
  <c r="I213" i="15"/>
  <c r="I482" i="15"/>
  <c r="I389" i="15"/>
  <c r="I275" i="15"/>
  <c r="I236" i="15"/>
  <c r="I251" i="15"/>
  <c r="I444" i="15"/>
  <c r="I580" i="15"/>
  <c r="I424" i="15"/>
  <c r="I671" i="15"/>
  <c r="I235" i="15"/>
  <c r="I104" i="15"/>
  <c r="I745" i="15"/>
  <c r="I708" i="15"/>
  <c r="I620" i="15"/>
  <c r="I690" i="15"/>
  <c r="I370" i="15"/>
  <c r="I191" i="15"/>
  <c r="I292" i="15"/>
  <c r="I490" i="15"/>
  <c r="I604" i="15"/>
  <c r="I619" i="15"/>
  <c r="I528" i="15"/>
  <c r="I652" i="15"/>
  <c r="I286" i="15"/>
  <c r="I87" i="15"/>
  <c r="I470" i="15"/>
  <c r="I654" i="15"/>
  <c r="I390" i="15"/>
  <c r="I520" i="15"/>
  <c r="I387" i="15"/>
  <c r="I329" i="15"/>
  <c r="I383" i="15"/>
  <c r="I545" i="15"/>
  <c r="I559" i="15"/>
  <c r="I312" i="15"/>
  <c r="I492" i="15"/>
  <c r="I511" i="15"/>
  <c r="I400" i="15"/>
  <c r="I421" i="15"/>
  <c r="I744" i="15"/>
  <c r="I375" i="15"/>
  <c r="I519" i="15"/>
  <c r="I144" i="15"/>
  <c r="I763" i="15"/>
  <c r="I342" i="15"/>
  <c r="I527" i="15"/>
  <c r="I440" i="15"/>
  <c r="I669" i="15"/>
  <c r="I429" i="15"/>
  <c r="I448" i="15"/>
  <c r="I601" i="15"/>
  <c r="I467" i="15"/>
  <c r="I386" i="15"/>
  <c r="I284" i="15"/>
  <c r="I193" i="15"/>
  <c r="I335" i="15"/>
  <c r="I577" i="15"/>
  <c r="I641" i="15"/>
  <c r="I228" i="15"/>
  <c r="I569" i="15"/>
  <c r="I262" i="15"/>
  <c r="I401" i="15"/>
  <c r="I326" i="15"/>
  <c r="I210" i="15"/>
  <c r="I391" i="15"/>
  <c r="I782" i="15"/>
  <c r="I402" i="15"/>
  <c r="I270" i="15"/>
  <c r="I216" i="15"/>
  <c r="I233" i="15"/>
  <c r="I100" i="15"/>
  <c r="I452" i="15"/>
  <c r="I371" i="15"/>
  <c r="I584" i="15"/>
  <c r="I423" i="15"/>
  <c r="I271" i="15"/>
  <c r="I281" i="15"/>
  <c r="I613" i="15"/>
  <c r="I660" i="15"/>
  <c r="I500" i="15"/>
  <c r="I478" i="15"/>
  <c r="I330" i="15"/>
  <c r="I130" i="15"/>
  <c r="I414" i="15"/>
  <c r="I183" i="15"/>
  <c r="I663" i="15"/>
  <c r="I575" i="15"/>
  <c r="I702" i="15"/>
  <c r="I337" i="15"/>
  <c r="I189" i="15"/>
  <c r="I570" i="15"/>
  <c r="I344" i="15"/>
  <c r="I525" i="15"/>
  <c r="I367" i="15"/>
  <c r="I417" i="15"/>
  <c r="I546" i="15"/>
  <c r="I462" i="15"/>
  <c r="I350" i="15"/>
  <c r="I479" i="15"/>
  <c r="I499" i="15"/>
  <c r="I267" i="15"/>
  <c r="I161" i="15"/>
  <c r="I307" i="15"/>
  <c r="I190" i="15"/>
  <c r="I483" i="15"/>
  <c r="I563" i="15"/>
  <c r="I411" i="15"/>
  <c r="I413" i="15"/>
  <c r="I234" i="15"/>
  <c r="I358" i="15"/>
  <c r="I346" i="15"/>
  <c r="I352" i="15"/>
  <c r="I637" i="15"/>
  <c r="I380" i="15"/>
  <c r="I711" i="15"/>
  <c r="I459" i="15"/>
  <c r="I510" i="15"/>
  <c r="I531" i="15"/>
  <c r="I578" i="15"/>
  <c r="I109" i="15"/>
  <c r="I192" i="15"/>
  <c r="I670" i="15"/>
  <c r="I464" i="15"/>
  <c r="I474" i="15"/>
  <c r="I408" i="15"/>
  <c r="I436" i="15"/>
  <c r="I679" i="15"/>
  <c r="I541" i="15"/>
  <c r="I562" i="15"/>
  <c r="I631" i="15"/>
  <c r="I221" i="15"/>
  <c r="I494" i="15"/>
  <c r="I269" i="15"/>
  <c r="I291" i="15"/>
  <c r="I694" i="15"/>
  <c r="I373" i="15"/>
  <c r="I662" i="15"/>
  <c r="I735" i="15"/>
  <c r="I723" i="15"/>
  <c r="I725" i="15"/>
  <c r="I762" i="15"/>
  <c r="I581" i="15"/>
  <c r="I333" i="15"/>
  <c r="I396" i="15"/>
  <c r="I775" i="15"/>
  <c r="I486" i="15"/>
  <c r="I585" i="15"/>
  <c r="I186" i="15"/>
  <c r="I757" i="15"/>
  <c r="I419" i="15"/>
  <c r="I597" i="15"/>
  <c r="I298" i="15"/>
  <c r="I299" i="15"/>
  <c r="I736" i="15"/>
  <c r="I308" i="15"/>
  <c r="I382" i="15"/>
  <c r="I529" i="15"/>
  <c r="I698" i="15"/>
  <c r="I558" i="15"/>
  <c r="I506" i="15"/>
  <c r="I334" i="15"/>
  <c r="I609" i="15"/>
  <c r="I503" i="15"/>
  <c r="I779" i="15"/>
  <c r="I645" i="15"/>
  <c r="I759" i="15"/>
  <c r="I410" i="15"/>
  <c r="I480" i="15"/>
  <c r="I498" i="15"/>
  <c r="I722" i="15"/>
  <c r="I700" i="15"/>
  <c r="I599" i="15"/>
  <c r="I554" i="15"/>
  <c r="I785" i="15"/>
  <c r="I680" i="15"/>
  <c r="I751" i="15"/>
  <c r="I659" i="15"/>
  <c r="I610" i="15"/>
  <c r="I594" i="15"/>
  <c r="I726" i="15"/>
  <c r="I501" i="15"/>
  <c r="I589" i="15"/>
  <c r="I746" i="15"/>
  <c r="I277" i="15"/>
  <c r="I774" i="15"/>
  <c r="I567" i="15"/>
  <c r="I556" i="15"/>
  <c r="I422" i="15"/>
  <c r="I560" i="15"/>
  <c r="I625" i="15"/>
  <c r="I404" i="15"/>
  <c r="I468" i="15"/>
  <c r="I273" i="15"/>
  <c r="I755" i="15"/>
  <c r="I646" i="15"/>
  <c r="I633" i="15"/>
  <c r="I345" i="15"/>
  <c r="I748" i="15"/>
  <c r="I639" i="15"/>
  <c r="I420" i="15"/>
  <c r="I488" i="15"/>
  <c r="I551" i="15"/>
  <c r="I611" i="15"/>
  <c r="I588" i="15"/>
  <c r="I730" i="15"/>
  <c r="I477" i="15"/>
  <c r="I539" i="15"/>
  <c r="I473" i="15"/>
  <c r="I624" i="15"/>
  <c r="I431" i="15"/>
  <c r="I605" i="15"/>
  <c r="I738" i="15"/>
  <c r="I600" i="15"/>
  <c r="I638" i="15"/>
  <c r="I441" i="15"/>
  <c r="I689" i="15"/>
  <c r="I513" i="15"/>
  <c r="I761" i="15"/>
  <c r="I673" i="15"/>
  <c r="I598" i="15"/>
  <c r="I538" i="15"/>
  <c r="I481" i="15"/>
  <c r="I643" i="15"/>
  <c r="I379" i="15"/>
  <c r="I612" i="15"/>
  <c r="I524" i="15"/>
  <c r="I758" i="15"/>
  <c r="I325" i="15"/>
  <c r="I621" i="15"/>
  <c r="I328" i="15"/>
  <c r="I582" i="15"/>
  <c r="I706" i="15"/>
  <c r="I733" i="15"/>
  <c r="I672" i="15"/>
  <c r="I443" i="15"/>
  <c r="I617" i="15"/>
  <c r="I677" i="15"/>
  <c r="I715" i="15"/>
  <c r="I686" i="15"/>
  <c r="I721" i="15"/>
  <c r="I767" i="15"/>
  <c r="I644" i="15"/>
  <c r="I394" i="15"/>
  <c r="I749" i="15"/>
  <c r="I756" i="15"/>
  <c r="I737" i="15"/>
  <c r="I687" i="15"/>
  <c r="I552" i="15"/>
  <c r="I710" i="15"/>
  <c r="I734" i="15"/>
  <c r="I684" i="15"/>
  <c r="I703" i="15"/>
  <c r="I697" i="15"/>
  <c r="I388" i="15"/>
  <c r="I769" i="15"/>
  <c r="I688" i="15"/>
  <c r="I716" i="15"/>
  <c r="I393" i="15"/>
  <c r="I656" i="15"/>
  <c r="I704" i="15"/>
  <c r="I534" i="15"/>
  <c r="I392" i="15"/>
  <c r="I647" i="15"/>
  <c r="I399" i="15"/>
  <c r="I765" i="15"/>
  <c r="I565" i="15"/>
  <c r="I595" i="15"/>
  <c r="I739" i="15"/>
  <c r="I363" i="15"/>
  <c r="I618" i="15"/>
  <c r="I717" i="15"/>
  <c r="I667" i="15"/>
  <c r="I692" i="15"/>
  <c r="I323" i="15"/>
  <c r="I555" i="15"/>
  <c r="I678" i="15"/>
  <c r="I719" i="15"/>
  <c r="I665" i="15"/>
  <c r="I628" i="15"/>
  <c r="I550" i="15"/>
  <c r="I347" i="15"/>
  <c r="I693" i="15"/>
  <c r="I713" i="15"/>
  <c r="I537" i="15"/>
  <c r="I753" i="15"/>
  <c r="I365" i="15"/>
  <c r="I685" i="15"/>
  <c r="I533" i="15"/>
  <c r="I590" i="15"/>
  <c r="I427" i="15"/>
  <c r="I773" i="15"/>
  <c r="I238" i="15"/>
  <c r="I718" i="15"/>
  <c r="I295" i="15"/>
  <c r="I454" i="15"/>
  <c r="I593" i="15"/>
  <c r="I768" i="15"/>
  <c r="I651" i="15"/>
  <c r="I695" i="15"/>
  <c r="I675" i="15"/>
  <c r="I772" i="15"/>
  <c r="I518" i="15"/>
  <c r="I514" i="15"/>
  <c r="I287" i="15"/>
  <c r="I616" i="15"/>
  <c r="I764" i="15"/>
  <c r="I583" i="15"/>
  <c r="I579" i="15"/>
  <c r="I627" i="15"/>
  <c r="I747" i="15"/>
  <c r="I376" i="15"/>
  <c r="I603" i="15"/>
  <c r="I783" i="15"/>
  <c r="I623" i="15"/>
  <c r="I449" i="15"/>
  <c r="I682" i="15"/>
  <c r="I331" i="15"/>
  <c r="I447" i="15"/>
  <c r="I642" i="15"/>
  <c r="I724" i="15"/>
  <c r="I407" i="15"/>
  <c r="I523" i="15"/>
  <c r="I648" i="15"/>
  <c r="I740" i="15"/>
  <c r="I636" i="15"/>
  <c r="I574" i="15"/>
  <c r="I727" i="15"/>
  <c r="I460" i="15"/>
  <c r="I378" i="15"/>
  <c r="I634" i="15"/>
  <c r="I485" i="15"/>
  <c r="I381" i="15"/>
  <c r="I661" i="15"/>
  <c r="I451" i="15"/>
  <c r="I572" i="15"/>
  <c r="I777" i="15"/>
  <c r="I615" i="15"/>
  <c r="I439" i="15"/>
  <c r="I709" i="15"/>
  <c r="I491" i="15"/>
  <c r="I640" i="15"/>
  <c r="I741" i="15"/>
  <c r="I766" i="15"/>
  <c r="I349" i="15"/>
  <c r="I571" i="15"/>
  <c r="I754" i="15"/>
  <c r="I212" i="15"/>
  <c r="I516" i="15"/>
  <c r="I592" i="15"/>
  <c r="I742" i="15"/>
  <c r="I714" i="15"/>
  <c r="I453" i="15"/>
  <c r="I701" i="15"/>
  <c r="I649" i="15"/>
  <c r="I549" i="15"/>
  <c r="I591" i="15"/>
  <c r="I666" i="15"/>
  <c r="I522" i="15"/>
  <c r="I743" i="15"/>
  <c r="I432" i="15"/>
  <c r="I397" i="15"/>
  <c r="I557" i="15"/>
  <c r="I622" i="15"/>
  <c r="I770" i="15"/>
  <c r="I495" i="15"/>
  <c r="I781" i="15"/>
  <c r="I635" i="15"/>
  <c r="I521" i="15"/>
  <c r="I784" i="15"/>
  <c r="I750" i="15"/>
  <c r="I760" i="15"/>
  <c r="I674" i="15"/>
  <c r="I696" i="15"/>
  <c r="I182" i="15"/>
  <c r="I561" i="15"/>
  <c r="I630" i="15"/>
  <c r="I691" i="15"/>
  <c r="I77" i="15"/>
  <c r="H539" i="15" l="1"/>
  <c r="H705" i="15"/>
  <c r="H518" i="15"/>
  <c r="C141" i="22" l="1"/>
  <c r="B268" i="21"/>
  <c r="J1035" i="20"/>
  <c r="J1023" i="20"/>
  <c r="H538" i="15"/>
  <c r="H528" i="15"/>
  <c r="H675" i="15"/>
  <c r="H580" i="15"/>
  <c r="H694" i="15"/>
  <c r="H639" i="15"/>
  <c r="H456" i="15"/>
  <c r="H742" i="15"/>
  <c r="H623" i="15"/>
  <c r="H350" i="15"/>
  <c r="H590" i="15"/>
  <c r="H680" i="15"/>
  <c r="H749" i="15"/>
  <c r="H876" i="15"/>
  <c r="H833" i="15"/>
  <c r="H551" i="15"/>
  <c r="H711" i="15"/>
  <c r="H432" i="15"/>
  <c r="H713" i="15"/>
  <c r="H427" i="15"/>
  <c r="H826" i="15"/>
  <c r="H617" i="15"/>
  <c r="H887" i="15"/>
  <c r="H668" i="15"/>
  <c r="H600" i="15"/>
  <c r="H677" i="15"/>
  <c r="H772" i="15"/>
  <c r="H814" i="15"/>
  <c r="H619" i="15"/>
  <c r="H699" i="15"/>
  <c r="H607" i="15"/>
  <c r="H331" i="15"/>
  <c r="H748" i="15"/>
  <c r="H287" i="15"/>
  <c r="H603" i="15"/>
  <c r="H853" i="15"/>
  <c r="H597" i="15"/>
  <c r="H884" i="15"/>
  <c r="H846" i="15"/>
  <c r="H692" i="15"/>
  <c r="H510" i="15"/>
  <c r="H182" i="15"/>
  <c r="H758" i="15"/>
  <c r="H588" i="15"/>
  <c r="H583" i="15"/>
  <c r="H737" i="15"/>
  <c r="H743" i="15"/>
  <c r="H388" i="15"/>
  <c r="H714" i="15"/>
  <c r="H831" i="15"/>
  <c r="H867" i="15"/>
  <c r="H820" i="15"/>
  <c r="H710" i="15"/>
  <c r="H824" i="15"/>
  <c r="H686" i="15"/>
  <c r="H764" i="15"/>
  <c r="H715" i="15"/>
  <c r="H642" i="15"/>
  <c r="H861" i="15"/>
  <c r="H878" i="15"/>
  <c r="H660" i="15"/>
  <c r="H634" i="15"/>
  <c r="H589" i="15"/>
  <c r="H703" i="15"/>
  <c r="H774" i="15"/>
  <c r="H863" i="15"/>
  <c r="H769" i="15"/>
  <c r="H860" i="15"/>
  <c r="H641" i="15"/>
  <c r="H751" i="15"/>
  <c r="H886" i="15"/>
  <c r="H716" i="15"/>
  <c r="H558" i="15"/>
  <c r="H476" i="15"/>
  <c r="H376" i="15"/>
  <c r="H841" i="15"/>
  <c r="H874" i="15"/>
  <c r="H688" i="15"/>
  <c r="H855" i="15"/>
  <c r="H424" i="15"/>
  <c r="H612" i="15"/>
  <c r="H421" i="15"/>
  <c r="H847" i="15"/>
  <c r="H885" i="15"/>
  <c r="H733" i="15"/>
  <c r="H864" i="15"/>
  <c r="H843" i="15"/>
  <c r="H656" i="15"/>
  <c r="H870" i="15"/>
  <c r="H761" i="15"/>
  <c r="H811" i="15"/>
  <c r="H877" i="15"/>
  <c r="H783" i="15"/>
  <c r="H87" i="15"/>
  <c r="H395" i="15"/>
  <c r="H616" i="15"/>
  <c r="H630" i="15"/>
  <c r="H325" i="15"/>
  <c r="H552" i="15"/>
  <c r="H828" i="15"/>
  <c r="H682" i="15"/>
  <c r="H494" i="15"/>
  <c r="H184" i="15"/>
  <c r="H649" i="15"/>
  <c r="H674" i="15"/>
  <c r="H817" i="15"/>
  <c r="H706" i="15"/>
  <c r="H698" i="15"/>
  <c r="H813" i="15"/>
  <c r="H724" i="15"/>
  <c r="H871" i="15"/>
  <c r="H727" i="15"/>
  <c r="H624" i="15"/>
  <c r="H329" i="15"/>
  <c r="H399" i="15"/>
  <c r="H650" i="15"/>
  <c r="H392" i="15"/>
  <c r="H739" i="15"/>
  <c r="H687" i="15"/>
  <c r="H781" i="15"/>
  <c r="H766" i="15"/>
  <c r="H712" i="15"/>
  <c r="H522" i="15"/>
  <c r="H501" i="15"/>
  <c r="H447" i="15"/>
  <c r="H852" i="15"/>
  <c r="H693" i="15"/>
  <c r="H561" i="15"/>
  <c r="H689" i="15"/>
  <c r="H754" i="15"/>
  <c r="H848" i="15"/>
  <c r="H882" i="15"/>
  <c r="H523" i="15"/>
  <c r="H760" i="15"/>
  <c r="H695" i="15"/>
  <c r="H644" i="15"/>
  <c r="H815" i="15"/>
  <c r="H717" i="15"/>
  <c r="H740" i="15"/>
  <c r="H521" i="15"/>
  <c r="H747" i="15"/>
  <c r="H670" i="15"/>
  <c r="H625" i="15"/>
  <c r="H466" i="15"/>
  <c r="H599" i="15"/>
  <c r="H702" i="15"/>
  <c r="H883" i="15"/>
  <c r="H669" i="15"/>
  <c r="H845" i="15"/>
  <c r="H189" i="15"/>
  <c r="H328" i="15"/>
  <c r="H776" i="15"/>
  <c r="H618" i="15"/>
  <c r="H685" i="15"/>
  <c r="H829" i="15"/>
  <c r="H718" i="15"/>
  <c r="H738" i="15"/>
  <c r="H627" i="15"/>
  <c r="H661" i="15"/>
  <c r="H667" i="15"/>
  <c r="H462" i="15"/>
  <c r="H869" i="15"/>
  <c r="H707" i="15"/>
  <c r="H768" i="15"/>
  <c r="H755" i="15"/>
  <c r="H591" i="15"/>
  <c r="H361" i="15"/>
  <c r="H729" i="15"/>
  <c r="H821" i="15"/>
  <c r="H697" i="15"/>
  <c r="H651" i="15"/>
  <c r="H773" i="15"/>
  <c r="H615" i="15"/>
  <c r="H291" i="15"/>
  <c r="H485" i="15"/>
  <c r="H808" i="15"/>
  <c r="H611" i="15"/>
  <c r="H719" i="15"/>
  <c r="H191" i="15"/>
  <c r="H517" i="15"/>
  <c r="H307" i="15"/>
  <c r="H559" i="15"/>
  <c r="H721" i="15"/>
  <c r="H654" i="15"/>
  <c r="H857" i="15"/>
  <c r="H439" i="15"/>
  <c r="H579" i="15"/>
  <c r="H404" i="15"/>
  <c r="H294" i="15"/>
  <c r="H818" i="15"/>
  <c r="H533" i="15"/>
  <c r="H302" i="15"/>
  <c r="H679" i="15"/>
  <c r="H347" i="15"/>
  <c r="H570" i="15"/>
  <c r="H478" i="15"/>
  <c r="H156" i="15"/>
  <c r="H454" i="15"/>
  <c r="H452" i="15"/>
  <c r="H683" i="15"/>
  <c r="H420" i="15"/>
  <c r="H215" i="15"/>
  <c r="H465" i="15"/>
  <c r="H757" i="15"/>
  <c r="H535" i="15"/>
  <c r="H345" i="15"/>
  <c r="H744" i="15"/>
  <c r="H393" i="15"/>
  <c r="H663" i="15"/>
  <c r="G1035" i="15" l="1"/>
  <c r="H44" i="15" l="1"/>
  <c r="H34" i="15"/>
  <c r="H15" i="15"/>
  <c r="H57" i="15"/>
  <c r="H46" i="15"/>
  <c r="H22" i="15"/>
  <c r="H35" i="15"/>
  <c r="H31" i="15"/>
  <c r="H20" i="15"/>
  <c r="H32" i="15"/>
  <c r="H55" i="15"/>
  <c r="H40" i="15"/>
  <c r="H25" i="15"/>
  <c r="H58" i="15"/>
  <c r="H385" i="15"/>
  <c r="H26" i="15"/>
  <c r="H76" i="15"/>
  <c r="H155" i="15"/>
  <c r="H88" i="15"/>
  <c r="H63" i="15"/>
  <c r="H36" i="15"/>
  <c r="H43" i="15"/>
  <c r="H84" i="15"/>
  <c r="H175" i="15"/>
  <c r="H52" i="15"/>
  <c r="H49" i="15"/>
  <c r="H38" i="15"/>
  <c r="H23" i="15"/>
  <c r="H24" i="15"/>
  <c r="H72" i="15"/>
  <c r="H56" i="15"/>
  <c r="H196" i="15"/>
  <c r="H59" i="15"/>
  <c r="H91" i="15"/>
  <c r="H33" i="15"/>
  <c r="H47" i="15"/>
  <c r="H61" i="15"/>
  <c r="H60" i="15"/>
  <c r="H113" i="15"/>
  <c r="H62" i="15"/>
  <c r="H167" i="15"/>
  <c r="H37" i="15"/>
  <c r="H64" i="15"/>
  <c r="H30" i="15"/>
  <c r="H50" i="15"/>
  <c r="H169" i="15"/>
  <c r="H722" i="15"/>
  <c r="H78" i="15"/>
  <c r="H98" i="15"/>
  <c r="H85" i="15"/>
  <c r="H69" i="15"/>
  <c r="H117" i="15"/>
  <c r="H260" i="15"/>
  <c r="H174" i="15"/>
  <c r="H42" i="15"/>
  <c r="H110" i="15"/>
  <c r="H116" i="15"/>
  <c r="H80" i="15"/>
  <c r="H249" i="15"/>
  <c r="H94" i="15"/>
  <c r="H75" i="15"/>
  <c r="H39" i="15"/>
  <c r="H115" i="15"/>
  <c r="H771" i="15"/>
  <c r="H79" i="15"/>
  <c r="H82" i="15"/>
  <c r="H311" i="15"/>
  <c r="H162" i="15"/>
  <c r="H204" i="15"/>
  <c r="H315" i="15"/>
  <c r="H70" i="15"/>
  <c r="H71" i="15"/>
  <c r="H101" i="15"/>
  <c r="H348" i="15"/>
  <c r="H51" i="15"/>
  <c r="H106" i="15"/>
  <c r="H107" i="15"/>
  <c r="H178" i="15"/>
  <c r="H237" i="15"/>
  <c r="H129" i="15"/>
  <c r="H477" i="15"/>
  <c r="H133" i="15"/>
  <c r="H218" i="15"/>
  <c r="H327" i="15"/>
  <c r="H45" i="15"/>
  <c r="H137" i="15"/>
  <c r="H138" i="15"/>
  <c r="H120" i="15"/>
  <c r="H95" i="15"/>
  <c r="H48" i="15"/>
  <c r="H177" i="15"/>
  <c r="H128" i="15"/>
  <c r="H247" i="15"/>
  <c r="H141" i="15"/>
  <c r="H140" i="15"/>
  <c r="H66" i="15"/>
  <c r="H730" i="15"/>
  <c r="H445" i="15"/>
  <c r="H265" i="15"/>
  <c r="H252" i="15"/>
  <c r="H433" i="15"/>
  <c r="H208" i="15"/>
  <c r="H68" i="15"/>
  <c r="H222" i="15"/>
  <c r="H83" i="15"/>
  <c r="H197" i="15"/>
  <c r="H81" i="15"/>
  <c r="H99" i="15"/>
  <c r="H203" i="15"/>
  <c r="H185" i="15"/>
  <c r="H314" i="15"/>
  <c r="H279" i="15"/>
  <c r="H96" i="15"/>
  <c r="H139" i="15"/>
  <c r="H102" i="15"/>
  <c r="H303" i="15"/>
  <c r="H127" i="15"/>
  <c r="H471" i="15"/>
  <c r="H276" i="15"/>
  <c r="H359" i="15"/>
  <c r="H343" i="15"/>
  <c r="H160" i="15"/>
  <c r="H317" i="15"/>
  <c r="H248" i="15"/>
  <c r="H180" i="15"/>
  <c r="H306" i="15"/>
  <c r="H207" i="15"/>
  <c r="H566" i="15"/>
  <c r="H403" i="15"/>
  <c r="H131" i="15"/>
  <c r="H226" i="15"/>
  <c r="H268" i="15"/>
  <c r="H65" i="15"/>
  <c r="H123" i="15"/>
  <c r="H114" i="15"/>
  <c r="H202" i="15"/>
  <c r="H121" i="15"/>
  <c r="H119" i="15"/>
  <c r="H157" i="15"/>
  <c r="H118" i="15"/>
  <c r="H136" i="15"/>
  <c r="H274" i="15"/>
  <c r="H198" i="15"/>
  <c r="H319" i="15"/>
  <c r="H149" i="15"/>
  <c r="H161" i="15"/>
  <c r="H90" i="15"/>
  <c r="H126" i="15"/>
  <c r="H179" i="15"/>
  <c r="H480" i="15"/>
  <c r="H13" i="15"/>
  <c r="H295" i="15"/>
  <c r="H301" i="15"/>
  <c r="H442" i="15"/>
  <c r="H219" i="15"/>
  <c r="H507" i="15"/>
  <c r="H339" i="15"/>
  <c r="H170" i="15"/>
  <c r="H370" i="15"/>
  <c r="H217" i="15"/>
  <c r="H41" i="15"/>
  <c r="H135" i="15"/>
  <c r="H92" i="15"/>
  <c r="H142" i="15"/>
  <c r="H629" i="15"/>
  <c r="H73" i="15"/>
  <c r="H255" i="15"/>
  <c r="H122" i="15"/>
  <c r="H181" i="15"/>
  <c r="H74" i="15"/>
  <c r="H272" i="15"/>
  <c r="H210" i="15"/>
  <c r="H53" i="15"/>
  <c r="H263" i="15"/>
  <c r="H211" i="15"/>
  <c r="H224" i="15"/>
  <c r="H304" i="15"/>
  <c r="H308" i="15"/>
  <c r="H144" i="15"/>
  <c r="H300" i="15"/>
  <c r="H364" i="15"/>
  <c r="H573" i="15"/>
  <c r="H205" i="15"/>
  <c r="H111" i="15"/>
  <c r="H320" i="15"/>
  <c r="H750" i="15"/>
  <c r="H163" i="15"/>
  <c r="H568" i="15"/>
  <c r="H264" i="15"/>
  <c r="H124" i="15"/>
  <c r="H104" i="15"/>
  <c r="H192" i="15"/>
  <c r="H318" i="15"/>
  <c r="H100" i="15"/>
  <c r="H282" i="15"/>
  <c r="H143" i="15"/>
  <c r="H313" i="15"/>
  <c r="H430" i="15"/>
  <c r="H146" i="15"/>
  <c r="H396" i="15"/>
  <c r="H132" i="15"/>
  <c r="H322" i="15"/>
  <c r="H166" i="15"/>
  <c r="H159" i="15"/>
  <c r="H220" i="15"/>
  <c r="H250" i="15"/>
  <c r="H269" i="15"/>
  <c r="H504" i="15"/>
  <c r="H356" i="15"/>
  <c r="H324" i="15"/>
  <c r="H134" i="15"/>
  <c r="H434" i="15"/>
  <c r="H475" i="15"/>
  <c r="H438" i="15"/>
  <c r="H190" i="15"/>
  <c r="H472" i="15"/>
  <c r="H234" i="15"/>
  <c r="H93" i="15"/>
  <c r="H145" i="15"/>
  <c r="H487" i="15"/>
  <c r="H543" i="15"/>
  <c r="H112" i="15"/>
  <c r="H266" i="15"/>
  <c r="H557" i="15"/>
  <c r="H253" i="15"/>
  <c r="H200" i="15"/>
  <c r="H344" i="15"/>
  <c r="H199" i="15"/>
  <c r="H103" i="15"/>
  <c r="H463" i="15"/>
  <c r="H500" i="15"/>
  <c r="H171" i="15"/>
  <c r="H604" i="15"/>
  <c r="H209" i="15"/>
  <c r="H785" i="15"/>
  <c r="H657" i="15"/>
  <c r="H89" i="15"/>
  <c r="H330" i="15"/>
  <c r="H368" i="15"/>
  <c r="H735" i="15"/>
  <c r="H384" i="15"/>
  <c r="H275" i="15"/>
  <c r="H245" i="15"/>
  <c r="H193" i="15"/>
  <c r="H241" i="15"/>
  <c r="H152" i="15"/>
  <c r="H357" i="15"/>
  <c r="H154" i="15"/>
  <c r="H299" i="15"/>
  <c r="H658" i="15"/>
  <c r="H606" i="15"/>
  <c r="H195" i="15"/>
  <c r="H547" i="15"/>
  <c r="H125" i="15"/>
  <c r="H194" i="15"/>
  <c r="H233" i="15"/>
  <c r="H296" i="15"/>
  <c r="H444" i="15"/>
  <c r="H417" i="15"/>
  <c r="H228" i="15"/>
  <c r="H437" i="15"/>
  <c r="H398" i="15"/>
  <c r="H647" i="15"/>
  <c r="H54" i="15"/>
  <c r="H165" i="15"/>
  <c r="H496" i="15"/>
  <c r="H238" i="15"/>
  <c r="H284" i="15"/>
  <c r="H172" i="15"/>
  <c r="H281" i="15"/>
  <c r="H251" i="15"/>
  <c r="H148" i="15"/>
  <c r="H431" i="15"/>
  <c r="H240" i="15"/>
  <c r="H638" i="15"/>
  <c r="H230" i="15"/>
  <c r="H511" i="15"/>
  <c r="H362" i="15"/>
  <c r="H246" i="15"/>
  <c r="H187" i="15"/>
  <c r="H406" i="15"/>
  <c r="H352" i="15"/>
  <c r="H374" i="15"/>
  <c r="H150" i="15"/>
  <c r="H312" i="15"/>
  <c r="H108" i="15"/>
  <c r="H489" i="15"/>
  <c r="H158" i="15"/>
  <c r="H261" i="15"/>
  <c r="H147" i="15"/>
  <c r="H285" i="15"/>
  <c r="H662" i="15"/>
  <c r="H164" i="15"/>
  <c r="H512" i="15"/>
  <c r="H353" i="15"/>
  <c r="H105" i="15"/>
  <c r="H553" i="15"/>
  <c r="H366" i="15"/>
  <c r="H665" i="15"/>
  <c r="H592" i="15"/>
  <c r="H548" i="15"/>
  <c r="H391" i="15"/>
  <c r="H587" i="15"/>
  <c r="H502" i="15"/>
  <c r="H109" i="15"/>
  <c r="H386" i="15"/>
  <c r="H262" i="15"/>
  <c r="H482" i="15"/>
  <c r="H497" i="15"/>
  <c r="H530" i="15"/>
  <c r="H373" i="15"/>
  <c r="H340" i="15"/>
  <c r="H383" i="15"/>
  <c r="H267" i="15"/>
  <c r="H425" i="15"/>
  <c r="H411" i="15"/>
  <c r="H243" i="15"/>
  <c r="H626" i="15"/>
  <c r="H206" i="15"/>
  <c r="H474" i="15"/>
  <c r="H254" i="15"/>
  <c r="H544" i="15"/>
  <c r="H289" i="15"/>
  <c r="H542" i="15"/>
  <c r="H429" i="15"/>
  <c r="H468" i="15"/>
  <c r="H524" i="15"/>
  <c r="H581" i="15"/>
  <c r="H223" i="15"/>
  <c r="H709" i="15"/>
  <c r="H360" i="15"/>
  <c r="H459" i="15"/>
  <c r="H418" i="15"/>
  <c r="H297" i="15"/>
  <c r="H363" i="15"/>
  <c r="H728" i="15"/>
  <c r="H479" i="15"/>
  <c r="H448" i="15"/>
  <c r="H173" i="15"/>
  <c r="H708" i="15"/>
  <c r="H176" i="15"/>
  <c r="H273" i="15"/>
  <c r="H481" i="15"/>
  <c r="H323" i="15"/>
  <c r="H86" i="15"/>
  <c r="H286" i="15"/>
  <c r="H402" i="15"/>
  <c r="H732" i="15"/>
  <c r="H188" i="15"/>
  <c r="H415" i="15"/>
  <c r="H837" i="15"/>
  <c r="H578" i="15"/>
  <c r="H767" i="15"/>
  <c r="H546" i="15"/>
  <c r="H513" i="15"/>
  <c r="H484" i="15"/>
  <c r="H381" i="15"/>
  <c r="H231" i="15"/>
  <c r="H646" i="15"/>
  <c r="H310" i="15"/>
  <c r="H725" i="15"/>
  <c r="H532" i="15"/>
  <c r="H664" i="15"/>
  <c r="H225" i="15"/>
  <c r="H655" i="15"/>
  <c r="H671" i="15"/>
  <c r="H355" i="15"/>
  <c r="H341" i="15"/>
  <c r="H354" i="15"/>
  <c r="H257" i="15"/>
  <c r="H271" i="15"/>
  <c r="H736" i="15"/>
  <c r="H416" i="15"/>
  <c r="H575" i="15"/>
  <c r="H419" i="15"/>
  <c r="H780" i="15"/>
  <c r="H446" i="15"/>
  <c r="H365" i="15"/>
  <c r="H464" i="15"/>
  <c r="H278" i="15"/>
  <c r="H309" i="15"/>
  <c r="H440" i="15"/>
  <c r="H371" i="15"/>
  <c r="H531" i="15"/>
  <c r="H258" i="15"/>
  <c r="H746" i="15"/>
  <c r="H762" i="15"/>
  <c r="H346" i="15"/>
  <c r="H753" i="15"/>
  <c r="H505" i="15"/>
  <c r="H153" i="15"/>
  <c r="H526" i="15"/>
  <c r="H201" i="15"/>
  <c r="H227" i="15"/>
  <c r="H637" i="15"/>
  <c r="H825" i="15"/>
  <c r="H316" i="15"/>
  <c r="H859" i="15"/>
  <c r="H280" i="15"/>
  <c r="H458" i="15"/>
  <c r="H451" i="15"/>
  <c r="H390" i="15"/>
  <c r="H270" i="15"/>
  <c r="H351" i="15"/>
  <c r="H389" i="15"/>
  <c r="H516" i="15"/>
  <c r="H563" i="15"/>
  <c r="H872" i="15"/>
  <c r="H338" i="15"/>
  <c r="H412" i="15"/>
  <c r="H405" i="15"/>
  <c r="H435" i="15"/>
  <c r="H186" i="15"/>
  <c r="H450" i="15"/>
  <c r="H130" i="15"/>
  <c r="H334" i="15"/>
  <c r="H216" i="15"/>
  <c r="H676" i="15"/>
  <c r="H259" i="15"/>
  <c r="H731" i="15"/>
  <c r="H601" i="15"/>
  <c r="H290" i="15"/>
  <c r="H342" i="15"/>
  <c r="H499" i="15"/>
  <c r="H457" i="15"/>
  <c r="H428" i="15"/>
  <c r="H470" i="15"/>
  <c r="H585" i="15"/>
  <c r="H508" i="15"/>
  <c r="H672" i="15"/>
  <c r="H483" i="15"/>
  <c r="H221" i="15"/>
  <c r="H214" i="15"/>
  <c r="H529" i="15"/>
  <c r="H321" i="15"/>
  <c r="H577" i="15"/>
  <c r="H593" i="15"/>
  <c r="H168" i="15"/>
  <c r="H633" i="15"/>
  <c r="H413" i="15"/>
  <c r="H326" i="15"/>
  <c r="H562" i="15"/>
  <c r="H244" i="15"/>
  <c r="H519" i="15"/>
  <c r="H560" i="15"/>
  <c r="H723" i="15"/>
  <c r="H377" i="15"/>
  <c r="H554" i="15"/>
  <c r="H473" i="15"/>
  <c r="H229" i="15"/>
  <c r="H602" i="15"/>
  <c r="H236" i="15"/>
  <c r="H779" i="15"/>
  <c r="H461" i="15"/>
  <c r="H613" i="15"/>
  <c r="H239" i="15"/>
  <c r="H467" i="15"/>
  <c r="H414" i="15"/>
  <c r="H610" i="15"/>
  <c r="H628" i="15"/>
  <c r="H408" i="15"/>
  <c r="H631" i="15"/>
  <c r="H232" i="15"/>
  <c r="H858" i="15"/>
  <c r="H515" i="15"/>
  <c r="H605" i="15"/>
  <c r="H564" i="15"/>
  <c r="H873" i="15"/>
  <c r="H256" i="15"/>
  <c r="H349" i="15"/>
  <c r="H372" i="15"/>
  <c r="H490" i="15"/>
  <c r="H455" i="15"/>
  <c r="H567" i="15"/>
  <c r="H380" i="15"/>
  <c r="H763" i="15"/>
  <c r="H469" i="15"/>
  <c r="H387" i="15"/>
  <c r="H498" i="15"/>
  <c r="H782" i="15"/>
  <c r="H582" i="15"/>
  <c r="H812" i="15"/>
  <c r="H643" i="15"/>
  <c r="H401" i="15"/>
  <c r="H836" i="15"/>
  <c r="H640" i="15"/>
  <c r="H576" i="15"/>
  <c r="H335" i="15"/>
  <c r="H700" i="15"/>
  <c r="H277" i="15"/>
  <c r="H423" i="15"/>
  <c r="H775" i="15"/>
  <c r="H97" i="15"/>
  <c r="H336" i="15"/>
  <c r="H213" i="15"/>
  <c r="H298" i="15"/>
  <c r="H527" i="15"/>
  <c r="H614" i="15"/>
  <c r="H849" i="15"/>
  <c r="H493" i="15"/>
  <c r="H293" i="15"/>
  <c r="H534" i="15"/>
  <c r="H292" i="15"/>
  <c r="H288" i="15"/>
  <c r="H379" i="15"/>
  <c r="H369" i="15"/>
  <c r="H745" i="15"/>
  <c r="H609" i="15"/>
  <c r="H397" i="15"/>
  <c r="H492" i="15"/>
  <c r="H375" i="15"/>
  <c r="H556" i="15"/>
  <c r="H571" i="15"/>
  <c r="H509" i="15"/>
  <c r="H333" i="15"/>
  <c r="H565" i="15"/>
  <c r="H441" i="15"/>
  <c r="H741" i="15"/>
  <c r="H541" i="15"/>
  <c r="H367" i="15"/>
  <c r="H67" i="15"/>
  <c r="H734" i="15"/>
  <c r="H525" i="15"/>
  <c r="H720" i="15"/>
  <c r="H586" i="15"/>
  <c r="H598" i="15"/>
  <c r="H673" i="15"/>
  <c r="H759" i="15"/>
  <c r="H652" i="15"/>
  <c r="H608" i="15"/>
  <c r="H550" i="15"/>
  <c r="H453" i="15"/>
  <c r="H834" i="15"/>
  <c r="H690" i="15"/>
  <c r="H394" i="15"/>
  <c r="H832" i="15"/>
  <c r="H514" i="15"/>
  <c r="H726" i="15"/>
  <c r="H810" i="15"/>
  <c r="H183" i="15"/>
  <c r="H491" i="15"/>
  <c r="H305" i="15"/>
  <c r="H506" i="15"/>
  <c r="H621" i="15"/>
  <c r="H704" i="15"/>
  <c r="H549" i="15"/>
  <c r="H235" i="15"/>
  <c r="H520" i="15"/>
  <c r="H488" i="15"/>
  <c r="H659" i="15"/>
  <c r="H503" i="15"/>
  <c r="H337" i="15"/>
  <c r="H809" i="15"/>
  <c r="H622" i="15"/>
  <c r="H879" i="15"/>
  <c r="H584" i="15"/>
  <c r="H850" i="15"/>
  <c r="H572" i="15"/>
  <c r="H684" i="15"/>
  <c r="H555" i="15"/>
  <c r="H545" i="15"/>
  <c r="H765" i="15"/>
  <c r="H537" i="15"/>
  <c r="H645" i="15"/>
  <c r="H410" i="15"/>
  <c r="H569" i="15"/>
  <c r="H449" i="15"/>
  <c r="H822" i="15"/>
  <c r="H838" i="15"/>
  <c r="H382" i="15"/>
  <c r="H868" i="15"/>
  <c r="H400" i="15"/>
  <c r="H875" i="15"/>
  <c r="H696" i="15"/>
  <c r="L216" i="20"/>
  <c r="C268" i="21" l="1"/>
  <c r="F265" i="21" s="1"/>
  <c r="F54" i="21" l="1"/>
  <c r="F18" i="21"/>
  <c r="M220" i="21"/>
  <c r="L220" i="21"/>
  <c r="E220" i="21"/>
  <c r="E8" i="22" l="1"/>
  <c r="E80" i="22"/>
  <c r="E42" i="22"/>
  <c r="E52" i="22"/>
  <c r="E77" i="22"/>
  <c r="E27" i="22"/>
  <c r="E93" i="22"/>
  <c r="E75" i="22"/>
  <c r="E100" i="22"/>
  <c r="E11" i="22"/>
  <c r="E12" i="22"/>
  <c r="E101" i="22"/>
  <c r="E15" i="22"/>
  <c r="E102" i="22"/>
  <c r="E103" i="22"/>
  <c r="E104" i="22"/>
  <c r="E53" i="22"/>
  <c r="E105" i="22"/>
  <c r="E7" i="22"/>
  <c r="E59" i="22"/>
  <c r="E9" i="22"/>
  <c r="E106" i="22"/>
  <c r="E88" i="22"/>
  <c r="E13" i="22"/>
  <c r="E14" i="22"/>
  <c r="E49" i="22"/>
  <c r="E107" i="22"/>
  <c r="E98" i="22"/>
  <c r="E74" i="22"/>
  <c r="E16" i="22"/>
  <c r="E108" i="22"/>
  <c r="E109" i="22"/>
  <c r="E110" i="22"/>
  <c r="E17" i="22"/>
  <c r="E111" i="22"/>
  <c r="E47" i="22"/>
  <c r="E29" i="22"/>
  <c r="E21" i="22"/>
  <c r="E112" i="22"/>
  <c r="E40" i="22"/>
  <c r="E113" i="22"/>
  <c r="E78" i="22"/>
  <c r="E114" i="22"/>
  <c r="E115" i="22"/>
  <c r="E116" i="22"/>
  <c r="E117" i="22"/>
  <c r="E37" i="22"/>
  <c r="E118" i="22"/>
  <c r="E119" i="22"/>
  <c r="E23" i="22"/>
  <c r="E24" i="22"/>
  <c r="E86" i="22"/>
  <c r="E30" i="22"/>
  <c r="E92" i="22"/>
  <c r="E120" i="22"/>
  <c r="E18" i="22"/>
  <c r="E57" i="22"/>
  <c r="E91" i="22"/>
  <c r="E60" i="22"/>
  <c r="E121" i="22"/>
  <c r="E122" i="22"/>
  <c r="E123" i="22"/>
  <c r="E124" i="22"/>
  <c r="E125" i="22"/>
  <c r="E126" i="22"/>
  <c r="E61" i="22"/>
  <c r="E68" i="22"/>
  <c r="E96" i="22"/>
  <c r="E70" i="22"/>
  <c r="E34" i="22"/>
  <c r="E95" i="22"/>
  <c r="E63" i="22"/>
  <c r="E54" i="22"/>
  <c r="E20" i="22"/>
  <c r="E127" i="22"/>
  <c r="E128" i="22"/>
  <c r="E38" i="22"/>
  <c r="E35" i="22"/>
  <c r="E129" i="22"/>
  <c r="E46" i="22"/>
  <c r="E130" i="22"/>
  <c r="E28" i="22"/>
  <c r="E131" i="22"/>
  <c r="E55" i="22"/>
  <c r="E99" i="22"/>
  <c r="E79" i="22"/>
  <c r="E132" i="22"/>
  <c r="E133" i="22"/>
  <c r="E45" i="22"/>
  <c r="E84" i="22"/>
  <c r="E33" i="22"/>
  <c r="E97" i="22"/>
  <c r="E62" i="22"/>
  <c r="E32" i="22"/>
  <c r="E58" i="22"/>
  <c r="E50" i="22"/>
  <c r="E71" i="22"/>
  <c r="E82" i="22"/>
  <c r="E85" i="22"/>
  <c r="E51" i="22"/>
  <c r="E87" i="22"/>
  <c r="E64" i="22"/>
  <c r="E90" i="22"/>
  <c r="E94" i="22"/>
  <c r="E67" i="22"/>
  <c r="E41" i="22"/>
  <c r="E89" i="22"/>
  <c r="E65" i="22"/>
  <c r="E48" i="22"/>
  <c r="E25" i="22"/>
  <c r="E31" i="22"/>
  <c r="E134" i="22"/>
  <c r="E10" i="22"/>
  <c r="E72" i="22"/>
  <c r="E83" i="22"/>
  <c r="E36" i="22"/>
  <c r="E135" i="22"/>
  <c r="E56" i="22"/>
  <c r="E22" i="22"/>
  <c r="E69" i="22"/>
  <c r="E44" i="22"/>
  <c r="E66" i="22"/>
  <c r="E136" i="22"/>
  <c r="E19" i="22"/>
  <c r="E73" i="22"/>
  <c r="E43" i="22"/>
  <c r="E76" i="22"/>
  <c r="E137" i="22"/>
  <c r="E138" i="22"/>
  <c r="E81" i="22"/>
  <c r="E39" i="22"/>
  <c r="E139" i="22"/>
  <c r="E140" i="22"/>
  <c r="K7" i="20"/>
  <c r="I1035" i="20"/>
  <c r="H1028" i="15" l="1"/>
  <c r="H19" i="15"/>
  <c r="H18" i="15"/>
  <c r="H28" i="15"/>
  <c r="H11" i="15"/>
  <c r="H7" i="15"/>
  <c r="H9" i="15"/>
  <c r="H29" i="15"/>
  <c r="H21" i="15"/>
  <c r="H8" i="15"/>
  <c r="H17" i="15"/>
  <c r="H14" i="15"/>
  <c r="H16" i="15"/>
  <c r="H10" i="15"/>
  <c r="H27" i="15"/>
  <c r="H12" i="15"/>
  <c r="I1034" i="15"/>
  <c r="B1035" i="15"/>
  <c r="I1028" i="15" l="1"/>
  <c r="I1029" i="15"/>
  <c r="I1030" i="15"/>
  <c r="I1032" i="15"/>
  <c r="M157" i="21"/>
  <c r="M257" i="21"/>
  <c r="M242" i="21"/>
  <c r="M55" i="21"/>
  <c r="M73" i="21"/>
  <c r="M135" i="21"/>
  <c r="M213" i="21"/>
  <c r="M248" i="21"/>
  <c r="M75" i="21"/>
  <c r="M45" i="21"/>
  <c r="M239" i="21"/>
  <c r="M103" i="21"/>
  <c r="M204" i="21"/>
  <c r="I1035" i="15" l="1"/>
  <c r="I7" i="15"/>
  <c r="I1023" i="15" s="1"/>
  <c r="H1035" i="15"/>
  <c r="K1028" i="20"/>
  <c r="M143" i="21" l="1"/>
  <c r="M251" i="21"/>
  <c r="M48" i="21"/>
  <c r="M87" i="21"/>
  <c r="M89" i="21"/>
  <c r="M109" i="21"/>
  <c r="M133" i="21"/>
  <c r="M123" i="21"/>
  <c r="M81" i="21"/>
  <c r="M68" i="21"/>
  <c r="M98" i="21"/>
  <c r="M262" i="21"/>
  <c r="M237" i="21"/>
  <c r="M86" i="21"/>
  <c r="M29" i="21"/>
  <c r="M238" i="21"/>
  <c r="M170" i="21"/>
  <c r="M79" i="21"/>
  <c r="M179" i="21"/>
  <c r="M205" i="21"/>
  <c r="M62" i="21"/>
  <c r="M129" i="21"/>
  <c r="M253" i="21"/>
  <c r="M181" i="21"/>
  <c r="M112" i="21"/>
  <c r="M46" i="21"/>
  <c r="M26" i="21"/>
  <c r="M23" i="21"/>
  <c r="M21" i="21"/>
  <c r="M60" i="21"/>
  <c r="M225" i="21"/>
  <c r="M90" i="21"/>
  <c r="M43" i="21"/>
  <c r="M226" i="21"/>
  <c r="M241" i="21"/>
  <c r="M142" i="21"/>
  <c r="M114" i="21"/>
  <c r="M131" i="21"/>
  <c r="M254" i="21"/>
  <c r="M108" i="21"/>
  <c r="M210" i="21"/>
  <c r="M13" i="21"/>
  <c r="M233" i="21"/>
  <c r="M99" i="21"/>
  <c r="M12" i="21"/>
  <c r="M24" i="21"/>
  <c r="M39" i="21"/>
  <c r="M53" i="21"/>
  <c r="M27" i="21"/>
  <c r="M221" i="21"/>
  <c r="M30" i="21"/>
  <c r="M258" i="21"/>
  <c r="M156" i="21"/>
  <c r="M50" i="21"/>
  <c r="M113" i="21"/>
  <c r="M117" i="21"/>
  <c r="M198" i="21"/>
  <c r="M121" i="21"/>
  <c r="M165" i="21"/>
  <c r="M149" i="21"/>
  <c r="M71" i="21"/>
  <c r="M104" i="21"/>
  <c r="M263" i="21"/>
  <c r="M235" i="21"/>
  <c r="M72" i="21"/>
  <c r="M202" i="21"/>
  <c r="M19" i="21"/>
  <c r="M28" i="21"/>
  <c r="M182" i="21"/>
  <c r="M126" i="21"/>
  <c r="M176" i="21"/>
  <c r="M177" i="21"/>
  <c r="M101" i="21"/>
  <c r="M158" i="21"/>
  <c r="M83" i="21"/>
  <c r="M127" i="21"/>
  <c r="M106" i="21"/>
  <c r="M196" i="21"/>
  <c r="M252" i="21"/>
  <c r="M153" i="21"/>
  <c r="M94" i="21"/>
  <c r="M136" i="21"/>
  <c r="M159" i="21"/>
  <c r="M194" i="21"/>
  <c r="M247" i="21"/>
  <c r="M178" i="21"/>
  <c r="M91" i="21"/>
  <c r="M216" i="21"/>
  <c r="M231" i="21"/>
  <c r="M7" i="21"/>
  <c r="M229" i="21"/>
  <c r="M169" i="21"/>
  <c r="M186" i="21"/>
  <c r="M184" i="21"/>
  <c r="M65" i="21"/>
  <c r="M199" i="21"/>
  <c r="M264" i="21"/>
  <c r="M161" i="21"/>
  <c r="M85" i="21"/>
  <c r="M105" i="21"/>
  <c r="M227" i="21"/>
  <c r="M115" i="21"/>
  <c r="M41" i="21"/>
  <c r="M255" i="21"/>
  <c r="M137" i="21"/>
  <c r="M33" i="21"/>
  <c r="M119" i="21"/>
  <c r="M8" i="21"/>
  <c r="M192" i="21"/>
  <c r="M266" i="21"/>
  <c r="M155" i="21"/>
  <c r="M250" i="21"/>
  <c r="M245" i="21"/>
  <c r="M64" i="21"/>
  <c r="M36" i="21"/>
  <c r="M76" i="21"/>
  <c r="M37" i="21"/>
  <c r="M173" i="21"/>
  <c r="M164" i="21"/>
  <c r="M223" i="21"/>
  <c r="M203" i="21"/>
  <c r="M9" i="21"/>
  <c r="M197" i="21"/>
  <c r="M70" i="21"/>
  <c r="M100" i="21"/>
  <c r="M218" i="21"/>
  <c r="M190" i="21"/>
  <c r="M140" i="21"/>
  <c r="M138" i="21"/>
  <c r="M132" i="21"/>
  <c r="M175" i="21"/>
  <c r="M102" i="21"/>
  <c r="M171" i="21"/>
  <c r="M57" i="21"/>
  <c r="M63" i="21"/>
  <c r="M234" i="21"/>
  <c r="M144" i="21"/>
  <c r="M261" i="21"/>
  <c r="M52" i="21"/>
  <c r="M25" i="21"/>
  <c r="M174" i="21"/>
  <c r="M124" i="21"/>
  <c r="M244" i="21"/>
  <c r="M31" i="21"/>
  <c r="M14" i="21"/>
  <c r="M191" i="21"/>
  <c r="M122" i="21"/>
  <c r="M224" i="21"/>
  <c r="M150" i="21"/>
  <c r="M209" i="21"/>
  <c r="M240" i="21"/>
  <c r="M69" i="21"/>
  <c r="M32" i="21"/>
  <c r="M183" i="21"/>
  <c r="M88" i="21"/>
  <c r="M260" i="21"/>
  <c r="M168" i="21"/>
  <c r="M49" i="21"/>
  <c r="M167" i="21"/>
  <c r="M230" i="21"/>
  <c r="M228" i="21"/>
  <c r="M38" i="21"/>
  <c r="M42" i="21"/>
  <c r="M172" i="21"/>
  <c r="M139" i="21"/>
  <c r="M78" i="21"/>
  <c r="M160" i="21"/>
  <c r="M154" i="21"/>
  <c r="M145" i="21"/>
  <c r="M93" i="21"/>
  <c r="M212" i="21"/>
  <c r="M96" i="21"/>
  <c r="M217" i="21"/>
  <c r="M130" i="21"/>
  <c r="M74" i="21"/>
  <c r="M187" i="21"/>
  <c r="M110" i="21"/>
  <c r="M44" i="21"/>
  <c r="M15" i="21"/>
  <c r="M80" i="21"/>
  <c r="M236" i="21"/>
  <c r="M125" i="21"/>
  <c r="M193" i="21"/>
  <c r="M219" i="21"/>
  <c r="M201" i="21"/>
  <c r="M17" i="21"/>
  <c r="M59" i="21"/>
  <c r="M40" i="21"/>
  <c r="M77" i="21"/>
  <c r="M56" i="21"/>
  <c r="M249" i="21"/>
  <c r="M47" i="21"/>
  <c r="M188" i="21"/>
  <c r="M107" i="21"/>
  <c r="M35" i="21"/>
  <c r="M206" i="21"/>
  <c r="M10" i="21"/>
  <c r="M166" i="21"/>
  <c r="M207" i="21"/>
  <c r="M147" i="21"/>
  <c r="M146" i="21"/>
  <c r="M208" i="21"/>
  <c r="M222" i="21"/>
  <c r="M34" i="21"/>
  <c r="M128" i="21"/>
  <c r="M141" i="21"/>
  <c r="M195" i="21"/>
  <c r="M200" i="21"/>
  <c r="M211" i="21"/>
  <c r="M151" i="21"/>
  <c r="M163" i="21"/>
  <c r="M243" i="21"/>
  <c r="M120" i="21"/>
  <c r="M11" i="21"/>
  <c r="M84" i="21"/>
  <c r="M148" i="21"/>
  <c r="M246" i="21"/>
  <c r="M256" i="21"/>
  <c r="M61" i="21"/>
  <c r="M16" i="21"/>
  <c r="M215" i="21"/>
  <c r="M185" i="21"/>
  <c r="M67" i="21"/>
  <c r="M152" i="21"/>
  <c r="M180" i="21"/>
  <c r="M134" i="21"/>
  <c r="M66" i="21"/>
  <c r="M118" i="21"/>
  <c r="M51" i="21"/>
  <c r="M82" i="21"/>
  <c r="M116" i="21"/>
  <c r="M20" i="21"/>
  <c r="M259" i="21"/>
  <c r="M58" i="21"/>
  <c r="M111" i="21"/>
  <c r="M162" i="21"/>
  <c r="M92" i="21"/>
  <c r="M22" i="21"/>
  <c r="M232" i="21"/>
  <c r="M97" i="21"/>
  <c r="I1023" i="20" l="1"/>
  <c r="K1035" i="20" l="1"/>
  <c r="L1035" i="20" l="1"/>
  <c r="E26" i="22"/>
  <c r="L87" i="21"/>
  <c r="L83" i="21"/>
  <c r="L198" i="21"/>
  <c r="L176" i="21"/>
  <c r="L254" i="21"/>
  <c r="L149" i="21"/>
  <c r="L197" i="21"/>
  <c r="L170" i="21"/>
  <c r="L89" i="21"/>
  <c r="L181" i="21"/>
  <c r="L191" i="21"/>
  <c r="L143" i="21"/>
  <c r="L257" i="21"/>
  <c r="L99" i="21"/>
  <c r="L81" i="21"/>
  <c r="L129" i="21"/>
  <c r="L20" i="21"/>
  <c r="L225" i="21"/>
  <c r="L52" i="21"/>
  <c r="L62" i="21"/>
  <c r="L60" i="21"/>
  <c r="L244" i="21"/>
  <c r="L245" i="21"/>
  <c r="L253" i="21"/>
  <c r="L150" i="21"/>
  <c r="L184" i="21"/>
  <c r="L42" i="21"/>
  <c r="L76" i="21"/>
  <c r="L126" i="21"/>
  <c r="L232" i="21"/>
  <c r="L22" i="21"/>
  <c r="L237" i="21"/>
  <c r="L68" i="21"/>
  <c r="L92" i="21"/>
  <c r="L259" i="21"/>
  <c r="L36" i="21"/>
  <c r="L49" i="21"/>
  <c r="L19" i="21"/>
  <c r="L24" i="21"/>
  <c r="L242" i="21"/>
  <c r="L41" i="21"/>
  <c r="L192" i="21"/>
  <c r="L101" i="21"/>
  <c r="L55" i="21"/>
  <c r="L73" i="21"/>
  <c r="L111" i="21"/>
  <c r="L114" i="21"/>
  <c r="L71" i="21"/>
  <c r="L39" i="21"/>
  <c r="L13" i="21"/>
  <c r="L7" i="21"/>
  <c r="L53" i="21"/>
  <c r="L131" i="21"/>
  <c r="L98" i="21"/>
  <c r="L38" i="21"/>
  <c r="L72" i="21"/>
  <c r="L135" i="21"/>
  <c r="L175" i="21"/>
  <c r="L213" i="21"/>
  <c r="L109" i="21"/>
  <c r="L203" i="21"/>
  <c r="L46" i="21"/>
  <c r="L79" i="21"/>
  <c r="L57" i="21"/>
  <c r="L14" i="21"/>
  <c r="L258" i="21"/>
  <c r="L248" i="21"/>
  <c r="L75" i="21"/>
  <c r="L158" i="21"/>
  <c r="L29" i="21"/>
  <c r="L45" i="21"/>
  <c r="L140" i="21"/>
  <c r="L233" i="21"/>
  <c r="L260" i="21"/>
  <c r="L119" i="21"/>
  <c r="L239" i="21"/>
  <c r="L136" i="21"/>
  <c r="L103" i="21"/>
  <c r="L156" i="21"/>
  <c r="L165" i="21"/>
  <c r="L142" i="21"/>
  <c r="L169" i="21"/>
  <c r="L104" i="21"/>
  <c r="L238" i="21"/>
  <c r="L153" i="21"/>
  <c r="L144" i="21"/>
  <c r="L204" i="21"/>
  <c r="L82" i="21"/>
  <c r="L179" i="21"/>
  <c r="L48" i="21"/>
  <c r="L251" i="21"/>
  <c r="L138" i="21"/>
  <c r="L123" i="21"/>
  <c r="L229" i="21"/>
  <c r="L159" i="21"/>
  <c r="L115" i="21"/>
  <c r="L172" i="21"/>
  <c r="L182" i="21"/>
  <c r="L32" i="21"/>
  <c r="L130" i="21"/>
  <c r="L174" i="21"/>
  <c r="L168" i="21"/>
  <c r="L216" i="21"/>
  <c r="L235" i="21"/>
  <c r="L164" i="21"/>
  <c r="L90" i="21"/>
  <c r="L234" i="21"/>
  <c r="L26" i="21"/>
  <c r="L209" i="21"/>
  <c r="L63" i="21"/>
  <c r="L261" i="21"/>
  <c r="L157" i="21"/>
  <c r="L155" i="21"/>
  <c r="L133" i="21"/>
  <c r="L212" i="21"/>
  <c r="L218" i="21"/>
  <c r="L31" i="21"/>
  <c r="L178" i="21"/>
  <c r="L74" i="21"/>
  <c r="L23" i="21"/>
  <c r="L86" i="21"/>
  <c r="L187" i="21"/>
  <c r="L199" i="21"/>
  <c r="L110" i="21"/>
  <c r="L44" i="21"/>
  <c r="L15" i="21"/>
  <c r="L80" i="21"/>
  <c r="L106" i="21"/>
  <c r="L37" i="21"/>
  <c r="L236" i="21"/>
  <c r="L122" i="21"/>
  <c r="L125" i="21"/>
  <c r="L193" i="21"/>
  <c r="L219" i="21"/>
  <c r="L190" i="21"/>
  <c r="L189" i="21"/>
  <c r="L21" i="21"/>
  <c r="L70" i="21"/>
  <c r="L30" i="21"/>
  <c r="L69" i="21"/>
  <c r="L177" i="21"/>
  <c r="L132" i="21"/>
  <c r="L196" i="21"/>
  <c r="L112" i="21"/>
  <c r="L231" i="21"/>
  <c r="L201" i="21"/>
  <c r="L93" i="21"/>
  <c r="L230" i="21"/>
  <c r="L27" i="21"/>
  <c r="L64" i="21"/>
  <c r="L17" i="21"/>
  <c r="L124" i="21"/>
  <c r="L59" i="21"/>
  <c r="L40" i="21"/>
  <c r="L183" i="21"/>
  <c r="L97" i="21"/>
  <c r="L66" i="21"/>
  <c r="L205" i="21"/>
  <c r="L241" i="21"/>
  <c r="L162" i="21"/>
  <c r="L51" i="21"/>
  <c r="L137" i="21"/>
  <c r="L118" i="21"/>
  <c r="L255" i="21"/>
  <c r="L9" i="21"/>
  <c r="L77" i="21"/>
  <c r="L8" i="21"/>
  <c r="L161" i="21"/>
  <c r="L56" i="21"/>
  <c r="L167" i="21"/>
  <c r="L240" i="21"/>
  <c r="L113" i="21"/>
  <c r="L25" i="21"/>
  <c r="L247" i="21"/>
  <c r="L108" i="21"/>
  <c r="L173" i="21"/>
  <c r="L65" i="21"/>
  <c r="L194" i="21"/>
  <c r="L127" i="21"/>
  <c r="L58" i="21"/>
  <c r="L43" i="21"/>
  <c r="L91" i="21"/>
  <c r="L249" i="21"/>
  <c r="L78" i="21"/>
  <c r="L227" i="21"/>
  <c r="L47" i="21"/>
  <c r="L188" i="21"/>
  <c r="L228" i="21"/>
  <c r="L94" i="21"/>
  <c r="L107" i="21"/>
  <c r="L35" i="21"/>
  <c r="L85" i="21"/>
  <c r="L145" i="21"/>
  <c r="L154" i="21"/>
  <c r="L206" i="21"/>
  <c r="L33" i="21"/>
  <c r="L221" i="21"/>
  <c r="L202" i="21"/>
  <c r="L10" i="21"/>
  <c r="L100" i="21"/>
  <c r="L117" i="21"/>
  <c r="L166" i="21"/>
  <c r="L28" i="21"/>
  <c r="L217" i="21"/>
  <c r="L207" i="21"/>
  <c r="L147" i="21"/>
  <c r="L224" i="21"/>
  <c r="L146" i="21"/>
  <c r="L208" i="21"/>
  <c r="L222" i="21"/>
  <c r="L252" i="21"/>
  <c r="L105" i="21"/>
  <c r="L139" i="21"/>
  <c r="L102" i="21"/>
  <c r="L34" i="21"/>
  <c r="L128" i="21"/>
  <c r="L141" i="21"/>
  <c r="L195" i="21"/>
  <c r="L171" i="21"/>
  <c r="L200" i="21"/>
  <c r="L211" i="21"/>
  <c r="L151" i="21"/>
  <c r="L160" i="21"/>
  <c r="L163" i="21"/>
  <c r="L121" i="21"/>
  <c r="L210" i="21"/>
  <c r="L243" i="21"/>
  <c r="L120" i="21"/>
  <c r="L11" i="21"/>
  <c r="L88" i="21"/>
  <c r="L186" i="21"/>
  <c r="L84" i="21"/>
  <c r="L96" i="21"/>
  <c r="L148" i="21"/>
  <c r="L246" i="21"/>
  <c r="L256" i="21"/>
  <c r="L250" i="21"/>
  <c r="L61" i="21"/>
  <c r="L262" i="21"/>
  <c r="L16" i="21"/>
  <c r="L215" i="21"/>
  <c r="L185" i="21"/>
  <c r="L67" i="21"/>
  <c r="L152" i="21"/>
  <c r="L180" i="21"/>
  <c r="L134" i="21"/>
  <c r="L12" i="21"/>
  <c r="L50" i="21"/>
  <c r="L226" i="21"/>
  <c r="L116" i="21"/>
  <c r="E211" i="21"/>
  <c r="E129" i="21"/>
  <c r="E44" i="21"/>
  <c r="E200" i="21"/>
  <c r="E151" i="21"/>
  <c r="E251" i="21"/>
  <c r="E132" i="21"/>
  <c r="E50" i="21"/>
  <c r="E194" i="21"/>
  <c r="E75" i="21"/>
  <c r="E99" i="21"/>
  <c r="E131" i="21"/>
  <c r="E38" i="21"/>
  <c r="E34" i="21"/>
  <c r="E164" i="21"/>
  <c r="E16" i="21"/>
  <c r="E154" i="21"/>
  <c r="E133" i="21"/>
  <c r="E230" i="21"/>
  <c r="E15" i="21"/>
  <c r="E255" i="21"/>
  <c r="E43" i="21"/>
  <c r="E196" i="21"/>
  <c r="E236" i="21"/>
  <c r="E76" i="21"/>
  <c r="E157" i="21"/>
  <c r="E63" i="21"/>
  <c r="E232" i="21"/>
  <c r="E197" i="21"/>
  <c r="E33" i="21"/>
  <c r="E177" i="21"/>
  <c r="E91" i="21"/>
  <c r="E113" i="21"/>
  <c r="E208" i="21"/>
  <c r="E37" i="21"/>
  <c r="E110" i="21"/>
  <c r="E64" i="21"/>
  <c r="E256" i="21"/>
  <c r="E81" i="21"/>
  <c r="E69" i="21"/>
  <c r="E168" i="21"/>
  <c r="E107" i="21"/>
  <c r="E189" i="21"/>
  <c r="E178" i="21"/>
  <c r="E102" i="21"/>
  <c r="E96" i="21"/>
  <c r="E198" i="21"/>
  <c r="E36" i="21"/>
  <c r="E140" i="21"/>
  <c r="E58" i="21"/>
  <c r="E123" i="21"/>
  <c r="E62" i="21"/>
  <c r="E250" i="21"/>
  <c r="E235" i="21"/>
  <c r="E51" i="21"/>
  <c r="E135" i="21"/>
  <c r="E205" i="21"/>
  <c r="E126" i="21"/>
  <c r="E10" i="21"/>
  <c r="E105" i="21"/>
  <c r="E84" i="21"/>
  <c r="E167" i="21"/>
  <c r="E217" i="21"/>
  <c r="E108" i="21"/>
  <c r="E104" i="21"/>
  <c r="E32" i="21"/>
  <c r="E221" i="21"/>
  <c r="E55" i="21"/>
  <c r="E213" i="21"/>
  <c r="E130" i="21"/>
  <c r="E8" i="21"/>
  <c r="E21" i="21"/>
  <c r="E94" i="21"/>
  <c r="E117" i="21"/>
  <c r="E179" i="21"/>
  <c r="E161" i="21"/>
  <c r="E29" i="21"/>
  <c r="E41" i="21"/>
  <c r="E28" i="21"/>
  <c r="E116" i="21"/>
  <c r="E142" i="21"/>
  <c r="E165" i="21"/>
  <c r="E180" i="21"/>
  <c r="E173" i="21"/>
  <c r="E106" i="21"/>
  <c r="E149" i="21"/>
  <c r="E93" i="21"/>
  <c r="E260" i="21"/>
  <c r="E163" i="21"/>
  <c r="E141" i="21"/>
  <c r="E262" i="21"/>
  <c r="E243" i="21"/>
  <c r="E57" i="21"/>
  <c r="E233" i="21"/>
  <c r="E88" i="21"/>
  <c r="E70" i="21"/>
  <c r="E212" i="21"/>
  <c r="E77" i="21"/>
  <c r="E207" i="21"/>
  <c r="E86" i="21"/>
  <c r="E259" i="21"/>
  <c r="E174" i="21"/>
  <c r="E248" i="21"/>
  <c r="E46" i="21"/>
  <c r="E134" i="21"/>
  <c r="E254" i="21"/>
  <c r="E137" i="21"/>
  <c r="E56" i="21"/>
  <c r="E223" i="21"/>
  <c r="E136" i="21"/>
  <c r="E191" i="21"/>
  <c r="E114" i="21"/>
  <c r="E209" i="21"/>
  <c r="E257" i="21"/>
  <c r="E60" i="21"/>
  <c r="E59" i="21"/>
  <c r="E153" i="21"/>
  <c r="E23" i="21"/>
  <c r="E124" i="21"/>
  <c r="E27" i="21"/>
  <c r="E150" i="21"/>
  <c r="E42" i="21"/>
  <c r="E238" i="21"/>
  <c r="E25" i="21"/>
  <c r="E237" i="21"/>
  <c r="E182" i="21"/>
  <c r="E103" i="21"/>
  <c r="E258" i="21"/>
  <c r="E31" i="21"/>
  <c r="E83" i="21"/>
  <c r="E71" i="21"/>
  <c r="E127" i="21"/>
  <c r="E170" i="21"/>
  <c r="E187" i="21"/>
  <c r="E192" i="21"/>
  <c r="E19" i="21"/>
  <c r="E215" i="21"/>
  <c r="E13" i="21"/>
  <c r="E78" i="21"/>
  <c r="E160" i="21"/>
  <c r="E181" i="21"/>
  <c r="E61" i="21"/>
  <c r="E24" i="21"/>
  <c r="E176" i="21"/>
  <c r="E156" i="21"/>
  <c r="E9" i="21"/>
  <c r="E98" i="21"/>
  <c r="E128" i="21"/>
  <c r="E145" i="21"/>
  <c r="E193" i="21"/>
  <c r="E144" i="21"/>
  <c r="E122" i="21"/>
  <c r="E158" i="21"/>
  <c r="E72" i="21"/>
  <c r="E203" i="21"/>
  <c r="E155" i="21"/>
  <c r="E39" i="21"/>
  <c r="E210" i="21"/>
  <c r="E242" i="21"/>
  <c r="E218" i="21"/>
  <c r="E175" i="21"/>
  <c r="E224" i="21"/>
  <c r="E201" i="21"/>
  <c r="E139" i="21"/>
  <c r="E111" i="21"/>
  <c r="E240" i="21"/>
  <c r="E188" i="21"/>
  <c r="E184" i="21"/>
  <c r="E162" i="21"/>
  <c r="E85" i="21"/>
  <c r="E20" i="21"/>
  <c r="E92" i="21"/>
  <c r="E11" i="21"/>
  <c r="E222" i="21"/>
  <c r="E249" i="21"/>
  <c r="E246" i="21"/>
  <c r="E148" i="21"/>
  <c r="E185" i="21"/>
  <c r="E152" i="21"/>
  <c r="E234" i="21"/>
  <c r="E35" i="21"/>
  <c r="E225" i="21"/>
  <c r="E14" i="21"/>
  <c r="E80" i="21"/>
  <c r="E216" i="21"/>
  <c r="E186" i="21"/>
  <c r="E261" i="21"/>
  <c r="E49" i="21"/>
  <c r="E228" i="21"/>
  <c r="E87" i="21"/>
  <c r="E183" i="21"/>
  <c r="E7" i="21"/>
  <c r="E252" i="21"/>
  <c r="E169" i="21"/>
  <c r="E171" i="21"/>
  <c r="E245" i="21"/>
  <c r="E30" i="21"/>
  <c r="E190" i="21"/>
  <c r="E112" i="21"/>
  <c r="E79" i="21"/>
  <c r="E40" i="21"/>
  <c r="E146" i="21"/>
  <c r="E219" i="21"/>
  <c r="E244" i="21"/>
  <c r="E166" i="21"/>
  <c r="E227" i="21"/>
  <c r="E125" i="21"/>
  <c r="E147" i="21"/>
  <c r="E17" i="21"/>
  <c r="E89" i="21"/>
  <c r="E202" i="21"/>
  <c r="E109" i="21"/>
  <c r="E263" i="21"/>
  <c r="E241" i="21"/>
  <c r="E231" i="21"/>
  <c r="E74" i="21"/>
  <c r="E26" i="21"/>
  <c r="E143" i="21"/>
  <c r="E159" i="21"/>
  <c r="E264" i="21"/>
  <c r="E172" i="21"/>
  <c r="E120" i="21"/>
  <c r="E45" i="21"/>
  <c r="E206" i="21"/>
  <c r="E138" i="21"/>
  <c r="E66" i="21"/>
  <c r="E12" i="21"/>
  <c r="E195" i="21"/>
  <c r="E82" i="21"/>
  <c r="E115" i="21"/>
  <c r="E47" i="21"/>
  <c r="E226" i="21"/>
  <c r="E204" i="21"/>
  <c r="E121" i="21"/>
  <c r="E199" i="21"/>
  <c r="E22" i="21"/>
  <c r="E97" i="21"/>
  <c r="E239" i="21"/>
  <c r="E247" i="21"/>
  <c r="E118" i="21"/>
  <c r="E52" i="21"/>
  <c r="E100" i="21"/>
  <c r="E67" i="21"/>
  <c r="E48" i="21"/>
  <c r="E253" i="21"/>
  <c r="E73" i="21"/>
  <c r="E101" i="21"/>
  <c r="E119" i="21"/>
  <c r="E90" i="21"/>
  <c r="E65" i="21"/>
  <c r="E229" i="21"/>
  <c r="E53" i="21"/>
  <c r="E68" i="21"/>
  <c r="G141" i="22" l="1"/>
  <c r="D141" i="22"/>
  <c r="B141" i="22"/>
  <c r="K268" i="21"/>
  <c r="J268" i="21"/>
  <c r="G268" i="21"/>
  <c r="D268" i="21"/>
  <c r="F220" i="21"/>
  <c r="F76" i="22" l="1"/>
  <c r="E141" i="22"/>
  <c r="F27" i="22"/>
  <c r="F103" i="22"/>
  <c r="F30" i="22"/>
  <c r="F92" i="22"/>
  <c r="F54" i="22"/>
  <c r="F128" i="22"/>
  <c r="F133" i="22"/>
  <c r="F49" i="22"/>
  <c r="F12" i="22"/>
  <c r="F32" i="22"/>
  <c r="F45" i="22"/>
  <c r="F53" i="22"/>
  <c r="F74" i="22"/>
  <c r="F58" i="22"/>
  <c r="F116" i="22"/>
  <c r="F85" i="22"/>
  <c r="F37" i="22"/>
  <c r="F13" i="22"/>
  <c r="F11" i="22"/>
  <c r="F114" i="22"/>
  <c r="F61" i="22"/>
  <c r="F9" i="22"/>
  <c r="F107" i="22"/>
  <c r="F100" i="22"/>
  <c r="F40" i="22"/>
  <c r="F17" i="22"/>
  <c r="F75" i="22"/>
  <c r="F68" i="22"/>
  <c r="F26" i="22"/>
  <c r="F96" i="22"/>
  <c r="F42" i="22"/>
  <c r="F34" i="22"/>
  <c r="F57" i="22"/>
  <c r="F129" i="22"/>
  <c r="F48" i="22"/>
  <c r="F21" i="22"/>
  <c r="F64" i="22"/>
  <c r="F98" i="22"/>
  <c r="F29" i="22"/>
  <c r="F121" i="22"/>
  <c r="F8" i="22"/>
  <c r="F122" i="22"/>
  <c r="F105" i="22"/>
  <c r="F108" i="22"/>
  <c r="F46" i="22"/>
  <c r="F38" i="22"/>
  <c r="F47" i="22"/>
  <c r="F88" i="22"/>
  <c r="F117" i="22"/>
  <c r="F112" i="22"/>
  <c r="F130" i="22"/>
  <c r="F80" i="22"/>
  <c r="F28" i="22"/>
  <c r="F104" i="22"/>
  <c r="F86" i="22"/>
  <c r="F123" i="22"/>
  <c r="F55" i="22"/>
  <c r="F59" i="22"/>
  <c r="F106" i="22"/>
  <c r="F124" i="22"/>
  <c r="F132" i="22"/>
  <c r="F25" i="22"/>
  <c r="F135" i="22"/>
  <c r="F126" i="22"/>
  <c r="F79" i="22"/>
  <c r="F56" i="22"/>
  <c r="F120" i="22"/>
  <c r="F95" i="22"/>
  <c r="F97" i="22"/>
  <c r="F113" i="22"/>
  <c r="F20" i="22"/>
  <c r="F77" i="22"/>
  <c r="F66" i="22"/>
  <c r="F91" i="22"/>
  <c r="F127" i="22"/>
  <c r="F84" i="22"/>
  <c r="F138" i="22"/>
  <c r="F52" i="22"/>
  <c r="F118" i="22"/>
  <c r="F15" i="22"/>
  <c r="F50" i="22"/>
  <c r="F138" i="21"/>
  <c r="F52" i="21"/>
  <c r="F129" i="21"/>
  <c r="F164" i="21"/>
  <c r="F33" i="21"/>
  <c r="F102" i="21"/>
  <c r="F105" i="21"/>
  <c r="F179" i="21"/>
  <c r="F262" i="21"/>
  <c r="F124" i="21"/>
  <c r="F192" i="21"/>
  <c r="F193" i="21"/>
  <c r="F240" i="21"/>
  <c r="F225" i="21"/>
  <c r="F30" i="21"/>
  <c r="F202" i="21"/>
  <c r="F66" i="21"/>
  <c r="F100" i="21"/>
  <c r="F16" i="21"/>
  <c r="F177" i="21"/>
  <c r="F96" i="21"/>
  <c r="F84" i="21"/>
  <c r="F161" i="21"/>
  <c r="F254" i="21"/>
  <c r="F27" i="21"/>
  <c r="F19" i="21"/>
  <c r="F144" i="21"/>
  <c r="F188" i="21"/>
  <c r="F14" i="21"/>
  <c r="F109" i="21"/>
  <c r="F12" i="21"/>
  <c r="F67" i="21"/>
  <c r="F44" i="21"/>
  <c r="F154" i="21"/>
  <c r="F91" i="21"/>
  <c r="F198" i="21"/>
  <c r="F167" i="21"/>
  <c r="F29" i="21"/>
  <c r="F243" i="21"/>
  <c r="F137" i="21"/>
  <c r="F150" i="21"/>
  <c r="F215" i="21"/>
  <c r="F122" i="21"/>
  <c r="F184" i="21"/>
  <c r="F80" i="21"/>
  <c r="F190" i="21"/>
  <c r="F263" i="21"/>
  <c r="F195" i="21"/>
  <c r="F48" i="21"/>
  <c r="F200" i="21"/>
  <c r="F133" i="21"/>
  <c r="F113" i="21"/>
  <c r="F36" i="21"/>
  <c r="F217" i="21"/>
  <c r="F41" i="21"/>
  <c r="F57" i="21"/>
  <c r="F266" i="21"/>
  <c r="F42" i="21"/>
  <c r="F13" i="21"/>
  <c r="F158" i="21"/>
  <c r="F162" i="21"/>
  <c r="F216" i="21"/>
  <c r="F112" i="21"/>
  <c r="F241" i="21"/>
  <c r="F82" i="21"/>
  <c r="F95" i="21"/>
  <c r="F151" i="21"/>
  <c r="F230" i="21"/>
  <c r="F140" i="21"/>
  <c r="F108" i="21"/>
  <c r="F28" i="21"/>
  <c r="F233" i="21"/>
  <c r="F56" i="21"/>
  <c r="F238" i="21"/>
  <c r="F78" i="21"/>
  <c r="F72" i="21"/>
  <c r="F85" i="21"/>
  <c r="F186" i="21"/>
  <c r="F79" i="21"/>
  <c r="F231" i="21"/>
  <c r="F115" i="21"/>
  <c r="F253" i="21"/>
  <c r="F251" i="21"/>
  <c r="F15" i="21"/>
  <c r="F208" i="21"/>
  <c r="F58" i="21"/>
  <c r="F104" i="21"/>
  <c r="F116" i="21"/>
  <c r="F88" i="21"/>
  <c r="F223" i="21"/>
  <c r="F25" i="21"/>
  <c r="F160" i="21"/>
  <c r="F203" i="21"/>
  <c r="F20" i="21"/>
  <c r="F261" i="21"/>
  <c r="F40" i="21"/>
  <c r="F74" i="21"/>
  <c r="F47" i="21"/>
  <c r="F73" i="21"/>
  <c r="F255" i="21"/>
  <c r="F37" i="21"/>
  <c r="F32" i="21"/>
  <c r="F142" i="21"/>
  <c r="F70" i="21"/>
  <c r="F136" i="21"/>
  <c r="F237" i="21"/>
  <c r="F181" i="21"/>
  <c r="F155" i="21"/>
  <c r="F92" i="21"/>
  <c r="F49" i="21"/>
  <c r="F146" i="21"/>
  <c r="F26" i="21"/>
  <c r="F226" i="21"/>
  <c r="F101" i="21"/>
  <c r="F132" i="21"/>
  <c r="F43" i="21"/>
  <c r="F110" i="21"/>
  <c r="F123" i="21"/>
  <c r="F221" i="21"/>
  <c r="F165" i="21"/>
  <c r="F212" i="21"/>
  <c r="F191" i="21"/>
  <c r="F182" i="21"/>
  <c r="F61" i="21"/>
  <c r="F39" i="21"/>
  <c r="F11" i="21"/>
  <c r="F219" i="21"/>
  <c r="F143" i="21"/>
  <c r="F204" i="21"/>
  <c r="F119" i="21"/>
  <c r="F50" i="21"/>
  <c r="F196" i="21"/>
  <c r="F64" i="21"/>
  <c r="F62" i="21"/>
  <c r="F55" i="21"/>
  <c r="F180" i="21"/>
  <c r="F77" i="21"/>
  <c r="F114" i="21"/>
  <c r="F103" i="21"/>
  <c r="F24" i="21"/>
  <c r="F210" i="21"/>
  <c r="F222" i="21"/>
  <c r="F228" i="21"/>
  <c r="F244" i="21"/>
  <c r="F159" i="21"/>
  <c r="F121" i="21"/>
  <c r="F194" i="21"/>
  <c r="F256" i="21"/>
  <c r="F250" i="21"/>
  <c r="F213" i="21"/>
  <c r="F173" i="21"/>
  <c r="F207" i="21"/>
  <c r="F209" i="21"/>
  <c r="F258" i="21"/>
  <c r="F176" i="21"/>
  <c r="F242" i="21"/>
  <c r="F249" i="21"/>
  <c r="F87" i="21"/>
  <c r="F166" i="21"/>
  <c r="F264" i="21"/>
  <c r="F199" i="21"/>
  <c r="F90" i="21"/>
  <c r="F75" i="21"/>
  <c r="F236" i="21"/>
  <c r="F81" i="21"/>
  <c r="F235" i="21"/>
  <c r="F130" i="21"/>
  <c r="F106" i="21"/>
  <c r="F86" i="21"/>
  <c r="F257" i="21"/>
  <c r="F31" i="21"/>
  <c r="F156" i="21"/>
  <c r="F218" i="21"/>
  <c r="F246" i="21"/>
  <c r="F183" i="21"/>
  <c r="F227" i="21"/>
  <c r="F68" i="21"/>
  <c r="F172" i="21"/>
  <c r="F22" i="21"/>
  <c r="F267" i="21"/>
  <c r="F76" i="21"/>
  <c r="F69" i="21"/>
  <c r="F51" i="21"/>
  <c r="F149" i="21"/>
  <c r="F259" i="21"/>
  <c r="F60" i="21"/>
  <c r="F83" i="21"/>
  <c r="F175" i="21"/>
  <c r="F148" i="21"/>
  <c r="F7" i="21"/>
  <c r="F125" i="21"/>
  <c r="F120" i="21"/>
  <c r="F97" i="21"/>
  <c r="F65" i="21"/>
  <c r="F99" i="21"/>
  <c r="F157" i="21"/>
  <c r="F168" i="21"/>
  <c r="F135" i="21"/>
  <c r="F8" i="21"/>
  <c r="F93" i="21"/>
  <c r="F174" i="21"/>
  <c r="F59" i="21"/>
  <c r="F71" i="21"/>
  <c r="F9" i="21"/>
  <c r="F224" i="21"/>
  <c r="F185" i="21"/>
  <c r="F252" i="21"/>
  <c r="F147" i="21"/>
  <c r="F45" i="21"/>
  <c r="F239" i="21"/>
  <c r="F229" i="21"/>
  <c r="F131" i="21"/>
  <c r="F63" i="21"/>
  <c r="F107" i="21"/>
  <c r="F205" i="21"/>
  <c r="F21" i="21"/>
  <c r="F260" i="21"/>
  <c r="F248" i="21"/>
  <c r="F214" i="21"/>
  <c r="F127" i="21"/>
  <c r="F98" i="21"/>
  <c r="F201" i="21"/>
  <c r="F152" i="21"/>
  <c r="F169" i="21"/>
  <c r="F17" i="21"/>
  <c r="F247" i="21"/>
  <c r="F53" i="21"/>
  <c r="F38" i="21"/>
  <c r="F232" i="21"/>
  <c r="F189" i="21"/>
  <c r="F126" i="21"/>
  <c r="F94" i="21"/>
  <c r="F163" i="21"/>
  <c r="F46" i="21"/>
  <c r="F153" i="21"/>
  <c r="F170" i="21"/>
  <c r="F128" i="21"/>
  <c r="F139" i="21"/>
  <c r="F234" i="21"/>
  <c r="F171" i="21"/>
  <c r="F206" i="21"/>
  <c r="F118" i="21"/>
  <c r="F211" i="21"/>
  <c r="F34" i="21"/>
  <c r="F197" i="21"/>
  <c r="F178" i="21"/>
  <c r="F10" i="21"/>
  <c r="F117" i="21"/>
  <c r="F141" i="21"/>
  <c r="F134" i="21"/>
  <c r="F23" i="21"/>
  <c r="F187" i="21"/>
  <c r="F145" i="21"/>
  <c r="F111" i="21"/>
  <c r="F35" i="21"/>
  <c r="F245" i="21"/>
  <c r="F89" i="21"/>
  <c r="F90" i="22"/>
  <c r="F111" i="22"/>
  <c r="F24" i="22"/>
  <c r="F18" i="22"/>
  <c r="F70" i="22"/>
  <c r="F131" i="22"/>
  <c r="F115" i="22"/>
  <c r="F136" i="22"/>
  <c r="F83" i="22"/>
  <c r="F43" i="22"/>
  <c r="F39" i="22"/>
  <c r="F139" i="22"/>
  <c r="F89" i="22"/>
  <c r="F119" i="22"/>
  <c r="F19" i="22"/>
  <c r="F140" i="22"/>
  <c r="F7" i="22"/>
  <c r="F65" i="22"/>
  <c r="F36" i="22"/>
  <c r="F73" i="22"/>
  <c r="F62" i="22"/>
  <c r="F71" i="22"/>
  <c r="F94" i="22"/>
  <c r="F31" i="22"/>
  <c r="F22" i="22"/>
  <c r="F109" i="22"/>
  <c r="F82" i="22"/>
  <c r="F110" i="22"/>
  <c r="F134" i="22"/>
  <c r="F81" i="22"/>
  <c r="M268" i="21"/>
  <c r="L1023" i="20"/>
  <c r="E268" i="21"/>
  <c r="K1023" i="20"/>
  <c r="L268" i="21"/>
  <c r="F78" i="22"/>
  <c r="F51" i="22"/>
  <c r="F67" i="22"/>
  <c r="F10" i="22"/>
  <c r="F69" i="22"/>
  <c r="F137" i="22"/>
  <c r="F93" i="22"/>
  <c r="F102" i="22"/>
  <c r="F23" i="22"/>
  <c r="F101" i="22"/>
  <c r="F16" i="22"/>
  <c r="F60" i="22"/>
  <c r="F125" i="22"/>
  <c r="F63" i="22"/>
  <c r="F35" i="22"/>
  <c r="F99" i="22"/>
  <c r="F33" i="22"/>
  <c r="F14" i="22"/>
  <c r="F87" i="22"/>
  <c r="F41" i="22"/>
  <c r="F72" i="22"/>
  <c r="F44" i="22"/>
  <c r="F141" i="22" l="1"/>
  <c r="F268" i="21"/>
  <c r="H1023" i="15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26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<sst xmlns="http://schemas.openxmlformats.org/spreadsheetml/2006/main" count="17825" uniqueCount="2932">
  <si>
    <t xml:space="preserve">S&amp;P GSCI Precious Metals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</si>
  <si>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</si>
  <si>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</si>
  <si>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</si>
  <si>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</si>
  <si>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</si>
  <si>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</si>
  <si>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</si>
  <si>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</si>
  <si>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</si>
  <si>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</si>
  <si>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</si>
  <si>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</si>
  <si>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</si>
  <si>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</si>
  <si>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</si>
  <si>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</si>
  <si>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</si>
  <si>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</si>
  <si>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</si>
  <si>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</si>
  <si>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</si>
  <si>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</si>
  <si>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</si>
  <si>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</si>
  <si>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</si>
  <si>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</si>
  <si>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</si>
  <si>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</si>
  <si>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</si>
  <si>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</si>
  <si>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</si>
  <si>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iShares DJ Asia Pacific Select Dividend 30 (DE)</t>
  </si>
  <si>
    <t>Lyxor ETF DAXplus Protective Put</t>
  </si>
  <si>
    <t>Lyxor ETF South Africa (FTSE JSE Top 40)</t>
  </si>
  <si>
    <t>ETFX DAXglobal Alternative Energy Fund</t>
  </si>
  <si>
    <t>ETFX S-Net ITG Global Agri Business Fund</t>
  </si>
  <si>
    <t>ETFX WNA Global Nuclear Energy Fund</t>
  </si>
  <si>
    <t>IE00B5MJYC95</t>
  </si>
  <si>
    <t>DE000A0F5UH1</t>
  </si>
  <si>
    <t>Total</t>
  </si>
  <si>
    <t>DE000A0RM447</t>
  </si>
  <si>
    <t>DE000A0RM462</t>
  </si>
  <si>
    <t>DE000A0RM454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</si>
  <si>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</si>
  <si>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</si>
  <si>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</si>
  <si>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</si>
  <si>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</si>
  <si>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</si>
  <si>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</si>
  <si>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</si>
  <si>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</si>
  <si>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</si>
  <si>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</si>
  <si>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</si>
  <si>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</si>
  <si>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</si>
  <si>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</si>
  <si>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</si>
  <si>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</si>
  <si>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</si>
  <si>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</si>
  <si>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</si>
  <si>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</si>
  <si>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</si>
  <si>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</si>
  <si>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</si>
  <si>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</si>
  <si>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</si>
  <si>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</si>
  <si>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</si>
  <si>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</si>
  <si>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</si>
  <si>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</si>
  <si>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</si>
  <si>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</si>
  <si>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</si>
  <si>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</si>
  <si>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</si>
  <si>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</si>
  <si>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</si>
  <si>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</si>
  <si>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</si>
  <si>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</si>
  <si>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</si>
  <si>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</si>
  <si>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</si>
  <si>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</si>
  <si>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</si>
  <si>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</si>
  <si>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</si>
  <si>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</si>
  <si>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</si>
  <si>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</si>
  <si>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</si>
  <si>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</si>
  <si>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</si>
  <si>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</si>
  <si>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</si>
  <si>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</si>
  <si>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</si>
  <si>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</si>
  <si>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</si>
  <si>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</si>
  <si>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</si>
  <si>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</si>
  <si>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</si>
  <si>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</si>
  <si>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</si>
  <si>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</si>
  <si>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</si>
  <si>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</si>
  <si>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</si>
  <si>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</si>
  <si>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</si>
  <si>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</si>
  <si>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</si>
  <si>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</si>
  <si>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</si>
  <si>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</si>
  <si>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</si>
  <si>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</si>
  <si>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</si>
  <si>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</si>
  <si>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</si>
  <si>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</si>
  <si>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</si>
  <si>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</si>
  <si>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</si>
  <si>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</si>
  <si>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</si>
  <si>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</si>
  <si>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</si>
  <si>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</si>
  <si>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</si>
  <si>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</si>
  <si>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Cascade OTC Turnover (MEUR)</t>
  </si>
  <si>
    <t>% of Xetra Turnover</t>
  </si>
  <si>
    <t>ISIN</t>
  </si>
  <si>
    <t>LU0328474126</t>
  </si>
  <si>
    <t>LU0328474043</t>
  </si>
  <si>
    <t>LU0328474472</t>
  </si>
  <si>
    <t>LU0328473748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</si>
  <si>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</si>
  <si>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</si>
  <si>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</si>
  <si>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</si>
  <si>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</si>
  <si>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</si>
  <si>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</si>
  <si>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</si>
  <si>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</si>
  <si>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</si>
  <si>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</si>
  <si>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</si>
  <si>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</si>
  <si>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</si>
  <si>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</si>
  <si>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</si>
  <si>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</si>
  <si>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</si>
  <si>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</si>
  <si>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</si>
  <si>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</si>
  <si>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</si>
  <si>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</si>
  <si>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</si>
  <si>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</si>
  <si>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</si>
  <si>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</si>
  <si>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</si>
  <si>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</si>
  <si>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</si>
  <si>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</si>
  <si>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</si>
  <si>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Lyxor ETF China Enterprise (HSCEI)</t>
  </si>
  <si>
    <t>EURO STOXX Optimised Banks Source ETF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</si>
  <si>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</si>
  <si>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</si>
  <si>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</si>
  <si>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</si>
  <si>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</si>
  <si>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</si>
  <si>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</si>
  <si>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</si>
  <si>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</si>
  <si>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</si>
  <si>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</si>
  <si>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</si>
  <si>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</si>
  <si>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</si>
  <si>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</si>
  <si>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</si>
  <si>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</si>
  <si>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UBS-ETF MSCI Emerging Markets A</t>
  </si>
  <si>
    <t>ComStage ETF PSI 20</t>
  </si>
  <si>
    <t>UBS-ETF MSCI Emerging Markets I</t>
  </si>
  <si>
    <t>ComStage ETF PSI 20 Leverage</t>
  </si>
  <si>
    <t>LU0476289623</t>
  </si>
  <si>
    <t>LU0480132876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</si>
  <si>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</si>
  <si>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</si>
  <si>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</si>
  <si>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</si>
  <si>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</si>
  <si>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</si>
  <si>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</si>
  <si>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</si>
  <si>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</si>
  <si>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</si>
  <si>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</si>
  <si>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</si>
  <si>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</si>
  <si>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</si>
  <si>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</si>
  <si>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</si>
  <si>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</si>
  <si>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</si>
  <si>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</si>
  <si>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</si>
  <si>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</si>
  <si>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</si>
  <si>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</si>
  <si>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</si>
  <si>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</si>
  <si>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</si>
  <si>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</si>
  <si>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</si>
  <si>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</si>
  <si>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DE000A1C8QT0</t>
  </si>
  <si>
    <t>SPDR</t>
  </si>
  <si>
    <t>LU0321462441</t>
  </si>
  <si>
    <t>LU0290358737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</si>
  <si>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</si>
  <si>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</si>
  <si>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</si>
  <si>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</si>
  <si>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</si>
  <si>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</si>
  <si>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</si>
  <si>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</si>
  <si>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</si>
  <si>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</si>
  <si>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</si>
  <si>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</si>
  <si>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</si>
  <si>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</si>
  <si>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</si>
  <si>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</si>
  <si>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</si>
  <si>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</si>
  <si>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</si>
  <si>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</si>
  <si>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</si>
  <si>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</si>
  <si>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</si>
  <si>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</si>
  <si>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</si>
  <si>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</si>
  <si>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</si>
  <si>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</si>
  <si>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</si>
  <si>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</si>
  <si>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</si>
  <si>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</si>
  <si>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</si>
  <si>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DE000ETFL359</t>
  </si>
  <si>
    <t>EasyETF S&amp;P GSCI Capped 35/20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</si>
  <si>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</si>
  <si>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</si>
  <si>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</si>
  <si>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</si>
  <si>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</si>
  <si>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</si>
  <si>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</si>
  <si>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</si>
  <si>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</si>
  <si>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</si>
  <si>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</si>
  <si>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</si>
  <si>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</si>
  <si>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</si>
  <si>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</si>
  <si>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</si>
  <si>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</si>
  <si>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</si>
  <si>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</si>
  <si>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</si>
  <si>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</si>
  <si>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</si>
  <si>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</si>
  <si>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</si>
  <si>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</si>
  <si>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</si>
  <si>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</si>
  <si>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</si>
  <si>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</si>
  <si>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</si>
  <si>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</si>
  <si>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</si>
  <si>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</si>
  <si>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</si>
  <si>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</si>
  <si>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</si>
  <si>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</si>
  <si>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</si>
  <si>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</si>
  <si>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</si>
  <si>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</si>
  <si>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</si>
  <si>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</si>
  <si>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</si>
  <si>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</si>
  <si>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</si>
  <si>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</si>
  <si>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</si>
  <si>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</si>
  <si>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</si>
  <si>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</si>
  <si>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</si>
  <si>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</si>
  <si>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</si>
  <si>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</si>
  <si>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</si>
  <si>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</si>
  <si>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</si>
  <si>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</si>
  <si>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</si>
  <si>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</si>
  <si>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</si>
  <si>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</si>
  <si>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</si>
  <si>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</si>
  <si>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</si>
  <si>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</si>
  <si>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</si>
  <si>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</si>
  <si>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</si>
  <si>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</si>
  <si>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</si>
  <si>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</si>
  <si>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</si>
  <si>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</si>
  <si>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</si>
  <si>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</si>
  <si>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</si>
  <si>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</si>
  <si>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</si>
  <si>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</si>
  <si>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</si>
  <si>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</si>
  <si>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</si>
  <si>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</si>
  <si>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</si>
  <si>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</si>
  <si>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</si>
  <si>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</si>
  <si>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</si>
  <si>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</si>
  <si>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</si>
  <si>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</si>
  <si>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</si>
  <si>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</si>
  <si>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</si>
  <si>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</si>
  <si>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</si>
  <si>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</si>
  <si>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</si>
  <si>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</si>
  <si>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</si>
  <si>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</si>
  <si>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</si>
  <si>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</si>
  <si>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</si>
  <si>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</si>
  <si>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LU0328475529</t>
  </si>
  <si>
    <t>LU0328475289</t>
  </si>
  <si>
    <t>LU0328475362</t>
  </si>
  <si>
    <t>DE000ETFL102</t>
  </si>
  <si>
    <t>ComStage ETF Commerzbank Bund-Future TR</t>
  </si>
  <si>
    <t>LU0508799334</t>
  </si>
  <si>
    <t>LU0524480265</t>
  </si>
  <si>
    <t>HSBC FTSE 100 ETF</t>
  </si>
  <si>
    <t>DE000A1C0BC5</t>
  </si>
  <si>
    <t xml:space="preserve">SOCIETE GENERALE S.A. FRANKFURT         </t>
  </si>
  <si>
    <t xml:space="preserve">HSBC BANK PLC                 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</si>
  <si>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</si>
  <si>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</si>
  <si>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</si>
  <si>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</si>
  <si>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</si>
  <si>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</si>
  <si>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</si>
  <si>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</si>
  <si>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</si>
  <si>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</si>
  <si>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</si>
  <si>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</si>
  <si>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</si>
  <si>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</si>
  <si>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</si>
  <si>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</si>
  <si>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</si>
  <si>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</si>
  <si>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</si>
  <si>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</si>
  <si>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</si>
  <si>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</si>
  <si>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</si>
  <si>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</si>
  <si>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</si>
  <si>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</si>
  <si>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</si>
  <si>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</si>
  <si>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</si>
  <si>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</si>
  <si>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</si>
  <si>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</si>
  <si>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</si>
  <si>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</si>
  <si>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</si>
  <si>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</si>
  <si>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</si>
  <si>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</si>
  <si>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</si>
  <si>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</si>
  <si>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</si>
  <si>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</si>
  <si>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</si>
  <si>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</si>
  <si>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</si>
  <si>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</si>
  <si>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</si>
  <si>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</si>
  <si>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</si>
  <si>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</si>
  <si>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</si>
  <si>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</si>
  <si>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DE000A1C22P6</t>
  </si>
  <si>
    <t>LU0484969463</t>
  </si>
  <si>
    <t>HSBC MSCI EM Far East</t>
  </si>
  <si>
    <t>DE000A1C22Q4</t>
  </si>
  <si>
    <t>HSBC EURO STOXX 50 ETF</t>
  </si>
  <si>
    <t>DE000A1C0BB7</t>
  </si>
  <si>
    <t>HSBC MSCI USA ETF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</si>
  <si>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</si>
  <si>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</si>
  <si>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</si>
  <si>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</si>
  <si>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</si>
  <si>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</si>
  <si>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</si>
  <si>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</si>
  <si>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</si>
  <si>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</si>
  <si>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</si>
  <si>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</si>
  <si>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</si>
  <si>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</si>
  <si>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</si>
  <si>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</si>
  <si>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</si>
  <si>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</si>
  <si>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</si>
  <si>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</si>
  <si>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</si>
  <si>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</si>
  <si>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</si>
  <si>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</si>
  <si>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</si>
  <si>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</si>
  <si>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</si>
  <si>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</si>
  <si>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</si>
  <si>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</si>
  <si>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</si>
  <si>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</si>
  <si>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</si>
  <si>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</si>
  <si>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</si>
  <si>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</si>
  <si>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</si>
  <si>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ComStage ETF FTSE 100 Short Strategy TR</t>
  </si>
  <si>
    <t>LU0488316562</t>
  </si>
  <si>
    <t>FR0010892216</t>
  </si>
  <si>
    <t>FR0010892224</t>
  </si>
  <si>
    <t>IE00B5W4TY14</t>
  </si>
  <si>
    <t>IE00B5VG7J94</t>
  </si>
  <si>
    <t>IE00B5NLL897</t>
  </si>
  <si>
    <t>IE00B5V70487</t>
  </si>
  <si>
    <t>IE00B564MX78</t>
  </si>
  <si>
    <t>IE00B5KMFT47</t>
  </si>
  <si>
    <t>IE00B59L7C92</t>
  </si>
  <si>
    <t>FR0010900076</t>
  </si>
  <si>
    <t>IE00B5V87390</t>
  </si>
  <si>
    <t>DE000A1C2Y78</t>
  </si>
  <si>
    <t>IE00B5VL1928</t>
  </si>
  <si>
    <t>IE00B5L8K969</t>
  </si>
  <si>
    <t>FR0010892190</t>
  </si>
  <si>
    <t>IE00B5W0VQ55</t>
  </si>
  <si>
    <t>FR0007080973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</si>
  <si>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</si>
  <si>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</si>
  <si>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</si>
  <si>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</si>
  <si>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</si>
  <si>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</si>
  <si>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</si>
  <si>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IE00B4ZTP716</t>
  </si>
  <si>
    <t>ComStage ETF FTSE 250 TR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</si>
  <si>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</si>
  <si>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</si>
  <si>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</si>
  <si>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</si>
  <si>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</si>
  <si>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</si>
  <si>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</si>
  <si>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</si>
  <si>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</si>
  <si>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</si>
  <si>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</si>
  <si>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</si>
  <si>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</si>
  <si>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</si>
  <si>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</si>
  <si>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</si>
  <si>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</si>
  <si>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</si>
  <si>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</si>
  <si>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</si>
  <si>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</si>
  <si>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</si>
  <si>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</si>
  <si>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</si>
  <si>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</si>
  <si>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</si>
  <si>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</si>
  <si>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</si>
  <si>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</si>
  <si>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</si>
  <si>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</si>
  <si>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</si>
  <si>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</si>
  <si>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</si>
  <si>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</si>
  <si>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</si>
  <si>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</si>
  <si>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EasyETF EPRA Eurozone</t>
  </si>
  <si>
    <t>LU0192223062</t>
  </si>
  <si>
    <t>LU0246046329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</si>
  <si>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</si>
  <si>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</si>
  <si>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</si>
  <si>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</si>
  <si>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</si>
  <si>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</si>
  <si>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</si>
  <si>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</si>
  <si>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</si>
  <si>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</si>
  <si>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</si>
  <si>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</si>
  <si>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</si>
  <si>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</si>
  <si>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</si>
  <si>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</si>
  <si>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</si>
  <si>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</si>
  <si>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</si>
  <si>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</si>
  <si>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</si>
  <si>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</si>
  <si>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</si>
  <si>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</si>
  <si>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</si>
  <si>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</si>
  <si>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</si>
  <si>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</si>
  <si>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</si>
  <si>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</si>
  <si>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</si>
  <si>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</si>
  <si>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</si>
  <si>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</si>
  <si>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</si>
  <si>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</si>
  <si>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</si>
  <si>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</si>
  <si>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</si>
  <si>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XTF Exchange Traded Funds (Deutsche Börse)</t>
  </si>
  <si>
    <t>Lyxor ETF MSCI Malaysia</t>
  </si>
  <si>
    <t>DE000A0YBRZ7</t>
  </si>
  <si>
    <t>DE000A0YBR46</t>
  </si>
  <si>
    <t>DE000A0YBR53</t>
  </si>
  <si>
    <t>DE000A0YBR61</t>
  </si>
  <si>
    <t>DE000A0YBR20</t>
  </si>
  <si>
    <t>DE000A0YBR38</t>
  </si>
  <si>
    <t>DE000A0YBR04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</si>
  <si>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</si>
  <si>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</si>
  <si>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</si>
  <si>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</si>
  <si>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</si>
  <si>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</si>
  <si>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</si>
  <si>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</si>
  <si>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</si>
  <si>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</si>
  <si>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</si>
  <si>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</si>
  <si>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</si>
  <si>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</si>
  <si>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</si>
  <si>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</si>
  <si>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</si>
  <si>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</si>
  <si>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</si>
  <si>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</si>
  <si>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</si>
  <si>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</si>
  <si>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</si>
  <si>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</si>
  <si>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</si>
  <si>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Lyxor ETF MSCI EMU</t>
  </si>
  <si>
    <t>LU0378436793</t>
  </si>
  <si>
    <t>LU0378819709</t>
  </si>
  <si>
    <t>LU0378819295</t>
  </si>
  <si>
    <t>FR0010129064</t>
  </si>
  <si>
    <t>LU0378819881</t>
  </si>
  <si>
    <t>LU0378819378</t>
  </si>
  <si>
    <t>IE00B3BPCH51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</si>
  <si>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</si>
  <si>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</si>
  <si>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</si>
  <si>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</si>
  <si>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</si>
  <si>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</si>
  <si>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</si>
  <si>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</si>
  <si>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</si>
  <si>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</si>
  <si>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</si>
  <si>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</si>
  <si>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</si>
  <si>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</si>
  <si>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</si>
  <si>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</si>
  <si>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</si>
  <si>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</si>
  <si>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</si>
  <si>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</si>
  <si>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</si>
  <si>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</si>
  <si>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</si>
  <si>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</si>
  <si>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</si>
  <si>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</si>
  <si>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</si>
  <si>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</si>
  <si>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</si>
  <si>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</si>
  <si>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</si>
  <si>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</si>
  <si>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</si>
  <si>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</si>
  <si>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</si>
  <si>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</si>
  <si>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</si>
  <si>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</si>
  <si>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</si>
  <si>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</si>
  <si>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</si>
  <si>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</si>
  <si>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</si>
  <si>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</si>
  <si>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</si>
  <si>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</si>
  <si>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</si>
  <si>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</si>
  <si>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</si>
  <si>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</si>
  <si>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</si>
  <si>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</si>
  <si>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</si>
  <si>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</si>
  <si>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</si>
  <si>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</si>
  <si>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</si>
  <si>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</si>
  <si>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</si>
  <si>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</si>
  <si>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</si>
  <si>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</si>
  <si>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</si>
  <si>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</si>
  <si>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</si>
  <si>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</si>
  <si>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</si>
  <si>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</si>
  <si>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</si>
  <si>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</si>
  <si>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</si>
  <si>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</si>
  <si>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</si>
  <si>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</si>
  <si>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</si>
  <si>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</si>
  <si>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</si>
  <si>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</si>
  <si>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ComStage ETF Nikkei 225</t>
  </si>
  <si>
    <t>LU0378453376</t>
  </si>
  <si>
    <t>ComStage ETF Commerzbank EONIA Index TR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</si>
  <si>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</si>
  <si>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</si>
  <si>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</si>
  <si>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</si>
  <si>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</si>
  <si>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</si>
  <si>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</si>
  <si>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</si>
  <si>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</si>
  <si>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</si>
  <si>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</si>
  <si>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</si>
  <si>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UBS ETFs plc – HFRX Global Hedge Fund Index SF – (CHF) A-acc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</si>
  <si>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</si>
  <si>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</si>
  <si>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</si>
  <si>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</si>
  <si>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</si>
  <si>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</si>
  <si>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</si>
  <si>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</si>
  <si>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 South-East Europe Traded Index ETF</t>
  </si>
  <si>
    <t>RBS Market Access</t>
  </si>
  <si>
    <t>EasyETF S&amp;P 500 (EUR)</t>
  </si>
  <si>
    <t>ETFX DAXglobal Gold Mining Fund</t>
  </si>
  <si>
    <t>iShares DJ-UBS Commodity Swap (DE)</t>
  </si>
  <si>
    <t>Lyxor ETF EURO STOXX 50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</si>
  <si>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</si>
  <si>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</si>
  <si>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</si>
  <si>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</si>
  <si>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</si>
  <si>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</si>
  <si>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</si>
  <si>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</si>
  <si>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</si>
  <si>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</si>
  <si>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</si>
  <si>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</si>
  <si>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</si>
  <si>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</si>
  <si>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</si>
  <si>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</si>
  <si>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</si>
  <si>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</si>
  <si>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</si>
  <si>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</si>
  <si>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</si>
  <si>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</si>
  <si>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</si>
  <si>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</si>
  <si>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</si>
  <si>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</si>
  <si>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</si>
  <si>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</si>
  <si>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</si>
  <si>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</si>
  <si>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</si>
  <si>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</si>
  <si>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</si>
  <si>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</si>
  <si>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</si>
  <si>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</si>
  <si>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</si>
  <si>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DE000A0NA0K7</t>
  </si>
  <si>
    <t>DE000A0J2060</t>
  </si>
  <si>
    <t>DE000A0HG2K5</t>
  </si>
  <si>
    <t>DE000A0LGQN1</t>
  </si>
  <si>
    <t>DE000A0NA0N1</t>
  </si>
  <si>
    <t>DE000A0HGZR1</t>
  </si>
  <si>
    <t>DE000A0NA0L5</t>
  </si>
  <si>
    <t>DE000A0F5UF5</t>
  </si>
  <si>
    <t>DE000A0H08D2</t>
  </si>
  <si>
    <t>DE0002643889</t>
  </si>
  <si>
    <t>DE000A0M5X10</t>
  </si>
  <si>
    <t>DE000A0NA0H3</t>
  </si>
  <si>
    <t>LU0490619193</t>
  </si>
  <si>
    <t>IE00B54DDP56</t>
  </si>
  <si>
    <t>IE00B5VJLZ27</t>
  </si>
  <si>
    <t>IE00B53PTF40</t>
  </si>
  <si>
    <t>DE000A0MSAG2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</si>
  <si>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</si>
  <si>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</si>
  <si>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</si>
  <si>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</si>
  <si>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</si>
  <si>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</si>
  <si>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</si>
  <si>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</si>
  <si>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</si>
  <si>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</si>
  <si>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</si>
  <si>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</si>
  <si>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</si>
  <si>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</si>
  <si>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</si>
  <si>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</si>
  <si>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DE000A0Q8NA2</t>
  </si>
  <si>
    <t>DE000A0Q8M94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</si>
  <si>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</si>
  <si>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</si>
  <si>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</si>
  <si>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</si>
  <si>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</si>
  <si>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</si>
  <si>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</si>
  <si>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</si>
  <si>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</si>
  <si>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</si>
  <si>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</si>
  <si>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</si>
  <si>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</si>
  <si>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</si>
  <si>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</si>
  <si>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</si>
  <si>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</si>
  <si>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</si>
  <si>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</si>
  <si>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</si>
  <si>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</si>
  <si>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</si>
  <si>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</si>
  <si>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LU0328475792</t>
  </si>
  <si>
    <t>LU0322252338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</si>
  <si>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</si>
  <si>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</si>
  <si>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</si>
  <si>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</si>
  <si>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</si>
  <si>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</si>
  <si>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</si>
  <si>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</si>
  <si>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</si>
  <si>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</si>
  <si>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</si>
  <si>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</si>
  <si>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</si>
  <si>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</si>
  <si>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</si>
  <si>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</si>
  <si>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</si>
  <si>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</si>
  <si>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</si>
  <si>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</si>
  <si>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</si>
  <si>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</si>
  <si>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</si>
  <si>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</si>
  <si>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</si>
  <si>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</si>
  <si>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DE000A0X8994</t>
  </si>
  <si>
    <t>DE000A0X9AA8</t>
  </si>
  <si>
    <t>LU0288030280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</si>
  <si>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</si>
  <si>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</si>
  <si>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</si>
  <si>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</si>
  <si>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</si>
  <si>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</si>
  <si>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</si>
  <si>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</si>
  <si>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</si>
  <si>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</si>
  <si>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</si>
  <si>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</si>
  <si>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</si>
  <si>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</si>
  <si>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</si>
  <si>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</si>
  <si>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</si>
  <si>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</si>
  <si>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</si>
  <si>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</si>
  <si>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</si>
  <si>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</si>
  <si>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</si>
  <si>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</si>
  <si>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</si>
  <si>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</si>
  <si>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</si>
  <si>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</si>
  <si>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</si>
  <si>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</si>
  <si>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</si>
  <si>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</si>
  <si>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</si>
  <si>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</si>
  <si>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</si>
  <si>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</si>
  <si>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</si>
  <si>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</si>
  <si>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</si>
  <si>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</si>
  <si>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</si>
  <si>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</si>
  <si>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</si>
  <si>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</si>
  <si>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</si>
  <si>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</si>
  <si>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</si>
  <si>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</si>
  <si>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</si>
  <si>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</si>
  <si>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</si>
  <si>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</si>
  <si>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</si>
  <si>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</si>
  <si>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</si>
  <si>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</si>
  <si>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</si>
  <si>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</si>
  <si>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</si>
  <si>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</si>
  <si>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</si>
  <si>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</si>
  <si>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</si>
  <si>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</si>
  <si>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</si>
  <si>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</si>
  <si>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</si>
  <si>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</si>
  <si>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</si>
  <si>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</si>
  <si>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</si>
  <si>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</si>
  <si>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</si>
  <si>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</si>
  <si>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</si>
  <si>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</si>
  <si>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</si>
  <si>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</si>
  <si>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</si>
  <si>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</si>
  <si>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</si>
  <si>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</si>
  <si>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</si>
  <si>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</si>
  <si>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</si>
  <si>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</si>
  <si>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</si>
  <si>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</si>
  <si>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</si>
  <si>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</si>
  <si>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</si>
  <si>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</si>
  <si>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</si>
  <si>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</si>
  <si>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</si>
  <si>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</si>
  <si>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</si>
  <si>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</si>
  <si>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</si>
  <si>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</si>
  <si>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</si>
  <si>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</si>
  <si>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</si>
  <si>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</si>
  <si>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</si>
  <si>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</si>
  <si>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</si>
  <si>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</si>
  <si>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</si>
  <si>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</si>
  <si>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</si>
  <si>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</si>
  <si>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</si>
  <si>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</si>
  <si>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</si>
  <si>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</si>
  <si>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</si>
  <si>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</si>
  <si>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</si>
  <si>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</si>
  <si>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iShares Nikkei 225 (DE)</t>
  </si>
  <si>
    <t>DE000A0S9GB0</t>
  </si>
  <si>
    <t>FR0010424143</t>
  </si>
  <si>
    <t>FR0010424135</t>
  </si>
  <si>
    <t>iShares STOXX Europe 600 Real Estate (DE)</t>
  </si>
  <si>
    <t>Lyxor ETF EURO STOXX 50 Daily Double Short</t>
  </si>
  <si>
    <t>Lyxor ETF EURO STOXX 50 Daily Short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</si>
  <si>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</si>
  <si>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</si>
  <si>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</si>
  <si>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</si>
  <si>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</si>
  <si>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</si>
  <si>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</si>
  <si>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</si>
  <si>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</si>
  <si>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</si>
  <si>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</si>
  <si>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</si>
  <si>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</si>
  <si>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</si>
  <si>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</si>
  <si>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</si>
  <si>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</si>
  <si>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</si>
  <si>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</si>
  <si>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</si>
  <si>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</si>
  <si>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</si>
  <si>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</si>
  <si>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</si>
  <si>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</si>
  <si>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</si>
  <si>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</si>
  <si>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</si>
  <si>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</si>
  <si>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</si>
  <si>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</si>
  <si>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</si>
  <si>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</si>
  <si>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</si>
  <si>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</si>
  <si>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</si>
  <si>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</si>
  <si>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</si>
  <si>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</si>
  <si>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</si>
  <si>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</si>
  <si>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</si>
  <si>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</si>
  <si>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</si>
  <si>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</si>
  <si>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</si>
  <si>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</si>
  <si>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</si>
  <si>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</si>
  <si>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</si>
  <si>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</si>
  <si>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</si>
  <si>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</si>
  <si>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</si>
  <si>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</si>
  <si>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</si>
  <si>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</si>
  <si>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</si>
  <si>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</si>
  <si>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</si>
  <si>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</si>
  <si>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</si>
  <si>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</si>
  <si>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</si>
  <si>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</si>
  <si>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</si>
  <si>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</si>
  <si>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</si>
  <si>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</si>
  <si>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</si>
  <si>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</si>
  <si>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</si>
  <si>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</si>
  <si>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</si>
  <si>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</si>
  <si>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</si>
  <si>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</si>
  <si>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</si>
  <si>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</si>
  <si>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DE000A0KRJ10</t>
  </si>
  <si>
    <t>DE000A0V9YH5</t>
  </si>
  <si>
    <t>DE000A0V9X58</t>
  </si>
  <si>
    <t>DE000A0SVYC2</t>
  </si>
  <si>
    <t>DE000A0V9XQ8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</si>
  <si>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</si>
  <si>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</si>
  <si>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</si>
  <si>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</si>
  <si>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</si>
  <si>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</si>
  <si>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</si>
  <si>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</si>
  <si>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</si>
  <si>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</si>
  <si>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</si>
  <si>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</si>
  <si>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</si>
  <si>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</si>
  <si>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</si>
  <si>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</si>
  <si>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</si>
  <si>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</si>
  <si>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</si>
  <si>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</si>
  <si>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</si>
  <si>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</si>
  <si>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</si>
  <si>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</si>
  <si>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</si>
  <si>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</si>
  <si>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</si>
  <si>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</si>
  <si>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</si>
  <si>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</si>
  <si>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</si>
  <si>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</si>
  <si>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</si>
  <si>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</si>
  <si>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</si>
  <si>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</si>
  <si>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</si>
  <si>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</si>
  <si>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</si>
  <si>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</si>
  <si>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</si>
  <si>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</si>
  <si>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</si>
  <si>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</si>
  <si>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</si>
  <si>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</si>
  <si>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</si>
  <si>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</si>
  <si>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</si>
  <si>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</si>
  <si>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</si>
  <si>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</si>
  <si>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</si>
  <si>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</si>
  <si>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</si>
  <si>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</si>
  <si>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</si>
  <si>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</si>
  <si>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</si>
  <si>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DE000A0V9XM7</t>
  </si>
  <si>
    <t>DE000A0V9XP0</t>
  </si>
  <si>
    <t>DE000A0V9XZ9</t>
  </si>
  <si>
    <t>DE000A0V9X33</t>
  </si>
  <si>
    <t>DE000A0V9X74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</si>
  <si>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</si>
  <si>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</si>
  <si>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</si>
  <si>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</si>
  <si>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</si>
  <si>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</si>
  <si>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</si>
  <si>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XS0417152781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</si>
  <si>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</si>
  <si>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</si>
  <si>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</si>
  <si>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</si>
  <si>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</si>
  <si>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</si>
  <si>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S&amp;P GSCI Corn Total Return T-ETC </t>
  </si>
  <si>
    <t xml:space="preserve">ETFS Precious Metals DJ-UBSCI </t>
  </si>
  <si>
    <t>ETFS Agriculture DJ-UBSCI</t>
  </si>
  <si>
    <t xml:space="preserve">S&amp;P GSCI Sugar Total Return T-ETC </t>
  </si>
  <si>
    <t xml:space="preserve">S&amp;P GSCI Gold Total Return T-ETC </t>
  </si>
  <si>
    <t xml:space="preserve">S&amp;P GSCI Silver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</si>
  <si>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</si>
  <si>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</si>
  <si>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</si>
  <si>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</si>
  <si>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</si>
  <si>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</si>
  <si>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 xml:space="preserve">S&amp;P GSCI Grains Total Return T-ETC </t>
  </si>
  <si>
    <t>ETFS Physical Palladium</t>
  </si>
  <si>
    <t>ETFS Wheat</t>
  </si>
  <si>
    <t>ETFS Industrial Metals DJ-UBSCI</t>
  </si>
  <si>
    <t>ETFS Leveraged Platinum DJ-UBSCI</t>
  </si>
  <si>
    <t xml:space="preserve">S&amp;P GSCI Softs Total Return T-ETC </t>
  </si>
  <si>
    <t>ETFS Gold</t>
  </si>
  <si>
    <t xml:space="preserve">S&amp;P GSCI Natural Gas Total Return T-ETC 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</si>
  <si>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</si>
  <si>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</si>
  <si>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</si>
  <si>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</si>
  <si>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</si>
  <si>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</si>
  <si>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</si>
  <si>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</si>
  <si>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</si>
  <si>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S&amp;P GSCI Aluminum Source T-ETC</t>
  </si>
  <si>
    <t>ETFS Leveraged Agriculture DJ-UBSCI</t>
  </si>
  <si>
    <t>IE00B42SXC22</t>
  </si>
  <si>
    <t>DE000A1H53N5</t>
  </si>
  <si>
    <t>DE000A1H53P0</t>
  </si>
  <si>
    <t>IE00B4JY5R22</t>
  </si>
  <si>
    <t>IE00B3VSBW23</t>
  </si>
  <si>
    <t>IE00B3XDJG53</t>
  </si>
  <si>
    <t>IE00B3RJTD64</t>
  </si>
  <si>
    <t>IE00B3SC9K16</t>
  </si>
  <si>
    <t>IE00B3YKW880</t>
  </si>
  <si>
    <t>Man GLG Europe Plus Source ETF</t>
  </si>
  <si>
    <t>IE00B59D1459</t>
  </si>
  <si>
    <t>IE00B3NBFN86</t>
  </si>
  <si>
    <t>DE000A1H53M7</t>
  </si>
  <si>
    <t>RBS Market Access S&amp;P 500® EUR Hedged Index ETF</t>
  </si>
  <si>
    <t>LU0562681899</t>
  </si>
  <si>
    <t>iShares S&amp;P CNX Nifty India Swap</t>
  </si>
  <si>
    <t>DE000A1H53K1</t>
  </si>
  <si>
    <t>DE000ETFL425</t>
  </si>
  <si>
    <t>DE000ETFL391</t>
  </si>
  <si>
    <t>DE000ETFL409</t>
  </si>
  <si>
    <t>DE000ETFL417</t>
  </si>
  <si>
    <t>RBS Market Access TOPIX® EUR Hedged Index ETF</t>
  </si>
  <si>
    <t>LU0562666403</t>
  </si>
  <si>
    <t>iShares MSCI Russia Capped Swap</t>
  </si>
  <si>
    <t>DE000A1H53L9</t>
  </si>
  <si>
    <t>DE000A1H53Q8</t>
  </si>
  <si>
    <t>Optimised</t>
  </si>
  <si>
    <t>ETFS Short Industrial Metals DJ-UBSCI</t>
  </si>
  <si>
    <t>ETFS Sugar</t>
  </si>
  <si>
    <t>IE00B466KX20</t>
  </si>
  <si>
    <t>ComStage ETF SDAX® TR</t>
  </si>
  <si>
    <t>LU0603942888</t>
  </si>
  <si>
    <t>IE00B4613386</t>
  </si>
  <si>
    <t>IE00B454X613</t>
  </si>
  <si>
    <t>IE00B431K857</t>
  </si>
  <si>
    <t>IE00B3S5XW04</t>
  </si>
  <si>
    <t>ETFX-BofAML IVSTOXX ETF</t>
  </si>
  <si>
    <t>DE000A1H81B1</t>
  </si>
  <si>
    <t>LU0603946798</t>
  </si>
  <si>
    <t>ComStage ETF DivDAX® TR</t>
  </si>
  <si>
    <t>LU0603933895</t>
  </si>
  <si>
    <t>IE00B48X4842</t>
  </si>
  <si>
    <t>ComStage ETF ShortDAX® TR</t>
  </si>
  <si>
    <t>LU0603940916</t>
  </si>
  <si>
    <t>ETFX Dow Jones Global Select Dividend Fund</t>
  </si>
  <si>
    <t>DE000A1H81A3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</si>
  <si>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</si>
  <si>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</si>
  <si>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</si>
  <si>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</si>
  <si>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</si>
  <si>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</si>
  <si>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</si>
  <si>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</si>
  <si>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</si>
  <si>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</si>
  <si>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</si>
  <si>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</si>
  <si>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 xml:space="preserve">S&amp;P GSCI Light Energy Total Return T-ETC </t>
  </si>
  <si>
    <t>ETFS Short Energy DJ-UBSCI</t>
  </si>
  <si>
    <t>ETFS Lean Hogs</t>
  </si>
  <si>
    <t>ETFS Leveraged All Commodities DJ-UBSCI</t>
  </si>
  <si>
    <t>ETFS Forward Natural Gas</t>
  </si>
  <si>
    <t>ETFS Short Petroleum DJ-UBSCI</t>
  </si>
  <si>
    <t>ETFS Forward All Commodities DJ-UBSCI-F3</t>
  </si>
  <si>
    <t xml:space="preserve">S&amp;P GSCI Total Return T-ETC 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</si>
  <si>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</si>
  <si>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</si>
  <si>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</si>
  <si>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</si>
  <si>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</si>
  <si>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</si>
  <si>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</si>
  <si>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</si>
  <si>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</si>
  <si>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</si>
  <si>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 xml:space="preserve">S&amp;P GSCI Soybeans Total Return T-ETC 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</si>
  <si>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</si>
  <si>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</si>
  <si>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</si>
  <si>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</si>
  <si>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</si>
  <si>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 xml:space="preserve">S&amp;P GSCI Wheat Total Return T-ETC 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</si>
  <si>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</si>
  <si>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</si>
  <si>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</si>
  <si>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</si>
  <si>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</si>
  <si>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</si>
  <si>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</si>
  <si>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</si>
  <si>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</si>
  <si>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</si>
  <si>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</si>
  <si>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</si>
  <si>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</si>
  <si>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</si>
  <si>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</si>
  <si>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</si>
  <si>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</si>
  <si>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</si>
  <si>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</si>
  <si>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</si>
  <si>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Grains DJ-UBSCI</t>
  </si>
  <si>
    <t>ETFS Short Livestock DJ-UBSCI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</si>
  <si>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</si>
  <si>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</si>
  <si>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</si>
  <si>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</si>
  <si>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</si>
  <si>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</si>
  <si>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</si>
  <si>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</si>
  <si>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</si>
  <si>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</si>
  <si>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</si>
  <si>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</si>
  <si>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</si>
  <si>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LU0488317701</t>
  </si>
  <si>
    <t>ComStage ETF S&amp;P 500</t>
  </si>
  <si>
    <t>LU0488316133</t>
  </si>
  <si>
    <t>IE00B5BMR087</t>
  </si>
  <si>
    <t>LU0489337690</t>
  </si>
  <si>
    <t>LU0489336965</t>
  </si>
  <si>
    <t>LU0476289540</t>
  </si>
  <si>
    <t>LU0486851024</t>
  </si>
  <si>
    <t>Issuer</t>
  </si>
  <si>
    <t>LU0476289466</t>
  </si>
  <si>
    <t>LU0490618542</t>
  </si>
  <si>
    <t>ETFX DAXglobal Coal Mining Fund</t>
  </si>
  <si>
    <t>DE000A0Q8NB0</t>
  </si>
  <si>
    <t>ETFX DAXglobal Shipping Fund</t>
  </si>
  <si>
    <t>DE000A0Q8M45</t>
  </si>
  <si>
    <t>EasyETF EURO STOXX 50 (A share)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</si>
  <si>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</si>
  <si>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</si>
  <si>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</si>
  <si>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</si>
  <si>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</si>
  <si>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</si>
  <si>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</si>
  <si>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</si>
  <si>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</si>
  <si>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</si>
  <si>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</si>
  <si>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</si>
  <si>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</si>
  <si>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</si>
  <si>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</si>
  <si>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</si>
  <si>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</si>
  <si>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</si>
  <si>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</si>
  <si>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</si>
  <si>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</si>
  <si>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</si>
  <si>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</si>
  <si>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</si>
  <si>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</si>
  <si>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</si>
  <si>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</si>
  <si>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</si>
  <si>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</si>
  <si>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DE0002635265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</si>
  <si>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</si>
  <si>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</si>
  <si>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</si>
  <si>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</si>
  <si>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</si>
  <si>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</si>
  <si>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</si>
  <si>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</si>
  <si>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</si>
  <si>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</si>
  <si>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</si>
  <si>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</si>
  <si>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</si>
  <si>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</si>
  <si>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</si>
  <si>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</si>
  <si>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</si>
  <si>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</si>
  <si>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</si>
  <si>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</si>
  <si>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</si>
  <si>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</si>
  <si>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</si>
  <si>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</si>
  <si>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</si>
  <si>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</si>
  <si>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</si>
  <si>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</si>
  <si>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</si>
  <si>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</si>
  <si>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</si>
  <si>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</si>
  <si>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</si>
  <si>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</si>
  <si>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</si>
  <si>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</si>
  <si>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</si>
  <si>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</si>
  <si>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STOXX Asia Pacific 600 Real Estate Cap (DE)</t>
  </si>
  <si>
    <t>Lyxor ETF EURO Cash EONIA</t>
  </si>
  <si>
    <t>EasyETF NMX30 Infrastructure Global</t>
  </si>
  <si>
    <t>EasyETF STOXX Europe 600</t>
  </si>
  <si>
    <t>iShares STOXX Global Select Dividend 100 (DE)</t>
  </si>
  <si>
    <t>iShares FTSE 100 (DE)</t>
  </si>
  <si>
    <t>DE0006289408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</si>
  <si>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</si>
  <si>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</si>
  <si>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</si>
  <si>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</si>
  <si>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</si>
  <si>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</si>
  <si>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</si>
  <si>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</si>
  <si>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</si>
  <si>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</si>
  <si>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</si>
  <si>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</si>
  <si>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</si>
  <si>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</si>
  <si>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</si>
  <si>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</si>
  <si>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</si>
  <si>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DE000A0HG2M1</t>
  </si>
  <si>
    <t>DE000A0HGZV3</t>
  </si>
  <si>
    <t>DE000A0HGZT7</t>
  </si>
  <si>
    <t>DE000A0M5X28</t>
  </si>
  <si>
    <t>DE000A0J2094</t>
  </si>
  <si>
    <t>DE000A0HGZS9</t>
  </si>
  <si>
    <t>DE000A0DPMW9</t>
  </si>
  <si>
    <t>LU0411075020</t>
  </si>
  <si>
    <t>LU0411075376</t>
  </si>
  <si>
    <t>LU0417510616</t>
  </si>
  <si>
    <t>LU0411077828</t>
  </si>
  <si>
    <t>LU0411078636</t>
  </si>
  <si>
    <t>FR0010717074</t>
  </si>
  <si>
    <t>LU0411078552</t>
  </si>
  <si>
    <t>FR0010655738</t>
  </si>
  <si>
    <t>LU0412625088</t>
  </si>
  <si>
    <t>FR0010823385</t>
  </si>
  <si>
    <t>LU0488317453</t>
  </si>
  <si>
    <t>LU0488317370</t>
  </si>
  <si>
    <t>FR0010655753</t>
  </si>
  <si>
    <t>FR0010791004</t>
  </si>
  <si>
    <t>FR0010823401</t>
  </si>
  <si>
    <t>FR0010823450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</si>
  <si>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</si>
  <si>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</si>
  <si>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</si>
  <si>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</si>
  <si>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</si>
  <si>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</si>
  <si>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</si>
  <si>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</si>
  <si>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</si>
  <si>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</si>
  <si>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</si>
  <si>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</si>
  <si>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</si>
  <si>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</si>
  <si>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</si>
  <si>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PIMCO European Advantage Government Bond Index Source ETF</t>
  </si>
  <si>
    <t>LU0599612685</t>
  </si>
  <si>
    <t>Ossiam</t>
  </si>
  <si>
    <t>LU0599613147</t>
  </si>
  <si>
    <t>FR0010949479</t>
  </si>
  <si>
    <t>IE00B3T8LK23</t>
  </si>
  <si>
    <t>IE00B459R192</t>
  </si>
  <si>
    <t>IE00B44CND37</t>
  </si>
  <si>
    <t>LU0599613063</t>
  </si>
  <si>
    <t>LU0599612842</t>
  </si>
  <si>
    <t>Ossiam ETF US Minimum Variance NR (USD share class)</t>
  </si>
  <si>
    <t>LU0599612412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</si>
  <si>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</si>
  <si>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</si>
  <si>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</si>
  <si>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</si>
  <si>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</si>
  <si>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</si>
  <si>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</si>
  <si>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</si>
  <si>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</si>
  <si>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</si>
  <si>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</si>
  <si>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</si>
  <si>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</si>
  <si>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</si>
  <si>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</si>
  <si>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</si>
  <si>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</si>
  <si>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</si>
  <si>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</si>
  <si>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</si>
  <si>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</si>
  <si>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</si>
  <si>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</si>
  <si>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</si>
  <si>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</si>
  <si>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</si>
  <si>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</si>
  <si>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</si>
  <si>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</si>
  <si>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</si>
  <si>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</si>
  <si>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</si>
  <si>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</si>
  <si>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</si>
  <si>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</si>
  <si>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</si>
  <si>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</si>
  <si>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</si>
  <si>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</si>
  <si>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</si>
  <si>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</si>
  <si>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</si>
  <si>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</si>
  <si>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</si>
  <si>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</si>
  <si>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</si>
  <si>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</si>
  <si>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ComStage ETF CAC 40 Short GR</t>
  </si>
  <si>
    <t>db x-trackers MSCI BRIC TRN Index ETF</t>
  </si>
  <si>
    <t>LU0589685956</t>
  </si>
  <si>
    <t>EasyETF EURO STOXX 50 (C share)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</si>
  <si>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</si>
  <si>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</si>
  <si>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</si>
  <si>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</si>
  <si>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</si>
  <si>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</si>
  <si>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</si>
  <si>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</si>
  <si>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</si>
  <si>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</si>
  <si>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</si>
  <si>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</si>
  <si>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</si>
  <si>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</si>
  <si>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</si>
  <si>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</si>
  <si>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</si>
  <si>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</si>
  <si>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</si>
  <si>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</si>
  <si>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</si>
  <si>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</si>
  <si>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</si>
  <si>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</si>
  <si>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</si>
  <si>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</si>
  <si>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</si>
  <si>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</si>
  <si>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</si>
  <si>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</si>
  <si>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</si>
  <si>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</si>
  <si>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</si>
  <si>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</si>
  <si>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</si>
  <si>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</si>
  <si>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</si>
  <si>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</si>
  <si>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</si>
  <si>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</si>
  <si>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</si>
  <si>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</si>
  <si>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</si>
  <si>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</si>
  <si>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</si>
  <si>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</si>
  <si>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</si>
  <si>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</si>
  <si>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</si>
  <si>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</si>
  <si>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</si>
  <si>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</si>
  <si>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</si>
  <si>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</si>
  <si>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</si>
  <si>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</si>
  <si>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</si>
  <si>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</si>
  <si>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</si>
  <si>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</si>
  <si>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</si>
  <si>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</si>
  <si>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</si>
  <si>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</si>
  <si>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</si>
  <si>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</si>
  <si>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</si>
  <si>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</si>
  <si>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</si>
  <si>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</si>
  <si>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</si>
  <si>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</si>
  <si>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</si>
  <si>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</si>
  <si>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</si>
  <si>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</si>
  <si>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</si>
  <si>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</si>
  <si>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</si>
  <si>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</si>
  <si>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</si>
  <si>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</si>
  <si>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</si>
  <si>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</si>
  <si>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</si>
  <si>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</si>
  <si>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ComStage ETF FR DAX</t>
  </si>
  <si>
    <t>Comstage ETF FR EURO STOXX 50</t>
  </si>
  <si>
    <t>ETC Segment of Deutsche Börse Group</t>
  </si>
  <si>
    <t>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</si>
  <si>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</si>
  <si>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</si>
  <si>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</si>
  <si>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</si>
  <si>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</si>
  <si>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</si>
  <si>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</si>
  <si>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</si>
  <si>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</si>
  <si>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</si>
  <si>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</si>
  <si>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</si>
  <si>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</si>
  <si>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</si>
  <si>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</si>
  <si>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</si>
  <si>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</si>
  <si>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</si>
  <si>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</si>
  <si>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</si>
  <si>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</si>
  <si>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</si>
  <si>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</si>
  <si>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</si>
  <si>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</si>
  <si>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</si>
  <si>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</si>
  <si>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</si>
  <si>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</si>
  <si>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</si>
  <si>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</si>
  <si>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</si>
  <si>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</si>
  <si>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</si>
  <si>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</si>
  <si>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</si>
  <si>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</si>
  <si>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</si>
  <si>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</si>
  <si>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</si>
  <si>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</si>
  <si>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</si>
  <si>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</si>
  <si>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</si>
  <si>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</si>
  <si>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</si>
  <si>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</si>
  <si>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</si>
  <si>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</si>
  <si>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</si>
  <si>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</si>
  <si>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</si>
  <si>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</si>
  <si>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</si>
  <si>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</si>
  <si>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</si>
  <si>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</si>
  <si>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</si>
  <si>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</si>
  <si>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</si>
  <si>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</si>
  <si>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</si>
  <si>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ETFX DAX 2x Long Fund (LevDAX x2)</t>
  </si>
  <si>
    <t>ETFX DAX 2x Short Fund (ShortDAX x2)</t>
  </si>
  <si>
    <t>ETFX DJ-UBS All Commodities Forward 3 Month Fund</t>
  </si>
  <si>
    <t>ETFX Russell 2000 US Small Cap Fund</t>
  </si>
  <si>
    <t>iShares eb.rexx Money Market (DE)</t>
  </si>
  <si>
    <t>IE00B6YX5B26</t>
  </si>
  <si>
    <t>IE00B6YX5D40</t>
  </si>
  <si>
    <t>IE00B6VS8T94</t>
  </si>
  <si>
    <t>IE00B6VTQH62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</si>
  <si>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</si>
  <si>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</si>
  <si>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</si>
  <si>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</si>
  <si>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</si>
  <si>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</si>
  <si>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</si>
  <si>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</si>
  <si>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</si>
  <si>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</si>
  <si>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</si>
  <si>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</si>
  <si>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</si>
  <si>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</si>
  <si>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</si>
  <si>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</si>
  <si>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</si>
  <si>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</si>
  <si>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</si>
  <si>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</si>
  <si>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</si>
  <si>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</si>
  <si>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</si>
  <si>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</si>
  <si>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</si>
  <si>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</si>
  <si>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</si>
  <si>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</si>
  <si>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</si>
  <si>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</si>
  <si>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</si>
  <si>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</si>
  <si>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</si>
  <si>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</si>
  <si>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</si>
  <si>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</si>
  <si>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</si>
  <si>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</si>
  <si>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</si>
  <si>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</si>
  <si>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</si>
  <si>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</si>
  <si>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</si>
  <si>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</si>
  <si>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</si>
  <si>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</si>
  <si>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</si>
  <si>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</si>
  <si>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</si>
  <si>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</si>
  <si>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</si>
  <si>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</si>
  <si>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</si>
  <si>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</si>
  <si>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</si>
  <si>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</si>
  <si>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</si>
  <si>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</si>
  <si>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</si>
  <si>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</si>
  <si>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</si>
  <si>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</si>
  <si>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</si>
  <si>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</si>
  <si>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</si>
  <si>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</si>
  <si>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</si>
  <si>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</si>
  <si>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</si>
  <si>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</si>
  <si>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</si>
  <si>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</si>
  <si>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</si>
  <si>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</si>
  <si>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</si>
  <si>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</si>
  <si>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</si>
  <si>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</si>
  <si>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</si>
  <si>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</si>
  <si>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</si>
  <si>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</si>
  <si>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</si>
  <si>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</si>
  <si>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</si>
  <si>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</si>
  <si>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</si>
  <si>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</si>
  <si>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</si>
  <si>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</si>
  <si>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</si>
  <si>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</si>
  <si>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</si>
  <si>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</si>
  <si>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</si>
  <si>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</si>
  <si>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</si>
  <si>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</si>
  <si>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</si>
  <si>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</si>
  <si>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</si>
  <si>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</si>
  <si>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</si>
  <si>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</si>
  <si>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</si>
  <si>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</si>
  <si>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</si>
  <si>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</si>
  <si>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</si>
  <si>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</si>
  <si>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</si>
  <si>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</si>
  <si>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</si>
  <si>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</si>
  <si>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</si>
  <si>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</si>
  <si>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</si>
  <si>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</si>
  <si>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</si>
  <si>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</si>
  <si>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</si>
  <si>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</si>
  <si>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</si>
  <si>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</si>
  <si>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</si>
  <si>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</si>
  <si>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</si>
  <si>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</si>
  <si>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</si>
  <si>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</si>
  <si>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</si>
  <si>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</si>
  <si>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</si>
  <si>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</si>
  <si>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</si>
  <si>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</si>
  <si>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</si>
  <si>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MSCI Emerging Markets Source ETF</t>
  </si>
  <si>
    <t>DE000A1JM6G3</t>
  </si>
  <si>
    <t>S&amp;P 500 Source ETF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</si>
  <si>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</si>
  <si>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</si>
  <si>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</si>
  <si>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</si>
  <si>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</si>
  <si>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</si>
  <si>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</si>
  <si>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</si>
  <si>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</si>
  <si>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</si>
  <si>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</si>
  <si>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</si>
  <si>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</si>
  <si>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</si>
  <si>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</si>
  <si>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</si>
  <si>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</si>
  <si>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</si>
  <si>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</si>
  <si>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</si>
  <si>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</si>
  <si>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</si>
  <si>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</si>
  <si>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</si>
  <si>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</si>
  <si>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</si>
  <si>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</si>
  <si>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</si>
  <si>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</si>
  <si>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</si>
  <si>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</si>
  <si>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</si>
  <si>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</si>
  <si>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</si>
  <si>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</si>
  <si>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</si>
  <si>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</si>
  <si>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</si>
  <si>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</si>
  <si>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</si>
  <si>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</si>
  <si>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Lyxor ETF FTSE ATHEX 20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</si>
  <si>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</si>
  <si>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</si>
  <si>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</si>
  <si>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</si>
  <si>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</si>
  <si>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</si>
  <si>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</si>
  <si>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</si>
  <si>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</si>
  <si>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</si>
  <si>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</si>
  <si>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</si>
  <si>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</si>
  <si>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</si>
  <si>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</si>
  <si>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</si>
  <si>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</si>
  <si>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</si>
  <si>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</si>
  <si>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</si>
  <si>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</si>
  <si>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</si>
  <si>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</si>
  <si>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</si>
  <si>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</si>
  <si>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</si>
  <si>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</si>
  <si>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</si>
  <si>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</si>
  <si>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</si>
  <si>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</si>
  <si>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</si>
  <si>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</si>
  <si>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</si>
  <si>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</si>
  <si>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</si>
  <si>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</si>
  <si>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</si>
  <si>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</si>
  <si>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</si>
  <si>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</si>
  <si>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</si>
  <si>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</si>
  <si>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</si>
  <si>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</si>
  <si>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</si>
  <si>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</si>
  <si>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</si>
  <si>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</si>
  <si>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</si>
  <si>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</si>
  <si>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</si>
  <si>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</si>
  <si>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</si>
  <si>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</si>
  <si>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</si>
  <si>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</si>
  <si>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</si>
  <si>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</si>
  <si>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</si>
  <si>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</si>
  <si>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</si>
  <si>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</si>
  <si>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</si>
  <si>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</si>
  <si>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</si>
  <si>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</si>
  <si>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</si>
  <si>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</si>
  <si>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</si>
  <si>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</si>
  <si>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</si>
  <si>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</si>
  <si>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</si>
  <si>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</si>
  <si>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</si>
  <si>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</si>
  <si>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iPath ETNs</t>
  </si>
  <si>
    <t>RBS ETNs</t>
  </si>
  <si>
    <t>Nomura Voltage Mid-Term Source ETF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</si>
  <si>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</si>
  <si>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</si>
  <si>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</si>
  <si>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</si>
  <si>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</si>
  <si>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</si>
  <si>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</si>
  <si>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</si>
  <si>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</si>
  <si>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</si>
  <si>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</si>
  <si>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</si>
  <si>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</si>
  <si>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</si>
  <si>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</si>
  <si>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</si>
  <si>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</si>
  <si>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</si>
  <si>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</si>
  <si>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</si>
  <si>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</si>
  <si>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</si>
  <si>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</si>
  <si>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</si>
  <si>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</si>
  <si>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</si>
  <si>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</si>
  <si>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</si>
  <si>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</si>
  <si>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</si>
  <si>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</si>
  <si>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</si>
  <si>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</si>
  <si>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</si>
  <si>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</si>
  <si>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</si>
  <si>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</si>
  <si>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</si>
  <si>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</si>
  <si>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</si>
  <si>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</si>
  <si>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</si>
  <si>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</si>
  <si>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</si>
  <si>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</si>
  <si>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</si>
  <si>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</si>
  <si>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</si>
  <si>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</si>
  <si>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</si>
  <si>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</si>
  <si>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</si>
  <si>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</si>
  <si>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</si>
  <si>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</si>
  <si>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</si>
  <si>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</si>
  <si>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</si>
  <si>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</si>
  <si>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</si>
  <si>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</si>
  <si>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</si>
  <si>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UBS (Irl) ETF plc - MSCI USA Infrastructure (USD) A-dis</t>
  </si>
  <si>
    <t>IE00B6RPTB32</t>
  </si>
  <si>
    <t>UBS (Irl) ETF plc - MSCI USA Infrastructure (USD) I-dis</t>
  </si>
  <si>
    <t>IE00B6T8VP86</t>
  </si>
  <si>
    <t>IE00B6YX5M31</t>
  </si>
  <si>
    <t>ComStage ETF MSCI Emerging Markets Leveraged 2x Daily TRN</t>
  </si>
  <si>
    <t>LU0675401409</t>
  </si>
  <si>
    <t>UBS-ETF Barclays Capital US 1-3 Year Treasury Bond A</t>
  </si>
  <si>
    <t>LU0721552544</t>
  </si>
  <si>
    <t>UBS-ETF Barclays Capital US 3-5 Year Treasury Bond A</t>
  </si>
  <si>
    <t>LU0721552627</t>
  </si>
  <si>
    <t>UBS-ETF Barclays Capital US 5-7 Year Treasury Bond A</t>
  </si>
  <si>
    <t>LU0721552890</t>
  </si>
  <si>
    <t>UBS-ETF Barclays Capital US 7-10 Year Treasury Bond A</t>
  </si>
  <si>
    <t>LU0721552973</t>
  </si>
  <si>
    <t>UBS-ETF Markit iBoxx EUR Germany 1-3 A</t>
  </si>
  <si>
    <t>LU0721553351</t>
  </si>
  <si>
    <t>UBS-ETF Markit iBoxx EUR Germany 3-5 A</t>
  </si>
  <si>
    <t>LU0721553435</t>
  </si>
  <si>
    <t>UBS-ETF Markit iBoxx EUR Germany 5-10 A</t>
  </si>
  <si>
    <t>LU0721553518</t>
  </si>
  <si>
    <t>UBS-ETF Markit iBoxx EUR Germany 7-10 A</t>
  </si>
  <si>
    <t>LU0721553609</t>
  </si>
  <si>
    <t>UBS-ETF Markit iBoxx EUR Liquid Corporates A</t>
  </si>
  <si>
    <t>LU0721553864</t>
  </si>
  <si>
    <t>UBS ETFs plc - MSCI USA Growth TRN Index SF I-acc (USD)</t>
  </si>
  <si>
    <t>IE00B4X9WC78</t>
  </si>
  <si>
    <t>UBS ETFs plc - MSCI USA Growth TRN Index SF A-acc (USD)</t>
  </si>
  <si>
    <t>IE00B5ST4671</t>
  </si>
  <si>
    <t>UBS ETFs plc - MSCI EMU Growth TRN Index SF, A-acc (EUR)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</si>
  <si>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</si>
  <si>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</si>
  <si>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</si>
  <si>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</si>
  <si>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</si>
  <si>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</si>
  <si>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</si>
  <si>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</si>
  <si>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</si>
  <si>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</si>
  <si>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</si>
  <si>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</si>
  <si>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</si>
  <si>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</si>
  <si>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</si>
  <si>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</si>
  <si>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</si>
  <si>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</si>
  <si>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</si>
  <si>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</si>
  <si>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</si>
  <si>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</si>
  <si>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</si>
  <si>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</si>
  <si>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</si>
  <si>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</si>
  <si>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</si>
  <si>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</si>
  <si>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</si>
  <si>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</si>
  <si>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</si>
  <si>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</si>
  <si>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</si>
  <si>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</si>
  <si>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</si>
  <si>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</si>
  <si>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</si>
  <si>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</si>
  <si>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</si>
  <si>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</si>
  <si>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</si>
  <si>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</si>
  <si>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</si>
  <si>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</si>
  <si>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</si>
  <si>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</si>
  <si>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</si>
  <si>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</si>
  <si>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</si>
  <si>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</si>
  <si>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</si>
  <si>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</si>
  <si>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</si>
  <si>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</si>
  <si>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</si>
  <si>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</si>
  <si>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</si>
  <si>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</si>
  <si>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</si>
  <si>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</si>
  <si>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</si>
  <si>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</si>
  <si>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</si>
  <si>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</si>
  <si>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</si>
  <si>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</si>
  <si>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</si>
  <si>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</si>
  <si>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</si>
  <si>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</si>
  <si>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</si>
  <si>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</si>
  <si>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</si>
  <si>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MSCI Europe Value Source ETF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</si>
  <si>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</si>
  <si>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</si>
  <si>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</si>
  <si>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</si>
  <si>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</si>
  <si>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</si>
  <si>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</si>
  <si>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</si>
  <si>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</si>
  <si>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</si>
  <si>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</si>
  <si>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</si>
  <si>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</si>
  <si>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</si>
  <si>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</si>
  <si>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</si>
  <si>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</si>
  <si>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</si>
  <si>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</si>
  <si>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</si>
  <si>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</si>
  <si>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</si>
  <si>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</si>
  <si>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</si>
  <si>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</si>
  <si>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</si>
  <si>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</si>
  <si>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</si>
  <si>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</si>
  <si>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</si>
  <si>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</si>
  <si>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</si>
  <si>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</si>
  <si>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</si>
  <si>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</si>
  <si>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</si>
  <si>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</si>
  <si>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</si>
  <si>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</si>
  <si>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</si>
  <si>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</si>
  <si>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</si>
  <si>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</si>
  <si>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</si>
  <si>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</si>
  <si>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</si>
  <si>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</si>
  <si>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</si>
  <si>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</si>
  <si>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</si>
  <si>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</si>
  <si>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</si>
  <si>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</si>
  <si>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</si>
  <si>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</si>
  <si>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</si>
  <si>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</si>
  <si>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iShares Dow Jones Eurozone Sustainability Screened (DE)</t>
  </si>
  <si>
    <t>DE000A1JS9A4</t>
  </si>
  <si>
    <t>DE000A1JS9B2</t>
  </si>
  <si>
    <t>DE000A1JS9D8</t>
  </si>
  <si>
    <t>DE000A1JS9C0</t>
  </si>
  <si>
    <t>LYXOR ETF EuroMTS 10-15Y Investment Grade</t>
  </si>
  <si>
    <t>LYXOR ETF EuroMTS 1-3Y Investment Grade</t>
  </si>
  <si>
    <t>LYXOR ETF EuroMTS 15+Y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</si>
  <si>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</si>
  <si>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</si>
  <si>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</si>
  <si>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</si>
  <si>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</si>
  <si>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PowerShares NASDAQ OMX Global Water Fund</t>
  </si>
  <si>
    <t>PIMCO Euro Short Maturity Source ETF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</si>
  <si>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</si>
  <si>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</si>
  <si>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</si>
  <si>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</si>
  <si>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</si>
  <si>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</si>
  <si>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</si>
  <si>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LU0621755080</t>
  </si>
  <si>
    <t>LU0621755676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</si>
  <si>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</si>
  <si>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</si>
  <si>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</si>
  <si>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</si>
  <si>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</si>
  <si>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</si>
  <si>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</si>
  <si>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</si>
  <si>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</si>
  <si>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</si>
  <si>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</si>
  <si>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</si>
  <si>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</si>
  <si>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</si>
  <si>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</si>
  <si>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</si>
  <si>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</si>
  <si>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</si>
  <si>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</si>
  <si>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</si>
  <si>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</si>
  <si>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</si>
  <si>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</si>
  <si>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</si>
  <si>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</si>
  <si>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</si>
  <si>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</si>
  <si>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</si>
  <si>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</si>
  <si>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</si>
  <si>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</si>
  <si>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</si>
  <si>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</si>
  <si>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</si>
  <si>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</si>
  <si>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</si>
  <si>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</si>
  <si>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</si>
  <si>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</si>
  <si>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</si>
  <si>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</si>
  <si>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</si>
  <si>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</si>
  <si>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</si>
  <si>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UBS (Irl) ETF plc - MSCI USA (USD) A-dis</t>
  </si>
  <si>
    <t>IE00B77D4428</t>
  </si>
  <si>
    <t>UBS (Irl) ETF plc - MSCI USA (USD) I-dis</t>
  </si>
  <si>
    <t>IE00B76J4S53</t>
  </si>
  <si>
    <t>UBS (rl) ETF plc - MSCI USA Value (USD) A-dis</t>
  </si>
  <si>
    <t>IE00B78JSG98</t>
  </si>
  <si>
    <t>UBS (rl) ETF plc - MSCI USA Value (USD) I-dis</t>
  </si>
  <si>
    <t>IE00B6SY5K09</t>
  </si>
  <si>
    <t>UBS (Irl) ETF plc - MSCI World (USD) A-dis</t>
  </si>
  <si>
    <t>IE00B7KQ7B66</t>
  </si>
  <si>
    <t>UBS (Irl) ETF plc - MSCI World (USD) I-dis</t>
  </si>
  <si>
    <t>IE00B7KL1H59</t>
  </si>
  <si>
    <t>UBS (Irl) ETF plc - S&amp;P 500 (USD) A-dis</t>
  </si>
  <si>
    <t>IE00B7K93397</t>
  </si>
  <si>
    <t>IE00B5LM2L45</t>
  </si>
  <si>
    <t>LU0446734799</t>
  </si>
  <si>
    <t>IE00B87LHK09</t>
  </si>
  <si>
    <t>IE00B54HQ477</t>
  </si>
  <si>
    <t>DE000A1JXDN6</t>
  </si>
  <si>
    <t>IE00B3PQD935</t>
  </si>
  <si>
    <t>IE00B5TZCY80</t>
  </si>
  <si>
    <t>LU0446735176</t>
  </si>
  <si>
    <t>IE00B76VD404</t>
  </si>
  <si>
    <t>IE00B76VD289</t>
  </si>
  <si>
    <t>IE00B3X0KQ36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</si>
  <si>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</si>
  <si>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</si>
  <si>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</si>
  <si>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</si>
  <si>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</si>
  <si>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</si>
  <si>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</si>
  <si>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</si>
  <si>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JB Special Funds</t>
  </si>
  <si>
    <t>PIMCO German Government Bond Index Source ETF</t>
  </si>
  <si>
    <t>UBS ETFs plc - FTSE 100 SF (GBP) A-acc</t>
  </si>
  <si>
    <t>UBS ETFs plc - HFRX Equity Hedge Index SF (EUR) A-acc</t>
  </si>
  <si>
    <t>UBS ETFs plc - HFRX Macro CTA Index SF (EUR) A-acc</t>
  </si>
  <si>
    <t>UBS ETFs plc - MSCI Japan TRN Index SF (JPY) A-acc</t>
  </si>
  <si>
    <t>UBS ETFs plc - MSCI Japan TRN Index SF (JPY) I-Acc</t>
  </si>
  <si>
    <t>UBS-ETF FTSE 100 I</t>
  </si>
  <si>
    <t>UBS-ETF MSCI Pacific (ex Japan) I</t>
  </si>
  <si>
    <t>UBS-ETFs plc- MSCI Canada TRN Index SF (CAD) A-acc</t>
  </si>
  <si>
    <t>UBS-ETFs plc- MSCI Canada TRN Index SF (CAD) I-acc</t>
  </si>
  <si>
    <t>ComStage ETF Commerzbank Commodity ex-Agriculture EW Index TR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</si>
  <si>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</si>
  <si>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</si>
  <si>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</si>
  <si>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</si>
  <si>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</si>
  <si>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</si>
  <si>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</si>
  <si>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</si>
  <si>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</si>
  <si>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</si>
  <si>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db Commodity Momentum Euro Hedged ETC</t>
  </si>
  <si>
    <t>DE000A1N4341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</si>
  <si>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</si>
  <si>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</si>
  <si>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</si>
  <si>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</si>
  <si>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</si>
  <si>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</si>
  <si>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</si>
  <si>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</si>
  <si>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>DE000A1J0ZF0</t>
  </si>
  <si>
    <t>DE000A1J0ZD5</t>
  </si>
  <si>
    <t>DE000A1J0ZC7</t>
  </si>
  <si>
    <t>DE000A1J0ZE3</t>
  </si>
  <si>
    <t>IE00B7VZ2C84</t>
  </si>
  <si>
    <t>Lyxor ETF RUSSIA (Dow Jones Russia GDR)</t>
  </si>
  <si>
    <t>UBS (Irl) ETF plc - MSCI Brazil (USD) A-dis</t>
  </si>
  <si>
    <t>iShares S&amp;P GSCI Dynamic Roll Industrial Metals Swap</t>
  </si>
  <si>
    <t>iShares S&amp;P GSCI Dynamic Roll Agriculture Swap</t>
  </si>
  <si>
    <t>iShares S&amp;P GSCI Dynamic Roll Commodity Swap</t>
  </si>
  <si>
    <t>iShares S&amp;P GSCI Dynamic Roll Energy Swap</t>
  </si>
  <si>
    <t>UBS (Irl) ETF plc - MSCI Brazil (USD) I-dis</t>
  </si>
  <si>
    <t xml:space="preserve">VIRTU FINANCIAL IRELAND LIMITED         </t>
  </si>
  <si>
    <t>LU0613540268</t>
  </si>
  <si>
    <t>LU0613540185</t>
  </si>
  <si>
    <t>LU0613540698</t>
  </si>
  <si>
    <t>UBS ETFs plc - MSCI AC Asia ex Japan TRN Index SF ( USD) A-acc</t>
  </si>
  <si>
    <t>IE00B7WK2W23</t>
  </si>
  <si>
    <t>Income
Treatment</t>
  </si>
  <si>
    <t>IE00B802KR88</t>
  </si>
  <si>
    <t>UBS-ETF EURO STOXX 50 A</t>
  </si>
  <si>
    <t>LU0799656698</t>
  </si>
  <si>
    <t>IE00B8GF1M35</t>
  </si>
  <si>
    <t>SPDR BofA Merrill Lynch Emerging Markets Corporate Bond UCITS ETF</t>
  </si>
  <si>
    <t>IE00B7LFXY77</t>
  </si>
  <si>
    <t>DE000A1J7CN8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</si>
  <si>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</si>
  <si>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</si>
  <si>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</si>
  <si>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</si>
  <si>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</si>
  <si>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</si>
  <si>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</si>
  <si>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</si>
  <si>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</si>
  <si>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</si>
  <si>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</si>
  <si>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Lyxor ETF SG Global Quality Income NTR Share Class D-EUR</t>
  </si>
  <si>
    <t>LU0832436512</t>
  </si>
  <si>
    <t>Lyxor ETF S&amp;P 500 VIX Futures Enhanced Roll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</si>
  <si>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</si>
  <si>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</si>
  <si>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</si>
  <si>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</si>
  <si>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</si>
  <si>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</si>
  <si>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</si>
  <si>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</si>
  <si>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</si>
  <si>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</si>
  <si>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</si>
  <si>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</si>
  <si>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</si>
  <si>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</si>
  <si>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</si>
  <si>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</si>
  <si>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</si>
  <si>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</si>
  <si>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</si>
  <si>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</si>
  <si>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</si>
  <si>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</si>
  <si>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</si>
  <si>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</si>
  <si>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</si>
  <si>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</si>
  <si>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</si>
  <si>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</si>
  <si>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</si>
  <si>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</si>
  <si>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</si>
  <si>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UBS ETFs plc - HFRX Global Hedge Fund Index (EUR) A</t>
  </si>
  <si>
    <t>UBS ETFs plc - HFRX Global Hedge Fund Index (USD) A</t>
  </si>
  <si>
    <t>UBS ETFs plc - HFRX Global Hedge Fund Index SF – (GBP) A-acc</t>
  </si>
  <si>
    <t>UBS ETFs plc - MSCI ACWI Risk Weighted A</t>
  </si>
  <si>
    <t>UBS ETFs plc - MSCI ACWI Risk Weighted I</t>
  </si>
  <si>
    <t>UBS ETFs plc - MSCI USA TRN Index SF-A</t>
  </si>
  <si>
    <t>UBS ETFs plc - MSCI USA TRN Index SF-I</t>
  </si>
  <si>
    <t>UBS ETFs plc - S&amp;P 500 TRN Index SF A</t>
  </si>
  <si>
    <t>UBS ETFs plc - S&amp;P 500 TRN Index SF I</t>
  </si>
  <si>
    <t>db x-trackers CSI 300 Banks Index ETF</t>
  </si>
  <si>
    <t>LU0781021877</t>
  </si>
  <si>
    <t>db x-trackers CSI300 Consumer Discretionary UCITS ETF</t>
  </si>
  <si>
    <t>LU0781021950</t>
  </si>
  <si>
    <t>db x-trackers CSI300 Energy UCITS ETF</t>
  </si>
  <si>
    <t>LU0781022172</t>
  </si>
  <si>
    <t>db x-trackers CSI300 Health Care UCITS ETF</t>
  </si>
  <si>
    <t>LU0781022339</t>
  </si>
  <si>
    <t>db x-trackers CSI300 Real Estate UCITS ETF</t>
  </si>
  <si>
    <t>LU0781022099</t>
  </si>
  <si>
    <t>UBS (Irl) ETF plc - Solactive Global Copper Mining (USD) A-dis</t>
  </si>
  <si>
    <t>IE00B7JM9X10</t>
  </si>
  <si>
    <t>UBS (Irl) ETF plc - Solactive Global Copper Mining (USD) I-dis</t>
  </si>
  <si>
    <t>IE00B7JMFQ66</t>
  </si>
  <si>
    <t>UBS (Irl) ETF plc - Solactive Global Oil Equities (USD) A-dis</t>
  </si>
  <si>
    <t>IE00B5PYL424</t>
  </si>
  <si>
    <t>UBS (Irl) ETF plc - Solactive Global Oil Equities (USD) I-dis</t>
  </si>
  <si>
    <t>IE00B7KYPQ18</t>
  </si>
  <si>
    <t>UBS (Irl) ETF plc - Solactive Global Pure Gold Miners (USD) A-dis</t>
  </si>
  <si>
    <t>IE00B7KMNP07</t>
  </si>
  <si>
    <t>UBS (Irl) ETF plc - Solactive Global Pure Gold Miners (USD) I-dis</t>
  </si>
  <si>
    <t>IE00B7KMTJ66</t>
  </si>
  <si>
    <t>SPDR MSCI EMU UCITS ETF</t>
  </si>
  <si>
    <t>IE00B910VR50</t>
  </si>
  <si>
    <t>ComStage ETF S&amp;P SMIT 40 Index TRN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</si>
  <si>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</si>
  <si>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</si>
  <si>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</si>
  <si>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</si>
  <si>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</si>
  <si>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Mexico Index UCITS ETF</t>
  </si>
  <si>
    <t>db x-trackers FTSE EPRA/NAREIT Eurozone Real Estate UCITS ETF</t>
  </si>
  <si>
    <t>db x-trackers FTSE EPRA/NAREIT Developed Europe Real Estate UCITS ETF</t>
  </si>
  <si>
    <t>db x-trackers MSCI Europe Value Index UCITS ETF</t>
  </si>
  <si>
    <t>db x-trackers S&amp;P 500 UCITS ETF</t>
  </si>
  <si>
    <t>db x-trackers ShortDAX® x2 Daily UCITS ETF</t>
  </si>
  <si>
    <t>db x-trackers LevDAX® Daily UCITS ETF</t>
  </si>
  <si>
    <t>db x-trackers Euro Stoxx 50® Leveraged Daily UCITS ETF</t>
  </si>
  <si>
    <t>db x-trackers S&amp;P 500 2x Leveraged Daily UCITS ETF</t>
  </si>
  <si>
    <t>db x-trackers FTSE 100 Leveraged Daily UCITS ETF</t>
  </si>
  <si>
    <t>db x-trackers S&amp;P 500 2x Inverse Daily UCITS ETF</t>
  </si>
  <si>
    <t>db x-trackers Euro Stoxx 50® Double Short Daily UCITS ETF</t>
  </si>
  <si>
    <t>db x-trackers MSCI World Consumer Discretionary TRN Index UCITS ETF</t>
  </si>
  <si>
    <t>db x-trackers MSCI World Consumer Staples TRN Index UCITS ETF</t>
  </si>
  <si>
    <t>db x-trackers MSCI World Financials TRN Index UCITS ETF</t>
  </si>
  <si>
    <t>db x-trackers MSCI World Health Care TRN Index UCITS ETF</t>
  </si>
  <si>
    <t>db x-trackers MSCI World Information Technology TRN Index UCITS ETF</t>
  </si>
  <si>
    <t>db x-trackers MSCI World Telecommunication Services TRN Index UCITS ETF</t>
  </si>
  <si>
    <t>db x-trackers MSCI World Utilities TRN Index UCITS ETF</t>
  </si>
  <si>
    <t>db x-trackers MSCI World Energy TRN Index UCITS ETF</t>
  </si>
  <si>
    <t>db x-trackers MSCI World Industrials TRN Index UCITS ETF</t>
  </si>
  <si>
    <t>db x-trackers MSCI World Materials TRN Index UCITS ETF</t>
  </si>
  <si>
    <t>db x-trackers db Equity Strategies Hedge Fund Index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</si>
  <si>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</si>
  <si>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</si>
  <si>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</si>
  <si>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</si>
  <si>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</si>
  <si>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MSCI Taiwan Index UCITS ETF</t>
  </si>
  <si>
    <t>db x-trackers MSCI Brazil Index UCITS ETF</t>
  </si>
  <si>
    <t>db x-trackers MSCI Korea Index UCITS ETF</t>
  </si>
  <si>
    <t>db x-trackers FTSE China 25 UCITS ETF</t>
  </si>
  <si>
    <t>db x-trackers MSCI Europe Index UCITS ETF</t>
  </si>
  <si>
    <t>db x-trackers II iBoxx Sovereigns Eurozone 7-10 UCITS ETF</t>
  </si>
  <si>
    <t>db x-trackers II iBoxx Sovereigns Eurozone 10-15 UCITS ETF</t>
  </si>
  <si>
    <t>db x-trackers DAX® UCITS ETF</t>
  </si>
  <si>
    <t>db x-trackers Euro Stoxx 50® UCITS ETF</t>
  </si>
  <si>
    <t>db x-trackers II iBoxx Sovereigns Eurozone 15+ UCITS ETF</t>
  </si>
  <si>
    <t>db x-trackers II iBoxx Sovereigns Eurozone 25+ UCITS ETF</t>
  </si>
  <si>
    <t>db x-trackers II iBoxx Global Inflation-linked UCITS ETF</t>
  </si>
  <si>
    <t>db x-trackers FTSE MIB UCITS ETF</t>
  </si>
  <si>
    <t>db x-trackers MSCI Japan Index UCITS ETF</t>
  </si>
  <si>
    <t>db x-trackers II iBoxx Euro Inflation-Linked UCITS ETF</t>
  </si>
  <si>
    <t>db x-trackers II iTraxx® HiVol UCITS ETF</t>
  </si>
  <si>
    <t>db x-trackers II iTraxx® Crossover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</si>
  <si>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</si>
  <si>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</si>
  <si>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</si>
  <si>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</si>
  <si>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SMI®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</si>
  <si>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</si>
  <si>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</si>
  <si>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</si>
  <si>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</si>
  <si>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FTSE 100 UCITS ETF</t>
  </si>
  <si>
    <t>db x-trackers FTSE 250 UCITS ETF</t>
  </si>
  <si>
    <t>db x-trackers FTSE All-Share UCITS ETF</t>
  </si>
  <si>
    <t>db x-trackers II Global Sovereign UCITS ETF</t>
  </si>
  <si>
    <t>db x-trackers II iTraxx® Europe Senior Financials UCITS ETF</t>
  </si>
  <si>
    <t>db x-trackers II iTraxx® Europe Subordinated Financials UCITS ETF</t>
  </si>
  <si>
    <t>db x-trackers II iTraxx® Europe Senior Financials Short Daily UCITS ETF</t>
  </si>
  <si>
    <t>db x-trackers II iTraxx® Europe Subordinated Financials Short Daily UCITS ETF</t>
  </si>
  <si>
    <t>db x-trackers Stoxx® Europe 600 Basic Resources Short Daily UCITS ETF</t>
  </si>
  <si>
    <t>db x-trackers Stoxx® Europe 600 Industrial Goods Short Daily UCITS ETF</t>
  </si>
  <si>
    <t>db x-trackers Stoxx® Europe 600 Insurance Short Daily UCITS ETF</t>
  </si>
  <si>
    <t>db x-trackers Stoxx® Europe 600 Utilities Short Daily UCITS ETF</t>
  </si>
  <si>
    <t>db x-trackers db Commodity Booster DJ-UBSCI UCITS ETF (EUR)</t>
  </si>
  <si>
    <t xml:space="preserve">db x-trackers HSI Short Daily UCITS ETF </t>
  </si>
  <si>
    <t>db x-trackers II EURO Inflation Swap UCITS ETF</t>
  </si>
  <si>
    <t>db x-trackers II Euro Interest Rates Volatility UCITS ETF</t>
  </si>
  <si>
    <t>db x-trackers II Euro Interest Rates Volatility Short UCITS ETF</t>
  </si>
  <si>
    <t>db x-trackers db Commodity Booster Light Energy Benchmark UCITS ETF (EUR)</t>
  </si>
  <si>
    <t>db x-trackers S&amp;P U.S. Carbon Efficient UCITS ETF</t>
  </si>
  <si>
    <t>db x-trackers MSCI Pan-Euro Index UCITS ETF</t>
  </si>
  <si>
    <t>db x-trackers Stoxx® Europe 600 Oil &amp; Gas Short Daily UCITS ETF</t>
  </si>
  <si>
    <t>db x-trackers Stoxx® Europe 600 Technology Short Daily UCITS ETF</t>
  </si>
  <si>
    <t>db x-trackers Stoxx® Europe 600 Telecommunications Short Daily UCITS ETF</t>
  </si>
  <si>
    <t>db x-trackers LPX MM® Private Equity UCITS ETF</t>
  </si>
  <si>
    <t>db x-trackers S&amp;P Global Infrastructure UCITS ETF</t>
  </si>
  <si>
    <t>db x-trackers CAC 40® UCITS ETF</t>
  </si>
  <si>
    <t>db x-trackers CAC 40® Short Daily UCITS ETF</t>
  </si>
  <si>
    <t>db x-trackers MSCI Europe Mid Cap Index UCITS ETF</t>
  </si>
  <si>
    <t>db x-trackers MSCI Europe Small Cap Index UCITS ETF</t>
  </si>
  <si>
    <t>db x-trackers FTSE 100 Short Daily UCITS ETF</t>
  </si>
  <si>
    <t>db x-trackers Currency Valuation UCITS ETF</t>
  </si>
  <si>
    <t>db x-trackers Currency Momentum UCITS ETF</t>
  </si>
  <si>
    <t>db x-trackers Currency Carry UCITS ETF</t>
  </si>
  <si>
    <t>db x-trackers Currency Returns UCITS ETF</t>
  </si>
  <si>
    <t>db x-trackers S&amp;P/ASX 200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</si>
  <si>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</si>
  <si>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</si>
  <si>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</si>
  <si>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</si>
  <si>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Stoxx® Europe 600 UCITS ETF</t>
  </si>
  <si>
    <t>db x-trackers db Hedge Fund Index UCITS ETF</t>
  </si>
  <si>
    <t>db x-trackers S&amp;P Select Frontier UCITS ETF</t>
  </si>
  <si>
    <t>db x-trackers SLI® UCITS ETF</t>
  </si>
  <si>
    <t>db x-trackers II Sterling Cash UCITS ETF</t>
  </si>
  <si>
    <t>db x-trackers Russell 2000 UCITS ETF (USA)</t>
  </si>
  <si>
    <t>db x-trackers S&amp;P 500 Inverse Daily UCITS ETF</t>
  </si>
  <si>
    <t>db x-trackers MSCI AC Asia ex Japan Index UCITS ETF</t>
  </si>
  <si>
    <t>db x-trackers MSCI Pacific ex Japan Index UCITS ETF</t>
  </si>
  <si>
    <t>db x-trackers FTSE Vietnam UCITS ETF</t>
  </si>
  <si>
    <t>db x-trackers Stoxx® Europe 600 Banks Short Daily UCITS ETF</t>
  </si>
  <si>
    <t>db x-trackers Stoxx® Europe 600 Health Care Short Daily UCITS ETF</t>
  </si>
  <si>
    <t>db x-trackers Euro Stoxx® Select Dividend 30 UCITS ETF</t>
  </si>
  <si>
    <t>db x-trackers Stoxx® Global Select Dividend 100 UCITS ETF</t>
  </si>
  <si>
    <t>db x-trackers Stoxx® Europe 600 Basic Resources UCITS ETF</t>
  </si>
  <si>
    <t>db x-trackers Stoxx® Europe 600 Oil &amp; Gas UCITS ETF</t>
  </si>
  <si>
    <t>db x-trackers Stoxx® Europe 600 Health Care UCITS ETF</t>
  </si>
  <si>
    <t>db x-trackers Stoxx® Europe 600 Banks UCITS ETF</t>
  </si>
  <si>
    <t>db x-trackers Stoxx® Europe 600 Telecommunications UCITS ETF</t>
  </si>
  <si>
    <t>db x-trackers Stoxx® Europe 600 Technology UCITS ETF</t>
  </si>
  <si>
    <t>db x-trackers Stoxx® Europe 600 Utilities UCITS ETF</t>
  </si>
  <si>
    <t>db x-trackers Stoxx® Europe 600 Insurance UCITS ETF</t>
  </si>
  <si>
    <t>db x-trackers Stoxx® Europe 600 Food &amp; Beverage UCITS ETF</t>
  </si>
  <si>
    <t>db x-trackers Stoxx® Europe 600 Industrial Goods UCITS ETF</t>
  </si>
  <si>
    <t>db x-trackers DBLCI - OY Balanced UCITS ETF</t>
  </si>
  <si>
    <t>db x-trackers ShortDAX® Daily UCITS ETF</t>
  </si>
  <si>
    <t>db x-trackers Euro Stoxx 50® Short Daily UCITS ETF</t>
  </si>
  <si>
    <t>db x-trackers II iTraxx® Europe UCITS ETF</t>
  </si>
  <si>
    <t>db x-trackers II iTraxx® Europe Short Daily UCITS ETF</t>
  </si>
  <si>
    <t>db x-trackers II iTraxx® Crossover Short Daily UCITS ETF</t>
  </si>
  <si>
    <t>db x-trackers II Emerging Markets Liquid Eurobond UCITS ETF</t>
  </si>
  <si>
    <t>db x-trackers II Short iBoxx € Sovereigns Eurozone Daily UCITS Index</t>
  </si>
  <si>
    <t>db x-trackers II iBoxx Germany Covered UCITS ETF</t>
  </si>
  <si>
    <t>db x-trackers II Fed Funds Effective Rate UCITS ETF</t>
  </si>
  <si>
    <t>db x-trackers II iBoxx Germany Covered 1-3 UCITS ETF</t>
  </si>
  <si>
    <t xml:space="preserve">db x-trackers II iBoxx Sovereigns Eurozone UCITS ETF </t>
  </si>
  <si>
    <t>db x-trackers MSCI Chile TRN Index UCITS ETF</t>
  </si>
  <si>
    <t>db x-trackers MSCI EM Eastern Europe 10/40 TRN Index UCITS ETF</t>
  </si>
  <si>
    <t>db x-trackers MSCI Indonesia Index UCITS ETF</t>
  </si>
  <si>
    <t>db x-trackers II iBoxx Sovereigns Eurozone AAA 1-3 UCITS ETF</t>
  </si>
  <si>
    <t>db x-trackers ATX UCITS ETF</t>
  </si>
  <si>
    <t>db x-trackers II iBoxx EUR Liquid Corporate Financials UCITS ETF</t>
  </si>
  <si>
    <t>db x-trackers II iBoxx EUR Liquid Corporate Non-Financials UCITS ETF</t>
  </si>
  <si>
    <t>db x-trackers MSCI BRIC TRN Index UCITS ETF</t>
  </si>
  <si>
    <t>db x-trackers S&amp;P 500® Equal Weight UCITS ETF</t>
  </si>
  <si>
    <t>db x-trackers MSCI Pakistan IM Index UCITS ETF</t>
  </si>
  <si>
    <t>db x-trackers MSCI Bangladesh IM Index UCITS ETF</t>
  </si>
  <si>
    <t>db x-trackers MSCI Singapore IM Index UCITS ETF</t>
  </si>
  <si>
    <t>db x-trackers II iBoxx Sovereigns Eurozone AAA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</si>
  <si>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</si>
  <si>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</si>
  <si>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</si>
  <si>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II iTraxx® Crossover 2x Daily UCITS ETF</t>
  </si>
  <si>
    <t>db x-trackers II iTraxx® Crossover 2x Short Daily UCITS ETF</t>
  </si>
  <si>
    <t>db x-trackers CSI300 UCITS ETF</t>
  </si>
  <si>
    <t>db x-trackers MSCI Malaysia Index UCITS ETF</t>
  </si>
  <si>
    <t>db x-trackers MSCI Thailand Index UCITS ETF</t>
  </si>
  <si>
    <t>db x-trackers MSCI India Index UCITS ETF</t>
  </si>
  <si>
    <t>db x-trackers MSCI China Index UCITS ETF</t>
  </si>
  <si>
    <t>db x-trackers Euro Stoxx 50® UCITS ETF (DR)</t>
  </si>
  <si>
    <t>db x-trackers Euro Stoxx 50® ex Financials UCITS ETF (DR)</t>
  </si>
  <si>
    <t>db x-trackers DAX® UCITS ETF (DR)</t>
  </si>
  <si>
    <t>db x-trackers II Eurozone Sovereigns Double Long Daily UCITS ETF</t>
  </si>
  <si>
    <t>db x-trackers II Eurozone Sovereigns Double Short Daily UCITS ETF</t>
  </si>
  <si>
    <t>db x-trackers II iTraxx® Europe 2x Daily UCITS ETF</t>
  </si>
  <si>
    <t>db x-trackers II iTraxx® Europe 2x Short Daily UCITS ETF</t>
  </si>
  <si>
    <t>db x-trackers II iBoxx Germany 7-10 UCITS ETF</t>
  </si>
  <si>
    <t>db x-trackers II iBoxx Germany 3-5 UCITS ETF</t>
  </si>
  <si>
    <t>db x-trackers S&amp;P 500 Euro Hedged Index UCITS ETF</t>
  </si>
  <si>
    <t>db x-trackers II iBoxx EUR Liquid Covered UCITS ETF</t>
  </si>
  <si>
    <t>db x-trackers MSCI EM Information Technology Index UCITS ETF</t>
  </si>
  <si>
    <t>db x-trackers MSCI Japan EUR Hedged Index UCITS ETF</t>
  </si>
  <si>
    <t>db x-trackers MSCI EFM Africa TOP 50 Capped TRN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</si>
  <si>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</si>
  <si>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</si>
  <si>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</si>
  <si>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</si>
  <si>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</si>
  <si>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</si>
  <si>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Russell MIDCAP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</si>
  <si>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</si>
  <si>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</si>
  <si>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</si>
  <si>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</si>
  <si>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MSCI Philippines IM TRN Index UCITS ETF</t>
  </si>
  <si>
    <t>db x-trackers Stoxx® Europe Christian Index UCITS ETF (DR)</t>
  </si>
  <si>
    <t>db x-trackers Global Fund Supporters UCITS ETF (DR)</t>
  </si>
  <si>
    <t>db x-trackers Stiftungs-UCITS ETF Wachstum</t>
  </si>
  <si>
    <t>db x-trackers Stiftungs-UCITS ETF Stabilität</t>
  </si>
  <si>
    <t>db x-trackers SMI® Short Daily UCITS ETF</t>
  </si>
  <si>
    <t>db x-trackers II iTraxx® HiVol Short Daily UCITS ETF</t>
  </si>
  <si>
    <t>db x-trackers II iBoxx Sovereigns Eurozone Yield Plus UCITS ETF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</si>
  <si>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</si>
  <si>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</si>
  <si>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</si>
  <si>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</si>
  <si>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</si>
  <si>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</si>
  <si>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</si>
  <si>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</si>
  <si>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Lyxor ETF Dynamic Long VIX Futures Index - EUR</t>
  </si>
  <si>
    <t>LU0871960976</t>
  </si>
  <si>
    <t>Lyxor ETF Dynamic Short VIX Futures Index - EUR</t>
  </si>
  <si>
    <t>LU0871961511</t>
  </si>
  <si>
    <t>FR0011340413</t>
  </si>
  <si>
    <t>ETFS EUR Daily Hedged Physical Gold</t>
  </si>
  <si>
    <t>DE000A1RX996</t>
  </si>
  <si>
    <t>db x-trackers CNX NIFTY UCITS ETF</t>
  </si>
  <si>
    <t>AMUNDI ETF NASDAQ-100 EUR HEDGED DAILY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</si>
  <si>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</si>
  <si>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</si>
  <si>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</si>
  <si>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</si>
  <si>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</si>
  <si>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</si>
  <si>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</si>
  <si>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</si>
  <si>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UBS ETFs plc - CMCI Composite SF (USD) I-acc</t>
  </si>
  <si>
    <t>IE00B56HZD74</t>
  </si>
  <si>
    <t>UBS ETFs plc - CMCI Composite SF (USD) A-acc</t>
  </si>
  <si>
    <t>IE00B53H0131</t>
  </si>
  <si>
    <t>Lyxor ETF Unleveraged S&amp;P 500 VIX Futures Enhanced Roll</t>
  </si>
  <si>
    <t>FR0011376565</t>
  </si>
  <si>
    <t>Lyxor Active ETF</t>
  </si>
  <si>
    <t>06/2013</t>
  </si>
  <si>
    <t>iShares MSCI Japan EUR Hedged UCITS ETF</t>
  </si>
  <si>
    <t>iShares EURO STOXX 50 UCITS ETF (Inc)</t>
  </si>
  <si>
    <t>iShares S&amp;P 500 UCITS ETF (Inc)</t>
  </si>
  <si>
    <t>iShares MSCI World UCITS ETF (Inc)</t>
  </si>
  <si>
    <t>iShares MSCI Emerging Markets UCITS ETF (Inc)</t>
  </si>
  <si>
    <t>iShares Euro Corporate Bond Large Cap UCITS ETF</t>
  </si>
  <si>
    <t>iShares MSCI Japan UCITS ETF (Inc)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</si>
  <si>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</si>
  <si>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</si>
  <si>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</si>
  <si>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</si>
  <si>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Pfandbriefe (DE)</t>
  </si>
  <si>
    <t>iShares MSCI Brazil UCITS ETF (Inc)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</si>
  <si>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</si>
  <si>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</si>
  <si>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</si>
  <si>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</si>
  <si>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</si>
  <si>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</si>
  <si>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AMUNDI ETF EURO STOXX 50 UCITS ETF</t>
  </si>
  <si>
    <t>iShares Emerging Markets Local Government Bond UCITS ETF</t>
  </si>
  <si>
    <t>iShares European Property Yield UCITS ETF</t>
  </si>
  <si>
    <t>iShares Euro Corporate Bond UCITS ETF</t>
  </si>
  <si>
    <t>iShares MSCI Europe UCITS ETF (Inc)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</si>
  <si>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</si>
  <si>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</si>
  <si>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</si>
  <si>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</si>
  <si>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</si>
  <si>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</si>
  <si>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</si>
  <si>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MSCI World UCITS ETF (Acc)</t>
  </si>
  <si>
    <t>iShares $ Treasury Bond 1-3yr UCITS ETF</t>
  </si>
  <si>
    <t>AMUNDI ETF JAPAN TOPIX EUR HEDGED DAILY UCITS ETF</t>
  </si>
  <si>
    <t>iShares Euro Aggregate Bond UCITS ETF</t>
  </si>
  <si>
    <t>iShares MSCI Japan - B UCITS ETF (Acc)</t>
  </si>
  <si>
    <t>iShares Euro Government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</si>
  <si>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</si>
  <si>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</si>
  <si>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</si>
  <si>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</si>
  <si>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AMUNDI ETF MSCI WORLD UCITS ETF</t>
  </si>
  <si>
    <t>iShares S&amp;P SmallCap 600 UCITS ETF</t>
  </si>
  <si>
    <t>iShares MSCI Korea UCITS ETF (Inc)</t>
  </si>
  <si>
    <t>iShares MSCI World EUR Hedged UCITS ETF</t>
  </si>
  <si>
    <t>iShares US Property Yield UCITS ETF</t>
  </si>
  <si>
    <t>iShares MSCI USA - B UCITS ETF</t>
  </si>
  <si>
    <t>iShares MSCI Emerging Markets SmallCap UCITS ETF</t>
  </si>
  <si>
    <t>iShares BRIC 50 UCITS ETF</t>
  </si>
  <si>
    <t>iShares MSCI EM Latin America UCITS ETF (Inc)</t>
  </si>
  <si>
    <t>iShares EURO STOXX 50 UCITS ETF (Acc)</t>
  </si>
  <si>
    <t>iShares $ Treasury Bond 7-10yr UCITS ETF</t>
  </si>
  <si>
    <t>AMUNDI ETF MSCI INDIA UCITS ETF</t>
  </si>
  <si>
    <t>iShares MSCI Europe ex-UK UCITS ETF</t>
  </si>
  <si>
    <t>iShares MSCI Eastern Europe Capped UCITS ETF</t>
  </si>
  <si>
    <t>iShares Asia Pacific Dividend UCITS ETF</t>
  </si>
  <si>
    <t>AMUNDI ETF MSCI NORDIC UCITS ETF</t>
  </si>
  <si>
    <t>iShares STOXX North America 600 Real Estate Cap (DE)</t>
  </si>
  <si>
    <t>iShares Emerging Markets Dividend UCITS ETF</t>
  </si>
  <si>
    <t>iShares MSCI Pacific ex-Japan UCITS ETF (Inc)</t>
  </si>
  <si>
    <t>iShares MSCI ACWI UCITS ETF</t>
  </si>
  <si>
    <t>AMUNDI ETF MSCI CHINA UCITS ETF</t>
  </si>
  <si>
    <t>iShares MSCI Poland UCITS ETF</t>
  </si>
  <si>
    <t>AMUNDI ETF S&amp;P 500 UCITS ETF</t>
  </si>
  <si>
    <t>iShares $ Emerging Markets Corporate Bond UCITS ETF</t>
  </si>
  <si>
    <t>AMUNDI ETF LEVERAGED MSCI USA DAILY UCITS ETF</t>
  </si>
  <si>
    <t>iShares $ Corporate Bond UCITS ETF</t>
  </si>
  <si>
    <t>iShares Nikkei 225 UCITS ETF</t>
  </si>
  <si>
    <t>AMUNDI ETF MSCI JAPAN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</si>
  <si>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</si>
  <si>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</si>
  <si>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</si>
  <si>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</si>
  <si>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</si>
  <si>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AMUNDI ETF EONIA UCITS ETF</t>
  </si>
  <si>
    <t>iShares NASDAQ 100 UCITS ETF</t>
  </si>
  <si>
    <t>AMUNDI ETF LEVERAGED EURO STOXX 50 DAILY UCITS ETF</t>
  </si>
  <si>
    <t>iShares MSCI Europe UCITS ETF (Acc)</t>
  </si>
  <si>
    <t>iShares S&amp;P 500 UCITS ETF (Acc)</t>
  </si>
  <si>
    <t>AMUNDI ETF MSCI BRAZIL UCITS ETF</t>
  </si>
  <si>
    <t>iShares MSCI Japan UCITS ETF (Acc)</t>
  </si>
  <si>
    <t>AMUNDI ETF MSCI EMERGING MARKETS UCITS ETF</t>
  </si>
  <si>
    <t>Ossiam Europe Minimum Variance NR UCITS ETF 1C-EUR</t>
  </si>
  <si>
    <t>iShares France Government Bond UCITS ETF</t>
  </si>
  <si>
    <t>iShares CSI 300 UCITS ETF (Swap)</t>
  </si>
  <si>
    <t>iShares USD Inflation Linked Bond UCITS ETF</t>
  </si>
  <si>
    <t>iShares MSCI South Africa UCITS ETF</t>
  </si>
  <si>
    <t>iShares Emerging Asia Local Government Bond UCITS ETF</t>
  </si>
  <si>
    <t>iShares MSCI EMU UCITS ETF</t>
  </si>
  <si>
    <t>iShares MSCI AC Far East ex-Japan SmallCap UCITS ETF</t>
  </si>
  <si>
    <t>iShares MSCI Japan Small Cap UCITS ETF (Acc)</t>
  </si>
  <si>
    <t>AMUNDI ETF MSCI EMU HIGH DIVIDEND UCITS ETF</t>
  </si>
  <si>
    <t>AMUNDI ETF MSCI EM ASIA UCITS ETF</t>
  </si>
  <si>
    <t>AMUNDI ETF MSCI USA UCITS ETF</t>
  </si>
  <si>
    <t>iShares MSCI Japan SmallCap UCITS ETF (Inc)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</si>
  <si>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</si>
  <si>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</si>
  <si>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</si>
  <si>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</si>
  <si>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AMUNDI ETF EURO CORPORATE FINANCIALS IBOXX UCITS ETF</t>
  </si>
  <si>
    <t>iShares FTSE MIB UCITS ETF (Acc)</t>
  </si>
  <si>
    <t>iShares Germany Government Bond UCITS ETF</t>
  </si>
  <si>
    <t>iShares Dow Jones Europe Sustainability Screened UCITS ETF</t>
  </si>
  <si>
    <t>iShares MSCI Emerging Markets UCITS ETF (LUX)</t>
  </si>
  <si>
    <t>iShares MSCI Mexico Capped UCITS ETF</t>
  </si>
  <si>
    <t>AMUNDI ETF MSCI GERMANY UCITS ETF</t>
  </si>
  <si>
    <t>iShares EURO Dividend UCITS ETF</t>
  </si>
  <si>
    <t>AMUNDI ETF MSCI EASTERN EUROPE EX RUSSIA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</si>
  <si>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</si>
  <si>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</si>
  <si>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</si>
  <si>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</si>
  <si>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S&amp;P 500 - B UCITS ETF (Acc)</t>
  </si>
  <si>
    <t>iShares MSCI Australia UCITS ETF</t>
  </si>
  <si>
    <t>AMUNDI ETF S&amp;P 500 EUR HEDGED DAILY UCITS ETF</t>
  </si>
  <si>
    <t>iShares MSCI World - B UCITS ETF (Acc)</t>
  </si>
  <si>
    <t>iShares Global Clean Energy UCITS ETF</t>
  </si>
  <si>
    <t>AMUNDI ETF MSCI EMU UCITS ETF</t>
  </si>
  <si>
    <t>iShares $ TIPS UCITS ETF</t>
  </si>
  <si>
    <t>iShares MSCI Europe - B UCITS ETF (Acc)</t>
  </si>
  <si>
    <t>iShares Global High Yield Corp Bond UCITS ETF</t>
  </si>
  <si>
    <t>iShares Global Water UCITS ETF</t>
  </si>
  <si>
    <t>AMUNDI ETF MSCI EUROPE UCITS ETF</t>
  </si>
  <si>
    <t>iShares EURO STOXX 50 - B UCITS ETF (Acc)</t>
  </si>
  <si>
    <t>iShares Listed Private Equity UCITS ETF</t>
  </si>
  <si>
    <t>AMUNDI ETF LEVERAGED MSCI EUROPE DAILY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</si>
  <si>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</si>
  <si>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</si>
  <si>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</si>
  <si>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</si>
  <si>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</si>
  <si>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</si>
  <si>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</si>
  <si>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</si>
  <si>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MSCI EMU Large Cap UCITS ETF (LUX)</t>
  </si>
  <si>
    <t>AMUNDI ETF EURO CORPORATE EX FINANCIALS IBOXX UCITS ETF</t>
  </si>
  <si>
    <t>iShares EURO Total Market Value Large UCITS ETF</t>
  </si>
  <si>
    <t>iShares MSCI Australia - B UCITS ETF</t>
  </si>
  <si>
    <t>iShares MSCI India UCITS ETF (Swap)</t>
  </si>
  <si>
    <t>iShares FTSEurofirst 100 UCITS ETF</t>
  </si>
  <si>
    <t>AMUNDI ETF NASDAQ-100 UCITS ETF</t>
  </si>
  <si>
    <t>AMUNDI ETF GOVT BOND LOWEST RATED EUROMTS INVESTMENT GRADE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</si>
  <si>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</si>
  <si>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</si>
  <si>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</si>
  <si>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</si>
  <si>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AMUNDI ETF MSCI PACIFIC EX JAPAN UCITS ETF</t>
  </si>
  <si>
    <t>AMUNDI ETF NASDAQ-100 EUR HEDGED DAILY UCITS ETF</t>
  </si>
  <si>
    <t>iShares MSCI EMU Small Cap UCITS ETF</t>
  </si>
  <si>
    <t>AMUNDI ETF MSCI EM LATIN AMERICA UCITS ETF</t>
  </si>
  <si>
    <t>iShares Dow Jones Industrial Average UCITS ETF</t>
  </si>
  <si>
    <t>AMUNDI ETF MSCI SWITZERLAND UCITS ETF</t>
  </si>
  <si>
    <t>AMUNDI ETF CAC 40 UCITS ETF</t>
  </si>
  <si>
    <t>AMUNDI ETF MSCI EUROPE CONSUMER STAPLES UCITS ETF</t>
  </si>
  <si>
    <t>iShares MSCI Mexico IMI Capped UCITS ETF</t>
  </si>
  <si>
    <t>AMUNDI ETF MSCI WORLD ENERGY UCITS ETF</t>
  </si>
  <si>
    <t>iShares EURO STOXX Small UCITS ETF</t>
  </si>
  <si>
    <t>iShares MSCI EMU Mid Cap UCITS ETF (LUX)</t>
  </si>
  <si>
    <t>iShares MSCI Europe Minimum Volatility UCITS ETF</t>
  </si>
  <si>
    <t>AMUNDI ETF MSCI SPAIN UCITS ETF</t>
  </si>
  <si>
    <t>AMUNDI ETF SHORT EURO STOXX 50 DAILY UCITS ETF</t>
  </si>
  <si>
    <t>iShares Euro Government Bond 5-7yr UCITS ETF</t>
  </si>
  <si>
    <t>iShares MSCI Pacific ex Japan UCITS ETF (Acc)</t>
  </si>
  <si>
    <t>AMUNDI ETF MSCI EUROPE EX EMU UCITS ETF</t>
  </si>
  <si>
    <t>AMUNDI ETF SHORT DAX 30 DAILY UCITS ETF</t>
  </si>
  <si>
    <t>iShares MSCI Chile UCITS ETF</t>
  </si>
  <si>
    <t>AMUNDI ETF MSCI EUROPE BANKS UCITS ETF</t>
  </si>
  <si>
    <t>iShares Global Corporate Bond UCITS ETF</t>
  </si>
  <si>
    <t>iShares Euro Government Bond 7-10yr UCITS ETF</t>
  </si>
  <si>
    <t>iShares MSCI South Africa - B UCITS ETF</t>
  </si>
  <si>
    <t>AMUNDI ETF MSCI EUROPE HEALTHCARE UCITS ETF</t>
  </si>
  <si>
    <t>iShares MSCI Korea UCITS ETF (Acc)</t>
  </si>
  <si>
    <t>iShares MSCI EM Latin America UCITS ETF (Acc)</t>
  </si>
  <si>
    <t>iShares MSCI UK UCITS ETF</t>
  </si>
  <si>
    <t>iShares MSCI Canada - B UCITS ETF</t>
  </si>
  <si>
    <t>Ossiam EURO STOXX 50® Equal Weight NR UCITS ETF 1C-EUR</t>
  </si>
  <si>
    <t>AMUNDI ETF EURO CORPORATES UCITS ETF</t>
  </si>
  <si>
    <t>iShares Euro Government Bond 10-15yr UCITS ETF</t>
  </si>
  <si>
    <t>AMUNDI ETF CASH 3 MONTHS EUROMTS INVESTMENT GRADE UCITS ETF</t>
  </si>
  <si>
    <t>iShares Agribusiness UCITS ETF</t>
  </si>
  <si>
    <t>AMUNDI ETF STOXX EUROPE 600 UCITS ETF</t>
  </si>
  <si>
    <t>iShares US Aggregate Bond UCITS ETF</t>
  </si>
  <si>
    <t>iShares MSCI UK Large Cap UCITS ETF</t>
  </si>
  <si>
    <t>AMUNDI ETF MSCI EUROPE HIGH DIVIDEND UCITS ETF</t>
  </si>
  <si>
    <t>iShares FTSEurofirst 80 UCITS ETF</t>
  </si>
  <si>
    <t>iShares MSCI EM Asia UCITS ETF</t>
  </si>
  <si>
    <t>Ossiam Emerging Markets Minimum Variance NR UCITS ETF 1C-EUR</t>
  </si>
  <si>
    <t>iShares MSCI EM EMEA UCITS ETF (Swap)</t>
  </si>
  <si>
    <t>iShares Global AAA-AA Government Bond UCITS ETF</t>
  </si>
  <si>
    <t>AMUNDI ETF MSCI EUROPE INSURANCE UCITS ETF</t>
  </si>
  <si>
    <t>AMUNDI ETF MSCI UK UCITS ETF</t>
  </si>
  <si>
    <t>AMUNDI ETF MSCI WORLD EX EUROPE UCITS ETF</t>
  </si>
  <si>
    <t>iShares FTSE 100 UCITS ETF (Acc)</t>
  </si>
  <si>
    <t>iShares MSCI Japan Large Cap UCITS ETF</t>
  </si>
  <si>
    <t>AMUNDI ETF MSCI EUROPE IT UCITS ETF</t>
  </si>
  <si>
    <t>iShares MSCI Taiwan UCITS ETF (Swap)</t>
  </si>
  <si>
    <t>iShares MSCI USA Large Cap UCITS ETF</t>
  </si>
  <si>
    <t>AMUNDI ETF MSCI EUROPE CONSUMER DISCRETIONARY UCITS ETF</t>
  </si>
  <si>
    <t>AMUNDI ETF GOVT BOND HIGHEST RATED EUROMTS INVESTMENT GRADE UCITS ETF</t>
  </si>
  <si>
    <t>AMUNDI ETF REAL ESTATE REIT IEIF UCITS ETF</t>
  </si>
  <si>
    <t>AMUNDI ETF MSCI WORLD FINANCIALS UCITS ETF</t>
  </si>
  <si>
    <t>Ossiam STOXX® Europe 600 Equal Weight NR UCITS ETF 1C-EUR</t>
  </si>
  <si>
    <t>iShares MSCI Emerging Markets Islamic UCITS ETF</t>
  </si>
  <si>
    <t xml:space="preserve">iShares Global Alternative Energy UCITS ETF </t>
  </si>
  <si>
    <t>iShares Euro Government Bond 0-1yr UCITS ETF</t>
  </si>
  <si>
    <t>AMUNDI ETF MSCI EUROPE TELECOM SERVICES UCITS ETF</t>
  </si>
  <si>
    <t>AMUNDI ETF EURO STOXX SMALL CAP UCITS ETF</t>
  </si>
  <si>
    <t>iShares Euro Government Bond 3-7 UCITS ETF (Acc)</t>
  </si>
  <si>
    <t>iShares MSCI UK Small Cap UCITS ETF</t>
  </si>
  <si>
    <t>AMUNDI ETF SHORT GOVT BOND EUROMTS BROAD INVESTMENT GRADE DAILY UCITS ETF</t>
  </si>
  <si>
    <t>iShares Oil &amp; Gas Exploration &amp; Production UCITS ETF</t>
  </si>
  <si>
    <t>iShares Euro Inflation Link Bond UCITS ETF</t>
  </si>
  <si>
    <t>AMUNDI ETF EURO INFLATION UCITS ETF</t>
  </si>
  <si>
    <t>iShares MSCI USA Islamic UCITS ETF</t>
  </si>
  <si>
    <t>iShares Finland Government Bond UCITS ETF</t>
  </si>
  <si>
    <t>AMUNDI ETF SHORT GOVT BOND EUROMTS BROAD INVESTMENT GRADE 7-10 DAILY UCITS ETF</t>
  </si>
  <si>
    <t>AMUNDI ETF SHORT GOVT BOND EUROMTS BROAD INVESTMENT GRADE 3-5 DAILY UCITS ETF</t>
  </si>
  <si>
    <t>iShares Austria Government Bond UCITS ETF</t>
  </si>
  <si>
    <t>iShares FED Funds Effective Rate UCITS ETF (Swap)</t>
  </si>
  <si>
    <t>AMUNDI ETF MSCI WORLD EX EMU UCITS ETF</t>
  </si>
  <si>
    <t>iShares MSCI World Islamic UCITS ETF</t>
  </si>
  <si>
    <t>AMUNDI ETF SHORT GOVT BOND EUROMTS BROAD INVESTMENT GRADE 10-15 DAILY UCITS ETF</t>
  </si>
  <si>
    <t>iShares EONIA UCITS ETF (Swap)</t>
  </si>
  <si>
    <t>AMUNDI ETF MSCI EUROPE INDUSTRIALS UCITS ETF</t>
  </si>
  <si>
    <t>AMUNDI ETF MSCI EUROPE UTILITIES UCITS ETF</t>
  </si>
  <si>
    <t>AMUNDI ETF MSCI EUROPE MATERIALS UCITS ETF</t>
  </si>
  <si>
    <t>iShares Euro Government Bond 7-10 UCITS ETF (Acc)</t>
  </si>
  <si>
    <t>AMUNDI ETF MSCI EUROPE EX FINANCIALS UCITS ETF</t>
  </si>
  <si>
    <t>AMUNDI ETF GOVT BOND EUROMTS BROAD INVESTMENT GRADE 5-7 UCITS ETF</t>
  </si>
  <si>
    <t>iShares USD Government Bond 3-7 UCITS ETF (Acc)</t>
  </si>
  <si>
    <t>AMUNDI ETF GOVT BOND EUROMTS BROAD INVESTMENT GRADE UCITS ETF</t>
  </si>
  <si>
    <t>AMUNDI ETF GOVT BOND EUROMTS BROAD INVESTMENT GRADE 10-15 UCITS ETF</t>
  </si>
  <si>
    <t>AMUNDI ETF COMMODITIES S&amp;P GSCI METALS UCITS ETF</t>
  </si>
  <si>
    <t>AMUNDI ETF MSCI EUROPE ENERGY UCITS ETF</t>
  </si>
  <si>
    <t>iShares USD Government Bond 7-10 UCITS ETF (Acc)</t>
  </si>
  <si>
    <t>AMUNDI ETF GOVT BOND EUROMTS BROAD INVESTMENT GRADE 3-5 UCITS ETF</t>
  </si>
  <si>
    <t>iShares Netherlands Government Bond UCITS ETF</t>
  </si>
  <si>
    <t>AMUNDI ETF SHORT GOVT BOND EUROMTS BROAD INVESTMENT GRADE 5-7 DAILY UCITS ETF</t>
  </si>
  <si>
    <t>AMUNDI ETF SHORT GOVT BOND EUROMTS BROAD INVESTMENT GRADE 1-3 DAILY UCITS ETF</t>
  </si>
  <si>
    <t>AMUNDI ETF GOVT BOND EUROMTS BROAD INVESTMENT GRADE 1-3 UCITS ETF</t>
  </si>
  <si>
    <t>iShares USD Government Bond 1-3 UCITS ETF (Acc)</t>
  </si>
  <si>
    <t>AMUNDI ETF GOVT BOND EUROMTS BROAD INVESTMENT GRADE 7-10 UCITS ETF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</si>
  <si>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</si>
  <si>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</si>
  <si>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</si>
  <si>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</si>
  <si>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</si>
  <si>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</si>
  <si>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</si>
  <si>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</si>
  <si>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</si>
  <si>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</si>
  <si>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</si>
  <si>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</si>
  <si>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</si>
  <si>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 xml:space="preserve">LU0861095221 </t>
  </si>
  <si>
    <t>Commerz Funds Solutions</t>
  </si>
  <si>
    <t>07/2013</t>
  </si>
  <si>
    <t>n.a.</t>
  </si>
  <si>
    <t>Turnover Report: July 2013</t>
  </si>
  <si>
    <t>EasyETF GS Ultra-Light Energy</t>
  </si>
  <si>
    <t>ComStage ETF FTSE All-Share TR</t>
  </si>
  <si>
    <t>Deka DAX® UCITS ETF</t>
  </si>
  <si>
    <t>Deka DAX® (ausschüttend) UCITS ETF</t>
  </si>
  <si>
    <t>Deka EURO STOXX 50® UCITS ETF</t>
  </si>
  <si>
    <t>Deka Deutsche Börse EUROGOV® Germany 5-10 UCITS ETF</t>
  </si>
  <si>
    <t>Deka MSCI Japan LC UCITS ETF</t>
  </si>
  <si>
    <t>Deka iBoxx EUR Liquid Ger. Covered Diversified UCITS ETF</t>
  </si>
  <si>
    <t>Deka Deutsche Börse EUROGOV® Germany UCITS ETF</t>
  </si>
  <si>
    <t>Deka Deutsche Börse EUROGOV® Germany 3-5 UCITS ETF</t>
  </si>
  <si>
    <t>Deka Deutsche Börse EUROGOV® Germany 1-3 UCITS ETF</t>
  </si>
  <si>
    <t>Deka DAXplus® Maximum Dividend UCITS ETF</t>
  </si>
  <si>
    <t>Deka Deutsche Börse EUROGOV® Germany Money Market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</si>
  <si>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</si>
  <si>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</si>
  <si>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</si>
  <si>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</si>
  <si>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</si>
  <si>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STOXX Europe 50® UCITS ETF</t>
  </si>
  <si>
    <t>Deka Deutsche Börse EUROGOV® Germany 10+ UCITS ETF</t>
  </si>
  <si>
    <t>Deka EURO STOXX® Select Dividend 30 UCITS ETF</t>
  </si>
  <si>
    <t>Deka MSCI Japan MC UCITS ETF</t>
  </si>
  <si>
    <t>Deka iBoxx EUR Liquid Sovereign Diversified 1-3 UCITS ETF</t>
  </si>
  <si>
    <t>Deka MSCI Emerging Markets UCITS ETF</t>
  </si>
  <si>
    <t>Lyxor ETF MSCI AC Asia ex Japan</t>
  </si>
  <si>
    <t>Deka iBoxx EUR Liquid Sovereign Diversified 5-7 UCITS ETF</t>
  </si>
  <si>
    <t>Deka iBoxx EUR Liquid Corporates Diversified UCITS ETF</t>
  </si>
  <si>
    <t>Deka MSCI USA LC UCITS ETF</t>
  </si>
  <si>
    <t>Deka STOXX® Europe Strong Style Composite 40 UCITS ETF</t>
  </si>
  <si>
    <t>Deka MSCI Europe LC UCITS ETF</t>
  </si>
  <si>
    <t>Deka MSCI Europe UCITS ETF</t>
  </si>
  <si>
    <t>Deka iBoxx EUR Liquid Sovereign Diversified 1-10 UCITS ETF</t>
  </si>
  <si>
    <t>Deka EURO STOXX 50® Daily Short UCITS ETF</t>
  </si>
  <si>
    <t>Deka iBoxx EUR Liquid Sovereign Diversified 10+ UCITS ETF</t>
  </si>
  <si>
    <t>Deka STOXX® Europe Strong Value 20 UCITS ETF</t>
  </si>
  <si>
    <t>Deka STOXX® Europe Strong Growth 20 UCITS ETF</t>
  </si>
  <si>
    <t>Deka MSCI Europe MC UCITS ETF</t>
  </si>
  <si>
    <t>Deka iBoxx EUR Liquid Sovereign Diversified 7-10 UCITS ETF</t>
  </si>
  <si>
    <t>Deka Deutsche Börse EUROGOV® France 3-5 UCITS ETF</t>
  </si>
  <si>
    <t>Deka iBoxx EUR Liquid Sovereign Diversified 3-5 UCITS ETF</t>
  </si>
  <si>
    <t>Deka Deutsche Börse EUROGOV® France UCITS ETF</t>
  </si>
  <si>
    <t>Deka Deutsche Börse EUROGOV® France 1-3 UCITS ETF</t>
  </si>
  <si>
    <t>Deka Deutsche Börse EUROGOV® France 5-10 UCITS ETF</t>
  </si>
  <si>
    <t>Deka</t>
  </si>
  <si>
    <t>Designated Sponsor Report: July 2013</t>
  </si>
  <si>
    <t>UBS ETF - SBI Foreign AAA-BBB 1-5 UCITS ETF (CHF)</t>
  </si>
  <si>
    <t>LU0879397742</t>
  </si>
  <si>
    <t>UBS ETF - SBI Foreign AAA-BBB 5-10 UCITS ETF (CHF)</t>
  </si>
  <si>
    <t>LU0879399441</t>
  </si>
  <si>
    <t>AVANA Emerging Markets Equity UCITS ETF Feeder</t>
  </si>
  <si>
    <t>DE000A1JFU03</t>
  </si>
  <si>
    <t>AVANA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</si>
</sst>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"/>
    <numFmt numFmtId="165" formatCode="#,##0.00;\(#,##0.00\)"/>
  </numFmts>
  <fonts count="2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66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7" fillId="0" borderId="0" xfId="4" applyFont="1" applyFill="1" applyAlignment="1"/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3" xfId="4" applyFont="1" applyFill="1" applyBorder="1" applyAlignment="1"/>
    <xf numFmtId="0" fontId="9" fillId="5" borderId="13" xfId="4" applyFont="1" applyFill="1" applyBorder="1" applyAlignment="1">
      <alignment horizontal="left"/>
    </xf>
    <xf numFmtId="0" fontId="9" fillId="5" borderId="14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8" xfId="4" applyFont="1" applyBorder="1" applyAlignment="1"/>
    <xf numFmtId="0" fontId="2" fillId="0" borderId="19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20" xfId="1" applyFont="1" applyFill="1" applyBorder="1" applyAlignment="1">
      <alignment vertical="center"/>
    </xf>
    <xf numFmtId="0" fontId="15" fillId="2" borderId="21" xfId="1" applyFont="1" applyFill="1" applyBorder="1" applyAlignment="1">
      <alignment vertical="center"/>
    </xf>
    <xf numFmtId="0" fontId="4" fillId="2" borderId="22" xfId="1" applyFont="1" applyFill="1" applyBorder="1" applyAlignment="1">
      <alignment horizontal="right"/>
    </xf>
    <xf numFmtId="0" fontId="14" fillId="2" borderId="23" xfId="1" applyFont="1" applyFill="1" applyBorder="1" applyAlignment="1">
      <alignment horizontal="right"/>
    </xf>
    <xf numFmtId="2" fontId="2" fillId="0" borderId="24" xfId="1" applyNumberFormat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20" xfId="2" applyFont="1" applyFill="1" applyBorder="1" applyAlignment="1">
      <alignment vertical="center"/>
    </xf>
    <xf numFmtId="0" fontId="14" fillId="2" borderId="23" xfId="2" applyFont="1" applyFill="1" applyBorder="1" applyAlignment="1">
      <alignment horizontal="right" vertical="center"/>
    </xf>
    <xf numFmtId="0" fontId="14" fillId="2" borderId="21" xfId="2" applyFont="1" applyFill="1" applyBorder="1" applyAlignment="1">
      <alignment horizontal="center" vertical="center"/>
    </xf>
    <xf numFmtId="0" fontId="2" fillId="2" borderId="22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49" fontId="3" fillId="0" borderId="30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5" xfId="4" applyFont="1" applyFill="1" applyBorder="1" applyAlignment="1"/>
    <xf numFmtId="0" fontId="9" fillId="5" borderId="15" xfId="4" applyFont="1" applyFill="1" applyBorder="1" applyAlignment="1">
      <alignment horizontal="left"/>
    </xf>
    <xf numFmtId="0" fontId="9" fillId="5" borderId="30" xfId="4" applyFont="1" applyFill="1" applyBorder="1" applyAlignment="1">
      <alignment horizontal="left"/>
    </xf>
    <xf numFmtId="0" fontId="6" fillId="3" borderId="30" xfId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3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2" xfId="11" applyNumberFormat="1" applyFont="1" applyBorder="1"/>
    <xf numFmtId="4" fontId="2" fillId="0" borderId="6" xfId="9" applyNumberFormat="1" applyFont="1" applyFill="1" applyBorder="1" applyAlignment="1">
      <alignment vertical="center"/>
    </xf>
    <xf numFmtId="0" fontId="2" fillId="0" borderId="15" xfId="9" applyNumberFormat="1" applyFont="1" applyBorder="1" applyAlignment="1">
      <alignment horizontal="left" vertical="top"/>
    </xf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7" xfId="9" applyNumberFormat="1" applyFont="1" applyFill="1" applyBorder="1" applyAlignment="1">
      <alignment vertical="center"/>
    </xf>
    <xf numFmtId="164" fontId="2" fillId="0" borderId="32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" fontId="2" fillId="0" borderId="15" xfId="1" applyNumberFormat="1" applyFont="1" applyFill="1" applyBorder="1" applyAlignment="1">
      <alignment vertical="center"/>
    </xf>
    <xf numFmtId="49" fontId="3" fillId="2" borderId="6" xfId="9" applyNumberFormat="1" applyFont="1" applyFill="1" applyBorder="1" applyAlignment="1">
      <alignment vertical="top" wrapText="1"/>
    </xf>
    <xf numFmtId="49" fontId="3" fillId="2" borderId="1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12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0" fontId="1" fillId="0" borderId="30" xfId="4" applyFont="1" applyBorder="1" applyAlignment="1"/>
    <xf numFmtId="10" fontId="2" fillId="0" borderId="0" xfId="1" applyNumberFormat="1" applyFont="1" applyBorder="1" applyAlignment="1">
      <alignment vertical="center"/>
    </xf>
    <xf numFmtId="4" fontId="2" fillId="0" borderId="10" xfId="9" applyNumberFormat="1" applyFont="1" applyFill="1" applyBorder="1" applyAlignment="1">
      <alignment vertical="center"/>
    </xf>
    <xf numFmtId="4" fontId="2" fillId="2" borderId="16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8" fillId="0" borderId="0" xfId="12" applyFont="1" applyFill="1" applyAlignment="1">
      <alignment vertical="center"/>
    </xf>
    <xf numFmtId="0" fontId="2" fillId="0" borderId="31" xfId="12" applyNumberFormat="1" applyFont="1" applyBorder="1" applyAlignment="1">
      <alignment horizontal="left" vertical="top" wrapText="1"/>
    </xf>
    <xf numFmtId="10" fontId="2" fillId="0" borderId="12" xfId="14" applyNumberFormat="1" applyFont="1" applyBorder="1"/>
    <xf numFmtId="4" fontId="2" fillId="0" borderId="31" xfId="12" applyNumberFormat="1" applyFont="1" applyFill="1" applyBorder="1" applyAlignment="1">
      <alignment vertical="center"/>
    </xf>
    <xf numFmtId="0" fontId="3" fillId="2" borderId="7" xfId="12" applyFont="1" applyFill="1" applyBorder="1" applyAlignment="1">
      <alignment vertical="center"/>
    </xf>
    <xf numFmtId="0" fontId="2" fillId="2" borderId="16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4" fontId="2" fillId="0" borderId="15" xfId="1" applyNumberFormat="1" applyFont="1" applyFill="1" applyBorder="1" applyAlignment="1"/>
    <xf numFmtId="0" fontId="9" fillId="4" borderId="13" xfId="9" applyFont="1" applyFill="1" applyBorder="1" applyAlignment="1">
      <alignment vertical="center" wrapText="1"/>
    </xf>
    <xf numFmtId="49" fontId="3" fillId="2" borderId="31" xfId="9" applyNumberFormat="1" applyFont="1" applyFill="1" applyBorder="1" applyAlignment="1">
      <alignment vertical="top" wrapText="1"/>
    </xf>
    <xf numFmtId="0" fontId="2" fillId="0" borderId="31" xfId="9" applyNumberFormat="1" applyFont="1" applyBorder="1" applyAlignment="1">
      <alignment horizontal="left" vertical="top"/>
    </xf>
    <xf numFmtId="49" fontId="3" fillId="2" borderId="33" xfId="9" applyNumberFormat="1" applyFont="1" applyFill="1" applyBorder="1" applyAlignment="1">
      <alignment vertical="top" wrapText="1"/>
    </xf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34" xfId="9" applyNumberFormat="1" applyFont="1" applyFill="1" applyBorder="1" applyAlignment="1">
      <alignment horizontal="right" vertical="top" wrapText="1"/>
    </xf>
    <xf numFmtId="49" fontId="3" fillId="2" borderId="33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" fontId="2" fillId="0" borderId="0" xfId="1" applyNumberFormat="1" applyFont="1" applyAlignment="1">
      <alignment vertical="center"/>
    </xf>
    <xf numFmtId="49" fontId="3" fillId="2" borderId="15" xfId="1" applyNumberFormat="1" applyFont="1" applyFill="1" applyBorder="1" applyAlignment="1">
      <alignment horizontal="right" vertical="top" wrapText="1"/>
    </xf>
    <xf numFmtId="0" fontId="0" fillId="4" borderId="28" xfId="1" applyFont="1" applyFill="1" applyBorder="1" applyAlignment="1"/>
    <xf numFmtId="0" fontId="2" fillId="0" borderId="31" xfId="1" applyNumberFormat="1" applyFont="1" applyBorder="1" applyAlignment="1">
      <alignment horizontal="left" vertical="top" wrapText="1"/>
    </xf>
    <xf numFmtId="0" fontId="9" fillId="0" borderId="35" xfId="1" applyFont="1" applyFill="1" applyBorder="1" applyAlignment="1">
      <alignment horizontal="left"/>
    </xf>
    <xf numFmtId="0" fontId="9" fillId="4" borderId="35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/>
    </xf>
    <xf numFmtId="0" fontId="0" fillId="4" borderId="35" xfId="1" applyFont="1" applyFill="1" applyBorder="1" applyAlignment="1"/>
    <xf numFmtId="0" fontId="9" fillId="4" borderId="30" xfId="1" applyFont="1" applyFill="1" applyBorder="1" applyAlignment="1">
      <alignment horizontal="left"/>
    </xf>
    <xf numFmtId="49" fontId="3" fillId="2" borderId="31" xfId="9" quotePrefix="1" applyNumberFormat="1" applyFont="1" applyFill="1" applyBorder="1" applyAlignment="1">
      <alignment horizontal="right" vertical="top" wrapText="1"/>
    </xf>
    <xf numFmtId="49" fontId="3" fillId="2" borderId="15" xfId="9" quotePrefix="1" applyNumberFormat="1" applyFont="1" applyFill="1" applyBorder="1" applyAlignment="1">
      <alignment horizontal="right" vertical="top" wrapText="1"/>
    </xf>
    <xf numFmtId="0" fontId="0" fillId="4" borderId="3" xfId="1" applyFont="1" applyFill="1" applyBorder="1" applyAlignment="1"/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28" xfId="9" applyNumberFormat="1" applyFont="1" applyFill="1" applyBorder="1" applyAlignment="1">
      <alignment horizontal="right" vertical="top" wrapText="1"/>
    </xf>
    <xf numFmtId="49" fontId="3" fillId="2" borderId="28" xfId="1" applyNumberFormat="1" applyFont="1" applyFill="1" applyBorder="1" applyAlignment="1">
      <alignment horizontal="right" vertical="top" wrapText="1"/>
    </xf>
    <xf numFmtId="0" fontId="14" fillId="2" borderId="25" xfId="1" applyFont="1" applyFill="1" applyBorder="1" applyAlignment="1">
      <alignment horizontal="left" vertical="center"/>
    </xf>
    <xf numFmtId="0" fontId="14" fillId="2" borderId="26" xfId="1" applyFont="1" applyFill="1" applyBorder="1" applyAlignment="1">
      <alignment horizontal="left" vertical="center"/>
    </xf>
    <xf numFmtId="0" fontId="14" fillId="2" borderId="25" xfId="1" applyFont="1" applyFill="1" applyBorder="1" applyAlignment="1">
      <alignment horizontal="center" vertical="center"/>
    </xf>
    <xf numFmtId="0" fontId="14" fillId="2" borderId="26" xfId="1" applyFont="1" applyFill="1" applyBorder="1" applyAlignment="1">
      <alignment horizontal="center" vertical="center"/>
    </xf>
    <xf numFmtId="0" fontId="9" fillId="4" borderId="14" xfId="9" applyFont="1" applyFill="1" applyBorder="1" applyAlignment="1">
      <alignment horizontal="center" vertical="center"/>
    </xf>
    <xf numFmtId="0" fontId="9" fillId="4" borderId="27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14" xfId="1" applyFont="1" applyFill="1" applyBorder="1" applyAlignment="1">
      <alignment horizontal="center" vertical="center"/>
    </xf>
    <xf numFmtId="0" fontId="9" fillId="4" borderId="27" xfId="1" applyFont="1" applyFill="1" applyBorder="1" applyAlignment="1">
      <alignment horizontal="center" vertical="center"/>
    </xf>
    <xf numFmtId="0" fontId="9" fillId="4" borderId="30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5" xfId="9" applyFont="1" applyFill="1" applyBorder="1" applyAlignment="1">
      <alignment horizontal="center" vertical="center"/>
    </xf>
    <xf numFmtId="0" fontId="9" fillId="4" borderId="30" xfId="9" applyFont="1" applyFill="1" applyBorder="1" applyAlignment="1">
      <alignment horizontal="center"/>
    </xf>
    <xf numFmtId="0" fontId="10" fillId="4" borderId="0" xfId="9" applyFont="1" applyFill="1" applyBorder="1" applyAlignment="1">
      <alignment horizontal="center"/>
    </xf>
    <xf numFmtId="0" fontId="10" fillId="4" borderId="35" xfId="9" applyFont="1" applyFill="1" applyBorder="1" applyAlignment="1">
      <alignment horizontal="center"/>
    </xf>
  </cellXfs>
  <cellStyles count="15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Jun 12 Jul 12 Aug 12 Sep 12 Okt 12 Nov 12 Dez 12 Jan 13 Feb 13 Mrz 13 Apr 13 Mai 13 Jun 13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41091</c:v>
              </c:pt>
              <c:pt idx="1">
                <c:v>41122</c:v>
              </c:pt>
              <c:pt idx="2">
                <c:v>41153</c:v>
              </c:pt>
              <c:pt idx="3">
                <c:v>41183</c:v>
              </c:pt>
              <c:pt idx="4">
                <c:v>41214</c:v>
              </c:pt>
              <c:pt idx="5">
                <c:v>41244</c:v>
              </c:pt>
              <c:pt idx="6">
                <c:v>41275</c:v>
              </c:pt>
              <c:pt idx="7">
                <c:v>41306</c:v>
              </c:pt>
              <c:pt idx="8">
                <c:v>41334</c:v>
              </c:pt>
              <c:pt idx="9">
                <c:v>41365</c:v>
              </c:pt>
              <c:pt idx="10">
                <c:v>41395</c:v>
              </c:pt>
              <c:pt idx="11">
                <c:v>41426</c:v>
              </c:pt>
              <c:pt idx="12">
                <c:v>41456</c:v>
              </c:pt>
            </c:numLit>
          </c:cat>
          <c:val>
            <c:numLit>
              <c:formatCode>#,##0.00</c:formatCode>
              <c:ptCount val="13"/>
              <c:pt idx="0">
                <c:v>10621.174567680438</c:v>
              </c:pt>
              <c:pt idx="1">
                <c:v>10752.720200877469</c:v>
              </c:pt>
              <c:pt idx="2">
                <c:v>10275.695368016195</c:v>
              </c:pt>
              <c:pt idx="3">
                <c:v>8500.6408017487593</c:v>
              </c:pt>
              <c:pt idx="4">
                <c:v>8613.710469276326</c:v>
              </c:pt>
              <c:pt idx="5">
                <c:v>7809.9904761377447</c:v>
              </c:pt>
              <c:pt idx="6">
                <c:v>11892.065394636566</c:v>
              </c:pt>
              <c:pt idx="7">
                <c:v>10051.628796890764</c:v>
              </c:pt>
              <c:pt idx="8">
                <c:v>9220.2478966553208</c:v>
              </c:pt>
              <c:pt idx="9">
                <c:v>10080.510010422046</c:v>
              </c:pt>
              <c:pt idx="10">
                <c:v>10634.600127176938</c:v>
              </c:pt>
              <c:pt idx="11">
                <c:v>11650.550368702185</c:v>
              </c:pt>
              <c:pt idx="12">
                <c:v>9221.2152272568801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72160"/>
        <c:axId val="114974080"/>
      </c:barChart>
      <c:dateAx>
        <c:axId val="1149721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974080"/>
        <c:crosses val="autoZero"/>
        <c:auto val="1"/>
        <c:lblOffset val="100"/>
        <c:baseTimeUnit val="months"/>
        <c:majorUnit val="1"/>
        <c:minorUnit val="1"/>
      </c:dateAx>
      <c:valAx>
        <c:axId val="114974080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97216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469440"/>
        <c:axId val="167470976"/>
        <c:axId val="0"/>
      </c:bar3DChart>
      <c:catAx>
        <c:axId val="16746944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47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747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469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378560"/>
        <c:axId val="173819392"/>
        <c:axId val="0"/>
      </c:bar3DChart>
      <c:catAx>
        <c:axId val="1733785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819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3819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78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9352448"/>
        <c:axId val="239354240"/>
        <c:axId val="0"/>
      </c:bar3DChart>
      <c:catAx>
        <c:axId val="2393524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35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9354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352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9502080"/>
        <c:axId val="239503616"/>
        <c:axId val="0"/>
      </c:bar3DChart>
      <c:catAx>
        <c:axId val="239502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50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950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502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9511808"/>
        <c:axId val="239525888"/>
        <c:axId val="0"/>
      </c:bar3DChart>
      <c:catAx>
        <c:axId val="23951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525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952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51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9436544"/>
        <c:axId val="239438080"/>
        <c:axId val="0"/>
      </c:bar3DChart>
      <c:catAx>
        <c:axId val="2394365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43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943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436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9450368"/>
        <c:axId val="239460352"/>
        <c:axId val="0"/>
      </c:bar3DChart>
      <c:catAx>
        <c:axId val="23945036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46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946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450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57150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828"/>
  <sheetViews>
    <sheetView showGridLines="0" tabSelected="1" zoomScaleNormal="100" workbookViewId="0"/>
  </sheetViews>
  <sheetFormatPr defaultRowHeight="12"/>
  <cols>
    <col min="1" max="1" width="46.7109375" style="7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2.7109375" style="5" customWidth="1"/>
    <col min="8" max="16384" width="9.140625" style="5"/>
  </cols>
  <sheetData>
    <row r="1" spans="1:7" ht="32.25" customHeight="1">
      <c r="A1" s="22" t="s">
        <v>456</v>
      </c>
      <c r="B1" s="2"/>
      <c r="C1" s="2"/>
      <c r="D1" s="2"/>
      <c r="E1" s="3"/>
      <c r="F1" s="4"/>
      <c r="G1" s="4"/>
    </row>
    <row r="2" spans="1:7" ht="24.75" customHeight="1">
      <c r="A2" s="6" t="s">
        <v>2879</v>
      </c>
      <c r="B2" s="2"/>
      <c r="C2" s="2"/>
      <c r="D2" s="2"/>
      <c r="E2" s="3"/>
      <c r="F2" s="4"/>
      <c r="G2" s="4"/>
    </row>
    <row r="3" spans="1:7" ht="24.75" customHeight="1">
      <c r="A3" s="2"/>
      <c r="B3" s="2"/>
      <c r="C3" s="2"/>
      <c r="D3" s="2"/>
      <c r="E3" s="3"/>
      <c r="F3" s="4"/>
      <c r="G3" s="4"/>
    </row>
    <row r="4" spans="1:7" ht="24.75" customHeight="1">
      <c r="D4" s="5"/>
    </row>
    <row r="5" spans="1:7" ht="24.75" customHeight="1"/>
    <row r="6" spans="1:7" ht="24.75" customHeight="1">
      <c r="F6" s="8">
        <v>40756</v>
      </c>
      <c r="G6" s="8"/>
    </row>
    <row r="7" spans="1:7">
      <c r="F7" s="5" t="e">
        <v>#N/A</v>
      </c>
    </row>
    <row r="8" spans="1:7">
      <c r="F8" s="5" t="e">
        <v>#N/A</v>
      </c>
    </row>
    <row r="9" spans="1:7">
      <c r="F9" s="5" t="e">
        <v>#N/A</v>
      </c>
    </row>
    <row r="10" spans="1:7">
      <c r="F10" s="5" t="e">
        <v>#N/A</v>
      </c>
    </row>
    <row r="11" spans="1:7">
      <c r="F11" s="5" t="e">
        <v>#N/A</v>
      </c>
    </row>
    <row r="12" spans="1:7">
      <c r="F12" s="5" t="e">
        <v>#N/A</v>
      </c>
    </row>
    <row r="13" spans="1:7">
      <c r="F13" s="5" t="e">
        <v>#N/A</v>
      </c>
    </row>
    <row r="14" spans="1:7">
      <c r="F14" s="5" t="e">
        <v>#N/A</v>
      </c>
    </row>
    <row r="15" spans="1:7">
      <c r="F15" s="5" t="e">
        <v>#N/A</v>
      </c>
    </row>
    <row r="16" spans="1:7">
      <c r="F16" s="5" t="e">
        <v>#N/A</v>
      </c>
    </row>
    <row r="17" spans="1:7">
      <c r="F17" s="5" t="e">
        <v>#N/A</v>
      </c>
    </row>
    <row r="18" spans="1:7">
      <c r="F18" s="5" t="e">
        <v>#N/A</v>
      </c>
    </row>
    <row r="19" spans="1:7">
      <c r="F19" s="5" t="e">
        <v>#N/A</v>
      </c>
    </row>
    <row r="20" spans="1:7">
      <c r="F20" s="5" t="e">
        <v>#N/A</v>
      </c>
    </row>
    <row r="21" spans="1:7">
      <c r="F21" s="5" t="e">
        <v>#N/A</v>
      </c>
    </row>
    <row r="22" spans="1:7">
      <c r="F22" s="5" t="e">
        <v>#N/A</v>
      </c>
    </row>
    <row r="23" spans="1:7">
      <c r="F23" s="5" t="e">
        <v>#N/A</v>
      </c>
    </row>
    <row r="24" spans="1:7">
      <c r="F24" s="5" t="e">
        <v>#N/A</v>
      </c>
    </row>
    <row r="25" spans="1:7">
      <c r="F25" s="5" t="e">
        <v>#N/A</v>
      </c>
    </row>
    <row r="26" spans="1:7">
      <c r="F26" s="5" t="e">
        <v>#N/A</v>
      </c>
    </row>
    <row r="27" spans="1:7" ht="12.75" thickBot="1"/>
    <row r="28" spans="1:7" ht="12.75" customHeight="1">
      <c r="A28" s="151" t="s">
        <v>1003</v>
      </c>
      <c r="B28" s="36"/>
      <c r="C28" s="39" t="s">
        <v>1000</v>
      </c>
      <c r="D28" s="1"/>
      <c r="E28" s="151" t="s">
        <v>1006</v>
      </c>
      <c r="F28" s="45"/>
      <c r="G28" s="46" t="s">
        <v>1570</v>
      </c>
    </row>
    <row r="29" spans="1:7" ht="12.75" customHeight="1" thickBot="1">
      <c r="A29" s="152"/>
      <c r="B29" s="37"/>
      <c r="C29" s="38" t="s">
        <v>999</v>
      </c>
      <c r="D29" s="1"/>
      <c r="E29" s="152"/>
      <c r="F29" s="47"/>
      <c r="G29" s="48" t="s">
        <v>1571</v>
      </c>
    </row>
    <row r="30" spans="1:7" ht="17.25" customHeight="1">
      <c r="A30" s="41" t="s">
        <v>911</v>
      </c>
      <c r="B30" s="13" t="s">
        <v>912</v>
      </c>
      <c r="C30" s="49">
        <v>3.76404347826087</v>
      </c>
      <c r="D30"/>
      <c r="E30" s="41" t="s">
        <v>911</v>
      </c>
      <c r="F30" s="13" t="s">
        <v>912</v>
      </c>
      <c r="G30" s="49">
        <v>973.7005659859999</v>
      </c>
    </row>
    <row r="31" spans="1:7" ht="17.25" customHeight="1">
      <c r="A31" s="42" t="s">
        <v>2622</v>
      </c>
      <c r="B31" s="14" t="s">
        <v>786</v>
      </c>
      <c r="C31" s="49">
        <v>4.6789565217391296</v>
      </c>
      <c r="D31"/>
      <c r="E31" s="42" t="s">
        <v>1351</v>
      </c>
      <c r="F31" s="14" t="s">
        <v>921</v>
      </c>
      <c r="G31" s="49">
        <v>352.00257880000004</v>
      </c>
    </row>
    <row r="32" spans="1:7" ht="17.25" customHeight="1">
      <c r="A32" s="42" t="s">
        <v>2639</v>
      </c>
      <c r="B32" s="15" t="s">
        <v>90</v>
      </c>
      <c r="C32" s="49">
        <v>6.0054347826086998</v>
      </c>
      <c r="D32"/>
      <c r="E32" s="42" t="s">
        <v>2622</v>
      </c>
      <c r="F32" s="15" t="s">
        <v>786</v>
      </c>
      <c r="G32" s="49">
        <v>223.127053359</v>
      </c>
    </row>
    <row r="33" spans="1:7" ht="17.25" customHeight="1">
      <c r="A33" s="42" t="s">
        <v>368</v>
      </c>
      <c r="B33" s="14" t="s">
        <v>369</v>
      </c>
      <c r="C33" s="49">
        <v>7.7563478260869596</v>
      </c>
      <c r="D33"/>
      <c r="E33" s="42" t="s">
        <v>2620</v>
      </c>
      <c r="F33" s="14" t="s">
        <v>1188</v>
      </c>
      <c r="G33" s="49">
        <v>212.48637037700001</v>
      </c>
    </row>
    <row r="34" spans="1:7" ht="17.25" customHeight="1">
      <c r="A34" s="42" t="s">
        <v>934</v>
      </c>
      <c r="B34" s="14" t="s">
        <v>935</v>
      </c>
      <c r="C34" s="49">
        <v>7.8633478260869598</v>
      </c>
      <c r="D34"/>
      <c r="E34" s="42" t="s">
        <v>247</v>
      </c>
      <c r="F34" s="14" t="s">
        <v>248</v>
      </c>
      <c r="G34" s="49">
        <v>163.81099233399999</v>
      </c>
    </row>
    <row r="35" spans="1:7" ht="17.25" customHeight="1">
      <c r="A35" s="42" t="s">
        <v>112</v>
      </c>
      <c r="B35" s="14" t="s">
        <v>113</v>
      </c>
      <c r="C35" s="49">
        <v>7.8859565217391303</v>
      </c>
      <c r="D35"/>
      <c r="E35" s="42" t="s">
        <v>2426</v>
      </c>
      <c r="F35" s="14" t="s">
        <v>240</v>
      </c>
      <c r="G35" s="49">
        <v>129.90806252500002</v>
      </c>
    </row>
    <row r="36" spans="1:7" ht="17.25" customHeight="1">
      <c r="A36" s="42" t="s">
        <v>370</v>
      </c>
      <c r="B36" s="14" t="s">
        <v>371</v>
      </c>
      <c r="C36" s="49">
        <v>8.2320869565217407</v>
      </c>
      <c r="D36"/>
      <c r="E36" s="42" t="s">
        <v>2520</v>
      </c>
      <c r="F36" s="14" t="s">
        <v>544</v>
      </c>
      <c r="G36" s="49">
        <v>117.372066467</v>
      </c>
    </row>
    <row r="37" spans="1:7" ht="17.25" customHeight="1">
      <c r="A37" s="42" t="s">
        <v>2520</v>
      </c>
      <c r="B37" s="14" t="s">
        <v>544</v>
      </c>
      <c r="C37" s="49">
        <v>9.4354782608695693</v>
      </c>
      <c r="D37"/>
      <c r="E37" s="42" t="s">
        <v>1410</v>
      </c>
      <c r="F37" s="14" t="s">
        <v>1411</v>
      </c>
      <c r="G37" s="49">
        <v>116.783710884</v>
      </c>
    </row>
    <row r="38" spans="1:7" ht="17.25" customHeight="1">
      <c r="A38" s="42" t="s">
        <v>2495</v>
      </c>
      <c r="B38" s="11" t="s">
        <v>835</v>
      </c>
      <c r="C38" s="49">
        <v>9.7920434782608705</v>
      </c>
      <c r="D38"/>
      <c r="E38" s="42" t="s">
        <v>2623</v>
      </c>
      <c r="F38" s="11" t="s">
        <v>782</v>
      </c>
      <c r="G38" s="49">
        <v>114.57629616</v>
      </c>
    </row>
    <row r="39" spans="1:7" ht="17.25" customHeight="1" thickBot="1">
      <c r="A39" s="17" t="s">
        <v>247</v>
      </c>
      <c r="B39" s="16" t="s">
        <v>248</v>
      </c>
      <c r="C39" s="50">
        <v>9.7924782608695704</v>
      </c>
      <c r="D39"/>
      <c r="E39" s="17" t="s">
        <v>1375</v>
      </c>
      <c r="F39" s="16" t="s">
        <v>938</v>
      </c>
      <c r="G39" s="50">
        <v>112.08684243099999</v>
      </c>
    </row>
    <row r="40" spans="1:7">
      <c r="A40" s="5"/>
      <c r="B40" s="5"/>
      <c r="C40" s="5"/>
    </row>
    <row r="41" spans="1:7" ht="12.75" thickBot="1"/>
    <row r="42" spans="1:7" ht="12.75" customHeight="1">
      <c r="A42" s="153" t="s">
        <v>1004</v>
      </c>
      <c r="B42" s="36"/>
      <c r="C42" s="39" t="s">
        <v>1000</v>
      </c>
      <c r="D42" s="1"/>
      <c r="E42" s="153" t="s">
        <v>1005</v>
      </c>
      <c r="F42" s="45"/>
      <c r="G42" s="46" t="s">
        <v>1570</v>
      </c>
    </row>
    <row r="43" spans="1:7" ht="12.75" customHeight="1" thickBot="1">
      <c r="A43" s="154"/>
      <c r="B43" s="37"/>
      <c r="C43" s="38" t="s">
        <v>999</v>
      </c>
      <c r="D43" s="1"/>
      <c r="E43" s="154"/>
      <c r="F43" s="47"/>
      <c r="G43" s="48" t="s">
        <v>1571</v>
      </c>
    </row>
    <row r="44" spans="1:7" ht="17.25" customHeight="1">
      <c r="A44" s="41" t="s">
        <v>2452</v>
      </c>
      <c r="B44" s="13" t="s">
        <v>171</v>
      </c>
      <c r="C44" s="49">
        <v>0.51260869565217404</v>
      </c>
      <c r="E44" s="41" t="s">
        <v>1669</v>
      </c>
      <c r="F44" s="13" t="s">
        <v>374</v>
      </c>
      <c r="G44" s="49">
        <v>96.653924311000011</v>
      </c>
    </row>
    <row r="45" spans="1:7" ht="17.25" customHeight="1">
      <c r="A45" s="42" t="s">
        <v>2534</v>
      </c>
      <c r="B45" s="14" t="s">
        <v>2093</v>
      </c>
      <c r="C45" s="49">
        <v>2.4841739130434801</v>
      </c>
      <c r="E45" s="42" t="s">
        <v>2625</v>
      </c>
      <c r="F45" s="14" t="s">
        <v>562</v>
      </c>
      <c r="G45" s="49">
        <v>94.268390643999993</v>
      </c>
    </row>
    <row r="46" spans="1:7" ht="17.25" customHeight="1">
      <c r="A46" s="42" t="s">
        <v>2890</v>
      </c>
      <c r="B46" s="15" t="s">
        <v>70</v>
      </c>
      <c r="C46" s="49">
        <v>2.84991304347826</v>
      </c>
      <c r="E46" s="42" t="s">
        <v>2452</v>
      </c>
      <c r="F46" s="15" t="s">
        <v>171</v>
      </c>
      <c r="G46" s="49">
        <v>89.797520437999992</v>
      </c>
    </row>
    <row r="47" spans="1:7" ht="17.25" customHeight="1">
      <c r="A47" s="42" t="s">
        <v>2399</v>
      </c>
      <c r="B47" s="14" t="s">
        <v>270</v>
      </c>
      <c r="C47" s="49">
        <v>3.0827826086956498</v>
      </c>
      <c r="E47" s="42" t="s">
        <v>2885</v>
      </c>
      <c r="F47" s="14" t="s">
        <v>72</v>
      </c>
      <c r="G47" s="49">
        <v>68.629562269999994</v>
      </c>
    </row>
    <row r="48" spans="1:7" ht="17.25" customHeight="1">
      <c r="A48" s="42" t="s">
        <v>2562</v>
      </c>
      <c r="B48" s="14" t="s">
        <v>2092</v>
      </c>
      <c r="C48" s="49">
        <v>3.32160869565217</v>
      </c>
      <c r="E48" s="42" t="s">
        <v>1347</v>
      </c>
      <c r="F48" s="14" t="s">
        <v>1348</v>
      </c>
      <c r="G48" s="49">
        <v>51.282309200999997</v>
      </c>
    </row>
    <row r="49" spans="1:7" ht="17.25" customHeight="1">
      <c r="A49" s="42" t="s">
        <v>1341</v>
      </c>
      <c r="B49" s="14" t="s">
        <v>1342</v>
      </c>
      <c r="C49" s="49">
        <v>3.45978260869565</v>
      </c>
      <c r="E49" s="42" t="s">
        <v>1339</v>
      </c>
      <c r="F49" s="14" t="s">
        <v>1340</v>
      </c>
      <c r="G49" s="49">
        <v>50.822628291000001</v>
      </c>
    </row>
    <row r="50" spans="1:7" ht="17.25" customHeight="1">
      <c r="A50" s="42" t="s">
        <v>2892</v>
      </c>
      <c r="B50" s="14" t="s">
        <v>74</v>
      </c>
      <c r="C50" s="49">
        <v>3.6355</v>
      </c>
      <c r="E50" s="42" t="s">
        <v>2629</v>
      </c>
      <c r="F50" s="14" t="s">
        <v>230</v>
      </c>
      <c r="G50" s="49">
        <v>44.012739310999997</v>
      </c>
    </row>
    <row r="51" spans="1:7" ht="17.25" customHeight="1">
      <c r="A51" s="42" t="s">
        <v>1339</v>
      </c>
      <c r="B51" s="14" t="s">
        <v>1340</v>
      </c>
      <c r="C51" s="49">
        <v>3.8958260869565202</v>
      </c>
      <c r="D51" s="5"/>
      <c r="E51" s="42" t="s">
        <v>1345</v>
      </c>
      <c r="F51" s="14" t="s">
        <v>1346</v>
      </c>
      <c r="G51" s="49">
        <v>41.327922469999997</v>
      </c>
    </row>
    <row r="52" spans="1:7" ht="17.25" customHeight="1">
      <c r="A52" s="42" t="s">
        <v>618</v>
      </c>
      <c r="B52" s="11" t="s">
        <v>619</v>
      </c>
      <c r="C52" s="49">
        <v>3.9847826086956499</v>
      </c>
      <c r="D52" s="5"/>
      <c r="E52" s="42" t="s">
        <v>2642</v>
      </c>
      <c r="F52" s="11" t="s">
        <v>43</v>
      </c>
      <c r="G52" s="49">
        <v>38.400518147</v>
      </c>
    </row>
    <row r="53" spans="1:7" ht="17.25" customHeight="1" thickBot="1">
      <c r="A53" s="17" t="s">
        <v>2889</v>
      </c>
      <c r="B53" s="16" t="s">
        <v>71</v>
      </c>
      <c r="C53" s="50">
        <v>4.2756086956521697</v>
      </c>
      <c r="D53" s="5"/>
      <c r="E53" s="17" t="s">
        <v>2631</v>
      </c>
      <c r="F53" s="16" t="s">
        <v>1349</v>
      </c>
      <c r="G53" s="50">
        <v>38.084811752999997</v>
      </c>
    </row>
    <row r="54" spans="1:7" ht="17.25" customHeight="1" thickBot="1">
      <c r="A54" s="18"/>
      <c r="B54" s="19"/>
      <c r="C54" s="20"/>
      <c r="D54" s="5"/>
      <c r="E54" s="18"/>
      <c r="G54" s="21"/>
    </row>
    <row r="55" spans="1:7" ht="12.75" customHeight="1">
      <c r="A55" s="151" t="s">
        <v>1001</v>
      </c>
      <c r="B55" s="36"/>
      <c r="C55" s="39" t="s">
        <v>1000</v>
      </c>
      <c r="D55" s="35"/>
      <c r="E55" s="151" t="s">
        <v>1002</v>
      </c>
      <c r="F55" s="45"/>
      <c r="G55" s="46" t="s">
        <v>1570</v>
      </c>
    </row>
    <row r="56" spans="1:7" ht="12.75" customHeight="1" thickBot="1">
      <c r="A56" s="152"/>
      <c r="B56" s="37"/>
      <c r="C56" s="38" t="s">
        <v>999</v>
      </c>
      <c r="D56" s="35"/>
      <c r="E56" s="152"/>
      <c r="F56" s="47"/>
      <c r="G56" s="48" t="s">
        <v>1571</v>
      </c>
    </row>
    <row r="57" spans="1:7" ht="17.25" customHeight="1">
      <c r="A57" s="41" t="s">
        <v>2519</v>
      </c>
      <c r="B57" s="14" t="s">
        <v>145</v>
      </c>
      <c r="C57" s="40">
        <v>18.640826086956501</v>
      </c>
      <c r="E57" s="41" t="s">
        <v>2519</v>
      </c>
      <c r="F57" s="14" t="s">
        <v>145</v>
      </c>
      <c r="G57" s="40">
        <v>31.214972914000001</v>
      </c>
    </row>
    <row r="58" spans="1:7" ht="17.25" customHeight="1">
      <c r="A58" s="42" t="s">
        <v>1517</v>
      </c>
      <c r="B58" s="14" t="s">
        <v>802</v>
      </c>
      <c r="C58" s="40">
        <v>19.715913043478299</v>
      </c>
      <c r="E58" s="42" t="s">
        <v>738</v>
      </c>
      <c r="F58" s="14" t="s">
        <v>1338</v>
      </c>
      <c r="G58" s="40">
        <v>13.750676553</v>
      </c>
    </row>
    <row r="59" spans="1:7" ht="17.25" customHeight="1">
      <c r="A59" s="42" t="s">
        <v>738</v>
      </c>
      <c r="B59" s="14" t="s">
        <v>1338</v>
      </c>
      <c r="C59" s="40">
        <v>23.7396956521739</v>
      </c>
      <c r="D59" s="5"/>
      <c r="E59" s="42" t="s">
        <v>268</v>
      </c>
      <c r="F59" s="14" t="s">
        <v>551</v>
      </c>
      <c r="G59" s="40">
        <v>10.42928056</v>
      </c>
    </row>
    <row r="60" spans="1:7" ht="17.25" customHeight="1">
      <c r="A60" s="42" t="s">
        <v>1447</v>
      </c>
      <c r="B60" s="11" t="s">
        <v>803</v>
      </c>
      <c r="C60" s="40">
        <v>24.735130434782601</v>
      </c>
      <c r="D60" s="5"/>
      <c r="E60" s="42" t="s">
        <v>730</v>
      </c>
      <c r="F60" s="11" t="s">
        <v>86</v>
      </c>
      <c r="G60" s="40">
        <v>10.097151913000001</v>
      </c>
    </row>
    <row r="61" spans="1:7" ht="17.25" customHeight="1" thickBot="1">
      <c r="A61" s="17" t="s">
        <v>2271</v>
      </c>
      <c r="B61" s="16" t="s">
        <v>46</v>
      </c>
      <c r="C61" s="50">
        <v>29.6408695652174</v>
      </c>
      <c r="D61" s="5"/>
      <c r="E61" s="17" t="s">
        <v>2271</v>
      </c>
      <c r="F61" s="16" t="s">
        <v>46</v>
      </c>
      <c r="G61" s="50">
        <v>6.5885169660000003</v>
      </c>
    </row>
    <row r="63" spans="1:7">
      <c r="A63" s="7" t="s">
        <v>1889</v>
      </c>
    </row>
    <row r="65" spans="1:1">
      <c r="A65" s="12" t="s">
        <v>89</v>
      </c>
    </row>
    <row r="628" spans="1:1">
      <c r="A628" s="7" t="s">
        <v>2603</v>
      </c>
    </row>
    <row r="861" spans="1:5">
      <c r="A861" s="7" t="s">
        <v>1521</v>
      </c>
      <c r="B861" s="7" t="s">
        <v>1522</v>
      </c>
      <c r="C861" s="7" t="s">
        <v>1297</v>
      </c>
      <c r="D861" s="7" t="s">
        <v>321</v>
      </c>
      <c r="E861" s="5" t="s">
        <v>1508</v>
      </c>
    </row>
    <row r="862" spans="1:5">
      <c r="A862" s="7" t="s">
        <v>1510</v>
      </c>
      <c r="B862" s="7" t="s">
        <v>1511</v>
      </c>
      <c r="C862" s="7" t="s">
        <v>993</v>
      </c>
      <c r="D862" s="7" t="s">
        <v>321</v>
      </c>
      <c r="E862" s="5" t="s">
        <v>1508</v>
      </c>
    </row>
    <row r="863" spans="1:5">
      <c r="A863" s="7" t="s">
        <v>1560</v>
      </c>
      <c r="B863" s="7" t="s">
        <v>1550</v>
      </c>
      <c r="C863" s="7" t="s">
        <v>1446</v>
      </c>
      <c r="D863" s="7" t="s">
        <v>322</v>
      </c>
      <c r="E863" s="5" t="s">
        <v>323</v>
      </c>
    </row>
    <row r="864" spans="1:5">
      <c r="A864" s="7" t="s">
        <v>1561</v>
      </c>
      <c r="B864" s="7" t="s">
        <v>1551</v>
      </c>
      <c r="C864" s="7" t="s">
        <v>1446</v>
      </c>
      <c r="D864" s="7" t="s">
        <v>322</v>
      </c>
      <c r="E864" s="5" t="s">
        <v>323</v>
      </c>
    </row>
    <row r="865" spans="1:5">
      <c r="A865" s="7" t="s">
        <v>1562</v>
      </c>
      <c r="B865" s="7" t="s">
        <v>1552</v>
      </c>
      <c r="C865" s="7" t="s">
        <v>1446</v>
      </c>
      <c r="D865" s="7" t="s">
        <v>322</v>
      </c>
      <c r="E865" s="5" t="s">
        <v>323</v>
      </c>
    </row>
    <row r="866" spans="1:5">
      <c r="A866" s="7" t="s">
        <v>1563</v>
      </c>
      <c r="B866" s="7" t="s">
        <v>1553</v>
      </c>
      <c r="C866" s="7" t="s">
        <v>1446</v>
      </c>
      <c r="D866" s="7" t="s">
        <v>322</v>
      </c>
      <c r="E866" s="5" t="s">
        <v>323</v>
      </c>
    </row>
    <row r="867" spans="1:5">
      <c r="A867" s="7" t="s">
        <v>1564</v>
      </c>
      <c r="B867" s="7" t="s">
        <v>1554</v>
      </c>
      <c r="C867" s="7" t="s">
        <v>1446</v>
      </c>
      <c r="D867" s="7" t="s">
        <v>322</v>
      </c>
      <c r="E867" s="5" t="s">
        <v>323</v>
      </c>
    </row>
    <row r="868" spans="1:5">
      <c r="A868" s="7" t="s">
        <v>1565</v>
      </c>
      <c r="B868" s="7" t="s">
        <v>1555</v>
      </c>
      <c r="C868" s="7" t="s">
        <v>1446</v>
      </c>
      <c r="D868" s="7" t="s">
        <v>322</v>
      </c>
      <c r="E868" s="5" t="s">
        <v>323</v>
      </c>
    </row>
    <row r="869" spans="1:5">
      <c r="A869" s="7" t="s">
        <v>1566</v>
      </c>
      <c r="B869" s="7" t="s">
        <v>1556</v>
      </c>
      <c r="C869" s="7" t="s">
        <v>1446</v>
      </c>
      <c r="D869" s="7" t="s">
        <v>322</v>
      </c>
      <c r="E869" s="5" t="s">
        <v>323</v>
      </c>
    </row>
    <row r="870" spans="1:5">
      <c r="A870" s="7" t="s">
        <v>1567</v>
      </c>
      <c r="B870" s="7" t="s">
        <v>1557</v>
      </c>
      <c r="C870" s="7" t="s">
        <v>1446</v>
      </c>
      <c r="D870" s="7" t="s">
        <v>322</v>
      </c>
      <c r="E870" s="5" t="s">
        <v>323</v>
      </c>
    </row>
    <row r="871" spans="1:5">
      <c r="A871" s="7" t="s">
        <v>1568</v>
      </c>
      <c r="B871" s="7" t="s">
        <v>1558</v>
      </c>
      <c r="C871" s="7" t="s">
        <v>1446</v>
      </c>
      <c r="D871" s="7" t="s">
        <v>322</v>
      </c>
      <c r="E871" s="5" t="s">
        <v>323</v>
      </c>
    </row>
    <row r="872" spans="1:5">
      <c r="A872" s="7" t="s">
        <v>1569</v>
      </c>
      <c r="B872" s="7" t="s">
        <v>1559</v>
      </c>
      <c r="C872" s="7" t="s">
        <v>1446</v>
      </c>
      <c r="D872" s="7" t="s">
        <v>322</v>
      </c>
      <c r="E872" s="5" t="s">
        <v>323</v>
      </c>
    </row>
    <row r="914" spans="4:4">
      <c r="D914" s="7" t="s">
        <v>417</v>
      </c>
    </row>
    <row r="992" spans="4:4">
      <c r="D992" s="7" t="s">
        <v>417</v>
      </c>
    </row>
    <row r="1128" spans="4:4">
      <c r="D1128" s="7" t="s">
        <v>417</v>
      </c>
    </row>
    <row r="1180" spans="4:4">
      <c r="D1180" s="7" t="s">
        <v>417</v>
      </c>
    </row>
    <row r="1791" spans="4:4">
      <c r="D1791" s="7" t="s">
        <v>417</v>
      </c>
    </row>
    <row r="1802" spans="4:4">
      <c r="D1802" s="7" t="s">
        <v>417</v>
      </c>
    </row>
    <row r="1805" spans="4:4">
      <c r="D1805" s="7" t="s">
        <v>417</v>
      </c>
    </row>
    <row r="1816" spans="4:4">
      <c r="D1816" s="7" t="s">
        <v>417</v>
      </c>
    </row>
    <row r="1828" spans="4:4">
      <c r="D1828" s="7" t="s">
        <v>417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48"/>
  <sheetViews>
    <sheetView showGridLines="0" zoomScaleNormal="100" workbookViewId="0">
      <pane ySplit="6" topLeftCell="A7" activePane="bottomLeft" state="frozen"/>
      <selection activeCell="D1909" activeCellId="1" sqref="A1769:B1909 D1769:D1909"/>
      <selection pane="bottomLeft" activeCell="D1909" activeCellId="1" sqref="A1769:B1909 D1769:D1909"/>
    </sheetView>
  </sheetViews>
  <sheetFormatPr defaultRowHeight="12"/>
  <cols>
    <col min="1" max="1" width="56.42578125" style="63" customWidth="1"/>
    <col min="2" max="2" width="13.5703125" style="63" customWidth="1"/>
    <col min="3" max="3" width="15" style="63" bestFit="1" customWidth="1"/>
    <col min="4" max="4" width="14.42578125" style="63" bestFit="1" customWidth="1"/>
    <col min="5" max="5" width="13.85546875" style="63" customWidth="1"/>
    <col min="6" max="9" width="11.42578125" style="63" customWidth="1"/>
    <col min="10" max="11" width="11.42578125" style="64" customWidth="1"/>
    <col min="12" max="16384" width="9.140625" style="64"/>
  </cols>
  <sheetData>
    <row r="1" spans="1:11" ht="20.25">
      <c r="A1" s="62" t="s">
        <v>456</v>
      </c>
    </row>
    <row r="2" spans="1:11" ht="15.75" customHeight="1">
      <c r="A2" s="65" t="s">
        <v>2879</v>
      </c>
      <c r="F2" s="44"/>
      <c r="G2" s="44"/>
      <c r="H2" s="44"/>
    </row>
    <row r="4" spans="1:11">
      <c r="A4" s="64"/>
      <c r="B4" s="64"/>
      <c r="C4" s="64"/>
      <c r="D4" s="64"/>
      <c r="E4" s="64"/>
      <c r="F4" s="64"/>
      <c r="G4" s="64"/>
      <c r="H4" s="64"/>
      <c r="I4" s="64"/>
    </row>
    <row r="5" spans="1:11" s="63" customFormat="1" ht="30.75" customHeight="1">
      <c r="A5" s="66" t="s">
        <v>590</v>
      </c>
      <c r="B5" s="66" t="s">
        <v>139</v>
      </c>
      <c r="C5" s="66" t="s">
        <v>1312</v>
      </c>
      <c r="D5" s="66" t="s">
        <v>320</v>
      </c>
      <c r="E5" s="124" t="s">
        <v>2310</v>
      </c>
      <c r="F5" s="66" t="s">
        <v>983</v>
      </c>
      <c r="G5" s="66"/>
      <c r="H5" s="66"/>
      <c r="I5" s="66"/>
      <c r="J5" s="66" t="s">
        <v>453</v>
      </c>
      <c r="K5" s="66" t="s">
        <v>271</v>
      </c>
    </row>
    <row r="6" spans="1:11" ht="22.5">
      <c r="A6" s="92"/>
      <c r="B6" s="92"/>
      <c r="C6" s="92"/>
      <c r="D6" s="92"/>
      <c r="E6" s="125"/>
      <c r="F6" s="93" t="s">
        <v>2877</v>
      </c>
      <c r="G6" s="93" t="s">
        <v>2619</v>
      </c>
      <c r="H6" s="94" t="s">
        <v>135</v>
      </c>
      <c r="I6" s="95" t="s">
        <v>136</v>
      </c>
      <c r="J6" s="96" t="s">
        <v>454</v>
      </c>
      <c r="K6" s="96" t="s">
        <v>1321</v>
      </c>
    </row>
    <row r="7" spans="1:11">
      <c r="A7" s="70" t="s">
        <v>911</v>
      </c>
      <c r="B7" s="70" t="s">
        <v>912</v>
      </c>
      <c r="C7" s="70" t="s">
        <v>1296</v>
      </c>
      <c r="D7" s="70" t="s">
        <v>322</v>
      </c>
      <c r="E7" s="70" t="s">
        <v>1508</v>
      </c>
      <c r="F7" s="87">
        <v>973.7005659859999</v>
      </c>
      <c r="G7" s="87">
        <v>1671.2015124319998</v>
      </c>
      <c r="H7" s="88">
        <f t="shared" ref="H7:H70" si="0">IF(ISERROR(F7/G7-1),"",IF((F7/G7-1)&gt;10000%,"",F7/G7-1))</f>
        <v>-0.41736495644440175</v>
      </c>
      <c r="I7" s="71">
        <f t="shared" ref="I7:I70" si="1">F7/$F$1023</f>
        <v>0.10559250333162262</v>
      </c>
      <c r="J7" s="72">
        <v>14528.565000000001</v>
      </c>
      <c r="K7" s="72">
        <v>3.76404347826087</v>
      </c>
    </row>
    <row r="8" spans="1:11">
      <c r="A8" s="70" t="s">
        <v>2882</v>
      </c>
      <c r="B8" s="70" t="s">
        <v>552</v>
      </c>
      <c r="C8" s="70" t="s">
        <v>2923</v>
      </c>
      <c r="D8" s="70" t="s">
        <v>322</v>
      </c>
      <c r="E8" s="70" t="s">
        <v>1508</v>
      </c>
      <c r="F8" s="87">
        <v>712.91640417099995</v>
      </c>
      <c r="G8" s="87">
        <v>613.09237613699997</v>
      </c>
      <c r="H8" s="88">
        <f t="shared" si="0"/>
        <v>0.16282053393483009</v>
      </c>
      <c r="I8" s="71">
        <f t="shared" si="1"/>
        <v>7.7311886643883401E-2</v>
      </c>
      <c r="J8" s="72">
        <v>695.41849108000008</v>
      </c>
      <c r="K8" s="72">
        <v>4.05104347826087</v>
      </c>
    </row>
    <row r="9" spans="1:11">
      <c r="A9" s="70" t="s">
        <v>1351</v>
      </c>
      <c r="B9" s="70" t="s">
        <v>921</v>
      </c>
      <c r="C9" s="70" t="s">
        <v>1296</v>
      </c>
      <c r="D9" s="70" t="s">
        <v>322</v>
      </c>
      <c r="E9" s="70" t="s">
        <v>323</v>
      </c>
      <c r="F9" s="87">
        <v>352.00257880000004</v>
      </c>
      <c r="G9" s="87">
        <v>619.25693976100001</v>
      </c>
      <c r="H9" s="88">
        <f t="shared" si="0"/>
        <v>-0.43157265393609612</v>
      </c>
      <c r="I9" s="71">
        <f t="shared" si="1"/>
        <v>3.8172755334737248E-2</v>
      </c>
      <c r="J9" s="72">
        <v>3950.049</v>
      </c>
      <c r="K9" s="72">
        <v>6.9979565217391304</v>
      </c>
    </row>
    <row r="10" spans="1:11">
      <c r="A10" s="70" t="s">
        <v>2437</v>
      </c>
      <c r="B10" s="70" t="s">
        <v>144</v>
      </c>
      <c r="C10" s="70" t="s">
        <v>993</v>
      </c>
      <c r="D10" s="70" t="s">
        <v>321</v>
      </c>
      <c r="E10" s="70" t="s">
        <v>1508</v>
      </c>
      <c r="F10" s="87">
        <v>320.77598221799997</v>
      </c>
      <c r="G10" s="87">
        <v>342.79137177899997</v>
      </c>
      <c r="H10" s="88">
        <f t="shared" si="0"/>
        <v>-6.4223873100264228E-2</v>
      </c>
      <c r="I10" s="71">
        <f t="shared" si="1"/>
        <v>3.4786401645724926E-2</v>
      </c>
      <c r="J10" s="72">
        <v>7181.4296395460724</v>
      </c>
      <c r="K10" s="72">
        <v>4.2944782608695702</v>
      </c>
    </row>
    <row r="11" spans="1:11">
      <c r="A11" s="70" t="s">
        <v>2622</v>
      </c>
      <c r="B11" s="70" t="s">
        <v>786</v>
      </c>
      <c r="C11" s="70" t="s">
        <v>1296</v>
      </c>
      <c r="D11" s="70" t="s">
        <v>322</v>
      </c>
      <c r="E11" s="70" t="s">
        <v>323</v>
      </c>
      <c r="F11" s="87">
        <v>223.127053359</v>
      </c>
      <c r="G11" s="87">
        <v>212.82457250600001</v>
      </c>
      <c r="H11" s="88">
        <f t="shared" si="0"/>
        <v>4.8408323962260136E-2</v>
      </c>
      <c r="I11" s="71">
        <f t="shared" si="1"/>
        <v>2.4196909140467834E-2</v>
      </c>
      <c r="J11" s="72">
        <v>11133.417638930001</v>
      </c>
      <c r="K11" s="72">
        <v>4.6789565217391296</v>
      </c>
    </row>
    <row r="12" spans="1:11">
      <c r="A12" s="70" t="s">
        <v>2621</v>
      </c>
      <c r="B12" s="70" t="s">
        <v>920</v>
      </c>
      <c r="C12" s="70" t="s">
        <v>1296</v>
      </c>
      <c r="D12" s="70" t="s">
        <v>322</v>
      </c>
      <c r="E12" s="70" t="s">
        <v>323</v>
      </c>
      <c r="F12" s="87">
        <v>216.77402365400002</v>
      </c>
      <c r="G12" s="87">
        <v>269.62048785600001</v>
      </c>
      <c r="H12" s="88">
        <f t="shared" si="0"/>
        <v>-0.19600314732100199</v>
      </c>
      <c r="I12" s="71">
        <f t="shared" si="1"/>
        <v>2.3507957799855435E-2</v>
      </c>
      <c r="J12" s="72">
        <v>4821.6861341399999</v>
      </c>
      <c r="K12" s="72">
        <v>6.6053913043478296</v>
      </c>
    </row>
    <row r="13" spans="1:11">
      <c r="A13" s="70" t="s">
        <v>2620</v>
      </c>
      <c r="B13" s="70" t="s">
        <v>1188</v>
      </c>
      <c r="C13" s="70" t="s">
        <v>1296</v>
      </c>
      <c r="D13" s="70" t="s">
        <v>1212</v>
      </c>
      <c r="E13" s="70" t="s">
        <v>1508</v>
      </c>
      <c r="F13" s="87">
        <v>212.48637037700001</v>
      </c>
      <c r="G13" s="87">
        <v>271.22124147299996</v>
      </c>
      <c r="H13" s="88">
        <f t="shared" si="0"/>
        <v>-0.21655704684858545</v>
      </c>
      <c r="I13" s="71">
        <f t="shared" si="1"/>
        <v>2.3042985241810341E-2</v>
      </c>
      <c r="J13" s="72">
        <v>2121.46458252</v>
      </c>
      <c r="K13" s="72">
        <v>16.192260869565199</v>
      </c>
    </row>
    <row r="14" spans="1:11">
      <c r="A14" s="70" t="s">
        <v>247</v>
      </c>
      <c r="B14" s="70" t="s">
        <v>248</v>
      </c>
      <c r="C14" s="70" t="s">
        <v>1297</v>
      </c>
      <c r="D14" s="70" t="s">
        <v>321</v>
      </c>
      <c r="E14" s="70" t="s">
        <v>1508</v>
      </c>
      <c r="F14" s="87">
        <v>165.39003857</v>
      </c>
      <c r="G14" s="87">
        <v>280.30854280400001</v>
      </c>
      <c r="H14" s="88">
        <f t="shared" si="0"/>
        <v>-0.40997146602968293</v>
      </c>
      <c r="I14" s="71">
        <f t="shared" si="1"/>
        <v>1.7935645524695135E-2</v>
      </c>
      <c r="J14" s="72">
        <v>206.44675849999999</v>
      </c>
      <c r="K14" s="72">
        <v>9.7924782608695704</v>
      </c>
    </row>
    <row r="15" spans="1:11">
      <c r="A15" s="70" t="s">
        <v>804</v>
      </c>
      <c r="B15" s="70" t="s">
        <v>805</v>
      </c>
      <c r="C15" s="70" t="s">
        <v>1297</v>
      </c>
      <c r="D15" s="70" t="s">
        <v>321</v>
      </c>
      <c r="E15" s="70" t="s">
        <v>1508</v>
      </c>
      <c r="F15" s="87">
        <v>163.81099233399999</v>
      </c>
      <c r="G15" s="87">
        <v>70.317664083000011</v>
      </c>
      <c r="H15" s="88">
        <f t="shared" si="0"/>
        <v>1.3295852396439733</v>
      </c>
      <c r="I15" s="71">
        <f t="shared" si="1"/>
        <v>1.7764406592768692E-2</v>
      </c>
      <c r="J15" s="72">
        <v>583.88941620000003</v>
      </c>
      <c r="K15" s="72">
        <v>5.0719130434782604</v>
      </c>
    </row>
    <row r="16" spans="1:11">
      <c r="A16" s="70" t="s">
        <v>2426</v>
      </c>
      <c r="B16" s="70" t="s">
        <v>240</v>
      </c>
      <c r="C16" s="70" t="s">
        <v>993</v>
      </c>
      <c r="D16" s="70" t="s">
        <v>321</v>
      </c>
      <c r="E16" s="70" t="s">
        <v>1508</v>
      </c>
      <c r="F16" s="87">
        <v>129.90806252500002</v>
      </c>
      <c r="G16" s="87">
        <v>191.68692363600002</v>
      </c>
      <c r="H16" s="88">
        <f t="shared" si="0"/>
        <v>-0.32229043034940508</v>
      </c>
      <c r="I16" s="71">
        <f t="shared" si="1"/>
        <v>1.4087819196330769E-2</v>
      </c>
      <c r="J16" s="72">
        <v>2193.8953333960571</v>
      </c>
      <c r="K16" s="72">
        <v>15.8222608695652</v>
      </c>
    </row>
    <row r="17" spans="1:11">
      <c r="A17" s="70" t="s">
        <v>2520</v>
      </c>
      <c r="B17" s="70" t="s">
        <v>544</v>
      </c>
      <c r="C17" s="70" t="s">
        <v>993</v>
      </c>
      <c r="D17" s="70" t="s">
        <v>321</v>
      </c>
      <c r="E17" s="70" t="s">
        <v>1508</v>
      </c>
      <c r="F17" s="87">
        <v>117.372066467</v>
      </c>
      <c r="G17" s="87">
        <v>213.75098912299998</v>
      </c>
      <c r="H17" s="88">
        <f t="shared" si="0"/>
        <v>-0.45089345809080728</v>
      </c>
      <c r="I17" s="71">
        <f t="shared" si="1"/>
        <v>1.2728358955923958E-2</v>
      </c>
      <c r="J17" s="72">
        <v>375.07822126079998</v>
      </c>
      <c r="K17" s="72">
        <v>9.4354782608695693</v>
      </c>
    </row>
    <row r="18" spans="1:11">
      <c r="A18" s="70" t="s">
        <v>1410</v>
      </c>
      <c r="B18" s="70" t="s">
        <v>1411</v>
      </c>
      <c r="C18" s="70" t="s">
        <v>1296</v>
      </c>
      <c r="D18" s="70" t="s">
        <v>322</v>
      </c>
      <c r="E18" s="70" t="s">
        <v>1508</v>
      </c>
      <c r="F18" s="87">
        <v>116.783710884</v>
      </c>
      <c r="G18" s="87">
        <v>172.10357733800001</v>
      </c>
      <c r="H18" s="88">
        <f t="shared" si="0"/>
        <v>-0.32143356523819056</v>
      </c>
      <c r="I18" s="71">
        <f t="shared" si="1"/>
        <v>1.2664555009383991E-2</v>
      </c>
      <c r="J18" s="72">
        <v>1163.0525</v>
      </c>
      <c r="K18" s="72">
        <v>11.775304347826101</v>
      </c>
    </row>
    <row r="19" spans="1:11">
      <c r="A19" s="70" t="s">
        <v>2623</v>
      </c>
      <c r="B19" s="70" t="s">
        <v>782</v>
      </c>
      <c r="C19" s="70" t="s">
        <v>1296</v>
      </c>
      <c r="D19" s="70" t="s">
        <v>1212</v>
      </c>
      <c r="E19" s="70" t="s">
        <v>323</v>
      </c>
      <c r="F19" s="87">
        <v>114.57629616</v>
      </c>
      <c r="G19" s="87">
        <v>187.95339312799999</v>
      </c>
      <c r="H19" s="88">
        <f t="shared" si="0"/>
        <v>-0.39040049103039465</v>
      </c>
      <c r="I19" s="71">
        <f t="shared" si="1"/>
        <v>1.2425172950113838E-2</v>
      </c>
      <c r="J19" s="72">
        <v>4943.5279282700003</v>
      </c>
      <c r="K19" s="72">
        <v>11.682652173913</v>
      </c>
    </row>
    <row r="20" spans="1:11">
      <c r="A20" s="70" t="s">
        <v>1375</v>
      </c>
      <c r="B20" s="70" t="s">
        <v>938</v>
      </c>
      <c r="C20" s="70" t="s">
        <v>1296</v>
      </c>
      <c r="D20" s="70" t="s">
        <v>322</v>
      </c>
      <c r="E20" s="70" t="s">
        <v>323</v>
      </c>
      <c r="F20" s="87">
        <v>112.08684243099999</v>
      </c>
      <c r="G20" s="87">
        <v>220.44983054100001</v>
      </c>
      <c r="H20" s="88">
        <f t="shared" si="0"/>
        <v>-0.49155396420160236</v>
      </c>
      <c r="I20" s="71">
        <f t="shared" si="1"/>
        <v>1.2155205302609016E-2</v>
      </c>
      <c r="J20" s="72">
        <v>2288.3670000000002</v>
      </c>
      <c r="K20" s="72">
        <v>11.767434782608699</v>
      </c>
    </row>
    <row r="21" spans="1:11">
      <c r="A21" s="70" t="s">
        <v>654</v>
      </c>
      <c r="B21" s="70" t="s">
        <v>655</v>
      </c>
      <c r="C21" s="70" t="s">
        <v>1292</v>
      </c>
      <c r="D21" s="70" t="s">
        <v>321</v>
      </c>
      <c r="E21" s="70" t="s">
        <v>1508</v>
      </c>
      <c r="F21" s="87">
        <v>111.484079666</v>
      </c>
      <c r="G21" s="87">
        <v>97.96441363400001</v>
      </c>
      <c r="H21" s="88">
        <f t="shared" si="0"/>
        <v>0.13800588938867264</v>
      </c>
      <c r="I21" s="71">
        <f t="shared" si="1"/>
        <v>1.2089838975942678E-2</v>
      </c>
      <c r="J21" s="72">
        <v>658.57316739999999</v>
      </c>
      <c r="K21" s="72">
        <v>5.2519999999999998</v>
      </c>
    </row>
    <row r="22" spans="1:11">
      <c r="A22" s="70" t="s">
        <v>1353</v>
      </c>
      <c r="B22" s="70" t="s">
        <v>922</v>
      </c>
      <c r="C22" s="70" t="s">
        <v>1296</v>
      </c>
      <c r="D22" s="70" t="s">
        <v>322</v>
      </c>
      <c r="E22" s="70" t="s">
        <v>323</v>
      </c>
      <c r="F22" s="87">
        <v>104.90120005</v>
      </c>
      <c r="G22" s="87">
        <v>171.272623995</v>
      </c>
      <c r="H22" s="88">
        <f t="shared" si="0"/>
        <v>-0.38751916328985303</v>
      </c>
      <c r="I22" s="71">
        <f t="shared" si="1"/>
        <v>1.137596166903132E-2</v>
      </c>
      <c r="J22" s="72">
        <v>305.89999999999998</v>
      </c>
      <c r="K22" s="72">
        <v>17.996391304347799</v>
      </c>
    </row>
    <row r="23" spans="1:11">
      <c r="A23" s="70" t="s">
        <v>2883</v>
      </c>
      <c r="B23" s="70" t="s">
        <v>569</v>
      </c>
      <c r="C23" s="70" t="s">
        <v>2923</v>
      </c>
      <c r="D23" s="70" t="s">
        <v>322</v>
      </c>
      <c r="E23" s="70" t="s">
        <v>323</v>
      </c>
      <c r="F23" s="87">
        <v>104.72734810600001</v>
      </c>
      <c r="G23" s="87">
        <v>79.88916792900001</v>
      </c>
      <c r="H23" s="88">
        <f t="shared" si="0"/>
        <v>0.31090798441003242</v>
      </c>
      <c r="I23" s="71">
        <f t="shared" si="1"/>
        <v>1.1357108376122488E-2</v>
      </c>
      <c r="J23" s="72">
        <v>319.31437210000001</v>
      </c>
      <c r="K23" s="72">
        <v>6.9620869565217403</v>
      </c>
    </row>
    <row r="24" spans="1:11">
      <c r="A24" s="70" t="s">
        <v>2884</v>
      </c>
      <c r="B24" s="70" t="s">
        <v>553</v>
      </c>
      <c r="C24" s="70" t="s">
        <v>2923</v>
      </c>
      <c r="D24" s="70" t="s">
        <v>322</v>
      </c>
      <c r="E24" s="70" t="s">
        <v>323</v>
      </c>
      <c r="F24" s="87">
        <v>104.423794945</v>
      </c>
      <c r="G24" s="87">
        <v>95.200390466000002</v>
      </c>
      <c r="H24" s="88">
        <f t="shared" si="0"/>
        <v>9.6884103456424953E-2</v>
      </c>
      <c r="I24" s="71">
        <f t="shared" si="1"/>
        <v>1.1324189695283723E-2</v>
      </c>
      <c r="J24" s="72">
        <v>763.97933651999995</v>
      </c>
      <c r="K24" s="72">
        <v>9.3134347826087005</v>
      </c>
    </row>
    <row r="25" spans="1:11">
      <c r="A25" s="70" t="s">
        <v>1669</v>
      </c>
      <c r="B25" s="70" t="s">
        <v>374</v>
      </c>
      <c r="C25" s="70" t="s">
        <v>1296</v>
      </c>
      <c r="D25" s="70" t="s">
        <v>322</v>
      </c>
      <c r="E25" s="70" t="s">
        <v>323</v>
      </c>
      <c r="F25" s="87">
        <v>96.653924311000011</v>
      </c>
      <c r="G25" s="87">
        <v>26.14181469</v>
      </c>
      <c r="H25" s="88">
        <f t="shared" si="0"/>
        <v>2.6972920762066654</v>
      </c>
      <c r="I25" s="71">
        <f t="shared" si="1"/>
        <v>1.0481589701541174E-2</v>
      </c>
      <c r="J25" s="72">
        <v>359.12016</v>
      </c>
      <c r="K25" s="72">
        <v>5.8362608695652201</v>
      </c>
    </row>
    <row r="26" spans="1:11">
      <c r="A26" s="70" t="s">
        <v>2625</v>
      </c>
      <c r="B26" s="70" t="s">
        <v>562</v>
      </c>
      <c r="C26" s="70" t="s">
        <v>1296</v>
      </c>
      <c r="D26" s="70" t="s">
        <v>1212</v>
      </c>
      <c r="E26" s="70" t="s">
        <v>323</v>
      </c>
      <c r="F26" s="87">
        <v>94.268390643999993</v>
      </c>
      <c r="G26" s="87">
        <v>56.406541032999996</v>
      </c>
      <c r="H26" s="88">
        <f t="shared" si="0"/>
        <v>0.67123154367592508</v>
      </c>
      <c r="I26" s="71">
        <f t="shared" si="1"/>
        <v>1.0222891616647569E-2</v>
      </c>
      <c r="J26" s="72">
        <v>3062.6992212499999</v>
      </c>
      <c r="K26" s="72">
        <v>8.6851739130434797</v>
      </c>
    </row>
    <row r="27" spans="1:11">
      <c r="A27" s="70" t="s">
        <v>2455</v>
      </c>
      <c r="B27" s="70" t="s">
        <v>537</v>
      </c>
      <c r="C27" s="70" t="s">
        <v>993</v>
      </c>
      <c r="D27" s="70" t="s">
        <v>321</v>
      </c>
      <c r="E27" s="70" t="s">
        <v>1508</v>
      </c>
      <c r="F27" s="87">
        <v>91.269098146999994</v>
      </c>
      <c r="G27" s="87">
        <v>93.877473043999998</v>
      </c>
      <c r="H27" s="88">
        <f t="shared" si="0"/>
        <v>-2.7784886111894669E-2</v>
      </c>
      <c r="I27" s="71">
        <f t="shared" si="1"/>
        <v>9.8976347419519276E-3</v>
      </c>
      <c r="J27" s="72">
        <v>2140.585413813762</v>
      </c>
      <c r="K27" s="72">
        <v>9.9644347826087003</v>
      </c>
    </row>
    <row r="28" spans="1:11">
      <c r="A28" s="70" t="s">
        <v>2452</v>
      </c>
      <c r="B28" s="70" t="s">
        <v>171</v>
      </c>
      <c r="C28" s="70" t="s">
        <v>993</v>
      </c>
      <c r="D28" s="70" t="s">
        <v>321</v>
      </c>
      <c r="E28" s="70" t="s">
        <v>1508</v>
      </c>
      <c r="F28" s="87">
        <v>89.797520437999992</v>
      </c>
      <c r="G28" s="87">
        <v>110.371807731</v>
      </c>
      <c r="H28" s="88">
        <f t="shared" si="0"/>
        <v>-0.18640890020705292</v>
      </c>
      <c r="I28" s="71">
        <f t="shared" si="1"/>
        <v>9.7380501842671188E-3</v>
      </c>
      <c r="J28" s="72">
        <v>690.44098571567406</v>
      </c>
      <c r="K28" s="72">
        <v>0.51260869565217404</v>
      </c>
    </row>
    <row r="29" spans="1:11">
      <c r="A29" s="70" t="s">
        <v>2624</v>
      </c>
      <c r="B29" s="70" t="s">
        <v>1414</v>
      </c>
      <c r="C29" s="70" t="s">
        <v>1296</v>
      </c>
      <c r="D29" s="70" t="s">
        <v>1212</v>
      </c>
      <c r="E29" s="70" t="s">
        <v>323</v>
      </c>
      <c r="F29" s="87">
        <v>84.167299130999993</v>
      </c>
      <c r="G29" s="87">
        <v>143.21208814100001</v>
      </c>
      <c r="H29" s="88">
        <f t="shared" si="0"/>
        <v>-0.41228914246308068</v>
      </c>
      <c r="I29" s="71">
        <f t="shared" si="1"/>
        <v>9.1274834629515664E-3</v>
      </c>
      <c r="J29" s="72">
        <v>3902.3612412500001</v>
      </c>
      <c r="K29" s="72">
        <v>17.605173913043501</v>
      </c>
    </row>
    <row r="30" spans="1:11">
      <c r="A30" s="70" t="s">
        <v>2512</v>
      </c>
      <c r="B30" s="70" t="s">
        <v>149</v>
      </c>
      <c r="C30" s="70" t="s">
        <v>993</v>
      </c>
      <c r="D30" s="70" t="s">
        <v>321</v>
      </c>
      <c r="E30" s="70" t="s">
        <v>1508</v>
      </c>
      <c r="F30" s="87">
        <v>83.244617699000003</v>
      </c>
      <c r="G30" s="87">
        <v>14.116672685000001</v>
      </c>
      <c r="H30" s="88">
        <f t="shared" si="0"/>
        <v>4.8969007468348762</v>
      </c>
      <c r="I30" s="71">
        <f t="shared" si="1"/>
        <v>9.027423705788103E-3</v>
      </c>
      <c r="J30" s="72">
        <v>161.00620215680001</v>
      </c>
      <c r="K30" s="72">
        <v>12.144260869565199</v>
      </c>
    </row>
    <row r="31" spans="1:11">
      <c r="A31" s="70" t="s">
        <v>2885</v>
      </c>
      <c r="B31" s="70" t="s">
        <v>72</v>
      </c>
      <c r="C31" s="70" t="s">
        <v>2923</v>
      </c>
      <c r="D31" s="70" t="s">
        <v>322</v>
      </c>
      <c r="E31" s="70" t="s">
        <v>323</v>
      </c>
      <c r="F31" s="87">
        <v>68.629562269999994</v>
      </c>
      <c r="G31" s="87">
        <v>45.698723890000004</v>
      </c>
      <c r="H31" s="88">
        <f t="shared" si="0"/>
        <v>0.50178290394270331</v>
      </c>
      <c r="I31" s="71">
        <f t="shared" si="1"/>
        <v>7.4425008424478748E-3</v>
      </c>
      <c r="J31" s="72">
        <v>310.19979527999999</v>
      </c>
      <c r="K31" s="72">
        <v>4.7772608695652199</v>
      </c>
    </row>
    <row r="32" spans="1:11">
      <c r="A32" s="70" t="s">
        <v>2434</v>
      </c>
      <c r="B32" s="70" t="s">
        <v>480</v>
      </c>
      <c r="C32" s="70" t="s">
        <v>993</v>
      </c>
      <c r="D32" s="70" t="s">
        <v>321</v>
      </c>
      <c r="E32" s="70" t="s">
        <v>1508</v>
      </c>
      <c r="F32" s="87">
        <v>59.214918073</v>
      </c>
      <c r="G32" s="87">
        <v>46.690803990999996</v>
      </c>
      <c r="H32" s="88">
        <f t="shared" si="0"/>
        <v>0.26823513436209234</v>
      </c>
      <c r="I32" s="71">
        <f t="shared" si="1"/>
        <v>6.4215341474854548E-3</v>
      </c>
      <c r="J32" s="72">
        <v>981.25634855487704</v>
      </c>
      <c r="K32" s="72">
        <v>10.6574347826087</v>
      </c>
    </row>
    <row r="33" spans="1:11">
      <c r="A33" s="70" t="s">
        <v>2495</v>
      </c>
      <c r="B33" s="70" t="s">
        <v>835</v>
      </c>
      <c r="C33" s="70" t="s">
        <v>993</v>
      </c>
      <c r="D33" s="70" t="s">
        <v>321</v>
      </c>
      <c r="E33" s="70" t="s">
        <v>1508</v>
      </c>
      <c r="F33" s="87">
        <v>58.006928025000001</v>
      </c>
      <c r="G33" s="87">
        <v>37.503202914999996</v>
      </c>
      <c r="H33" s="88">
        <f t="shared" si="0"/>
        <v>0.54671930705415073</v>
      </c>
      <c r="I33" s="71">
        <f t="shared" si="1"/>
        <v>6.2905342306487618E-3</v>
      </c>
      <c r="J33" s="72">
        <v>488.80731010039995</v>
      </c>
      <c r="K33" s="72">
        <v>9.7920434782608705</v>
      </c>
    </row>
    <row r="34" spans="1:11">
      <c r="A34" s="70" t="s">
        <v>2438</v>
      </c>
      <c r="B34" s="70" t="s">
        <v>146</v>
      </c>
      <c r="C34" s="70" t="s">
        <v>993</v>
      </c>
      <c r="D34" s="70" t="s">
        <v>321</v>
      </c>
      <c r="E34" s="70" t="s">
        <v>323</v>
      </c>
      <c r="F34" s="87">
        <v>54.195812292000006</v>
      </c>
      <c r="G34" s="87">
        <v>69.907646546000009</v>
      </c>
      <c r="H34" s="88">
        <f t="shared" si="0"/>
        <v>-0.22475129732283927</v>
      </c>
      <c r="I34" s="71">
        <f t="shared" si="1"/>
        <v>5.8772395641036191E-3</v>
      </c>
      <c r="J34" s="72">
        <v>1305.7702104057601</v>
      </c>
      <c r="K34" s="72">
        <v>8.4592608695652203</v>
      </c>
    </row>
    <row r="35" spans="1:11">
      <c r="A35" s="70" t="s">
        <v>1347</v>
      </c>
      <c r="B35" s="70" t="s">
        <v>1348</v>
      </c>
      <c r="C35" s="70" t="s">
        <v>1296</v>
      </c>
      <c r="D35" s="70" t="s">
        <v>322</v>
      </c>
      <c r="E35" s="70" t="s">
        <v>323</v>
      </c>
      <c r="F35" s="87">
        <v>51.282309200999997</v>
      </c>
      <c r="G35" s="87">
        <v>77.981102120000003</v>
      </c>
      <c r="H35" s="88">
        <f t="shared" si="0"/>
        <v>-0.34237516774147392</v>
      </c>
      <c r="I35" s="71">
        <f t="shared" si="1"/>
        <v>5.5612860814930982E-3</v>
      </c>
      <c r="J35" s="72">
        <v>399.68999999999994</v>
      </c>
      <c r="K35" s="72">
        <v>4.34730434782609</v>
      </c>
    </row>
    <row r="36" spans="1:11">
      <c r="A36" s="70" t="s">
        <v>1339</v>
      </c>
      <c r="B36" s="70" t="s">
        <v>1340</v>
      </c>
      <c r="C36" s="70" t="s">
        <v>1296</v>
      </c>
      <c r="D36" s="70" t="s">
        <v>322</v>
      </c>
      <c r="E36" s="70" t="s">
        <v>323</v>
      </c>
      <c r="F36" s="87">
        <v>50.822628291000001</v>
      </c>
      <c r="G36" s="87">
        <v>28.488530738000001</v>
      </c>
      <c r="H36" s="88">
        <f t="shared" si="0"/>
        <v>0.78396803816945226</v>
      </c>
      <c r="I36" s="71">
        <f t="shared" si="1"/>
        <v>5.5114361997981995E-3</v>
      </c>
      <c r="J36" s="72">
        <v>545.64440000000002</v>
      </c>
      <c r="K36" s="72">
        <v>3.8958260869565202</v>
      </c>
    </row>
    <row r="37" spans="1:11">
      <c r="A37" s="70" t="s">
        <v>739</v>
      </c>
      <c r="B37" s="70" t="s">
        <v>866</v>
      </c>
      <c r="C37" s="70" t="s">
        <v>1297</v>
      </c>
      <c r="D37" s="70" t="s">
        <v>321</v>
      </c>
      <c r="E37" s="70" t="s">
        <v>323</v>
      </c>
      <c r="F37" s="87">
        <v>50.099100075000003</v>
      </c>
      <c r="G37" s="87">
        <v>29.990293820000002</v>
      </c>
      <c r="H37" s="88">
        <f t="shared" si="0"/>
        <v>0.67051047834649058</v>
      </c>
      <c r="I37" s="71">
        <f t="shared" si="1"/>
        <v>5.4329735201743687E-3</v>
      </c>
      <c r="J37" s="72">
        <v>4085.8623750000002</v>
      </c>
      <c r="K37" s="72">
        <v>7.0641739130434802</v>
      </c>
    </row>
    <row r="38" spans="1:11">
      <c r="A38" s="70" t="s">
        <v>2502</v>
      </c>
      <c r="B38" s="70" t="s">
        <v>837</v>
      </c>
      <c r="C38" s="70" t="s">
        <v>993</v>
      </c>
      <c r="D38" s="70" t="s">
        <v>321</v>
      </c>
      <c r="E38" s="70" t="s">
        <v>1508</v>
      </c>
      <c r="F38" s="87">
        <v>49.782975729</v>
      </c>
      <c r="G38" s="87">
        <v>19.909551480999998</v>
      </c>
      <c r="H38" s="88">
        <f t="shared" si="0"/>
        <v>1.5004569177014706</v>
      </c>
      <c r="I38" s="71">
        <f t="shared" si="1"/>
        <v>5.3986915630468094E-3</v>
      </c>
      <c r="J38" s="72">
        <v>630.89963320031995</v>
      </c>
      <c r="K38" s="72">
        <v>30.4510434782609</v>
      </c>
    </row>
    <row r="39" spans="1:11">
      <c r="A39" s="70" t="s">
        <v>1362</v>
      </c>
      <c r="B39" s="70" t="s">
        <v>637</v>
      </c>
      <c r="C39" s="70" t="s">
        <v>1296</v>
      </c>
      <c r="D39" s="70" t="s">
        <v>322</v>
      </c>
      <c r="E39" s="70" t="s">
        <v>323</v>
      </c>
      <c r="F39" s="87">
        <v>46.380754659999994</v>
      </c>
      <c r="G39" s="87">
        <v>28.823604518</v>
      </c>
      <c r="H39" s="88">
        <f t="shared" si="0"/>
        <v>0.60912402996078296</v>
      </c>
      <c r="I39" s="71">
        <f t="shared" si="1"/>
        <v>5.0297392874573289E-3</v>
      </c>
      <c r="J39" s="72">
        <v>138.47200000000001</v>
      </c>
      <c r="K39" s="72">
        <v>16.014478260869598</v>
      </c>
    </row>
    <row r="40" spans="1:11">
      <c r="A40" s="70" t="s">
        <v>2438</v>
      </c>
      <c r="B40" s="70" t="s">
        <v>633</v>
      </c>
      <c r="C40" s="70" t="s">
        <v>993</v>
      </c>
      <c r="D40" s="70" t="s">
        <v>321</v>
      </c>
      <c r="E40" s="70" t="s">
        <v>1508</v>
      </c>
      <c r="F40" s="87">
        <v>46.23077593</v>
      </c>
      <c r="G40" s="87">
        <v>70.051912885000007</v>
      </c>
      <c r="H40" s="88">
        <f t="shared" si="0"/>
        <v>-0.34004977129041047</v>
      </c>
      <c r="I40" s="71">
        <f t="shared" si="1"/>
        <v>5.0134749140961403E-3</v>
      </c>
      <c r="J40" s="72">
        <v>797.84774581776003</v>
      </c>
      <c r="K40" s="72">
        <v>7.7347826086956504</v>
      </c>
    </row>
    <row r="41" spans="1:11">
      <c r="A41" s="70" t="s">
        <v>2362</v>
      </c>
      <c r="B41" s="70" t="s">
        <v>1671</v>
      </c>
      <c r="C41" s="70" t="s">
        <v>231</v>
      </c>
      <c r="D41" s="70" t="s">
        <v>322</v>
      </c>
      <c r="E41" s="70" t="s">
        <v>323</v>
      </c>
      <c r="F41" s="87">
        <v>44.302230829999999</v>
      </c>
      <c r="G41" s="87">
        <v>22.356101070000001</v>
      </c>
      <c r="H41" s="88">
        <f t="shared" si="0"/>
        <v>0.98166177059602977</v>
      </c>
      <c r="I41" s="71">
        <f t="shared" si="1"/>
        <v>4.8043347410176513E-3</v>
      </c>
      <c r="J41" s="72">
        <v>1044.981</v>
      </c>
      <c r="K41" s="72">
        <v>17.763652173913002</v>
      </c>
    </row>
    <row r="42" spans="1:11">
      <c r="A42" s="70" t="s">
        <v>2629</v>
      </c>
      <c r="B42" s="70" t="s">
        <v>230</v>
      </c>
      <c r="C42" s="70" t="s">
        <v>1296</v>
      </c>
      <c r="D42" s="70" t="s">
        <v>1212</v>
      </c>
      <c r="E42" s="70" t="s">
        <v>323</v>
      </c>
      <c r="F42" s="87">
        <v>44.012739310999997</v>
      </c>
      <c r="G42" s="87">
        <v>46.684309766000005</v>
      </c>
      <c r="H42" s="88">
        <f t="shared" si="0"/>
        <v>-5.7226302978258925E-2</v>
      </c>
      <c r="I42" s="71">
        <f t="shared" si="1"/>
        <v>4.7729409683812656E-3</v>
      </c>
      <c r="J42" s="72">
        <v>1904.8157715899999</v>
      </c>
      <c r="K42" s="72">
        <v>22.884086956521699</v>
      </c>
    </row>
    <row r="43" spans="1:11">
      <c r="A43" s="70" t="s">
        <v>2427</v>
      </c>
      <c r="B43" s="70" t="s">
        <v>237</v>
      </c>
      <c r="C43" s="70" t="s">
        <v>993</v>
      </c>
      <c r="D43" s="70" t="s">
        <v>321</v>
      </c>
      <c r="E43" s="70" t="s">
        <v>1508</v>
      </c>
      <c r="F43" s="87">
        <v>42.770884504000001</v>
      </c>
      <c r="G43" s="87">
        <v>93.401869675</v>
      </c>
      <c r="H43" s="88">
        <f t="shared" si="0"/>
        <v>-0.54207678440672491</v>
      </c>
      <c r="I43" s="71">
        <f t="shared" si="1"/>
        <v>4.6382686035636982E-3</v>
      </c>
      <c r="J43" s="72">
        <v>678.06743217949702</v>
      </c>
      <c r="K43" s="72">
        <v>33.5532608695652</v>
      </c>
    </row>
    <row r="44" spans="1:11">
      <c r="A44" s="70" t="s">
        <v>2521</v>
      </c>
      <c r="B44" s="70" t="s">
        <v>147</v>
      </c>
      <c r="C44" s="70" t="s">
        <v>993</v>
      </c>
      <c r="D44" s="70" t="s">
        <v>321</v>
      </c>
      <c r="E44" s="70" t="s">
        <v>1508</v>
      </c>
      <c r="F44" s="87">
        <v>42.511210779999999</v>
      </c>
      <c r="G44" s="87">
        <v>70.858899550000004</v>
      </c>
      <c r="H44" s="88">
        <f t="shared" si="0"/>
        <v>-0.40005827002714156</v>
      </c>
      <c r="I44" s="71">
        <f t="shared" si="1"/>
        <v>4.6101084077864278E-3</v>
      </c>
      <c r="J44" s="72">
        <v>125.004761972</v>
      </c>
      <c r="K44" s="72">
        <v>10.932304347826101</v>
      </c>
    </row>
    <row r="45" spans="1:11">
      <c r="A45" s="70" t="s">
        <v>2634</v>
      </c>
      <c r="B45" s="70" t="s">
        <v>1417</v>
      </c>
      <c r="C45" s="70" t="s">
        <v>1296</v>
      </c>
      <c r="D45" s="70" t="s">
        <v>1212</v>
      </c>
      <c r="E45" s="70" t="s">
        <v>323</v>
      </c>
      <c r="F45" s="87">
        <v>41.385561413999994</v>
      </c>
      <c r="G45" s="87">
        <v>28.964575491000002</v>
      </c>
      <c r="H45" s="88">
        <f t="shared" si="0"/>
        <v>0.42883369469231458</v>
      </c>
      <c r="I45" s="71">
        <f t="shared" si="1"/>
        <v>4.4880378877706229E-3</v>
      </c>
      <c r="J45" s="72">
        <v>1675.8565470199999</v>
      </c>
      <c r="K45" s="72">
        <v>25.7551739130435</v>
      </c>
    </row>
    <row r="46" spans="1:11">
      <c r="A46" s="70" t="s">
        <v>1345</v>
      </c>
      <c r="B46" s="70" t="s">
        <v>1346</v>
      </c>
      <c r="C46" s="70" t="s">
        <v>1296</v>
      </c>
      <c r="D46" s="70" t="s">
        <v>322</v>
      </c>
      <c r="E46" s="70" t="s">
        <v>323</v>
      </c>
      <c r="F46" s="87">
        <v>41.327922469999997</v>
      </c>
      <c r="G46" s="87">
        <v>21.631596064</v>
      </c>
      <c r="H46" s="88">
        <f t="shared" si="0"/>
        <v>0.91053505010567659</v>
      </c>
      <c r="I46" s="71">
        <f t="shared" si="1"/>
        <v>4.4817872593957819E-3</v>
      </c>
      <c r="J46" s="72">
        <v>396.15679999999998</v>
      </c>
      <c r="K46" s="72">
        <v>4.28286956521739</v>
      </c>
    </row>
    <row r="47" spans="1:11">
      <c r="A47" s="70" t="s">
        <v>913</v>
      </c>
      <c r="B47" s="70" t="s">
        <v>914</v>
      </c>
      <c r="C47" s="70" t="s">
        <v>1296</v>
      </c>
      <c r="D47" s="70" t="s">
        <v>322</v>
      </c>
      <c r="E47" s="70" t="s">
        <v>323</v>
      </c>
      <c r="F47" s="87">
        <v>40.723180648000003</v>
      </c>
      <c r="G47" s="87">
        <v>53.553682843999994</v>
      </c>
      <c r="H47" s="88">
        <f t="shared" si="0"/>
        <v>-0.2395820700767638</v>
      </c>
      <c r="I47" s="71">
        <f t="shared" si="1"/>
        <v>4.4162063148169492E-3</v>
      </c>
      <c r="J47" s="72">
        <v>381.3</v>
      </c>
      <c r="K47" s="72">
        <v>17.3266956521739</v>
      </c>
    </row>
    <row r="48" spans="1:11">
      <c r="A48" s="70" t="s">
        <v>2642</v>
      </c>
      <c r="B48" s="70" t="s">
        <v>43</v>
      </c>
      <c r="C48" s="70" t="s">
        <v>1296</v>
      </c>
      <c r="D48" s="70" t="s">
        <v>1212</v>
      </c>
      <c r="E48" s="70" t="s">
        <v>323</v>
      </c>
      <c r="F48" s="87">
        <v>38.400518147</v>
      </c>
      <c r="G48" s="87">
        <v>19.751641808999999</v>
      </c>
      <c r="H48" s="88">
        <f t="shared" si="0"/>
        <v>0.94416841487589576</v>
      </c>
      <c r="I48" s="71">
        <f t="shared" si="1"/>
        <v>4.1643262641704506E-3</v>
      </c>
      <c r="J48" s="72">
        <v>2292.8935336899999</v>
      </c>
      <c r="K48" s="72">
        <v>12.087260869565201</v>
      </c>
    </row>
    <row r="49" spans="1:11">
      <c r="A49" s="70" t="s">
        <v>2631</v>
      </c>
      <c r="B49" s="70" t="s">
        <v>1349</v>
      </c>
      <c r="C49" s="70" t="s">
        <v>1296</v>
      </c>
      <c r="D49" s="70" t="s">
        <v>1212</v>
      </c>
      <c r="E49" s="70" t="s">
        <v>323</v>
      </c>
      <c r="F49" s="87">
        <v>38.084811752999997</v>
      </c>
      <c r="G49" s="87">
        <v>30.858188533</v>
      </c>
      <c r="H49" s="88">
        <f t="shared" si="0"/>
        <v>0.23418818678458031</v>
      </c>
      <c r="I49" s="71">
        <f t="shared" si="1"/>
        <v>4.1300896316524213E-3</v>
      </c>
      <c r="J49" s="72">
        <v>1106.85772</v>
      </c>
      <c r="K49" s="72">
        <v>12.655130434782601</v>
      </c>
    </row>
    <row r="50" spans="1:11">
      <c r="A50" s="70" t="s">
        <v>582</v>
      </c>
      <c r="B50" s="70" t="s">
        <v>784</v>
      </c>
      <c r="C50" s="70" t="s">
        <v>1296</v>
      </c>
      <c r="D50" s="70" t="s">
        <v>322</v>
      </c>
      <c r="E50" s="70" t="s">
        <v>323</v>
      </c>
      <c r="F50" s="87">
        <v>37.658647898999995</v>
      </c>
      <c r="G50" s="87">
        <v>31.538563883999998</v>
      </c>
      <c r="H50" s="88">
        <f t="shared" si="0"/>
        <v>0.19405081466327667</v>
      </c>
      <c r="I50" s="71">
        <f t="shared" si="1"/>
        <v>4.0838744914488785E-3</v>
      </c>
      <c r="J50" s="72">
        <v>494.80425000000002</v>
      </c>
      <c r="K50" s="72">
        <v>8.0533478260869593</v>
      </c>
    </row>
    <row r="51" spans="1:11">
      <c r="A51" s="70" t="s">
        <v>1357</v>
      </c>
      <c r="B51" s="70" t="s">
        <v>636</v>
      </c>
      <c r="C51" s="70" t="s">
        <v>1296</v>
      </c>
      <c r="D51" s="70" t="s">
        <v>322</v>
      </c>
      <c r="E51" s="70" t="s">
        <v>323</v>
      </c>
      <c r="F51" s="87">
        <v>37.498278325000001</v>
      </c>
      <c r="G51" s="87">
        <v>24.499605654</v>
      </c>
      <c r="H51" s="88">
        <f t="shared" si="0"/>
        <v>0.53056660807427058</v>
      </c>
      <c r="I51" s="71">
        <f t="shared" si="1"/>
        <v>4.0664832878608047E-3</v>
      </c>
      <c r="J51" s="72">
        <v>329.077</v>
      </c>
      <c r="K51" s="72">
        <v>16.3971304347826</v>
      </c>
    </row>
    <row r="52" spans="1:11">
      <c r="A52" s="70" t="s">
        <v>1379</v>
      </c>
      <c r="B52" s="70" t="s">
        <v>919</v>
      </c>
      <c r="C52" s="70" t="s">
        <v>1296</v>
      </c>
      <c r="D52" s="70" t="s">
        <v>322</v>
      </c>
      <c r="E52" s="70" t="s">
        <v>323</v>
      </c>
      <c r="F52" s="87">
        <v>36.680507796999997</v>
      </c>
      <c r="G52" s="87">
        <v>51.775699501000005</v>
      </c>
      <c r="H52" s="88">
        <f t="shared" si="0"/>
        <v>-0.29154973953965524</v>
      </c>
      <c r="I52" s="71">
        <f t="shared" si="1"/>
        <v>3.9778005447066991E-3</v>
      </c>
      <c r="J52" s="72">
        <v>640.93600000000004</v>
      </c>
      <c r="K52" s="72">
        <v>20.807217391304299</v>
      </c>
    </row>
    <row r="53" spans="1:11">
      <c r="A53" s="70" t="s">
        <v>2650</v>
      </c>
      <c r="B53" s="70" t="s">
        <v>1187</v>
      </c>
      <c r="C53" s="70" t="s">
        <v>1296</v>
      </c>
      <c r="D53" s="70" t="s">
        <v>1212</v>
      </c>
      <c r="E53" s="70" t="s">
        <v>1508</v>
      </c>
      <c r="F53" s="87">
        <v>36.245739235000002</v>
      </c>
      <c r="G53" s="87">
        <v>14.05356632</v>
      </c>
      <c r="H53" s="88">
        <f t="shared" si="0"/>
        <v>1.5791132592029498</v>
      </c>
      <c r="I53" s="71">
        <f t="shared" si="1"/>
        <v>3.93065227096098E-3</v>
      </c>
      <c r="J53" s="72">
        <v>698.50832758000001</v>
      </c>
      <c r="K53" s="72">
        <v>7.9172173913043498</v>
      </c>
    </row>
    <row r="54" spans="1:11">
      <c r="A54" s="70" t="s">
        <v>2886</v>
      </c>
      <c r="B54" s="70" t="s">
        <v>379</v>
      </c>
      <c r="C54" s="70" t="s">
        <v>2923</v>
      </c>
      <c r="D54" s="70" t="s">
        <v>322</v>
      </c>
      <c r="E54" s="70" t="s">
        <v>323</v>
      </c>
      <c r="F54" s="87">
        <v>36.048415370000001</v>
      </c>
      <c r="G54" s="87">
        <v>6.1463384800000007</v>
      </c>
      <c r="H54" s="88">
        <f t="shared" si="0"/>
        <v>4.8650228078555147</v>
      </c>
      <c r="I54" s="71">
        <f t="shared" si="1"/>
        <v>3.9092535765365586E-3</v>
      </c>
      <c r="J54" s="72">
        <v>7.9945990306330668</v>
      </c>
      <c r="K54" s="72">
        <v>14.773652173913</v>
      </c>
    </row>
    <row r="55" spans="1:11">
      <c r="A55" s="70" t="s">
        <v>584</v>
      </c>
      <c r="B55" s="70" t="s">
        <v>246</v>
      </c>
      <c r="C55" s="70" t="s">
        <v>1297</v>
      </c>
      <c r="D55" s="70" t="s">
        <v>321</v>
      </c>
      <c r="E55" s="70" t="s">
        <v>323</v>
      </c>
      <c r="F55" s="87">
        <v>33.125896295000004</v>
      </c>
      <c r="G55" s="87">
        <v>34.056816640000001</v>
      </c>
      <c r="H55" s="88">
        <f t="shared" si="0"/>
        <v>-2.7334332355262614E-2</v>
      </c>
      <c r="I55" s="71">
        <f t="shared" si="1"/>
        <v>3.5923223597500364E-3</v>
      </c>
      <c r="J55" s="72">
        <v>434.86435280000001</v>
      </c>
      <c r="K55" s="72">
        <v>16.387</v>
      </c>
    </row>
    <row r="56" spans="1:11">
      <c r="A56" s="70" t="s">
        <v>390</v>
      </c>
      <c r="B56" s="70" t="s">
        <v>656</v>
      </c>
      <c r="C56" s="70" t="s">
        <v>1292</v>
      </c>
      <c r="D56" s="70" t="s">
        <v>321</v>
      </c>
      <c r="E56" s="70" t="s">
        <v>1508</v>
      </c>
      <c r="F56" s="87">
        <v>32.917227859999997</v>
      </c>
      <c r="G56" s="87">
        <v>18.251095938999999</v>
      </c>
      <c r="H56" s="88">
        <f t="shared" si="0"/>
        <v>0.80357541103384134</v>
      </c>
      <c r="I56" s="71">
        <f t="shared" si="1"/>
        <v>3.5696934087278806E-3</v>
      </c>
      <c r="J56" s="72">
        <v>197.1129014</v>
      </c>
      <c r="K56" s="72">
        <v>6.9724347826087003</v>
      </c>
    </row>
    <row r="57" spans="1:11">
      <c r="A57" s="70" t="s">
        <v>1666</v>
      </c>
      <c r="B57" s="70" t="s">
        <v>864</v>
      </c>
      <c r="C57" s="70" t="s">
        <v>1295</v>
      </c>
      <c r="D57" s="70" t="s">
        <v>321</v>
      </c>
      <c r="E57" s="70" t="s">
        <v>1508</v>
      </c>
      <c r="F57" s="87">
        <v>32.904246657000002</v>
      </c>
      <c r="G57" s="87">
        <v>119.418394347</v>
      </c>
      <c r="H57" s="88">
        <f t="shared" si="0"/>
        <v>-0.72446249309475319</v>
      </c>
      <c r="I57" s="71">
        <f t="shared" si="1"/>
        <v>3.5682856682284826E-3</v>
      </c>
      <c r="J57" s="72">
        <v>72.645596030000007</v>
      </c>
      <c r="K57" s="72">
        <v>23.826086956521699</v>
      </c>
    </row>
    <row r="58" spans="1:11">
      <c r="A58" s="70" t="s">
        <v>1341</v>
      </c>
      <c r="B58" s="70" t="s">
        <v>1342</v>
      </c>
      <c r="C58" s="70" t="s">
        <v>1296</v>
      </c>
      <c r="D58" s="70" t="s">
        <v>322</v>
      </c>
      <c r="E58" s="70" t="s">
        <v>323</v>
      </c>
      <c r="F58" s="87">
        <v>32.650864998000003</v>
      </c>
      <c r="G58" s="87">
        <v>41.405054526000001</v>
      </c>
      <c r="H58" s="88">
        <f t="shared" si="0"/>
        <v>-0.21142804008391947</v>
      </c>
      <c r="I58" s="71">
        <f t="shared" si="1"/>
        <v>3.5408078125028506E-3</v>
      </c>
      <c r="J58" s="72">
        <v>885.80560000000003</v>
      </c>
      <c r="K58" s="72">
        <v>3.45978260869565</v>
      </c>
    </row>
    <row r="59" spans="1:11">
      <c r="A59" s="70" t="s">
        <v>2407</v>
      </c>
      <c r="B59" s="70" t="s">
        <v>1419</v>
      </c>
      <c r="C59" s="70" t="s">
        <v>993</v>
      </c>
      <c r="D59" s="70" t="s">
        <v>321</v>
      </c>
      <c r="E59" s="70" t="s">
        <v>1508</v>
      </c>
      <c r="F59" s="87">
        <v>32.580864163999998</v>
      </c>
      <c r="G59" s="87">
        <v>32.671684642000002</v>
      </c>
      <c r="H59" s="88">
        <f t="shared" si="0"/>
        <v>-2.779791706340573E-3</v>
      </c>
      <c r="I59" s="71">
        <f t="shared" si="1"/>
        <v>3.5332166047377846E-3</v>
      </c>
      <c r="J59" s="72">
        <v>59.922800000000002</v>
      </c>
      <c r="K59" s="72">
        <v>27.208173913043499</v>
      </c>
    </row>
    <row r="60" spans="1:11">
      <c r="A60" s="70" t="s">
        <v>2406</v>
      </c>
      <c r="B60" s="70" t="s">
        <v>1314</v>
      </c>
      <c r="C60" s="70" t="s">
        <v>993</v>
      </c>
      <c r="D60" s="70" t="s">
        <v>321</v>
      </c>
      <c r="E60" s="70" t="s">
        <v>1508</v>
      </c>
      <c r="F60" s="87">
        <v>32.137573336999999</v>
      </c>
      <c r="G60" s="87">
        <v>34.540807422</v>
      </c>
      <c r="H60" s="88">
        <f t="shared" si="0"/>
        <v>-6.9576662051892724E-2</v>
      </c>
      <c r="I60" s="71">
        <f t="shared" si="1"/>
        <v>3.485144137942538E-3</v>
      </c>
      <c r="J60" s="72">
        <v>778.86981960722301</v>
      </c>
      <c r="K60" s="72">
        <v>7.87760869565217</v>
      </c>
    </row>
    <row r="61" spans="1:11">
      <c r="A61" s="70" t="s">
        <v>2649</v>
      </c>
      <c r="B61" s="70" t="s">
        <v>581</v>
      </c>
      <c r="C61" s="70" t="s">
        <v>1296</v>
      </c>
      <c r="D61" s="70" t="s">
        <v>322</v>
      </c>
      <c r="E61" s="70" t="s">
        <v>323</v>
      </c>
      <c r="F61" s="87">
        <v>31.45001779</v>
      </c>
      <c r="G61" s="87">
        <v>14.058397116</v>
      </c>
      <c r="H61" s="88">
        <f t="shared" si="0"/>
        <v>1.2370984067740145</v>
      </c>
      <c r="I61" s="71">
        <f t="shared" si="1"/>
        <v>3.4105824976155084E-3</v>
      </c>
      <c r="J61" s="72">
        <v>601.37138628000002</v>
      </c>
      <c r="K61" s="72">
        <v>11.9953913043478</v>
      </c>
    </row>
    <row r="62" spans="1:11">
      <c r="A62" s="70" t="s">
        <v>2519</v>
      </c>
      <c r="B62" s="70" t="s">
        <v>145</v>
      </c>
      <c r="C62" s="70" t="s">
        <v>993</v>
      </c>
      <c r="D62" s="70" t="s">
        <v>321</v>
      </c>
      <c r="E62" s="70" t="s">
        <v>1508</v>
      </c>
      <c r="F62" s="87">
        <v>31.214972914000001</v>
      </c>
      <c r="G62" s="87">
        <v>35.143441271</v>
      </c>
      <c r="H62" s="88">
        <f t="shared" si="0"/>
        <v>-0.11178382693676991</v>
      </c>
      <c r="I62" s="71">
        <f t="shared" si="1"/>
        <v>3.385093165762262E-3</v>
      </c>
      <c r="J62" s="72">
        <v>456.14267484940001</v>
      </c>
      <c r="K62" s="72">
        <v>18.640826086956501</v>
      </c>
    </row>
    <row r="63" spans="1:11">
      <c r="A63" s="70" t="s">
        <v>2453</v>
      </c>
      <c r="B63" s="70" t="s">
        <v>536</v>
      </c>
      <c r="C63" s="70" t="s">
        <v>993</v>
      </c>
      <c r="D63" s="70" t="s">
        <v>321</v>
      </c>
      <c r="E63" s="70" t="s">
        <v>1508</v>
      </c>
      <c r="F63" s="87">
        <v>30.257951011999999</v>
      </c>
      <c r="G63" s="87">
        <v>22.296029181000002</v>
      </c>
      <c r="H63" s="88">
        <f t="shared" si="0"/>
        <v>0.35710044000951102</v>
      </c>
      <c r="I63" s="71">
        <f t="shared" si="1"/>
        <v>3.2813093723606016E-3</v>
      </c>
      <c r="J63" s="72">
        <v>1662.3937567824651</v>
      </c>
      <c r="K63" s="72">
        <v>8.1483913043478307</v>
      </c>
    </row>
    <row r="64" spans="1:11">
      <c r="A64" s="70" t="s">
        <v>1665</v>
      </c>
      <c r="B64" s="70" t="s">
        <v>863</v>
      </c>
      <c r="C64" s="70" t="s">
        <v>1295</v>
      </c>
      <c r="D64" s="70" t="s">
        <v>321</v>
      </c>
      <c r="E64" s="70" t="s">
        <v>1508</v>
      </c>
      <c r="F64" s="87">
        <v>30.012191246</v>
      </c>
      <c r="G64" s="87">
        <v>45.000673436999996</v>
      </c>
      <c r="H64" s="88">
        <f t="shared" si="0"/>
        <v>-0.33307239750497419</v>
      </c>
      <c r="I64" s="71">
        <f t="shared" si="1"/>
        <v>3.2546580692632728E-3</v>
      </c>
      <c r="J64" s="72">
        <v>22.392304220000003</v>
      </c>
      <c r="K64" s="72">
        <v>27.787478260869602</v>
      </c>
    </row>
    <row r="65" spans="1:11">
      <c r="A65" s="70" t="s">
        <v>2633</v>
      </c>
      <c r="B65" s="70" t="s">
        <v>56</v>
      </c>
      <c r="C65" s="70" t="s">
        <v>1296</v>
      </c>
      <c r="D65" s="70" t="s">
        <v>322</v>
      </c>
      <c r="E65" s="70" t="s">
        <v>323</v>
      </c>
      <c r="F65" s="87">
        <v>29.874001495000002</v>
      </c>
      <c r="G65" s="87">
        <v>29.490150649999997</v>
      </c>
      <c r="H65" s="88">
        <f t="shared" si="0"/>
        <v>1.301623886414438E-2</v>
      </c>
      <c r="I65" s="71">
        <f t="shared" si="1"/>
        <v>3.2396721462263612E-3</v>
      </c>
      <c r="J65" s="72">
        <v>783.61811809000005</v>
      </c>
      <c r="K65" s="72">
        <v>26.270043478260899</v>
      </c>
    </row>
    <row r="66" spans="1:11">
      <c r="A66" s="70" t="s">
        <v>1392</v>
      </c>
      <c r="B66" s="70" t="s">
        <v>39</v>
      </c>
      <c r="C66" s="70" t="s">
        <v>1296</v>
      </c>
      <c r="D66" s="70" t="s">
        <v>322</v>
      </c>
      <c r="E66" s="70" t="s">
        <v>323</v>
      </c>
      <c r="F66" s="87">
        <v>29.812875160000001</v>
      </c>
      <c r="G66" s="87">
        <v>31.577970620000002</v>
      </c>
      <c r="H66" s="88">
        <f t="shared" si="0"/>
        <v>-5.5896418463385111E-2</v>
      </c>
      <c r="I66" s="71">
        <f t="shared" si="1"/>
        <v>3.2330433293625222E-3</v>
      </c>
      <c r="J66" s="72">
        <v>309.6635</v>
      </c>
      <c r="K66" s="72">
        <v>29.3627391304348</v>
      </c>
    </row>
    <row r="67" spans="1:11">
      <c r="A67" s="70" t="s">
        <v>2664</v>
      </c>
      <c r="B67" s="70" t="s">
        <v>1211</v>
      </c>
      <c r="C67" s="70" t="s">
        <v>1296</v>
      </c>
      <c r="D67" s="70" t="s">
        <v>1212</v>
      </c>
      <c r="E67" s="70" t="s">
        <v>1508</v>
      </c>
      <c r="F67" s="87">
        <v>29.44027427</v>
      </c>
      <c r="G67" s="87">
        <v>8.8827374450000001</v>
      </c>
      <c r="H67" s="88">
        <f t="shared" si="0"/>
        <v>2.3143244920034896</v>
      </c>
      <c r="I67" s="71">
        <f t="shared" si="1"/>
        <v>3.1926367997854857E-3</v>
      </c>
      <c r="J67" s="72">
        <v>236.30703356999999</v>
      </c>
      <c r="K67" s="72">
        <v>27.916</v>
      </c>
    </row>
    <row r="68" spans="1:11">
      <c r="A68" s="70" t="s">
        <v>2627</v>
      </c>
      <c r="B68" s="70" t="s">
        <v>778</v>
      </c>
      <c r="C68" s="70" t="s">
        <v>1296</v>
      </c>
      <c r="D68" s="70" t="s">
        <v>1212</v>
      </c>
      <c r="E68" s="70" t="s">
        <v>323</v>
      </c>
      <c r="F68" s="87">
        <v>28.998807566</v>
      </c>
      <c r="G68" s="87">
        <v>51.429710899999996</v>
      </c>
      <c r="H68" s="88">
        <f t="shared" si="0"/>
        <v>-0.43614679027876857</v>
      </c>
      <c r="I68" s="71">
        <f t="shared" si="1"/>
        <v>3.1447621491574292E-3</v>
      </c>
      <c r="J68" s="72">
        <v>1965.8334104600001</v>
      </c>
      <c r="K68" s="72">
        <v>15.129695652173901</v>
      </c>
    </row>
    <row r="69" spans="1:11">
      <c r="A69" s="70" t="s">
        <v>2441</v>
      </c>
      <c r="B69" s="70" t="s">
        <v>190</v>
      </c>
      <c r="C69" s="70" t="s">
        <v>993</v>
      </c>
      <c r="D69" s="70" t="s">
        <v>321</v>
      </c>
      <c r="E69" s="70" t="s">
        <v>1508</v>
      </c>
      <c r="F69" s="87">
        <v>28.180207024999998</v>
      </c>
      <c r="G69" s="87">
        <v>36.356128299999995</v>
      </c>
      <c r="H69" s="88">
        <f t="shared" si="0"/>
        <v>-0.22488426731071909</v>
      </c>
      <c r="I69" s="71">
        <f t="shared" si="1"/>
        <v>3.0559893956310091E-3</v>
      </c>
      <c r="J69" s="72">
        <v>665.65729636182698</v>
      </c>
      <c r="K69" s="72">
        <v>31.5631304347826</v>
      </c>
    </row>
    <row r="70" spans="1:11">
      <c r="A70" s="70" t="s">
        <v>370</v>
      </c>
      <c r="B70" s="70" t="s">
        <v>371</v>
      </c>
      <c r="C70" s="70" t="s">
        <v>1297</v>
      </c>
      <c r="D70" s="70" t="s">
        <v>321</v>
      </c>
      <c r="E70" s="70" t="s">
        <v>323</v>
      </c>
      <c r="F70" s="87">
        <v>27.942542749000001</v>
      </c>
      <c r="G70" s="87">
        <v>37.683629422999999</v>
      </c>
      <c r="H70" s="88">
        <f t="shared" si="0"/>
        <v>-0.25849650957597459</v>
      </c>
      <c r="I70" s="71">
        <f t="shared" si="1"/>
        <v>3.0302160041675618E-3</v>
      </c>
      <c r="J70" s="72">
        <v>681.1085501</v>
      </c>
      <c r="K70" s="72">
        <v>8.2320869565217407</v>
      </c>
    </row>
    <row r="71" spans="1:11">
      <c r="A71" s="70" t="s">
        <v>1389</v>
      </c>
      <c r="B71" s="70" t="s">
        <v>888</v>
      </c>
      <c r="C71" s="70" t="s">
        <v>1297</v>
      </c>
      <c r="D71" s="70" t="s">
        <v>321</v>
      </c>
      <c r="E71" s="70" t="s">
        <v>1508</v>
      </c>
      <c r="F71" s="87">
        <v>27.931435257</v>
      </c>
      <c r="G71" s="87">
        <v>24.557639054999999</v>
      </c>
      <c r="H71" s="88">
        <f t="shared" ref="H71:H134" si="2">IF(ISERROR(F71/G71-1),"",IF((F71/G71-1)&gt;10000%,"",F71/G71-1))</f>
        <v>0.13738275875966544</v>
      </c>
      <c r="I71" s="71">
        <f t="shared" ref="I71:I134" si="3">F71/$F$1023</f>
        <v>3.0290114573828649E-3</v>
      </c>
      <c r="J71" s="72">
        <v>678.34503050000001</v>
      </c>
      <c r="K71" s="72">
        <v>0.86095652173912995</v>
      </c>
    </row>
    <row r="72" spans="1:11">
      <c r="A72" s="70" t="s">
        <v>2630</v>
      </c>
      <c r="B72" s="70" t="s">
        <v>580</v>
      </c>
      <c r="C72" s="70" t="s">
        <v>1296</v>
      </c>
      <c r="D72" s="70" t="s">
        <v>322</v>
      </c>
      <c r="E72" s="70" t="s">
        <v>323</v>
      </c>
      <c r="F72" s="87">
        <v>27.094628252</v>
      </c>
      <c r="G72" s="87">
        <v>46.237408703</v>
      </c>
      <c r="H72" s="88">
        <f t="shared" si="2"/>
        <v>-0.41401066772494044</v>
      </c>
      <c r="I72" s="71">
        <f t="shared" si="3"/>
        <v>2.9382643123671785E-3</v>
      </c>
      <c r="J72" s="72">
        <v>1767.6994557400001</v>
      </c>
      <c r="K72" s="72">
        <v>11.797347826087</v>
      </c>
    </row>
    <row r="73" spans="1:11">
      <c r="A73" s="70" t="s">
        <v>1323</v>
      </c>
      <c r="B73" s="70" t="s">
        <v>1324</v>
      </c>
      <c r="C73" s="70" t="s">
        <v>1297</v>
      </c>
      <c r="D73" s="70" t="s">
        <v>321</v>
      </c>
      <c r="E73" s="70" t="s">
        <v>323</v>
      </c>
      <c r="F73" s="87">
        <v>25.841483576999998</v>
      </c>
      <c r="G73" s="87">
        <v>26.386872870000001</v>
      </c>
      <c r="H73" s="88">
        <f t="shared" si="2"/>
        <v>-2.0668962771260069E-2</v>
      </c>
      <c r="I73" s="71">
        <f t="shared" si="3"/>
        <v>2.8023676230847306E-3</v>
      </c>
      <c r="J73" s="72">
        <v>212.30802919999999</v>
      </c>
      <c r="K73" s="72">
        <v>7.5890434782608702</v>
      </c>
    </row>
    <row r="74" spans="1:11">
      <c r="A74" s="70" t="s">
        <v>1</v>
      </c>
      <c r="B74" s="70" t="s">
        <v>77</v>
      </c>
      <c r="C74" s="70" t="s">
        <v>1297</v>
      </c>
      <c r="D74" s="70" t="s">
        <v>321</v>
      </c>
      <c r="E74" s="70" t="s">
        <v>323</v>
      </c>
      <c r="F74" s="87">
        <v>25.364382191000001</v>
      </c>
      <c r="G74" s="87">
        <v>64.124437404999995</v>
      </c>
      <c r="H74" s="88">
        <f t="shared" si="2"/>
        <v>-0.60445060857528465</v>
      </c>
      <c r="I74" s="71">
        <f t="shared" si="3"/>
        <v>2.7506285860023072E-3</v>
      </c>
      <c r="J74" s="72">
        <v>212.92427980000002</v>
      </c>
      <c r="K74" s="72">
        <v>32.839913043478298</v>
      </c>
    </row>
    <row r="75" spans="1:11">
      <c r="A75" s="70" t="s">
        <v>986</v>
      </c>
      <c r="B75" s="70" t="s">
        <v>785</v>
      </c>
      <c r="C75" s="70" t="s">
        <v>1296</v>
      </c>
      <c r="D75" s="70" t="s">
        <v>322</v>
      </c>
      <c r="E75" s="70" t="s">
        <v>323</v>
      </c>
      <c r="F75" s="87">
        <v>25.083250245000002</v>
      </c>
      <c r="G75" s="87">
        <v>29.933983490999999</v>
      </c>
      <c r="H75" s="88">
        <f t="shared" si="2"/>
        <v>-0.16204770231995436</v>
      </c>
      <c r="I75" s="71">
        <f t="shared" si="3"/>
        <v>2.7201413633574584E-3</v>
      </c>
      <c r="J75" s="72">
        <v>193.32499999999999</v>
      </c>
      <c r="K75" s="72">
        <v>22.788782608695701</v>
      </c>
    </row>
    <row r="76" spans="1:11">
      <c r="A76" s="70" t="s">
        <v>2443</v>
      </c>
      <c r="B76" s="70" t="s">
        <v>481</v>
      </c>
      <c r="C76" s="70" t="s">
        <v>993</v>
      </c>
      <c r="D76" s="70" t="s">
        <v>321</v>
      </c>
      <c r="E76" s="70" t="s">
        <v>1508</v>
      </c>
      <c r="F76" s="87">
        <v>25.046799296</v>
      </c>
      <c r="G76" s="87">
        <v>41.894155045999995</v>
      </c>
      <c r="H76" s="88">
        <f t="shared" si="2"/>
        <v>-0.40214096051111459</v>
      </c>
      <c r="I76" s="71">
        <f t="shared" si="3"/>
        <v>2.7161884572093286E-3</v>
      </c>
      <c r="J76" s="72">
        <v>531.61354922490693</v>
      </c>
      <c r="K76" s="72">
        <v>21.862478260869601</v>
      </c>
    </row>
    <row r="77" spans="1:11">
      <c r="A77" s="70" t="s">
        <v>2394</v>
      </c>
      <c r="B77" s="70" t="s">
        <v>2395</v>
      </c>
      <c r="C77" s="70" t="s">
        <v>231</v>
      </c>
      <c r="D77" s="70" t="s">
        <v>322</v>
      </c>
      <c r="E77" s="70" t="s">
        <v>1508</v>
      </c>
      <c r="F77" s="87">
        <v>24.127300440000003</v>
      </c>
      <c r="G77" s="87">
        <v>11.81673782</v>
      </c>
      <c r="H77" s="88">
        <f t="shared" si="2"/>
        <v>1.0417902815076592</v>
      </c>
      <c r="I77" s="71">
        <f t="shared" si="3"/>
        <v>2.6164738330144823E-3</v>
      </c>
      <c r="J77" s="72">
        <v>248.82</v>
      </c>
      <c r="K77" s="72">
        <v>32.010347826086999</v>
      </c>
    </row>
    <row r="78" spans="1:11">
      <c r="A78" s="70" t="s">
        <v>1352</v>
      </c>
      <c r="B78" s="70" t="s">
        <v>937</v>
      </c>
      <c r="C78" s="70" t="s">
        <v>1296</v>
      </c>
      <c r="D78" s="70" t="s">
        <v>322</v>
      </c>
      <c r="E78" s="70" t="s">
        <v>323</v>
      </c>
      <c r="F78" s="87">
        <v>24.095402441000001</v>
      </c>
      <c r="G78" s="87">
        <v>48.343329079999997</v>
      </c>
      <c r="H78" s="88">
        <f t="shared" si="2"/>
        <v>-0.50157751028841635</v>
      </c>
      <c r="I78" s="71">
        <f t="shared" si="3"/>
        <v>2.6130146694036769E-3</v>
      </c>
      <c r="J78" s="72">
        <v>334.036</v>
      </c>
      <c r="K78" s="72">
        <v>12.043347826087</v>
      </c>
    </row>
    <row r="79" spans="1:11">
      <c r="A79" s="70" t="s">
        <v>712</v>
      </c>
      <c r="B79" s="70" t="s">
        <v>713</v>
      </c>
      <c r="C79" s="70" t="s">
        <v>1292</v>
      </c>
      <c r="D79" s="70" t="s">
        <v>321</v>
      </c>
      <c r="E79" s="70" t="s">
        <v>1508</v>
      </c>
      <c r="F79" s="87">
        <v>23.716123331999999</v>
      </c>
      <c r="G79" s="87">
        <v>15.221239405999999</v>
      </c>
      <c r="H79" s="88">
        <f t="shared" si="2"/>
        <v>0.55809410123668624</v>
      </c>
      <c r="I79" s="71">
        <f t="shared" si="3"/>
        <v>2.5718839234847375E-3</v>
      </c>
      <c r="J79" s="72">
        <v>117.06419720000001</v>
      </c>
      <c r="K79" s="72">
        <v>2.5723043478260901</v>
      </c>
    </row>
    <row r="80" spans="1:11">
      <c r="A80" s="70" t="s">
        <v>2586</v>
      </c>
      <c r="B80" s="70" t="s">
        <v>382</v>
      </c>
      <c r="C80" s="70" t="s">
        <v>993</v>
      </c>
      <c r="D80" s="70" t="s">
        <v>321</v>
      </c>
      <c r="E80" s="70" t="s">
        <v>1508</v>
      </c>
      <c r="F80" s="87">
        <v>23.447648332</v>
      </c>
      <c r="G80" s="87">
        <v>18.73447943</v>
      </c>
      <c r="H80" s="88">
        <f t="shared" si="2"/>
        <v>0.25157725463418434</v>
      </c>
      <c r="I80" s="71">
        <f t="shared" si="3"/>
        <v>2.5427692774402932E-3</v>
      </c>
      <c r="J80" s="72">
        <v>691.9777052733001</v>
      </c>
      <c r="K80" s="72">
        <v>28.277608695652201</v>
      </c>
    </row>
    <row r="81" spans="1:11">
      <c r="A81" s="70" t="s">
        <v>2887</v>
      </c>
      <c r="B81" s="70" t="s">
        <v>267</v>
      </c>
      <c r="C81" s="70" t="s">
        <v>2923</v>
      </c>
      <c r="D81" s="70" t="s">
        <v>322</v>
      </c>
      <c r="E81" s="70" t="s">
        <v>323</v>
      </c>
      <c r="F81" s="87">
        <v>23.184958446</v>
      </c>
      <c r="G81" s="87">
        <v>17.468022372</v>
      </c>
      <c r="H81" s="88">
        <f t="shared" si="2"/>
        <v>0.3272800980129178</v>
      </c>
      <c r="I81" s="71">
        <f t="shared" si="3"/>
        <v>2.5142819953829494E-3</v>
      </c>
      <c r="J81" s="72">
        <v>215.02397549</v>
      </c>
      <c r="K81" s="72">
        <v>11.7537391304348</v>
      </c>
    </row>
    <row r="82" spans="1:11">
      <c r="A82" s="70" t="s">
        <v>729</v>
      </c>
      <c r="B82" s="70" t="s">
        <v>80</v>
      </c>
      <c r="C82" s="70" t="s">
        <v>735</v>
      </c>
      <c r="D82" s="70" t="s">
        <v>321</v>
      </c>
      <c r="E82" s="70" t="s">
        <v>1508</v>
      </c>
      <c r="F82" s="87">
        <v>22.936724298000001</v>
      </c>
      <c r="G82" s="87">
        <v>21.389124973000001</v>
      </c>
      <c r="H82" s="88">
        <f t="shared" si="2"/>
        <v>7.2354494489773158E-2</v>
      </c>
      <c r="I82" s="71">
        <f t="shared" si="3"/>
        <v>2.487362359084731E-3</v>
      </c>
      <c r="J82" s="72">
        <v>77.58049548000001</v>
      </c>
      <c r="K82" s="72">
        <v>124.266739130435</v>
      </c>
    </row>
    <row r="83" spans="1:11">
      <c r="A83" s="70" t="s">
        <v>2408</v>
      </c>
      <c r="B83" s="70" t="s">
        <v>1420</v>
      </c>
      <c r="C83" s="70" t="s">
        <v>993</v>
      </c>
      <c r="D83" s="70" t="s">
        <v>321</v>
      </c>
      <c r="E83" s="70" t="s">
        <v>1508</v>
      </c>
      <c r="F83" s="87">
        <v>21.973141997000003</v>
      </c>
      <c r="G83" s="87">
        <v>52.700375417000004</v>
      </c>
      <c r="H83" s="88">
        <f t="shared" si="2"/>
        <v>-0.58305530419595564</v>
      </c>
      <c r="I83" s="71">
        <f t="shared" si="3"/>
        <v>2.3828671262760672E-3</v>
      </c>
      <c r="J83" s="72">
        <v>27.522711000000001</v>
      </c>
      <c r="K83" s="72">
        <v>12.754260869565201</v>
      </c>
    </row>
    <row r="84" spans="1:11">
      <c r="A84" s="70" t="s">
        <v>2626</v>
      </c>
      <c r="B84" s="70" t="s">
        <v>1418</v>
      </c>
      <c r="C84" s="70" t="s">
        <v>1296</v>
      </c>
      <c r="D84" s="70" t="s">
        <v>1212</v>
      </c>
      <c r="E84" s="70" t="s">
        <v>323</v>
      </c>
      <c r="F84" s="87">
        <v>21.26609547</v>
      </c>
      <c r="G84" s="87">
        <v>55.186034858999996</v>
      </c>
      <c r="H84" s="88">
        <f t="shared" si="2"/>
        <v>-0.61464715621742427</v>
      </c>
      <c r="I84" s="71">
        <f t="shared" si="3"/>
        <v>2.3061917957217935E-3</v>
      </c>
      <c r="J84" s="72">
        <v>1900.0907562699999</v>
      </c>
      <c r="K84" s="72">
        <v>20.623130434782599</v>
      </c>
    </row>
    <row r="85" spans="1:11">
      <c r="A85" s="70" t="s">
        <v>2638</v>
      </c>
      <c r="B85" s="70" t="s">
        <v>936</v>
      </c>
      <c r="C85" s="70" t="s">
        <v>1296</v>
      </c>
      <c r="D85" s="70" t="s">
        <v>322</v>
      </c>
      <c r="E85" s="70" t="s">
        <v>323</v>
      </c>
      <c r="F85" s="87">
        <v>20.57864889</v>
      </c>
      <c r="G85" s="87">
        <v>22.674327732000002</v>
      </c>
      <c r="H85" s="88">
        <f t="shared" si="2"/>
        <v>-9.2425180881653857E-2</v>
      </c>
      <c r="I85" s="71">
        <f t="shared" si="3"/>
        <v>2.2316419722702104E-3</v>
      </c>
      <c r="J85" s="72">
        <v>535.16613976999997</v>
      </c>
      <c r="K85" s="72">
        <v>11.951347826087</v>
      </c>
    </row>
    <row r="86" spans="1:11">
      <c r="A86" s="70" t="s">
        <v>1377</v>
      </c>
      <c r="B86" s="70" t="s">
        <v>1334</v>
      </c>
      <c r="C86" s="70" t="s">
        <v>1296</v>
      </c>
      <c r="D86" s="70" t="s">
        <v>322</v>
      </c>
      <c r="E86" s="70" t="s">
        <v>323</v>
      </c>
      <c r="F86" s="87">
        <v>19.896102276000001</v>
      </c>
      <c r="G86" s="87">
        <v>9.469830163000001</v>
      </c>
      <c r="H86" s="88">
        <f t="shared" si="2"/>
        <v>1.1009988493496912</v>
      </c>
      <c r="I86" s="71">
        <f t="shared" si="3"/>
        <v>2.1576235233440764E-3</v>
      </c>
      <c r="J86" s="72">
        <v>175.61600000000001</v>
      </c>
      <c r="K86" s="72">
        <v>28.984086956521701</v>
      </c>
    </row>
    <row r="87" spans="1:11">
      <c r="A87" s="70" t="s">
        <v>2566</v>
      </c>
      <c r="B87" s="70" t="s">
        <v>2291</v>
      </c>
      <c r="C87" s="70" t="s">
        <v>993</v>
      </c>
      <c r="D87" s="70" t="s">
        <v>321</v>
      </c>
      <c r="E87" s="70" t="s">
        <v>1508</v>
      </c>
      <c r="F87" s="87">
        <v>19.45061746</v>
      </c>
      <c r="G87" s="87">
        <v>43.911256799999997</v>
      </c>
      <c r="H87" s="88">
        <f t="shared" si="2"/>
        <v>-0.55704712464526862</v>
      </c>
      <c r="I87" s="71">
        <f t="shared" si="3"/>
        <v>2.109313130435931E-3</v>
      </c>
      <c r="J87" s="72">
        <v>255.35512199999999</v>
      </c>
      <c r="K87" s="72">
        <v>28.920565217391299</v>
      </c>
    </row>
    <row r="88" spans="1:11">
      <c r="A88" s="70" t="s">
        <v>2447</v>
      </c>
      <c r="B88" s="70" t="s">
        <v>189</v>
      </c>
      <c r="C88" s="70" t="s">
        <v>993</v>
      </c>
      <c r="D88" s="70" t="s">
        <v>321</v>
      </c>
      <c r="E88" s="70" t="s">
        <v>1508</v>
      </c>
      <c r="F88" s="87">
        <v>18.914919274999999</v>
      </c>
      <c r="G88" s="87">
        <v>17.755842087999998</v>
      </c>
      <c r="H88" s="88">
        <f t="shared" si="2"/>
        <v>6.5278637940993312E-2</v>
      </c>
      <c r="I88" s="71">
        <f t="shared" si="3"/>
        <v>2.0512195908403402E-3</v>
      </c>
      <c r="J88" s="72">
        <v>620.61838597367796</v>
      </c>
      <c r="K88" s="72">
        <v>17.236304347826099</v>
      </c>
    </row>
    <row r="89" spans="1:11">
      <c r="A89" s="70" t="s">
        <v>2496</v>
      </c>
      <c r="B89" s="70" t="s">
        <v>53</v>
      </c>
      <c r="C89" s="70" t="s">
        <v>993</v>
      </c>
      <c r="D89" s="70" t="s">
        <v>321</v>
      </c>
      <c r="E89" s="70" t="s">
        <v>1508</v>
      </c>
      <c r="F89" s="87">
        <v>18.716617020000001</v>
      </c>
      <c r="G89" s="87">
        <v>15.967652286</v>
      </c>
      <c r="H89" s="88">
        <f t="shared" si="2"/>
        <v>0.17215835394976753</v>
      </c>
      <c r="I89" s="71">
        <f t="shared" si="3"/>
        <v>2.0297147953691041E-3</v>
      </c>
      <c r="J89" s="72">
        <v>204.61768177459999</v>
      </c>
      <c r="K89" s="72">
        <v>40.331434782608703</v>
      </c>
    </row>
    <row r="90" spans="1:11">
      <c r="A90" s="70" t="s">
        <v>2628</v>
      </c>
      <c r="B90" s="70" t="s">
        <v>780</v>
      </c>
      <c r="C90" s="70" t="s">
        <v>1296</v>
      </c>
      <c r="D90" s="70" t="s">
        <v>322</v>
      </c>
      <c r="E90" s="70" t="s">
        <v>323</v>
      </c>
      <c r="F90" s="87">
        <v>17.927886486999999</v>
      </c>
      <c r="G90" s="87">
        <v>49.091320588999999</v>
      </c>
      <c r="H90" s="88">
        <f t="shared" si="2"/>
        <v>-0.6348053734977922</v>
      </c>
      <c r="I90" s="71">
        <f t="shared" si="3"/>
        <v>1.9441812809162095E-3</v>
      </c>
      <c r="J90" s="72">
        <v>229.30448103000001</v>
      </c>
      <c r="K90" s="72">
        <v>39.298999999999999</v>
      </c>
    </row>
    <row r="91" spans="1:11">
      <c r="A91" s="70" t="s">
        <v>2888</v>
      </c>
      <c r="B91" s="70" t="s">
        <v>69</v>
      </c>
      <c r="C91" s="70" t="s">
        <v>2923</v>
      </c>
      <c r="D91" s="70" t="s">
        <v>322</v>
      </c>
      <c r="E91" s="70" t="s">
        <v>323</v>
      </c>
      <c r="F91" s="87">
        <v>17.925055620000002</v>
      </c>
      <c r="G91" s="87">
        <v>46.620515379000004</v>
      </c>
      <c r="H91" s="88">
        <f t="shared" si="2"/>
        <v>-0.61551142293733063</v>
      </c>
      <c r="I91" s="71">
        <f t="shared" si="3"/>
        <v>1.9438742888659114E-3</v>
      </c>
      <c r="J91" s="72">
        <v>468.72561504999999</v>
      </c>
      <c r="K91" s="72">
        <v>4.5452608695652197</v>
      </c>
    </row>
    <row r="92" spans="1:11">
      <c r="A92" s="70" t="s">
        <v>917</v>
      </c>
      <c r="B92" s="70" t="s">
        <v>918</v>
      </c>
      <c r="C92" s="70" t="s">
        <v>1296</v>
      </c>
      <c r="D92" s="70" t="s">
        <v>322</v>
      </c>
      <c r="E92" s="70" t="s">
        <v>323</v>
      </c>
      <c r="F92" s="87">
        <v>17.891943396000002</v>
      </c>
      <c r="G92" s="87">
        <v>7.179377305</v>
      </c>
      <c r="H92" s="88">
        <f t="shared" si="2"/>
        <v>1.4921302552993492</v>
      </c>
      <c r="I92" s="71">
        <f t="shared" si="3"/>
        <v>1.9402834491918102E-3</v>
      </c>
      <c r="J92" s="72">
        <v>55.8675</v>
      </c>
      <c r="K92" s="72">
        <v>42.083956521739097</v>
      </c>
    </row>
    <row r="93" spans="1:11">
      <c r="A93" s="70" t="s">
        <v>2525</v>
      </c>
      <c r="B93" s="70" t="s">
        <v>566</v>
      </c>
      <c r="C93" s="70" t="s">
        <v>993</v>
      </c>
      <c r="D93" s="70" t="s">
        <v>321</v>
      </c>
      <c r="E93" s="70" t="s">
        <v>1508</v>
      </c>
      <c r="F93" s="87">
        <v>17.780085468999999</v>
      </c>
      <c r="G93" s="87">
        <v>56.020516663000002</v>
      </c>
      <c r="H93" s="88">
        <f t="shared" si="2"/>
        <v>-0.68261475387742632</v>
      </c>
      <c r="I93" s="71">
        <f t="shared" si="3"/>
        <v>1.9281530685162523E-3</v>
      </c>
      <c r="J93" s="72">
        <v>305.65824958109999</v>
      </c>
      <c r="K93" s="72">
        <v>80.443086956521697</v>
      </c>
    </row>
    <row r="94" spans="1:11">
      <c r="A94" s="70" t="s">
        <v>2632</v>
      </c>
      <c r="B94" s="70" t="s">
        <v>1412</v>
      </c>
      <c r="C94" s="70" t="s">
        <v>1296</v>
      </c>
      <c r="D94" s="70" t="s">
        <v>322</v>
      </c>
      <c r="E94" s="70" t="s">
        <v>323</v>
      </c>
      <c r="F94" s="87">
        <v>17.708646592999997</v>
      </c>
      <c r="G94" s="87">
        <v>30.138722002999998</v>
      </c>
      <c r="H94" s="88">
        <f t="shared" si="2"/>
        <v>-0.41242874892846204</v>
      </c>
      <c r="I94" s="71">
        <f t="shared" si="3"/>
        <v>1.9204059129578094E-3</v>
      </c>
      <c r="J94" s="72">
        <v>422.19119906999998</v>
      </c>
      <c r="K94" s="72">
        <v>38.0944782608696</v>
      </c>
    </row>
    <row r="95" spans="1:11">
      <c r="A95" s="70" t="s">
        <v>343</v>
      </c>
      <c r="B95" s="70" t="s">
        <v>344</v>
      </c>
      <c r="C95" s="70" t="s">
        <v>1297</v>
      </c>
      <c r="D95" s="70" t="s">
        <v>321</v>
      </c>
      <c r="E95" s="70" t="s">
        <v>1508</v>
      </c>
      <c r="F95" s="87">
        <v>17.607348782000003</v>
      </c>
      <c r="G95" s="87">
        <v>11.982159205</v>
      </c>
      <c r="H95" s="88">
        <f t="shared" si="2"/>
        <v>0.46946376531641176</v>
      </c>
      <c r="I95" s="71">
        <f t="shared" si="3"/>
        <v>1.9094207191321575E-3</v>
      </c>
      <c r="J95" s="72">
        <v>812.44379649999996</v>
      </c>
      <c r="K95" s="72">
        <v>36.2800434782609</v>
      </c>
    </row>
    <row r="96" spans="1:11">
      <c r="A96" s="70" t="s">
        <v>1545</v>
      </c>
      <c r="B96" s="70" t="s">
        <v>460</v>
      </c>
      <c r="C96" s="70" t="s">
        <v>1293</v>
      </c>
      <c r="D96" s="70" t="s">
        <v>321</v>
      </c>
      <c r="E96" s="70" t="s">
        <v>1508</v>
      </c>
      <c r="F96" s="87">
        <v>17.470776760000003</v>
      </c>
      <c r="G96" s="87">
        <v>13.723387000000001</v>
      </c>
      <c r="H96" s="88">
        <f t="shared" si="2"/>
        <v>0.27306595376199794</v>
      </c>
      <c r="I96" s="71">
        <f t="shared" si="3"/>
        <v>1.8946102299614563E-3</v>
      </c>
      <c r="J96" s="72">
        <v>427.24433486999999</v>
      </c>
      <c r="K96" s="72">
        <v>23.012652173913001</v>
      </c>
    </row>
    <row r="97" spans="1:11">
      <c r="A97" s="70" t="s">
        <v>2549</v>
      </c>
      <c r="B97" s="70" t="s">
        <v>2281</v>
      </c>
      <c r="C97" s="70" t="s">
        <v>993</v>
      </c>
      <c r="D97" s="70" t="s">
        <v>321</v>
      </c>
      <c r="E97" s="70" t="s">
        <v>1508</v>
      </c>
      <c r="F97" s="87">
        <v>17.078029624999999</v>
      </c>
      <c r="G97" s="87">
        <v>44.791897079999998</v>
      </c>
      <c r="H97" s="88">
        <f t="shared" si="2"/>
        <v>-0.61872502085593739</v>
      </c>
      <c r="I97" s="71">
        <f t="shared" si="3"/>
        <v>1.8520189502501435E-3</v>
      </c>
      <c r="J97" s="72">
        <v>276.975300409206</v>
      </c>
      <c r="K97" s="72">
        <v>92.748434782608697</v>
      </c>
    </row>
    <row r="98" spans="1:11">
      <c r="A98" s="70" t="s">
        <v>583</v>
      </c>
      <c r="B98" s="70" t="s">
        <v>800</v>
      </c>
      <c r="C98" s="70" t="s">
        <v>1297</v>
      </c>
      <c r="D98" s="70" t="s">
        <v>321</v>
      </c>
      <c r="E98" s="70" t="s">
        <v>1508</v>
      </c>
      <c r="F98" s="87">
        <v>16.790475722</v>
      </c>
      <c r="G98" s="87">
        <v>10.689077443</v>
      </c>
      <c r="H98" s="88">
        <f t="shared" si="2"/>
        <v>0.57080681766373087</v>
      </c>
      <c r="I98" s="71">
        <f t="shared" si="3"/>
        <v>1.820835301476353E-3</v>
      </c>
      <c r="J98" s="72">
        <v>309.28754780000003</v>
      </c>
      <c r="K98" s="72">
        <v>45.594217391304298</v>
      </c>
    </row>
    <row r="99" spans="1:11">
      <c r="A99" s="70" t="s">
        <v>2671</v>
      </c>
      <c r="B99" s="70" t="s">
        <v>561</v>
      </c>
      <c r="C99" s="70" t="s">
        <v>1296</v>
      </c>
      <c r="D99" s="70" t="s">
        <v>322</v>
      </c>
      <c r="E99" s="70" t="s">
        <v>323</v>
      </c>
      <c r="F99" s="87">
        <v>16.696427796000002</v>
      </c>
      <c r="G99" s="87">
        <v>7.533205777</v>
      </c>
      <c r="H99" s="88">
        <f t="shared" si="2"/>
        <v>1.2163775011930094</v>
      </c>
      <c r="I99" s="71">
        <f t="shared" si="3"/>
        <v>1.8106363180451061E-3</v>
      </c>
      <c r="J99" s="72">
        <v>445.47955872000006</v>
      </c>
      <c r="K99" s="72">
        <v>10.077652173913</v>
      </c>
    </row>
    <row r="100" spans="1:11">
      <c r="A100" s="70" t="s">
        <v>859</v>
      </c>
      <c r="B100" s="70" t="s">
        <v>467</v>
      </c>
      <c r="C100" s="70" t="s">
        <v>1293</v>
      </c>
      <c r="D100" s="70" t="s">
        <v>321</v>
      </c>
      <c r="E100" s="70" t="s">
        <v>1508</v>
      </c>
      <c r="F100" s="87">
        <v>16.157043789999999</v>
      </c>
      <c r="G100" s="87">
        <v>0.62914279000000006</v>
      </c>
      <c r="H100" s="88">
        <f t="shared" si="2"/>
        <v>24.681044187123241</v>
      </c>
      <c r="I100" s="71">
        <f t="shared" si="3"/>
        <v>1.7521430713117996E-3</v>
      </c>
      <c r="J100" s="72">
        <v>105.67368401002949</v>
      </c>
      <c r="K100" s="72">
        <v>26.646391304347802</v>
      </c>
    </row>
    <row r="101" spans="1:11">
      <c r="A101" s="70" t="s">
        <v>2643</v>
      </c>
      <c r="B101" s="70" t="s">
        <v>1415</v>
      </c>
      <c r="C101" s="70" t="s">
        <v>1296</v>
      </c>
      <c r="D101" s="70" t="s">
        <v>1212</v>
      </c>
      <c r="E101" s="70" t="s">
        <v>323</v>
      </c>
      <c r="F101" s="87">
        <v>15.99563466</v>
      </c>
      <c r="G101" s="87">
        <v>18.782115795999999</v>
      </c>
      <c r="H101" s="88">
        <f t="shared" si="2"/>
        <v>-0.14835821300779284</v>
      </c>
      <c r="I101" s="71">
        <f t="shared" si="3"/>
        <v>1.7346391335585948E-3</v>
      </c>
      <c r="J101" s="72">
        <v>1887.19786153</v>
      </c>
      <c r="K101" s="72">
        <v>13.434652173912999</v>
      </c>
    </row>
    <row r="102" spans="1:11">
      <c r="A102" s="70" t="s">
        <v>934</v>
      </c>
      <c r="B102" s="70" t="s">
        <v>935</v>
      </c>
      <c r="C102" s="70" t="s">
        <v>1296</v>
      </c>
      <c r="D102" s="70" t="s">
        <v>322</v>
      </c>
      <c r="E102" s="70" t="s">
        <v>323</v>
      </c>
      <c r="F102" s="87">
        <v>15.717467633</v>
      </c>
      <c r="G102" s="87">
        <v>12.519811293</v>
      </c>
      <c r="H102" s="88">
        <f t="shared" si="2"/>
        <v>0.25540771064080281</v>
      </c>
      <c r="I102" s="71">
        <f t="shared" si="3"/>
        <v>1.7044734401706059E-3</v>
      </c>
      <c r="J102" s="72">
        <v>200.24299999999999</v>
      </c>
      <c r="K102" s="72">
        <v>7.8633478260869598</v>
      </c>
    </row>
    <row r="103" spans="1:11">
      <c r="A103" s="70" t="s">
        <v>2563</v>
      </c>
      <c r="B103" s="70" t="s">
        <v>789</v>
      </c>
      <c r="C103" s="70" t="s">
        <v>993</v>
      </c>
      <c r="D103" s="70" t="s">
        <v>321</v>
      </c>
      <c r="E103" s="70" t="s">
        <v>1508</v>
      </c>
      <c r="F103" s="87">
        <v>15.487716844000001</v>
      </c>
      <c r="G103" s="87">
        <v>16.865839750999999</v>
      </c>
      <c r="H103" s="88">
        <f t="shared" si="2"/>
        <v>-8.1710897728545451E-2</v>
      </c>
      <c r="I103" s="71">
        <f t="shared" si="3"/>
        <v>1.6795582231106682E-3</v>
      </c>
      <c r="J103" s="72">
        <v>248.95200388875</v>
      </c>
      <c r="K103" s="72">
        <v>15.0979565217391</v>
      </c>
    </row>
    <row r="104" spans="1:11">
      <c r="A104" s="70" t="s">
        <v>813</v>
      </c>
      <c r="B104" s="70" t="s">
        <v>814</v>
      </c>
      <c r="C104" s="70" t="s">
        <v>1292</v>
      </c>
      <c r="D104" s="70" t="s">
        <v>321</v>
      </c>
      <c r="E104" s="70" t="s">
        <v>1508</v>
      </c>
      <c r="F104" s="87">
        <v>15.417988273000001</v>
      </c>
      <c r="G104" s="87">
        <v>8.9933477430000011</v>
      </c>
      <c r="H104" s="88">
        <f t="shared" si="2"/>
        <v>0.71437697213483564</v>
      </c>
      <c r="I104" s="71">
        <f t="shared" si="3"/>
        <v>1.671996540779539E-3</v>
      </c>
      <c r="J104" s="72">
        <v>372.62187318000002</v>
      </c>
      <c r="K104" s="72">
        <v>12.408565217391301</v>
      </c>
    </row>
    <row r="105" spans="1:11">
      <c r="A105" s="70" t="s">
        <v>2459</v>
      </c>
      <c r="B105" s="70" t="s">
        <v>978</v>
      </c>
      <c r="C105" s="70" t="s">
        <v>993</v>
      </c>
      <c r="D105" s="70" t="s">
        <v>321</v>
      </c>
      <c r="E105" s="70" t="s">
        <v>1508</v>
      </c>
      <c r="F105" s="87">
        <v>15.324434177999999</v>
      </c>
      <c r="G105" s="87">
        <v>6.6960523399999996</v>
      </c>
      <c r="H105" s="88">
        <f t="shared" si="2"/>
        <v>1.2885774184375625</v>
      </c>
      <c r="I105" s="71">
        <f t="shared" si="3"/>
        <v>1.6618511106205544E-3</v>
      </c>
      <c r="J105" s="72">
        <v>222.31188936250999</v>
      </c>
      <c r="K105" s="72">
        <v>44.5077391304348</v>
      </c>
    </row>
    <row r="106" spans="1:11">
      <c r="A106" s="70" t="s">
        <v>2889</v>
      </c>
      <c r="B106" s="70" t="s">
        <v>71</v>
      </c>
      <c r="C106" s="70" t="s">
        <v>2923</v>
      </c>
      <c r="D106" s="70" t="s">
        <v>322</v>
      </c>
      <c r="E106" s="70" t="s">
        <v>323</v>
      </c>
      <c r="F106" s="87">
        <v>15.308597259999999</v>
      </c>
      <c r="G106" s="87">
        <v>10.69714089</v>
      </c>
      <c r="H106" s="88">
        <f t="shared" si="2"/>
        <v>0.43109242155639205</v>
      </c>
      <c r="I106" s="71">
        <f t="shared" si="3"/>
        <v>1.660133683441097E-3</v>
      </c>
      <c r="J106" s="72">
        <v>387.91458655999998</v>
      </c>
      <c r="K106" s="72">
        <v>4.2756086956521697</v>
      </c>
    </row>
    <row r="107" spans="1:11">
      <c r="A107" s="70" t="s">
        <v>2652</v>
      </c>
      <c r="B107" s="70" t="s">
        <v>560</v>
      </c>
      <c r="C107" s="70" t="s">
        <v>1296</v>
      </c>
      <c r="D107" s="70" t="s">
        <v>322</v>
      </c>
      <c r="E107" s="70" t="s">
        <v>323</v>
      </c>
      <c r="F107" s="87">
        <v>15.277812378</v>
      </c>
      <c r="G107" s="87">
        <v>12.262260991</v>
      </c>
      <c r="H107" s="88">
        <f t="shared" si="2"/>
        <v>0.24592131819843766</v>
      </c>
      <c r="I107" s="71">
        <f t="shared" si="3"/>
        <v>1.6567952312837267E-3</v>
      </c>
      <c r="J107" s="72">
        <v>1211.98005754</v>
      </c>
      <c r="K107" s="72">
        <v>7.5918695652173902</v>
      </c>
    </row>
    <row r="108" spans="1:11">
      <c r="A108" s="70" t="s">
        <v>2679</v>
      </c>
      <c r="B108" s="70" t="s">
        <v>599</v>
      </c>
      <c r="C108" s="70" t="s">
        <v>1296</v>
      </c>
      <c r="D108" s="70" t="s">
        <v>322</v>
      </c>
      <c r="E108" s="70" t="s">
        <v>323</v>
      </c>
      <c r="F108" s="87">
        <v>14.934292767999999</v>
      </c>
      <c r="G108" s="87">
        <v>6.3528415410000001</v>
      </c>
      <c r="H108" s="88">
        <f t="shared" si="2"/>
        <v>1.350805174600529</v>
      </c>
      <c r="I108" s="71">
        <f t="shared" si="3"/>
        <v>1.6195424075404524E-3</v>
      </c>
      <c r="J108" s="72">
        <v>303.05226516000005</v>
      </c>
      <c r="K108" s="72">
        <v>36.943478260869597</v>
      </c>
    </row>
    <row r="109" spans="1:11">
      <c r="A109" s="70" t="s">
        <v>2890</v>
      </c>
      <c r="B109" s="70" t="s">
        <v>70</v>
      </c>
      <c r="C109" s="70" t="s">
        <v>2923</v>
      </c>
      <c r="D109" s="70" t="s">
        <v>322</v>
      </c>
      <c r="E109" s="70" t="s">
        <v>323</v>
      </c>
      <c r="F109" s="87">
        <v>14.80168411</v>
      </c>
      <c r="G109" s="87">
        <v>15.530247390000001</v>
      </c>
      <c r="H109" s="88">
        <f t="shared" si="2"/>
        <v>-4.6912535370758235E-2</v>
      </c>
      <c r="I109" s="71">
        <f t="shared" si="3"/>
        <v>1.605161723528538E-3</v>
      </c>
      <c r="J109" s="72">
        <v>182.66467958999999</v>
      </c>
      <c r="K109" s="72">
        <v>2.84991304347826</v>
      </c>
    </row>
    <row r="110" spans="1:11">
      <c r="A110" s="70" t="s">
        <v>2431</v>
      </c>
      <c r="B110" s="70" t="s">
        <v>236</v>
      </c>
      <c r="C110" s="70" t="s">
        <v>993</v>
      </c>
      <c r="D110" s="70" t="s">
        <v>321</v>
      </c>
      <c r="E110" s="70" t="s">
        <v>1508</v>
      </c>
      <c r="F110" s="87">
        <v>14.730502303</v>
      </c>
      <c r="G110" s="87">
        <v>22.840422686</v>
      </c>
      <c r="H110" s="88">
        <f t="shared" si="2"/>
        <v>-0.3550687522070668</v>
      </c>
      <c r="I110" s="71">
        <f t="shared" si="3"/>
        <v>1.5974424456977943E-3</v>
      </c>
      <c r="J110" s="72">
        <v>153.96572827069198</v>
      </c>
      <c r="K110" s="72">
        <v>42.446260869565201</v>
      </c>
    </row>
    <row r="111" spans="1:11">
      <c r="A111" s="70" t="s">
        <v>177</v>
      </c>
      <c r="B111" s="70" t="s">
        <v>178</v>
      </c>
      <c r="C111" s="70" t="s">
        <v>1293</v>
      </c>
      <c r="D111" s="70" t="s">
        <v>321</v>
      </c>
      <c r="E111" s="70" t="s">
        <v>1508</v>
      </c>
      <c r="F111" s="87">
        <v>14.70216653</v>
      </c>
      <c r="G111" s="87">
        <v>13.15119878</v>
      </c>
      <c r="H111" s="88">
        <f t="shared" si="2"/>
        <v>0.1179335645324342</v>
      </c>
      <c r="I111" s="71">
        <f t="shared" si="3"/>
        <v>1.5943695860226263E-3</v>
      </c>
      <c r="J111" s="72">
        <v>191.46480474000001</v>
      </c>
      <c r="K111" s="72">
        <v>16.240956521739101</v>
      </c>
    </row>
    <row r="112" spans="1:11">
      <c r="A112" s="70" t="s">
        <v>2640</v>
      </c>
      <c r="B112" s="70" t="s">
        <v>1487</v>
      </c>
      <c r="C112" s="70" t="s">
        <v>1296</v>
      </c>
      <c r="D112" s="70" t="s">
        <v>322</v>
      </c>
      <c r="E112" s="70" t="s">
        <v>323</v>
      </c>
      <c r="F112" s="87">
        <v>14.490950359999999</v>
      </c>
      <c r="G112" s="87">
        <v>21.202976190000001</v>
      </c>
      <c r="H112" s="88">
        <f t="shared" si="2"/>
        <v>-0.31656055121005167</v>
      </c>
      <c r="I112" s="71">
        <f t="shared" si="3"/>
        <v>1.5714643470677396E-3</v>
      </c>
      <c r="J112" s="72">
        <v>713.08553782000001</v>
      </c>
      <c r="K112" s="72">
        <v>41.1404782608696</v>
      </c>
    </row>
    <row r="113" spans="1:11">
      <c r="A113" s="70" t="s">
        <v>2509</v>
      </c>
      <c r="B113" s="70" t="s">
        <v>151</v>
      </c>
      <c r="C113" s="70" t="s">
        <v>993</v>
      </c>
      <c r="D113" s="70" t="s">
        <v>321</v>
      </c>
      <c r="E113" s="70" t="s">
        <v>1508</v>
      </c>
      <c r="F113" s="87">
        <v>14.021742810000001</v>
      </c>
      <c r="G113" s="87">
        <v>13.274794907</v>
      </c>
      <c r="H113" s="88">
        <f t="shared" si="2"/>
        <v>5.6268131314490155E-2</v>
      </c>
      <c r="I113" s="71">
        <f t="shared" si="3"/>
        <v>1.5205813533453044E-3</v>
      </c>
      <c r="J113" s="72">
        <v>64.648694513199999</v>
      </c>
      <c r="K113" s="72">
        <v>12.419347826087</v>
      </c>
    </row>
    <row r="114" spans="1:11">
      <c r="A114" s="70" t="s">
        <v>332</v>
      </c>
      <c r="B114" s="70" t="s">
        <v>333</v>
      </c>
      <c r="C114" s="70" t="s">
        <v>1297</v>
      </c>
      <c r="D114" s="70" t="s">
        <v>321</v>
      </c>
      <c r="E114" s="70" t="s">
        <v>323</v>
      </c>
      <c r="F114" s="87">
        <v>13.966067584000001</v>
      </c>
      <c r="G114" s="87">
        <v>26.312197576000003</v>
      </c>
      <c r="H114" s="88">
        <f t="shared" si="2"/>
        <v>-0.46921698411314794</v>
      </c>
      <c r="I114" s="71">
        <f t="shared" si="3"/>
        <v>1.5145436794522624E-3</v>
      </c>
      <c r="J114" s="72">
        <v>976.12129020000009</v>
      </c>
      <c r="K114" s="72">
        <v>14.390652173913001</v>
      </c>
    </row>
    <row r="115" spans="1:11">
      <c r="A115" s="70" t="s">
        <v>1599</v>
      </c>
      <c r="B115" s="70" t="s">
        <v>942</v>
      </c>
      <c r="C115" s="70" t="s">
        <v>1292</v>
      </c>
      <c r="D115" s="70" t="s">
        <v>322</v>
      </c>
      <c r="E115" s="70" t="s">
        <v>323</v>
      </c>
      <c r="F115" s="87">
        <v>13.793331276</v>
      </c>
      <c r="G115" s="87">
        <v>21.313297750999997</v>
      </c>
      <c r="H115" s="88">
        <f t="shared" si="2"/>
        <v>-0.35282979494091515</v>
      </c>
      <c r="I115" s="71">
        <f t="shared" si="3"/>
        <v>1.4958113711686452E-3</v>
      </c>
      <c r="J115" s="72">
        <v>52.037957649999996</v>
      </c>
      <c r="K115" s="72">
        <v>8.98378260869565</v>
      </c>
    </row>
    <row r="116" spans="1:11">
      <c r="A116" s="70" t="s">
        <v>2602</v>
      </c>
      <c r="B116" s="70" t="s">
        <v>539</v>
      </c>
      <c r="C116" s="70" t="s">
        <v>993</v>
      </c>
      <c r="D116" s="70" t="s">
        <v>321</v>
      </c>
      <c r="E116" s="70" t="s">
        <v>1508</v>
      </c>
      <c r="F116" s="87">
        <v>13.768405511999999</v>
      </c>
      <c r="G116" s="87">
        <v>9.3734819439999999</v>
      </c>
      <c r="H116" s="88">
        <f t="shared" si="2"/>
        <v>0.46886776912321326</v>
      </c>
      <c r="I116" s="71">
        <f t="shared" si="3"/>
        <v>1.4931083083276084E-3</v>
      </c>
      <c r="J116" s="72">
        <v>162.50246165892199</v>
      </c>
      <c r="K116" s="72">
        <v>40.063478260869601</v>
      </c>
    </row>
    <row r="117" spans="1:11">
      <c r="A117" s="70" t="s">
        <v>738</v>
      </c>
      <c r="B117" s="70" t="s">
        <v>1338</v>
      </c>
      <c r="C117" s="70" t="s">
        <v>1296</v>
      </c>
      <c r="D117" s="70" t="s">
        <v>321</v>
      </c>
      <c r="E117" s="70" t="s">
        <v>1508</v>
      </c>
      <c r="F117" s="87">
        <v>13.750676553</v>
      </c>
      <c r="G117" s="87">
        <v>13.959667250000001</v>
      </c>
      <c r="H117" s="88">
        <f t="shared" si="2"/>
        <v>-1.4971037149900557E-2</v>
      </c>
      <c r="I117" s="71">
        <f t="shared" si="3"/>
        <v>1.491185699645156E-3</v>
      </c>
      <c r="J117" s="72">
        <v>435.46087031999997</v>
      </c>
      <c r="K117" s="72">
        <v>23.7396956521739</v>
      </c>
    </row>
    <row r="118" spans="1:11">
      <c r="A118" s="70" t="s">
        <v>2644</v>
      </c>
      <c r="B118" s="70" t="s">
        <v>563</v>
      </c>
      <c r="C118" s="70" t="s">
        <v>1296</v>
      </c>
      <c r="D118" s="70" t="s">
        <v>322</v>
      </c>
      <c r="E118" s="70" t="s">
        <v>323</v>
      </c>
      <c r="F118" s="87">
        <v>13.34713797</v>
      </c>
      <c r="G118" s="87">
        <v>17.645596440000002</v>
      </c>
      <c r="H118" s="88">
        <f t="shared" si="2"/>
        <v>-0.24359950000080588</v>
      </c>
      <c r="I118" s="71">
        <f t="shared" si="3"/>
        <v>1.44742414639319E-3</v>
      </c>
      <c r="J118" s="72">
        <v>839.63484149999999</v>
      </c>
      <c r="K118" s="72">
        <v>4.8991739130434802</v>
      </c>
    </row>
    <row r="119" spans="1:11">
      <c r="A119" s="70" t="s">
        <v>1370</v>
      </c>
      <c r="B119" s="70" t="s">
        <v>646</v>
      </c>
      <c r="C119" s="70" t="s">
        <v>1296</v>
      </c>
      <c r="D119" s="70" t="s">
        <v>322</v>
      </c>
      <c r="E119" s="70" t="s">
        <v>323</v>
      </c>
      <c r="F119" s="87">
        <v>13.222425027</v>
      </c>
      <c r="G119" s="87">
        <v>12.767199755</v>
      </c>
      <c r="H119" s="88">
        <f t="shared" si="2"/>
        <v>3.565584315556114E-2</v>
      </c>
      <c r="I119" s="71">
        <f t="shared" si="3"/>
        <v>1.4338997095085415E-3</v>
      </c>
      <c r="J119" s="72">
        <v>119.47499999999999</v>
      </c>
      <c r="K119" s="72">
        <v>14.2450434782609</v>
      </c>
    </row>
    <row r="120" spans="1:11">
      <c r="A120" s="70" t="s">
        <v>2500</v>
      </c>
      <c r="B120" s="70" t="s">
        <v>54</v>
      </c>
      <c r="C120" s="70" t="s">
        <v>993</v>
      </c>
      <c r="D120" s="70" t="s">
        <v>321</v>
      </c>
      <c r="E120" s="70" t="s">
        <v>1508</v>
      </c>
      <c r="F120" s="87">
        <v>12.81243583</v>
      </c>
      <c r="G120" s="87">
        <v>5.7090643810000001</v>
      </c>
      <c r="H120" s="88">
        <f t="shared" si="2"/>
        <v>1.2442268951529627</v>
      </c>
      <c r="I120" s="71">
        <f t="shared" si="3"/>
        <v>1.3894386224326467E-3</v>
      </c>
      <c r="J120" s="72">
        <v>437.06368098759003</v>
      </c>
      <c r="K120" s="72">
        <v>30.3618695652174</v>
      </c>
    </row>
    <row r="121" spans="1:11">
      <c r="A121" s="70" t="s">
        <v>1343</v>
      </c>
      <c r="B121" s="70" t="s">
        <v>1344</v>
      </c>
      <c r="C121" s="70" t="s">
        <v>1296</v>
      </c>
      <c r="D121" s="70" t="s">
        <v>322</v>
      </c>
      <c r="E121" s="70" t="s">
        <v>323</v>
      </c>
      <c r="F121" s="87">
        <v>12.79004958</v>
      </c>
      <c r="G121" s="87">
        <v>40.940792939999994</v>
      </c>
      <c r="H121" s="88">
        <f t="shared" si="2"/>
        <v>-0.68759643715879626</v>
      </c>
      <c r="I121" s="71">
        <f t="shared" si="3"/>
        <v>1.3870109560018338E-3</v>
      </c>
      <c r="J121" s="72">
        <v>61.379999999999995</v>
      </c>
      <c r="K121" s="72">
        <v>8.7000869565217407</v>
      </c>
    </row>
    <row r="122" spans="1:11">
      <c r="A122" s="70" t="s">
        <v>741</v>
      </c>
      <c r="B122" s="70" t="s">
        <v>868</v>
      </c>
      <c r="C122" s="70" t="s">
        <v>1297</v>
      </c>
      <c r="D122" s="70" t="s">
        <v>321</v>
      </c>
      <c r="E122" s="70" t="s">
        <v>323</v>
      </c>
      <c r="F122" s="87">
        <v>12.73117208</v>
      </c>
      <c r="G122" s="87">
        <v>13.43316443</v>
      </c>
      <c r="H122" s="88">
        <f t="shared" si="2"/>
        <v>-5.2258152102438005E-2</v>
      </c>
      <c r="I122" s="71">
        <f t="shared" si="3"/>
        <v>1.3806260129997602E-3</v>
      </c>
      <c r="J122" s="72">
        <v>452.65968350000003</v>
      </c>
      <c r="K122" s="72">
        <v>15.7981304347826</v>
      </c>
    </row>
    <row r="123" spans="1:11">
      <c r="A123" s="70" t="s">
        <v>2527</v>
      </c>
      <c r="B123" s="70" t="s">
        <v>180</v>
      </c>
      <c r="C123" s="70" t="s">
        <v>993</v>
      </c>
      <c r="D123" s="70" t="s">
        <v>321</v>
      </c>
      <c r="E123" s="70" t="s">
        <v>1508</v>
      </c>
      <c r="F123" s="87">
        <v>12.518324593000001</v>
      </c>
      <c r="G123" s="87">
        <v>10.898864289999999</v>
      </c>
      <c r="H123" s="88">
        <f t="shared" si="2"/>
        <v>0.14858982182995906</v>
      </c>
      <c r="I123" s="71">
        <f t="shared" si="3"/>
        <v>1.3575438666343464E-3</v>
      </c>
      <c r="J123" s="72">
        <v>281.99368367279999</v>
      </c>
      <c r="K123" s="72">
        <v>16.1484347826087</v>
      </c>
    </row>
    <row r="124" spans="1:11">
      <c r="A124" s="70" t="s">
        <v>2645</v>
      </c>
      <c r="B124" s="70" t="s">
        <v>1397</v>
      </c>
      <c r="C124" s="70" t="s">
        <v>1296</v>
      </c>
      <c r="D124" s="70" t="s">
        <v>322</v>
      </c>
      <c r="E124" s="70" t="s">
        <v>323</v>
      </c>
      <c r="F124" s="87">
        <v>12.129555994</v>
      </c>
      <c r="G124" s="87">
        <v>16.0707475</v>
      </c>
      <c r="H124" s="88">
        <f t="shared" si="2"/>
        <v>-0.24524008643655182</v>
      </c>
      <c r="I124" s="71">
        <f t="shared" si="3"/>
        <v>1.3153840374022785E-3</v>
      </c>
      <c r="J124" s="72">
        <v>1843.9662752000002</v>
      </c>
      <c r="K124" s="72">
        <v>26.2441739130435</v>
      </c>
    </row>
    <row r="125" spans="1:11">
      <c r="A125" s="70" t="s">
        <v>1374</v>
      </c>
      <c r="B125" s="70" t="s">
        <v>653</v>
      </c>
      <c r="C125" s="70" t="s">
        <v>1296</v>
      </c>
      <c r="D125" s="70" t="s">
        <v>322</v>
      </c>
      <c r="E125" s="70" t="s">
        <v>323</v>
      </c>
      <c r="F125" s="87">
        <v>11.775846040999999</v>
      </c>
      <c r="G125" s="87">
        <v>4.7060174200000002</v>
      </c>
      <c r="H125" s="88">
        <f t="shared" si="2"/>
        <v>1.5022954634536814</v>
      </c>
      <c r="I125" s="71">
        <f t="shared" si="3"/>
        <v>1.2770261266694652E-3</v>
      </c>
      <c r="J125" s="72">
        <v>108.404</v>
      </c>
      <c r="K125" s="72">
        <v>22.039434782608701</v>
      </c>
    </row>
    <row r="126" spans="1:11">
      <c r="A126" s="70" t="s">
        <v>2358</v>
      </c>
      <c r="B126" s="70" t="s">
        <v>2094</v>
      </c>
      <c r="C126" s="70" t="s">
        <v>231</v>
      </c>
      <c r="D126" s="70" t="s">
        <v>322</v>
      </c>
      <c r="E126" s="70" t="s">
        <v>323</v>
      </c>
      <c r="F126" s="87">
        <v>11.64319875</v>
      </c>
      <c r="G126" s="87">
        <v>15.611189660000001</v>
      </c>
      <c r="H126" s="88">
        <f t="shared" si="2"/>
        <v>-0.25417607475278092</v>
      </c>
      <c r="I126" s="71">
        <f t="shared" si="3"/>
        <v>1.2626412531199006E-3</v>
      </c>
      <c r="J126" s="72">
        <v>428.36450000000002</v>
      </c>
      <c r="K126" s="72">
        <v>16.8638260869565</v>
      </c>
    </row>
    <row r="127" spans="1:11">
      <c r="A127" s="70" t="s">
        <v>2635</v>
      </c>
      <c r="B127" s="70" t="s">
        <v>1403</v>
      </c>
      <c r="C127" s="70" t="s">
        <v>1296</v>
      </c>
      <c r="D127" s="70" t="s">
        <v>322</v>
      </c>
      <c r="E127" s="70" t="s">
        <v>323</v>
      </c>
      <c r="F127" s="87">
        <v>11.585208577</v>
      </c>
      <c r="G127" s="87">
        <v>27.413460881000002</v>
      </c>
      <c r="H127" s="88">
        <f t="shared" si="2"/>
        <v>-0.57738978572276545</v>
      </c>
      <c r="I127" s="71">
        <f t="shared" si="3"/>
        <v>1.2563525358801162E-3</v>
      </c>
      <c r="J127" s="72">
        <v>666.30271987000003</v>
      </c>
      <c r="K127" s="72">
        <v>32.805304347826102</v>
      </c>
    </row>
    <row r="128" spans="1:11">
      <c r="A128" s="70" t="s">
        <v>2454</v>
      </c>
      <c r="B128" s="70" t="s">
        <v>534</v>
      </c>
      <c r="C128" s="70" t="s">
        <v>993</v>
      </c>
      <c r="D128" s="70" t="s">
        <v>321</v>
      </c>
      <c r="E128" s="70" t="s">
        <v>323</v>
      </c>
      <c r="F128" s="87">
        <v>11.457211284</v>
      </c>
      <c r="G128" s="87">
        <v>25.838518635000003</v>
      </c>
      <c r="H128" s="88">
        <f t="shared" si="2"/>
        <v>-0.5565840501211845</v>
      </c>
      <c r="I128" s="71">
        <f t="shared" si="3"/>
        <v>1.2424719291929311E-3</v>
      </c>
      <c r="J128" s="72">
        <v>316.91921054175197</v>
      </c>
      <c r="K128" s="72">
        <v>33.080173913043502</v>
      </c>
    </row>
    <row r="129" spans="1:11">
      <c r="A129" s="70" t="s">
        <v>1336</v>
      </c>
      <c r="B129" s="70" t="s">
        <v>1337</v>
      </c>
      <c r="C129" s="70" t="s">
        <v>1296</v>
      </c>
      <c r="D129" s="70" t="s">
        <v>322</v>
      </c>
      <c r="E129" s="70" t="s">
        <v>323</v>
      </c>
      <c r="F129" s="87">
        <v>11.411602762999999</v>
      </c>
      <c r="G129" s="87">
        <v>13.141030987000001</v>
      </c>
      <c r="H129" s="88">
        <f t="shared" si="2"/>
        <v>-0.13160521618972432</v>
      </c>
      <c r="I129" s="71">
        <f t="shared" si="3"/>
        <v>1.2375259344242354E-3</v>
      </c>
      <c r="J129" s="72">
        <v>182.95000000000002</v>
      </c>
      <c r="K129" s="72">
        <v>34.9321304347826</v>
      </c>
    </row>
    <row r="130" spans="1:11">
      <c r="A130" s="70" t="s">
        <v>740</v>
      </c>
      <c r="B130" s="70" t="s">
        <v>867</v>
      </c>
      <c r="C130" s="70" t="s">
        <v>1297</v>
      </c>
      <c r="D130" s="70" t="s">
        <v>321</v>
      </c>
      <c r="E130" s="70" t="s">
        <v>323</v>
      </c>
      <c r="F130" s="87">
        <v>11.35882623</v>
      </c>
      <c r="G130" s="87">
        <v>8.3531444599999993</v>
      </c>
      <c r="H130" s="88">
        <f t="shared" si="2"/>
        <v>0.35982638447031001</v>
      </c>
      <c r="I130" s="71">
        <f t="shared" si="3"/>
        <v>1.2318026079403991E-3</v>
      </c>
      <c r="J130" s="72">
        <v>44.774994939999999</v>
      </c>
      <c r="K130" s="72">
        <v>13.792999999999999</v>
      </c>
    </row>
    <row r="131" spans="1:11">
      <c r="A131" s="70" t="s">
        <v>1358</v>
      </c>
      <c r="B131" s="70" t="s">
        <v>642</v>
      </c>
      <c r="C131" s="70" t="s">
        <v>1296</v>
      </c>
      <c r="D131" s="70" t="s">
        <v>322</v>
      </c>
      <c r="E131" s="70" t="s">
        <v>323</v>
      </c>
      <c r="F131" s="87">
        <v>11.142886776000001</v>
      </c>
      <c r="G131" s="87">
        <v>27.993851519</v>
      </c>
      <c r="H131" s="88">
        <f t="shared" si="2"/>
        <v>-0.60195235127123914</v>
      </c>
      <c r="I131" s="71">
        <f t="shared" si="3"/>
        <v>1.2083851546570749E-3</v>
      </c>
      <c r="J131" s="72">
        <v>216.333</v>
      </c>
      <c r="K131" s="72">
        <v>12.1459565217391</v>
      </c>
    </row>
    <row r="132" spans="1:11">
      <c r="A132" s="70" t="s">
        <v>1380</v>
      </c>
      <c r="B132" s="70" t="s">
        <v>927</v>
      </c>
      <c r="C132" s="70" t="s">
        <v>1296</v>
      </c>
      <c r="D132" s="70" t="s">
        <v>322</v>
      </c>
      <c r="E132" s="70" t="s">
        <v>323</v>
      </c>
      <c r="F132" s="87">
        <v>11.034362858</v>
      </c>
      <c r="G132" s="87">
        <v>6.1627293930000002</v>
      </c>
      <c r="H132" s="88">
        <f t="shared" si="2"/>
        <v>0.79049933143803042</v>
      </c>
      <c r="I132" s="71">
        <f t="shared" si="3"/>
        <v>1.196616329031127E-3</v>
      </c>
      <c r="J132" s="72">
        <v>236.43299999999999</v>
      </c>
      <c r="K132" s="72">
        <v>23.576130434782598</v>
      </c>
    </row>
    <row r="133" spans="1:11">
      <c r="A133" s="70" t="s">
        <v>31</v>
      </c>
      <c r="B133" s="70" t="s">
        <v>250</v>
      </c>
      <c r="C133" s="70" t="s">
        <v>1297</v>
      </c>
      <c r="D133" s="70" t="s">
        <v>321</v>
      </c>
      <c r="E133" s="70" t="s">
        <v>323</v>
      </c>
      <c r="F133" s="87">
        <v>10.863502237000001</v>
      </c>
      <c r="G133" s="87">
        <v>14.203507022</v>
      </c>
      <c r="H133" s="88">
        <f t="shared" si="2"/>
        <v>-0.23515352791579025</v>
      </c>
      <c r="I133" s="71">
        <f t="shared" si="3"/>
        <v>1.1780874287486095E-3</v>
      </c>
      <c r="J133" s="72">
        <v>347.40025780000002</v>
      </c>
      <c r="K133" s="72">
        <v>21.776</v>
      </c>
    </row>
    <row r="134" spans="1:11">
      <c r="A134" s="70" t="s">
        <v>1361</v>
      </c>
      <c r="B134" s="70" t="s">
        <v>635</v>
      </c>
      <c r="C134" s="70" t="s">
        <v>1296</v>
      </c>
      <c r="D134" s="70" t="s">
        <v>322</v>
      </c>
      <c r="E134" s="70" t="s">
        <v>323</v>
      </c>
      <c r="F134" s="87">
        <v>10.840885484999999</v>
      </c>
      <c r="G134" s="87">
        <v>14.257618791999999</v>
      </c>
      <c r="H134" s="88">
        <f t="shared" si="2"/>
        <v>-0.23964263295615262</v>
      </c>
      <c r="I134" s="71">
        <f t="shared" si="3"/>
        <v>1.1756347656360104E-3</v>
      </c>
      <c r="J134" s="72">
        <v>29.282399999999999</v>
      </c>
      <c r="K134" s="72">
        <v>14.2440869565217</v>
      </c>
    </row>
    <row r="135" spans="1:11">
      <c r="A135" s="70" t="s">
        <v>1368</v>
      </c>
      <c r="B135" s="70" t="s">
        <v>644</v>
      </c>
      <c r="C135" s="70" t="s">
        <v>1296</v>
      </c>
      <c r="D135" s="70" t="s">
        <v>322</v>
      </c>
      <c r="E135" s="70" t="s">
        <v>323</v>
      </c>
      <c r="F135" s="87">
        <v>10.829110682</v>
      </c>
      <c r="G135" s="87">
        <v>8.5284205899999996</v>
      </c>
      <c r="H135" s="88">
        <f t="shared" ref="H135:H198" si="4">IF(ISERROR(F135/G135-1),"",IF((F135/G135-1)&gt;10000%,"",F135/G135-1))</f>
        <v>0.26976742853157054</v>
      </c>
      <c r="I135" s="71">
        <f t="shared" ref="I135:I198" si="5">F135/$F$1023</f>
        <v>1.1743578526214353E-3</v>
      </c>
      <c r="J135" s="72">
        <v>61.853999999999999</v>
      </c>
      <c r="K135" s="72">
        <v>16.4435217391304</v>
      </c>
    </row>
    <row r="136" spans="1:11">
      <c r="A136" s="70" t="s">
        <v>2508</v>
      </c>
      <c r="B136" s="70" t="s">
        <v>164</v>
      </c>
      <c r="C136" s="70" t="s">
        <v>993</v>
      </c>
      <c r="D136" s="70" t="s">
        <v>321</v>
      </c>
      <c r="E136" s="70" t="s">
        <v>323</v>
      </c>
      <c r="F136" s="87">
        <v>10.824331647999999</v>
      </c>
      <c r="G136" s="87">
        <v>17.900192910999998</v>
      </c>
      <c r="H136" s="88">
        <f t="shared" si="4"/>
        <v>-0.39529525174288771</v>
      </c>
      <c r="I136" s="71">
        <f t="shared" si="5"/>
        <v>1.1738395925102727E-3</v>
      </c>
      <c r="J136" s="72">
        <v>294.43823915550001</v>
      </c>
      <c r="K136" s="72">
        <v>26.013391304347799</v>
      </c>
    </row>
    <row r="137" spans="1:11">
      <c r="A137" s="70" t="s">
        <v>268</v>
      </c>
      <c r="B137" s="70" t="s">
        <v>551</v>
      </c>
      <c r="C137" s="70" t="s">
        <v>1294</v>
      </c>
      <c r="D137" s="70" t="s">
        <v>321</v>
      </c>
      <c r="E137" s="70" t="s">
        <v>1508</v>
      </c>
      <c r="F137" s="87">
        <v>10.42928056</v>
      </c>
      <c r="G137" s="87">
        <v>7.8755423449999995</v>
      </c>
      <c r="H137" s="88">
        <f t="shared" si="4"/>
        <v>0.32426188611903162</v>
      </c>
      <c r="I137" s="71">
        <f t="shared" si="5"/>
        <v>1.130998461691416E-3</v>
      </c>
      <c r="J137" s="72">
        <v>159.39883349022855</v>
      </c>
      <c r="K137" s="72">
        <v>41.633913043478302</v>
      </c>
    </row>
    <row r="138" spans="1:11">
      <c r="A138" s="70" t="s">
        <v>2450</v>
      </c>
      <c r="B138" s="70" t="s">
        <v>187</v>
      </c>
      <c r="C138" s="70" t="s">
        <v>993</v>
      </c>
      <c r="D138" s="70" t="s">
        <v>321</v>
      </c>
      <c r="E138" s="70" t="s">
        <v>1508</v>
      </c>
      <c r="F138" s="87">
        <v>10.387027482999999</v>
      </c>
      <c r="G138" s="87">
        <v>4.1526750350000006</v>
      </c>
      <c r="H138" s="88">
        <f t="shared" si="4"/>
        <v>1.5012858929376827</v>
      </c>
      <c r="I138" s="71">
        <f t="shared" si="5"/>
        <v>1.1264163464808985E-3</v>
      </c>
      <c r="J138" s="72">
        <v>219.39027958855002</v>
      </c>
      <c r="K138" s="72">
        <v>16.465782608695701</v>
      </c>
    </row>
    <row r="139" spans="1:11">
      <c r="A139" s="70" t="s">
        <v>2449</v>
      </c>
      <c r="B139" s="70" t="s">
        <v>186</v>
      </c>
      <c r="C139" s="70" t="s">
        <v>993</v>
      </c>
      <c r="D139" s="70" t="s">
        <v>321</v>
      </c>
      <c r="E139" s="70" t="s">
        <v>1508</v>
      </c>
      <c r="F139" s="87">
        <v>10.207453662000001</v>
      </c>
      <c r="G139" s="87">
        <v>15.165014437999998</v>
      </c>
      <c r="H139" s="88">
        <f t="shared" si="4"/>
        <v>-0.32690775180388243</v>
      </c>
      <c r="I139" s="71">
        <f t="shared" si="5"/>
        <v>1.1069425472919113E-3</v>
      </c>
      <c r="J139" s="72">
        <v>455.11551458369001</v>
      </c>
      <c r="K139" s="72">
        <v>10.3687826086957</v>
      </c>
    </row>
    <row r="140" spans="1:11">
      <c r="A140" s="70" t="s">
        <v>2484</v>
      </c>
      <c r="B140" s="70" t="s">
        <v>479</v>
      </c>
      <c r="C140" s="70" t="s">
        <v>993</v>
      </c>
      <c r="D140" s="70" t="s">
        <v>321</v>
      </c>
      <c r="E140" s="70" t="s">
        <v>1508</v>
      </c>
      <c r="F140" s="87">
        <v>10.144612446</v>
      </c>
      <c r="G140" s="87">
        <v>10.596157476</v>
      </c>
      <c r="H140" s="88">
        <f t="shared" si="4"/>
        <v>-4.2614035420173502E-2</v>
      </c>
      <c r="I140" s="71">
        <f t="shared" si="5"/>
        <v>1.100127760958575E-3</v>
      </c>
      <c r="J140" s="72">
        <v>243.65765194118802</v>
      </c>
      <c r="K140" s="72">
        <v>23.666043478260899</v>
      </c>
    </row>
    <row r="141" spans="1:11">
      <c r="A141" s="70" t="s">
        <v>176</v>
      </c>
      <c r="B141" s="70" t="s">
        <v>801</v>
      </c>
      <c r="C141" s="70" t="s">
        <v>1297</v>
      </c>
      <c r="D141" s="70" t="s">
        <v>321</v>
      </c>
      <c r="E141" s="70" t="s">
        <v>323</v>
      </c>
      <c r="F141" s="87">
        <v>10.103115073000001</v>
      </c>
      <c r="G141" s="87">
        <v>42.51532546</v>
      </c>
      <c r="H141" s="88">
        <f t="shared" si="4"/>
        <v>-0.76236533617729474</v>
      </c>
      <c r="I141" s="71">
        <f t="shared" si="5"/>
        <v>1.095627597715557E-3</v>
      </c>
      <c r="J141" s="72">
        <v>674.6981151</v>
      </c>
      <c r="K141" s="72">
        <v>23.701652173913001</v>
      </c>
    </row>
    <row r="142" spans="1:11">
      <c r="A142" s="70" t="s">
        <v>730</v>
      </c>
      <c r="B142" s="70" t="s">
        <v>86</v>
      </c>
      <c r="C142" s="70" t="s">
        <v>735</v>
      </c>
      <c r="D142" s="70" t="s">
        <v>321</v>
      </c>
      <c r="E142" s="70" t="s">
        <v>1508</v>
      </c>
      <c r="F142" s="87">
        <v>10.097151913000001</v>
      </c>
      <c r="G142" s="87">
        <v>7.5573654800000005</v>
      </c>
      <c r="H142" s="88">
        <f t="shared" si="4"/>
        <v>0.33606769974554673</v>
      </c>
      <c r="I142" s="71">
        <f t="shared" si="5"/>
        <v>1.0949809256131028E-3</v>
      </c>
      <c r="J142" s="72">
        <v>187.25862990000002</v>
      </c>
      <c r="K142" s="72">
        <v>76.644304347826093</v>
      </c>
    </row>
    <row r="143" spans="1:11">
      <c r="A143" s="70" t="s">
        <v>2456</v>
      </c>
      <c r="B143" s="70" t="s">
        <v>166</v>
      </c>
      <c r="C143" s="70" t="s">
        <v>993</v>
      </c>
      <c r="D143" s="70" t="s">
        <v>321</v>
      </c>
      <c r="E143" s="70" t="s">
        <v>323</v>
      </c>
      <c r="F143" s="87">
        <v>9.9156331840000007</v>
      </c>
      <c r="G143" s="87">
        <v>5.960098715</v>
      </c>
      <c r="H143" s="88">
        <f t="shared" si="4"/>
        <v>0.66366928773259426</v>
      </c>
      <c r="I143" s="71">
        <f t="shared" si="5"/>
        <v>1.075296211783985E-3</v>
      </c>
      <c r="J143" s="72">
        <v>306.18024057317297</v>
      </c>
      <c r="K143" s="72">
        <v>15.511652173912999</v>
      </c>
    </row>
    <row r="144" spans="1:11">
      <c r="A144" s="70" t="s">
        <v>1305</v>
      </c>
      <c r="B144" s="70" t="s">
        <v>1306</v>
      </c>
      <c r="C144" s="70" t="s">
        <v>1292</v>
      </c>
      <c r="D144" s="70" t="s">
        <v>321</v>
      </c>
      <c r="E144" s="70" t="s">
        <v>1508</v>
      </c>
      <c r="F144" s="87">
        <v>9.8018407300000003</v>
      </c>
      <c r="G144" s="87">
        <v>2.7413821189999998</v>
      </c>
      <c r="H144" s="88">
        <f t="shared" si="4"/>
        <v>2.5755105652967165</v>
      </c>
      <c r="I144" s="71">
        <f t="shared" si="5"/>
        <v>1.0629560422309961E-3</v>
      </c>
      <c r="J144" s="72">
        <v>63.670105880000001</v>
      </c>
      <c r="K144" s="72">
        <v>10.349521739130401</v>
      </c>
    </row>
    <row r="145" spans="1:11">
      <c r="A145" s="70" t="s">
        <v>2673</v>
      </c>
      <c r="B145" s="70" t="s">
        <v>1416</v>
      </c>
      <c r="C145" s="70" t="s">
        <v>1296</v>
      </c>
      <c r="D145" s="70" t="s">
        <v>1212</v>
      </c>
      <c r="E145" s="70" t="s">
        <v>323</v>
      </c>
      <c r="F145" s="87">
        <v>9.7909752300000008</v>
      </c>
      <c r="G145" s="87">
        <v>7.0688311500000003</v>
      </c>
      <c r="H145" s="88">
        <f t="shared" si="4"/>
        <v>0.38509111651365457</v>
      </c>
      <c r="I145" s="71">
        <f t="shared" si="5"/>
        <v>1.0617777381557716E-3</v>
      </c>
      <c r="J145" s="72">
        <v>1057.7681297500001</v>
      </c>
      <c r="K145" s="72">
        <v>21.811913043478299</v>
      </c>
    </row>
    <row r="146" spans="1:11">
      <c r="A146" s="70" t="s">
        <v>2654</v>
      </c>
      <c r="B146" s="70" t="s">
        <v>41</v>
      </c>
      <c r="C146" s="70" t="s">
        <v>1296</v>
      </c>
      <c r="D146" s="70" t="s">
        <v>322</v>
      </c>
      <c r="E146" s="70" t="s">
        <v>323</v>
      </c>
      <c r="F146" s="87">
        <v>9.6385891919999995</v>
      </c>
      <c r="G146" s="87">
        <v>11.822393782999999</v>
      </c>
      <c r="H146" s="88">
        <f t="shared" si="4"/>
        <v>-0.18471763257794704</v>
      </c>
      <c r="I146" s="71">
        <f t="shared" si="5"/>
        <v>1.0452523054023113E-3</v>
      </c>
      <c r="J146" s="72">
        <v>777.15516349000006</v>
      </c>
      <c r="K146" s="72">
        <v>21.398869565217399</v>
      </c>
    </row>
    <row r="147" spans="1:11">
      <c r="A147" s="70" t="s">
        <v>1527</v>
      </c>
      <c r="B147" s="70" t="s">
        <v>358</v>
      </c>
      <c r="C147" s="70" t="s">
        <v>1293</v>
      </c>
      <c r="D147" s="70" t="s">
        <v>321</v>
      </c>
      <c r="E147" s="70" t="s">
        <v>1508</v>
      </c>
      <c r="F147" s="87">
        <v>9.6222967899999983</v>
      </c>
      <c r="G147" s="87">
        <v>4.3149403899999994</v>
      </c>
      <c r="H147" s="88">
        <f t="shared" si="4"/>
        <v>1.2299953001204726</v>
      </c>
      <c r="I147" s="71">
        <f t="shared" si="5"/>
        <v>1.0434854834731045E-3</v>
      </c>
      <c r="J147" s="72">
        <v>42.851358349999998</v>
      </c>
      <c r="K147" s="72">
        <v>23.429217391304299</v>
      </c>
    </row>
    <row r="148" spans="1:11">
      <c r="A148" s="70" t="s">
        <v>2435</v>
      </c>
      <c r="B148" s="70" t="s">
        <v>188</v>
      </c>
      <c r="C148" s="70" t="s">
        <v>993</v>
      </c>
      <c r="D148" s="70" t="s">
        <v>321</v>
      </c>
      <c r="E148" s="70" t="s">
        <v>1508</v>
      </c>
      <c r="F148" s="87">
        <v>9.6053455099999994</v>
      </c>
      <c r="G148" s="87">
        <v>7.7029505599999997</v>
      </c>
      <c r="H148" s="88">
        <f t="shared" si="4"/>
        <v>0.24696964301949254</v>
      </c>
      <c r="I148" s="71">
        <f t="shared" si="5"/>
        <v>1.0416472098267677E-3</v>
      </c>
      <c r="J148" s="72">
        <v>99.183939950466012</v>
      </c>
      <c r="K148" s="72">
        <v>26.860521739130402</v>
      </c>
    </row>
    <row r="149" spans="1:11">
      <c r="A149" s="70" t="s">
        <v>2666</v>
      </c>
      <c r="B149" s="70" t="s">
        <v>283</v>
      </c>
      <c r="C149" s="70" t="s">
        <v>1296</v>
      </c>
      <c r="D149" s="70" t="s">
        <v>322</v>
      </c>
      <c r="E149" s="70" t="s">
        <v>1508</v>
      </c>
      <c r="F149" s="87">
        <v>9.5371348699999992</v>
      </c>
      <c r="G149" s="87">
        <v>8.5554487550000005</v>
      </c>
      <c r="H149" s="88">
        <f t="shared" si="4"/>
        <v>0.11474396529185915</v>
      </c>
      <c r="I149" s="71">
        <f t="shared" si="5"/>
        <v>1.034250138814327E-3</v>
      </c>
      <c r="J149" s="72">
        <v>269.28567917309931</v>
      </c>
      <c r="K149" s="72">
        <v>9.0793478260869591</v>
      </c>
    </row>
    <row r="150" spans="1:11">
      <c r="A150" s="70" t="s">
        <v>2656</v>
      </c>
      <c r="B150" s="70" t="s">
        <v>592</v>
      </c>
      <c r="C150" s="70" t="s">
        <v>1296</v>
      </c>
      <c r="D150" s="70" t="s">
        <v>1212</v>
      </c>
      <c r="E150" s="70" t="s">
        <v>323</v>
      </c>
      <c r="F150" s="87">
        <v>9.3196597899999993</v>
      </c>
      <c r="G150" s="87">
        <v>10.769713321000001</v>
      </c>
      <c r="H150" s="88">
        <f t="shared" si="4"/>
        <v>-0.13464179479805871</v>
      </c>
      <c r="I150" s="71">
        <f t="shared" si="5"/>
        <v>1.0106661552862996E-3</v>
      </c>
      <c r="J150" s="72">
        <v>332.56406601999998</v>
      </c>
      <c r="K150" s="72">
        <v>8.4229130434782604</v>
      </c>
    </row>
    <row r="151" spans="1:11">
      <c r="A151" s="70" t="s">
        <v>2653</v>
      </c>
      <c r="B151" s="70" t="s">
        <v>2594</v>
      </c>
      <c r="C151" s="70" t="s">
        <v>1291</v>
      </c>
      <c r="D151" s="70" t="s">
        <v>321</v>
      </c>
      <c r="E151" s="70" t="s">
        <v>323</v>
      </c>
      <c r="F151" s="87">
        <v>9.2130895700000011</v>
      </c>
      <c r="G151" s="87">
        <v>11.960171750000001</v>
      </c>
      <c r="H151" s="88">
        <f t="shared" si="4"/>
        <v>-0.22968584711168549</v>
      </c>
      <c r="I151" s="71">
        <f t="shared" si="5"/>
        <v>9.991091975279291E-4</v>
      </c>
      <c r="J151" s="72">
        <v>505.22528071999994</v>
      </c>
      <c r="K151" s="72">
        <v>22.846086956521699</v>
      </c>
    </row>
    <row r="152" spans="1:11">
      <c r="A152" s="70" t="s">
        <v>2159</v>
      </c>
      <c r="B152" s="70" t="s">
        <v>929</v>
      </c>
      <c r="C152" s="70" t="s">
        <v>1296</v>
      </c>
      <c r="D152" s="70" t="s">
        <v>322</v>
      </c>
      <c r="E152" s="70" t="s">
        <v>323</v>
      </c>
      <c r="F152" s="87">
        <v>9.1831098660000006</v>
      </c>
      <c r="G152" s="87">
        <v>3.6995235310000001</v>
      </c>
      <c r="H152" s="88">
        <f t="shared" si="4"/>
        <v>1.4822412370270177</v>
      </c>
      <c r="I152" s="71">
        <f t="shared" si="5"/>
        <v>9.9585806252289232E-4</v>
      </c>
      <c r="J152" s="72">
        <v>62.5625</v>
      </c>
      <c r="K152" s="72">
        <v>46.125956521739099</v>
      </c>
    </row>
    <row r="153" spans="1:11">
      <c r="A153" s="70" t="s">
        <v>387</v>
      </c>
      <c r="B153" s="70" t="s">
        <v>708</v>
      </c>
      <c r="C153" s="70" t="s">
        <v>1292</v>
      </c>
      <c r="D153" s="70" t="s">
        <v>321</v>
      </c>
      <c r="E153" s="70" t="s">
        <v>1508</v>
      </c>
      <c r="F153" s="87">
        <v>8.9211751380000006</v>
      </c>
      <c r="G153" s="87">
        <v>2.3082581360000001</v>
      </c>
      <c r="H153" s="88">
        <f t="shared" si="4"/>
        <v>2.8648949174547611</v>
      </c>
      <c r="I153" s="71">
        <f t="shared" si="5"/>
        <v>9.6745267322233275E-4</v>
      </c>
      <c r="J153" s="72">
        <v>58.241196939999995</v>
      </c>
      <c r="K153" s="72">
        <v>13.462999999999999</v>
      </c>
    </row>
    <row r="154" spans="1:11">
      <c r="A154" s="70" t="s">
        <v>2659</v>
      </c>
      <c r="B154" s="70" t="s">
        <v>779</v>
      </c>
      <c r="C154" s="70" t="s">
        <v>1296</v>
      </c>
      <c r="D154" s="70" t="s">
        <v>322</v>
      </c>
      <c r="E154" s="70" t="s">
        <v>323</v>
      </c>
      <c r="F154" s="87">
        <v>8.8926612899999995</v>
      </c>
      <c r="G154" s="87">
        <v>9.6593341199999987</v>
      </c>
      <c r="H154" s="88">
        <f t="shared" si="4"/>
        <v>-7.9371188580440122E-2</v>
      </c>
      <c r="I154" s="71">
        <f t="shared" si="5"/>
        <v>9.6436050228691924E-4</v>
      </c>
      <c r="J154" s="72">
        <v>266.77047743000003</v>
      </c>
      <c r="K154" s="72">
        <v>34.0799130434783</v>
      </c>
    </row>
    <row r="155" spans="1:11">
      <c r="A155" s="70" t="s">
        <v>2428</v>
      </c>
      <c r="B155" s="70" t="s">
        <v>239</v>
      </c>
      <c r="C155" s="70" t="s">
        <v>993</v>
      </c>
      <c r="D155" s="70" t="s">
        <v>321</v>
      </c>
      <c r="E155" s="70" t="s">
        <v>1508</v>
      </c>
      <c r="F155" s="87">
        <v>8.8455706960000011</v>
      </c>
      <c r="G155" s="87">
        <v>10.971434819000001</v>
      </c>
      <c r="H155" s="88">
        <f t="shared" si="4"/>
        <v>-0.19376354670753659</v>
      </c>
      <c r="I155" s="71">
        <f t="shared" si="5"/>
        <v>9.5925378480360586E-4</v>
      </c>
      <c r="J155" s="72">
        <v>216.83036734474899</v>
      </c>
      <c r="K155" s="72">
        <v>42.634608695652197</v>
      </c>
    </row>
    <row r="156" spans="1:11">
      <c r="A156" s="70" t="s">
        <v>2661</v>
      </c>
      <c r="B156" s="70" t="s">
        <v>1818</v>
      </c>
      <c r="C156" s="70" t="s">
        <v>1291</v>
      </c>
      <c r="D156" s="70" t="s">
        <v>321</v>
      </c>
      <c r="E156" s="70" t="s">
        <v>323</v>
      </c>
      <c r="F156" s="87">
        <v>8.7287254900000004</v>
      </c>
      <c r="G156" s="87">
        <v>9.1031942100000016</v>
      </c>
      <c r="H156" s="88">
        <f t="shared" si="4"/>
        <v>-4.1135969568642294E-2</v>
      </c>
      <c r="I156" s="71">
        <f t="shared" si="5"/>
        <v>9.4658256098507454E-4</v>
      </c>
      <c r="J156" s="72">
        <v>182.55446226000001</v>
      </c>
      <c r="K156" s="72">
        <v>13.8920869565217</v>
      </c>
    </row>
    <row r="157" spans="1:11">
      <c r="A157" s="70" t="s">
        <v>2676</v>
      </c>
      <c r="B157" s="70" t="s">
        <v>1426</v>
      </c>
      <c r="C157" s="70" t="s">
        <v>1291</v>
      </c>
      <c r="D157" s="70" t="s">
        <v>321</v>
      </c>
      <c r="E157" s="70" t="s">
        <v>1508</v>
      </c>
      <c r="F157" s="87">
        <v>8.7116285600000012</v>
      </c>
      <c r="G157" s="87">
        <v>6.7045439299999998</v>
      </c>
      <c r="H157" s="88">
        <f t="shared" si="4"/>
        <v>0.29936184339387295</v>
      </c>
      <c r="I157" s="71">
        <f t="shared" si="5"/>
        <v>9.4472849239248078E-4</v>
      </c>
      <c r="J157" s="72">
        <v>213.73810694999997</v>
      </c>
      <c r="K157" s="72">
        <v>18.334695652173899</v>
      </c>
    </row>
    <row r="158" spans="1:11">
      <c r="A158" s="70" t="s">
        <v>797</v>
      </c>
      <c r="B158" s="70" t="s">
        <v>798</v>
      </c>
      <c r="C158" s="70" t="s">
        <v>1296</v>
      </c>
      <c r="D158" s="70" t="s">
        <v>322</v>
      </c>
      <c r="E158" s="70" t="s">
        <v>1508</v>
      </c>
      <c r="F158" s="87">
        <v>8.6389116020000003</v>
      </c>
      <c r="G158" s="87">
        <v>6.0646968169999997</v>
      </c>
      <c r="H158" s="88">
        <f t="shared" si="4"/>
        <v>0.42445894043444987</v>
      </c>
      <c r="I158" s="71">
        <f t="shared" si="5"/>
        <v>9.3684273582818702E-4</v>
      </c>
      <c r="J158" s="72">
        <v>91.500100000000003</v>
      </c>
      <c r="K158" s="72">
        <v>33.070347826087001</v>
      </c>
    </row>
    <row r="159" spans="1:11">
      <c r="A159" s="70" t="s">
        <v>2528</v>
      </c>
      <c r="B159" s="70" t="s">
        <v>179</v>
      </c>
      <c r="C159" s="70" t="s">
        <v>993</v>
      </c>
      <c r="D159" s="70" t="s">
        <v>321</v>
      </c>
      <c r="E159" s="70" t="s">
        <v>1508</v>
      </c>
      <c r="F159" s="87">
        <v>8.625291433000001</v>
      </c>
      <c r="G159" s="87">
        <v>9.9373245600000004</v>
      </c>
      <c r="H159" s="88">
        <f t="shared" si="4"/>
        <v>-0.13203082168426217</v>
      </c>
      <c r="I159" s="71">
        <f t="shared" si="5"/>
        <v>9.3536570295920307E-4</v>
      </c>
      <c r="J159" s="72">
        <v>249.651283432735</v>
      </c>
      <c r="K159" s="72">
        <v>36.848130434782597</v>
      </c>
    </row>
    <row r="160" spans="1:11">
      <c r="A160" s="70" t="s">
        <v>368</v>
      </c>
      <c r="B160" s="70" t="s">
        <v>369</v>
      </c>
      <c r="C160" s="70" t="s">
        <v>1297</v>
      </c>
      <c r="D160" s="70" t="s">
        <v>321</v>
      </c>
      <c r="E160" s="70" t="s">
        <v>323</v>
      </c>
      <c r="F160" s="87">
        <v>8.5481991290000003</v>
      </c>
      <c r="G160" s="87">
        <v>6.1584515700000004</v>
      </c>
      <c r="H160" s="88">
        <f t="shared" si="4"/>
        <v>0.38804357423890568</v>
      </c>
      <c r="I160" s="71">
        <f t="shared" si="5"/>
        <v>9.2700546404045564E-4</v>
      </c>
      <c r="J160" s="72">
        <v>453.51054149999999</v>
      </c>
      <c r="K160" s="72">
        <v>7.7563478260869596</v>
      </c>
    </row>
    <row r="161" spans="1:11">
      <c r="A161" s="70" t="s">
        <v>852</v>
      </c>
      <c r="B161" s="70" t="s">
        <v>853</v>
      </c>
      <c r="C161" s="70" t="s">
        <v>1292</v>
      </c>
      <c r="D161" s="70" t="s">
        <v>321</v>
      </c>
      <c r="E161" s="70" t="s">
        <v>1508</v>
      </c>
      <c r="F161" s="87">
        <v>8.520463565</v>
      </c>
      <c r="G161" s="87">
        <v>10.421533465</v>
      </c>
      <c r="H161" s="88">
        <f t="shared" si="4"/>
        <v>-0.1824174826463506</v>
      </c>
      <c r="I161" s="71">
        <f t="shared" si="5"/>
        <v>9.2399769375010074E-4</v>
      </c>
      <c r="J161" s="72">
        <v>22.656469519999998</v>
      </c>
      <c r="K161" s="72">
        <v>28.667869565217401</v>
      </c>
    </row>
    <row r="162" spans="1:11">
      <c r="A162" s="70" t="s">
        <v>1663</v>
      </c>
      <c r="B162" s="70" t="s">
        <v>1304</v>
      </c>
      <c r="C162" s="70" t="s">
        <v>1292</v>
      </c>
      <c r="D162" s="70" t="s">
        <v>321</v>
      </c>
      <c r="E162" s="70" t="s">
        <v>1508</v>
      </c>
      <c r="F162" s="87">
        <v>8.5096146889999993</v>
      </c>
      <c r="G162" s="87">
        <v>12.487296118000001</v>
      </c>
      <c r="H162" s="88">
        <f t="shared" si="4"/>
        <v>-0.3185382481053135</v>
      </c>
      <c r="I162" s="71">
        <f t="shared" si="5"/>
        <v>9.2282119245679561E-4</v>
      </c>
      <c r="J162" s="72">
        <v>74.781521299999994</v>
      </c>
      <c r="K162" s="72">
        <v>94.613304347826102</v>
      </c>
    </row>
    <row r="163" spans="1:11">
      <c r="A163" s="70" t="s">
        <v>2641</v>
      </c>
      <c r="B163" s="70" t="s">
        <v>1400</v>
      </c>
      <c r="C163" s="70" t="s">
        <v>1296</v>
      </c>
      <c r="D163" s="70" t="s">
        <v>322</v>
      </c>
      <c r="E163" s="70" t="s">
        <v>323</v>
      </c>
      <c r="F163" s="87">
        <v>8.4160214690000004</v>
      </c>
      <c r="G163" s="87">
        <v>19.955071030999999</v>
      </c>
      <c r="H163" s="88">
        <f t="shared" si="4"/>
        <v>-0.57825149026401368</v>
      </c>
      <c r="I163" s="71">
        <f t="shared" si="5"/>
        <v>9.1267151940545093E-4</v>
      </c>
      <c r="J163" s="72">
        <v>738.62533016999998</v>
      </c>
      <c r="K163" s="72">
        <v>20.808130434782601</v>
      </c>
    </row>
    <row r="164" spans="1:11">
      <c r="A164" s="70" t="s">
        <v>1359</v>
      </c>
      <c r="B164" s="70" t="s">
        <v>650</v>
      </c>
      <c r="C164" s="70" t="s">
        <v>1296</v>
      </c>
      <c r="D164" s="70" t="s">
        <v>322</v>
      </c>
      <c r="E164" s="70" t="s">
        <v>323</v>
      </c>
      <c r="F164" s="87">
        <v>8.3363849400000003</v>
      </c>
      <c r="G164" s="87">
        <v>6.8506317699999997</v>
      </c>
      <c r="H164" s="88">
        <f t="shared" si="4"/>
        <v>0.21687827048395003</v>
      </c>
      <c r="I164" s="71">
        <f t="shared" si="5"/>
        <v>9.0403537319428372E-4</v>
      </c>
      <c r="J164" s="72">
        <v>49.92</v>
      </c>
      <c r="K164" s="72">
        <v>17.856173913043499</v>
      </c>
    </row>
    <row r="165" spans="1:11">
      <c r="A165" s="70" t="s">
        <v>2451</v>
      </c>
      <c r="B165" s="70" t="s">
        <v>546</v>
      </c>
      <c r="C165" s="70" t="s">
        <v>993</v>
      </c>
      <c r="D165" s="70" t="s">
        <v>321</v>
      </c>
      <c r="E165" s="70" t="s">
        <v>323</v>
      </c>
      <c r="F165" s="87">
        <v>8.2862075260000001</v>
      </c>
      <c r="G165" s="87">
        <v>12.14954923</v>
      </c>
      <c r="H165" s="88">
        <f t="shared" si="4"/>
        <v>-0.31798230789176363</v>
      </c>
      <c r="I165" s="71">
        <f t="shared" si="5"/>
        <v>8.9859390695707145E-4</v>
      </c>
      <c r="J165" s="72">
        <v>344.46750861166498</v>
      </c>
      <c r="K165" s="72">
        <v>10.78</v>
      </c>
    </row>
    <row r="166" spans="1:11">
      <c r="A166" s="70" t="s">
        <v>2648</v>
      </c>
      <c r="B166" s="70" t="s">
        <v>579</v>
      </c>
      <c r="C166" s="70" t="s">
        <v>1296</v>
      </c>
      <c r="D166" s="70" t="s">
        <v>322</v>
      </c>
      <c r="E166" s="70" t="s">
        <v>323</v>
      </c>
      <c r="F166" s="87">
        <v>8.2468074199999997</v>
      </c>
      <c r="G166" s="87">
        <v>14.254263060000001</v>
      </c>
      <c r="H166" s="88">
        <f t="shared" si="4"/>
        <v>-0.42144975259071726</v>
      </c>
      <c r="I166" s="71">
        <f t="shared" si="5"/>
        <v>8.9432118085481399E-4</v>
      </c>
      <c r="J166" s="72">
        <v>420.69078807</v>
      </c>
      <c r="K166" s="72">
        <v>15.029478260869601</v>
      </c>
    </row>
    <row r="167" spans="1:11">
      <c r="A167" s="70" t="s">
        <v>112</v>
      </c>
      <c r="B167" s="70" t="s">
        <v>113</v>
      </c>
      <c r="C167" s="70" t="s">
        <v>1298</v>
      </c>
      <c r="D167" s="70" t="s">
        <v>322</v>
      </c>
      <c r="E167" s="70" t="s">
        <v>323</v>
      </c>
      <c r="F167" s="87">
        <v>8.2024478270000003</v>
      </c>
      <c r="G167" s="87">
        <v>4.6098065439999996</v>
      </c>
      <c r="H167" s="88">
        <f t="shared" si="4"/>
        <v>0.77934751680113035</v>
      </c>
      <c r="I167" s="71">
        <f t="shared" si="5"/>
        <v>8.8951062550004872E-4</v>
      </c>
      <c r="J167" s="72">
        <v>736.94749999999999</v>
      </c>
      <c r="K167" s="72">
        <v>7.8859565217391303</v>
      </c>
    </row>
    <row r="168" spans="1:11">
      <c r="A168" s="70" t="s">
        <v>2171</v>
      </c>
      <c r="B168" s="70" t="s">
        <v>904</v>
      </c>
      <c r="C168" s="70" t="s">
        <v>1297</v>
      </c>
      <c r="D168" s="70" t="s">
        <v>321</v>
      </c>
      <c r="E168" s="70" t="s">
        <v>1508</v>
      </c>
      <c r="F168" s="87">
        <v>8.1761620789999991</v>
      </c>
      <c r="G168" s="87">
        <v>13.351412346999998</v>
      </c>
      <c r="H168" s="88">
        <f t="shared" si="4"/>
        <v>-0.38761818851043528</v>
      </c>
      <c r="I168" s="71">
        <f t="shared" si="5"/>
        <v>8.866600798290049E-4</v>
      </c>
      <c r="J168" s="72">
        <v>191.13799559999998</v>
      </c>
      <c r="K168" s="72">
        <v>10.411652173913</v>
      </c>
    </row>
    <row r="169" spans="1:11">
      <c r="A169" s="70" t="s">
        <v>2636</v>
      </c>
      <c r="B169" s="70" t="s">
        <v>55</v>
      </c>
      <c r="C169" s="70" t="s">
        <v>1296</v>
      </c>
      <c r="D169" s="70" t="s">
        <v>1212</v>
      </c>
      <c r="E169" s="70" t="s">
        <v>323</v>
      </c>
      <c r="F169" s="87">
        <v>8.151497968000001</v>
      </c>
      <c r="G169" s="87">
        <v>26.873621931999999</v>
      </c>
      <c r="H169" s="88">
        <f t="shared" si="4"/>
        <v>-0.69667289401383092</v>
      </c>
      <c r="I169" s="71">
        <f t="shared" si="5"/>
        <v>8.8398539182540741E-4</v>
      </c>
      <c r="J169" s="72">
        <v>1651.9854989999999</v>
      </c>
      <c r="K169" s="72">
        <v>44.370913043478303</v>
      </c>
    </row>
    <row r="170" spans="1:11">
      <c r="A170" s="70" t="s">
        <v>435</v>
      </c>
      <c r="B170" s="70" t="s">
        <v>436</v>
      </c>
      <c r="C170" s="70" t="s">
        <v>1292</v>
      </c>
      <c r="D170" s="70" t="s">
        <v>321</v>
      </c>
      <c r="E170" s="70" t="s">
        <v>1508</v>
      </c>
      <c r="F170" s="87">
        <v>8.0828471900000007</v>
      </c>
      <c r="G170" s="87">
        <v>7.0620270329999997</v>
      </c>
      <c r="H170" s="88">
        <f t="shared" si="4"/>
        <v>0.14455058756215911</v>
      </c>
      <c r="I170" s="71">
        <f t="shared" si="5"/>
        <v>8.7654059025302374E-4</v>
      </c>
      <c r="J170" s="72">
        <v>74.933347589999997</v>
      </c>
      <c r="K170" s="72">
        <v>15.9082173913043</v>
      </c>
    </row>
    <row r="171" spans="1:11">
      <c r="A171" s="70" t="s">
        <v>2891</v>
      </c>
      <c r="B171" s="70" t="s">
        <v>458</v>
      </c>
      <c r="C171" s="70" t="s">
        <v>2923</v>
      </c>
      <c r="D171" s="70" t="s">
        <v>322</v>
      </c>
      <c r="E171" s="70" t="s">
        <v>323</v>
      </c>
      <c r="F171" s="87">
        <v>7.9286570439999995</v>
      </c>
      <c r="G171" s="87">
        <v>5.6300011050000007</v>
      </c>
      <c r="H171" s="88">
        <f t="shared" si="4"/>
        <v>0.40828694277849498</v>
      </c>
      <c r="I171" s="71">
        <f t="shared" si="5"/>
        <v>8.5981951184970417E-4</v>
      </c>
      <c r="J171" s="72">
        <v>109.28989548</v>
      </c>
      <c r="K171" s="72">
        <v>51.608652173913001</v>
      </c>
    </row>
    <row r="172" spans="1:11">
      <c r="A172" s="70" t="s">
        <v>1371</v>
      </c>
      <c r="B172" s="70" t="s">
        <v>647</v>
      </c>
      <c r="C172" s="70" t="s">
        <v>1296</v>
      </c>
      <c r="D172" s="70" t="s">
        <v>322</v>
      </c>
      <c r="E172" s="70" t="s">
        <v>323</v>
      </c>
      <c r="F172" s="87">
        <v>7.8493592029999997</v>
      </c>
      <c r="G172" s="87">
        <v>13.960727876</v>
      </c>
      <c r="H172" s="88">
        <f t="shared" si="4"/>
        <v>-0.43775430101363866</v>
      </c>
      <c r="I172" s="71">
        <f t="shared" si="5"/>
        <v>8.5122009450058929E-4</v>
      </c>
      <c r="J172" s="72">
        <v>45.48</v>
      </c>
      <c r="K172" s="72">
        <v>24.796695652173899</v>
      </c>
    </row>
    <row r="173" spans="1:11">
      <c r="A173" s="70" t="s">
        <v>2479</v>
      </c>
      <c r="B173" s="70" t="s">
        <v>235</v>
      </c>
      <c r="C173" s="70" t="s">
        <v>993</v>
      </c>
      <c r="D173" s="70" t="s">
        <v>321</v>
      </c>
      <c r="E173" s="70" t="s">
        <v>1508</v>
      </c>
      <c r="F173" s="87">
        <v>7.8014246960000007</v>
      </c>
      <c r="G173" s="87">
        <v>15.394996258999999</v>
      </c>
      <c r="H173" s="88">
        <f t="shared" si="4"/>
        <v>-0.49324932823941126</v>
      </c>
      <c r="I173" s="71">
        <f t="shared" si="5"/>
        <v>8.460218592659496E-4</v>
      </c>
      <c r="J173" s="72">
        <v>149.908046821</v>
      </c>
      <c r="K173" s="72">
        <v>37.7727391304348</v>
      </c>
    </row>
    <row r="174" spans="1:11">
      <c r="A174" s="70" t="s">
        <v>2665</v>
      </c>
      <c r="B174" s="70" t="s">
        <v>1398</v>
      </c>
      <c r="C174" s="70" t="s">
        <v>1296</v>
      </c>
      <c r="D174" s="70" t="s">
        <v>322</v>
      </c>
      <c r="E174" s="70" t="s">
        <v>323</v>
      </c>
      <c r="F174" s="87">
        <v>7.6955142920000004</v>
      </c>
      <c r="G174" s="87">
        <v>8.8098963039999987</v>
      </c>
      <c r="H174" s="88">
        <f t="shared" si="4"/>
        <v>-0.12649206909439226</v>
      </c>
      <c r="I174" s="71">
        <f t="shared" si="5"/>
        <v>8.3453645494568104E-4</v>
      </c>
      <c r="J174" s="72">
        <v>515.05916563999995</v>
      </c>
      <c r="K174" s="72">
        <v>35.539565217391299</v>
      </c>
    </row>
    <row r="175" spans="1:11">
      <c r="A175" s="70" t="s">
        <v>2639</v>
      </c>
      <c r="B175" s="70" t="s">
        <v>90</v>
      </c>
      <c r="C175" s="70" t="s">
        <v>1291</v>
      </c>
      <c r="D175" s="70" t="s">
        <v>321</v>
      </c>
      <c r="E175" s="70" t="s">
        <v>1508</v>
      </c>
      <c r="F175" s="87">
        <v>7.6442199249999998</v>
      </c>
      <c r="G175" s="87">
        <v>22.576393825</v>
      </c>
      <c r="H175" s="88">
        <f t="shared" si="4"/>
        <v>-0.66140651229537095</v>
      </c>
      <c r="I175" s="71">
        <f t="shared" si="5"/>
        <v>8.2897386126180416E-4</v>
      </c>
      <c r="J175" s="72">
        <v>785.47692689400003</v>
      </c>
      <c r="K175" s="72">
        <v>6.0054347826086998</v>
      </c>
    </row>
    <row r="176" spans="1:11">
      <c r="A176" s="70" t="s">
        <v>1367</v>
      </c>
      <c r="B176" s="70" t="s">
        <v>643</v>
      </c>
      <c r="C176" s="70" t="s">
        <v>1296</v>
      </c>
      <c r="D176" s="70" t="s">
        <v>322</v>
      </c>
      <c r="E176" s="70" t="s">
        <v>323</v>
      </c>
      <c r="F176" s="87">
        <v>7.5362607060000002</v>
      </c>
      <c r="G176" s="87">
        <v>5.6080154069999999</v>
      </c>
      <c r="H176" s="88">
        <f t="shared" si="4"/>
        <v>0.34383737544535609</v>
      </c>
      <c r="I176" s="71">
        <f t="shared" si="5"/>
        <v>8.1726627415529664E-4</v>
      </c>
      <c r="J176" s="72">
        <v>39.238500000000002</v>
      </c>
      <c r="K176" s="72">
        <v>16.049347826087001</v>
      </c>
    </row>
    <row r="177" spans="1:11">
      <c r="A177" s="70" t="s">
        <v>1143</v>
      </c>
      <c r="B177" s="70" t="s">
        <v>1147</v>
      </c>
      <c r="C177" s="70" t="s">
        <v>1297</v>
      </c>
      <c r="D177" s="70" t="s">
        <v>321</v>
      </c>
      <c r="E177" s="70" t="s">
        <v>1508</v>
      </c>
      <c r="F177" s="87">
        <v>7.5141973229999994</v>
      </c>
      <c r="G177" s="87">
        <v>11.970080264</v>
      </c>
      <c r="H177" s="88">
        <f t="shared" si="4"/>
        <v>-0.37225171784361899</v>
      </c>
      <c r="I177" s="71">
        <f t="shared" si="5"/>
        <v>8.1487362088557681E-4</v>
      </c>
      <c r="J177" s="72">
        <v>491.46246000000002</v>
      </c>
      <c r="K177" s="72">
        <v>15.942608695652201</v>
      </c>
    </row>
    <row r="178" spans="1:11">
      <c r="A178" s="70" t="s">
        <v>2892</v>
      </c>
      <c r="B178" s="70" t="s">
        <v>74</v>
      </c>
      <c r="C178" s="70" t="s">
        <v>2923</v>
      </c>
      <c r="D178" s="70" t="s">
        <v>322</v>
      </c>
      <c r="E178" s="70" t="s">
        <v>323</v>
      </c>
      <c r="F178" s="87">
        <v>7.511790596</v>
      </c>
      <c r="G178" s="87">
        <v>18.072247006999998</v>
      </c>
      <c r="H178" s="88">
        <f t="shared" si="4"/>
        <v>-0.58434661760153972</v>
      </c>
      <c r="I178" s="71">
        <f t="shared" si="5"/>
        <v>8.1461262449957958E-4</v>
      </c>
      <c r="J178" s="72">
        <v>94.961687030000007</v>
      </c>
      <c r="K178" s="72">
        <v>3.6355</v>
      </c>
    </row>
    <row r="179" spans="1:11">
      <c r="A179" s="70" t="s">
        <v>1366</v>
      </c>
      <c r="B179" s="70" t="s">
        <v>641</v>
      </c>
      <c r="C179" s="70" t="s">
        <v>1296</v>
      </c>
      <c r="D179" s="70" t="s">
        <v>322</v>
      </c>
      <c r="E179" s="70" t="s">
        <v>323</v>
      </c>
      <c r="F179" s="87">
        <v>7.5047353409999999</v>
      </c>
      <c r="G179" s="87">
        <v>14.763285971999998</v>
      </c>
      <c r="H179" s="88">
        <f t="shared" si="4"/>
        <v>-0.49166226575618344</v>
      </c>
      <c r="I179" s="71">
        <f t="shared" si="5"/>
        <v>8.1384752066466647E-4</v>
      </c>
      <c r="J179" s="72">
        <v>131.65199999999999</v>
      </c>
      <c r="K179" s="72">
        <v>19.756173913043501</v>
      </c>
    </row>
    <row r="180" spans="1:11">
      <c r="A180" s="70" t="s">
        <v>2446</v>
      </c>
      <c r="B180" s="70" t="s">
        <v>192</v>
      </c>
      <c r="C180" s="70" t="s">
        <v>993</v>
      </c>
      <c r="D180" s="70" t="s">
        <v>321</v>
      </c>
      <c r="E180" s="70" t="s">
        <v>1508</v>
      </c>
      <c r="F180" s="87">
        <v>7.4446885999999992</v>
      </c>
      <c r="G180" s="87">
        <v>6.7973638850000002</v>
      </c>
      <c r="H180" s="88">
        <f t="shared" si="4"/>
        <v>9.523172893957832E-2</v>
      </c>
      <c r="I180" s="71">
        <f t="shared" si="5"/>
        <v>8.0733577986817726E-4</v>
      </c>
      <c r="J180" s="72">
        <v>142.331968033956</v>
      </c>
      <c r="K180" s="72">
        <v>21.493304347826101</v>
      </c>
    </row>
    <row r="181" spans="1:11">
      <c r="A181" s="70" t="s">
        <v>2501</v>
      </c>
      <c r="B181" s="70" t="s">
        <v>538</v>
      </c>
      <c r="C181" s="70" t="s">
        <v>993</v>
      </c>
      <c r="D181" s="70" t="s">
        <v>321</v>
      </c>
      <c r="E181" s="70" t="s">
        <v>1508</v>
      </c>
      <c r="F181" s="87">
        <v>7.391644265</v>
      </c>
      <c r="G181" s="87">
        <v>10.77821292</v>
      </c>
      <c r="H181" s="88">
        <f t="shared" si="4"/>
        <v>-0.3142050245375928</v>
      </c>
      <c r="I181" s="71">
        <f t="shared" si="5"/>
        <v>8.015834117214676E-4</v>
      </c>
      <c r="J181" s="72">
        <v>161.596764182367</v>
      </c>
      <c r="K181" s="72">
        <v>13.592217391304301</v>
      </c>
    </row>
    <row r="182" spans="1:11">
      <c r="A182" s="70" t="s">
        <v>1561</v>
      </c>
      <c r="B182" s="70" t="s">
        <v>1551</v>
      </c>
      <c r="C182" s="70" t="s">
        <v>1446</v>
      </c>
      <c r="D182" s="70" t="s">
        <v>322</v>
      </c>
      <c r="E182" s="70" t="s">
        <v>323</v>
      </c>
      <c r="F182" s="87">
        <v>7.3301091700000001</v>
      </c>
      <c r="G182" s="87">
        <v>6.5069165199999999</v>
      </c>
      <c r="H182" s="88">
        <f t="shared" si="4"/>
        <v>0.1265104058842299</v>
      </c>
      <c r="I182" s="71">
        <f t="shared" si="5"/>
        <v>7.9491026707024766E-4</v>
      </c>
      <c r="J182" s="72">
        <v>6.3524141799999994</v>
      </c>
      <c r="K182" s="72">
        <v>56.6589130434783</v>
      </c>
    </row>
    <row r="183" spans="1:11">
      <c r="A183" s="70" t="s">
        <v>412</v>
      </c>
      <c r="B183" s="70" t="s">
        <v>704</v>
      </c>
      <c r="C183" s="70" t="s">
        <v>1292</v>
      </c>
      <c r="D183" s="70" t="s">
        <v>321</v>
      </c>
      <c r="E183" s="70" t="s">
        <v>1508</v>
      </c>
      <c r="F183" s="87">
        <v>7.320163312</v>
      </c>
      <c r="G183" s="87">
        <v>1.5815182860000001</v>
      </c>
      <c r="H183" s="88">
        <f t="shared" si="4"/>
        <v>3.6285669769359847</v>
      </c>
      <c r="I183" s="71">
        <f t="shared" si="5"/>
        <v>7.9383169314240225E-4</v>
      </c>
      <c r="J183" s="72">
        <v>33.690045179999998</v>
      </c>
      <c r="K183" s="72">
        <v>14.177869565217399</v>
      </c>
    </row>
    <row r="184" spans="1:11">
      <c r="A184" s="70" t="s">
        <v>2333</v>
      </c>
      <c r="B184" s="70" t="s">
        <v>1810</v>
      </c>
      <c r="C184" s="70" t="s">
        <v>231</v>
      </c>
      <c r="D184" s="70" t="s">
        <v>1212</v>
      </c>
      <c r="E184" s="70" t="s">
        <v>323</v>
      </c>
      <c r="F184" s="87">
        <v>7.3174439500000004</v>
      </c>
      <c r="G184" s="87">
        <v>4.6266339299999997</v>
      </c>
      <c r="H184" s="88">
        <f t="shared" si="4"/>
        <v>0.58159129525080044</v>
      </c>
      <c r="I184" s="71">
        <f t="shared" si="5"/>
        <v>7.9353679319977557E-4</v>
      </c>
      <c r="J184" s="72">
        <v>286.07443074000003</v>
      </c>
      <c r="K184" s="72">
        <v>17.341739130434799</v>
      </c>
    </row>
    <row r="185" spans="1:11">
      <c r="A185" s="70" t="s">
        <v>2663</v>
      </c>
      <c r="B185" s="70" t="s">
        <v>776</v>
      </c>
      <c r="C185" s="70" t="s">
        <v>1296</v>
      </c>
      <c r="D185" s="70" t="s">
        <v>322</v>
      </c>
      <c r="E185" s="70" t="s">
        <v>323</v>
      </c>
      <c r="F185" s="87">
        <v>7.2768604950000002</v>
      </c>
      <c r="G185" s="87">
        <v>9.0570343350000009</v>
      </c>
      <c r="H185" s="88">
        <f t="shared" si="4"/>
        <v>-0.19655151721360908</v>
      </c>
      <c r="I185" s="71">
        <f t="shared" si="5"/>
        <v>7.891357393676287E-4</v>
      </c>
      <c r="J185" s="72">
        <v>483.15170817000001</v>
      </c>
      <c r="K185" s="72">
        <v>35.7761739130435</v>
      </c>
    </row>
    <row r="186" spans="1:11">
      <c r="A186" s="70" t="s">
        <v>1365</v>
      </c>
      <c r="B186" s="70" t="s">
        <v>640</v>
      </c>
      <c r="C186" s="70" t="s">
        <v>1296</v>
      </c>
      <c r="D186" s="70" t="s">
        <v>322</v>
      </c>
      <c r="E186" s="70" t="s">
        <v>323</v>
      </c>
      <c r="F186" s="87">
        <v>7.2768238389999995</v>
      </c>
      <c r="G186" s="87">
        <v>6.6419792070000003</v>
      </c>
      <c r="H186" s="88">
        <f t="shared" si="4"/>
        <v>9.5580641283991685E-2</v>
      </c>
      <c r="I186" s="71">
        <f t="shared" si="5"/>
        <v>7.8913176422482046E-4</v>
      </c>
      <c r="J186" s="72">
        <v>32.933999999999997</v>
      </c>
      <c r="K186" s="72">
        <v>22.079000000000001</v>
      </c>
    </row>
    <row r="187" spans="1:11">
      <c r="A187" s="70" t="s">
        <v>2336</v>
      </c>
      <c r="B187" s="70" t="s">
        <v>1218</v>
      </c>
      <c r="C187" s="70" t="s">
        <v>231</v>
      </c>
      <c r="D187" s="70" t="s">
        <v>1212</v>
      </c>
      <c r="E187" s="70" t="s">
        <v>323</v>
      </c>
      <c r="F187" s="87">
        <v>7.2624022199999994</v>
      </c>
      <c r="G187" s="87">
        <v>22.550581635</v>
      </c>
      <c r="H187" s="88">
        <f t="shared" si="4"/>
        <v>-0.67795055854664654</v>
      </c>
      <c r="I187" s="71">
        <f t="shared" si="5"/>
        <v>7.8756781848472247E-4</v>
      </c>
      <c r="J187" s="72">
        <v>572.83670400000005</v>
      </c>
      <c r="K187" s="72">
        <v>51.617956521739103</v>
      </c>
    </row>
    <row r="188" spans="1:11">
      <c r="A188" s="70" t="s">
        <v>2715</v>
      </c>
      <c r="B188" s="70" t="s">
        <v>565</v>
      </c>
      <c r="C188" s="70" t="s">
        <v>1296</v>
      </c>
      <c r="D188" s="70" t="s">
        <v>322</v>
      </c>
      <c r="E188" s="70" t="s">
        <v>323</v>
      </c>
      <c r="F188" s="87">
        <v>7.2189301299999995</v>
      </c>
      <c r="G188" s="87">
        <v>3.3711008799999997</v>
      </c>
      <c r="H188" s="88">
        <f t="shared" si="4"/>
        <v>1.1414162278050841</v>
      </c>
      <c r="I188" s="71">
        <f t="shared" si="5"/>
        <v>7.8285350797848449E-4</v>
      </c>
      <c r="J188" s="72">
        <v>1173.86437181</v>
      </c>
      <c r="K188" s="72">
        <v>7.1351739130434799</v>
      </c>
    </row>
    <row r="189" spans="1:11">
      <c r="A189" s="70" t="s">
        <v>829</v>
      </c>
      <c r="B189" s="70" t="s">
        <v>830</v>
      </c>
      <c r="C189" s="70" t="s">
        <v>1292</v>
      </c>
      <c r="D189" s="70" t="s">
        <v>321</v>
      </c>
      <c r="E189" s="70" t="s">
        <v>1508</v>
      </c>
      <c r="F189" s="87">
        <v>7.1983126100000003</v>
      </c>
      <c r="G189" s="87">
        <v>7.7697302699999993</v>
      </c>
      <c r="H189" s="88">
        <f t="shared" si="4"/>
        <v>-7.354407941371166E-2</v>
      </c>
      <c r="I189" s="71">
        <f t="shared" si="5"/>
        <v>7.8061765064683637E-4</v>
      </c>
      <c r="J189" s="72">
        <v>13.942463349999999</v>
      </c>
      <c r="K189" s="72">
        <v>62.303565217391302</v>
      </c>
    </row>
    <row r="190" spans="1:11">
      <c r="A190" s="70" t="s">
        <v>2651</v>
      </c>
      <c r="B190" s="70" t="s">
        <v>597</v>
      </c>
      <c r="C190" s="70" t="s">
        <v>1296</v>
      </c>
      <c r="D190" s="70" t="s">
        <v>1212</v>
      </c>
      <c r="E190" s="70" t="s">
        <v>1508</v>
      </c>
      <c r="F190" s="87">
        <v>7.1344074439999998</v>
      </c>
      <c r="G190" s="87">
        <v>13.277789438999999</v>
      </c>
      <c r="H190" s="88">
        <f t="shared" si="4"/>
        <v>-0.46268108281303499</v>
      </c>
      <c r="I190" s="71">
        <f t="shared" si="5"/>
        <v>7.7368748475242733E-4</v>
      </c>
      <c r="J190" s="72">
        <v>455.46257013999997</v>
      </c>
      <c r="K190" s="72">
        <v>20.033347826086999</v>
      </c>
    </row>
    <row r="191" spans="1:11">
      <c r="A191" s="70" t="s">
        <v>2672</v>
      </c>
      <c r="B191" s="70" t="s">
        <v>99</v>
      </c>
      <c r="C191" s="70" t="s">
        <v>1291</v>
      </c>
      <c r="D191" s="70" t="s">
        <v>321</v>
      </c>
      <c r="E191" s="70" t="s">
        <v>1508</v>
      </c>
      <c r="F191" s="87">
        <v>7.1310753899999995</v>
      </c>
      <c r="G191" s="87">
        <v>7.1775829500000006</v>
      </c>
      <c r="H191" s="88">
        <f t="shared" si="4"/>
        <v>-6.4795572999962747E-3</v>
      </c>
      <c r="I191" s="71">
        <f t="shared" si="5"/>
        <v>7.7332614171187993E-4</v>
      </c>
      <c r="J191" s="72">
        <v>43.420459600000001</v>
      </c>
      <c r="K191" s="72">
        <v>38.451695652173903</v>
      </c>
    </row>
    <row r="192" spans="1:11">
      <c r="A192" s="70" t="s">
        <v>2413</v>
      </c>
      <c r="B192" s="70" t="s">
        <v>1421</v>
      </c>
      <c r="C192" s="70" t="s">
        <v>993</v>
      </c>
      <c r="D192" s="70" t="s">
        <v>321</v>
      </c>
      <c r="E192" s="70" t="s">
        <v>1508</v>
      </c>
      <c r="F192" s="87">
        <v>7.0975460300000002</v>
      </c>
      <c r="G192" s="87">
        <v>9.1481797109999992</v>
      </c>
      <c r="H192" s="88">
        <f t="shared" si="4"/>
        <v>-0.2241575642129402</v>
      </c>
      <c r="I192" s="71">
        <f t="shared" si="5"/>
        <v>7.6969006591898767E-4</v>
      </c>
      <c r="J192" s="72">
        <v>12.094264000000001</v>
      </c>
      <c r="K192" s="72">
        <v>30.580478260869601</v>
      </c>
    </row>
    <row r="193" spans="1:11">
      <c r="A193" s="70" t="s">
        <v>1378</v>
      </c>
      <c r="B193" s="70" t="s">
        <v>1335</v>
      </c>
      <c r="C193" s="70" t="s">
        <v>1296</v>
      </c>
      <c r="D193" s="70" t="s">
        <v>322</v>
      </c>
      <c r="E193" s="70" t="s">
        <v>323</v>
      </c>
      <c r="F193" s="87">
        <v>7.0934373820000003</v>
      </c>
      <c r="G193" s="87">
        <v>25.492074640000002</v>
      </c>
      <c r="H193" s="88">
        <f t="shared" si="4"/>
        <v>-0.72173950209334548</v>
      </c>
      <c r="I193" s="71">
        <f t="shared" si="5"/>
        <v>7.6924450550464301E-4</v>
      </c>
      <c r="J193" s="72">
        <v>222.88799999999998</v>
      </c>
      <c r="K193" s="72">
        <v>33.070130434782598</v>
      </c>
    </row>
    <row r="194" spans="1:11">
      <c r="A194" s="70" t="s">
        <v>2660</v>
      </c>
      <c r="B194" s="70" t="s">
        <v>593</v>
      </c>
      <c r="C194" s="70" t="s">
        <v>1296</v>
      </c>
      <c r="D194" s="70" t="s">
        <v>1212</v>
      </c>
      <c r="E194" s="70" t="s">
        <v>1508</v>
      </c>
      <c r="F194" s="87">
        <v>6.9968146540000005</v>
      </c>
      <c r="G194" s="87">
        <v>9.1958488220000003</v>
      </c>
      <c r="H194" s="88">
        <f t="shared" si="4"/>
        <v>-0.23913335359962273</v>
      </c>
      <c r="I194" s="71">
        <f t="shared" si="5"/>
        <v>7.5876629887248505E-4</v>
      </c>
      <c r="J194" s="72">
        <v>236.45626713999999</v>
      </c>
      <c r="K194" s="72">
        <v>39.744652173913003</v>
      </c>
    </row>
    <row r="195" spans="1:11">
      <c r="A195" s="70" t="s">
        <v>2692</v>
      </c>
      <c r="B195" s="70" t="s">
        <v>59</v>
      </c>
      <c r="C195" s="70" t="s">
        <v>1296</v>
      </c>
      <c r="D195" s="70" t="s">
        <v>322</v>
      </c>
      <c r="E195" s="70" t="s">
        <v>1508</v>
      </c>
      <c r="F195" s="87">
        <v>6.9925009610000002</v>
      </c>
      <c r="G195" s="87">
        <v>4.9579410900000003</v>
      </c>
      <c r="H195" s="88">
        <f t="shared" si="4"/>
        <v>0.41036386557791871</v>
      </c>
      <c r="I195" s="71">
        <f t="shared" si="5"/>
        <v>7.5829850244883517E-4</v>
      </c>
      <c r="J195" s="72">
        <v>393.01819016000002</v>
      </c>
      <c r="K195" s="72">
        <v>36.060869565217402</v>
      </c>
    </row>
    <row r="196" spans="1:11">
      <c r="A196" s="70" t="s">
        <v>1523</v>
      </c>
      <c r="B196" s="70" t="s">
        <v>249</v>
      </c>
      <c r="C196" s="70" t="s">
        <v>1297</v>
      </c>
      <c r="D196" s="70" t="s">
        <v>321</v>
      </c>
      <c r="E196" s="70" t="s">
        <v>323</v>
      </c>
      <c r="F196" s="87">
        <v>6.8966203159999999</v>
      </c>
      <c r="G196" s="87">
        <v>12.640062325999999</v>
      </c>
      <c r="H196" s="88">
        <f t="shared" si="4"/>
        <v>-0.45438399446702216</v>
      </c>
      <c r="I196" s="71">
        <f t="shared" si="5"/>
        <v>7.4790077066119005E-4</v>
      </c>
      <c r="J196" s="72">
        <v>149.17059940000001</v>
      </c>
      <c r="K196" s="72">
        <v>25.295999999999999</v>
      </c>
    </row>
    <row r="197" spans="1:11">
      <c r="A197" s="70" t="s">
        <v>407</v>
      </c>
      <c r="B197" s="70" t="s">
        <v>658</v>
      </c>
      <c r="C197" s="70" t="s">
        <v>1292</v>
      </c>
      <c r="D197" s="70" t="s">
        <v>321</v>
      </c>
      <c r="E197" s="70" t="s">
        <v>1508</v>
      </c>
      <c r="F197" s="87">
        <v>6.8857846030000003</v>
      </c>
      <c r="G197" s="87">
        <v>22.591878816000001</v>
      </c>
      <c r="H197" s="88">
        <f t="shared" si="4"/>
        <v>-0.69520974067356645</v>
      </c>
      <c r="I197" s="71">
        <f t="shared" si="5"/>
        <v>7.4672569682327525E-4</v>
      </c>
      <c r="J197" s="72">
        <v>117.97422109999999</v>
      </c>
      <c r="K197" s="72">
        <v>11.406304347826101</v>
      </c>
    </row>
    <row r="198" spans="1:11">
      <c r="A198" s="70" t="s">
        <v>2698</v>
      </c>
      <c r="B198" s="70" t="s">
        <v>595</v>
      </c>
      <c r="C198" s="70" t="s">
        <v>1296</v>
      </c>
      <c r="D198" s="70" t="s">
        <v>322</v>
      </c>
      <c r="E198" s="70" t="s">
        <v>1508</v>
      </c>
      <c r="F198" s="87">
        <v>6.8706738449999998</v>
      </c>
      <c r="G198" s="87">
        <v>4.352796938</v>
      </c>
      <c r="H198" s="88">
        <f t="shared" si="4"/>
        <v>0.57845034879042645</v>
      </c>
      <c r="I198" s="71">
        <f t="shared" si="5"/>
        <v>7.4508701772602872E-4</v>
      </c>
      <c r="J198" s="72">
        <v>282.79882637999998</v>
      </c>
      <c r="K198" s="72">
        <v>14.646217391304299</v>
      </c>
    </row>
    <row r="199" spans="1:11">
      <c r="A199" s="70" t="s">
        <v>759</v>
      </c>
      <c r="B199" s="70" t="s">
        <v>886</v>
      </c>
      <c r="C199" s="70" t="s">
        <v>1297</v>
      </c>
      <c r="D199" s="70" t="s">
        <v>321</v>
      </c>
      <c r="E199" s="70" t="s">
        <v>323</v>
      </c>
      <c r="F199" s="87">
        <v>6.8183828000000002</v>
      </c>
      <c r="G199" s="87">
        <v>2.130094106</v>
      </c>
      <c r="H199" s="88">
        <f t="shared" ref="H199:H262" si="6">IF(ISERROR(F199/G199-1),"",IF((F199/G199-1)&gt;10000%,"",F199/G199-1))</f>
        <v>2.2009772623632622</v>
      </c>
      <c r="I199" s="71">
        <f t="shared" ref="I199:I262" si="7">F199/$F$1023</f>
        <v>7.3941633976171508E-4</v>
      </c>
      <c r="J199" s="72">
        <v>485.42340919999998</v>
      </c>
      <c r="K199" s="72">
        <v>9.6892608695652207</v>
      </c>
    </row>
    <row r="200" spans="1:11">
      <c r="A200" s="70" t="s">
        <v>1512</v>
      </c>
      <c r="B200" s="70" t="s">
        <v>979</v>
      </c>
      <c r="C200" s="70" t="s">
        <v>1294</v>
      </c>
      <c r="D200" s="70" t="s">
        <v>321</v>
      </c>
      <c r="E200" s="70" t="s">
        <v>1508</v>
      </c>
      <c r="F200" s="87">
        <v>6.7777241500000001</v>
      </c>
      <c r="G200" s="87">
        <v>11.0246301</v>
      </c>
      <c r="H200" s="88">
        <f t="shared" si="6"/>
        <v>-0.38521981340671008</v>
      </c>
      <c r="I200" s="71">
        <f t="shared" si="7"/>
        <v>7.3500713144289604E-4</v>
      </c>
      <c r="J200" s="72">
        <v>228.95597307</v>
      </c>
      <c r="K200" s="72">
        <v>11.046565217391301</v>
      </c>
    </row>
    <row r="201" spans="1:11">
      <c r="A201" s="70" t="s">
        <v>2356</v>
      </c>
      <c r="B201" s="70" t="s">
        <v>1959</v>
      </c>
      <c r="C201" s="70" t="s">
        <v>231</v>
      </c>
      <c r="D201" s="70" t="s">
        <v>322</v>
      </c>
      <c r="E201" s="70" t="s">
        <v>323</v>
      </c>
      <c r="F201" s="87">
        <v>6.7505231800000001</v>
      </c>
      <c r="G201" s="87">
        <v>1.5949906</v>
      </c>
      <c r="H201" s="88">
        <f t="shared" si="6"/>
        <v>3.2323278770420343</v>
      </c>
      <c r="I201" s="71">
        <f t="shared" si="7"/>
        <v>7.3205733494930987E-4</v>
      </c>
      <c r="J201" s="72">
        <v>290.01600000000002</v>
      </c>
      <c r="K201" s="72">
        <v>34.065782608695699</v>
      </c>
    </row>
    <row r="202" spans="1:11">
      <c r="A202" s="70" t="s">
        <v>2893</v>
      </c>
      <c r="B202" s="70" t="s">
        <v>719</v>
      </c>
      <c r="C202" s="70" t="s">
        <v>2923</v>
      </c>
      <c r="D202" s="70" t="s">
        <v>322</v>
      </c>
      <c r="E202" s="70" t="s">
        <v>323</v>
      </c>
      <c r="F202" s="87">
        <v>6.7064742099999997</v>
      </c>
      <c r="G202" s="87">
        <v>16.183737521000001</v>
      </c>
      <c r="H202" s="88">
        <f t="shared" si="6"/>
        <v>-0.58560411639785404</v>
      </c>
      <c r="I202" s="71">
        <f t="shared" si="7"/>
        <v>7.272804649607733E-4</v>
      </c>
      <c r="J202" s="72">
        <v>408.57881466000003</v>
      </c>
      <c r="K202" s="72">
        <v>18.711695652173901</v>
      </c>
    </row>
    <row r="203" spans="1:11">
      <c r="A203" s="70" t="s">
        <v>1142</v>
      </c>
      <c r="B203" s="70" t="s">
        <v>1146</v>
      </c>
      <c r="C203" s="70" t="s">
        <v>1297</v>
      </c>
      <c r="D203" s="70" t="s">
        <v>321</v>
      </c>
      <c r="E203" s="70" t="s">
        <v>323</v>
      </c>
      <c r="F203" s="87">
        <v>6.6911387400000004</v>
      </c>
      <c r="G203" s="87">
        <v>10.945929179</v>
      </c>
      <c r="H203" s="88">
        <f t="shared" si="6"/>
        <v>-0.38870984540653764</v>
      </c>
      <c r="I203" s="71">
        <f t="shared" si="7"/>
        <v>7.2561741707558784E-4</v>
      </c>
      <c r="J203" s="72">
        <v>69.758989999999997</v>
      </c>
      <c r="K203" s="72">
        <v>32.184956521739103</v>
      </c>
    </row>
    <row r="204" spans="1:11">
      <c r="A204" s="70" t="s">
        <v>2297</v>
      </c>
      <c r="B204" s="70" t="s">
        <v>75</v>
      </c>
      <c r="C204" s="70" t="s">
        <v>1297</v>
      </c>
      <c r="D204" s="70" t="s">
        <v>321</v>
      </c>
      <c r="E204" s="70" t="s">
        <v>323</v>
      </c>
      <c r="F204" s="87">
        <v>6.5952557810000005</v>
      </c>
      <c r="G204" s="87">
        <v>8.1580013129999998</v>
      </c>
      <c r="H204" s="88">
        <f t="shared" si="6"/>
        <v>-0.1915598529641962</v>
      </c>
      <c r="I204" s="71">
        <f t="shared" si="7"/>
        <v>7.1521943434729306E-4</v>
      </c>
      <c r="J204" s="72">
        <v>371.82316860000003</v>
      </c>
      <c r="K204" s="72">
        <v>30.433391304347801</v>
      </c>
    </row>
    <row r="205" spans="1:11">
      <c r="A205" s="70" t="s">
        <v>2442</v>
      </c>
      <c r="B205" s="70" t="s">
        <v>543</v>
      </c>
      <c r="C205" s="70" t="s">
        <v>993</v>
      </c>
      <c r="D205" s="70" t="s">
        <v>321</v>
      </c>
      <c r="E205" s="70" t="s">
        <v>323</v>
      </c>
      <c r="F205" s="87">
        <v>6.5909789740000004</v>
      </c>
      <c r="G205" s="87">
        <v>5.5176756900000008</v>
      </c>
      <c r="H205" s="88">
        <f t="shared" si="6"/>
        <v>0.19452090777013376</v>
      </c>
      <c r="I205" s="71">
        <f t="shared" si="7"/>
        <v>7.1475563800869391E-4</v>
      </c>
      <c r="J205" s="72">
        <v>151.49425868966401</v>
      </c>
      <c r="K205" s="72">
        <v>32.819217391304299</v>
      </c>
    </row>
    <row r="206" spans="1:11">
      <c r="A206" s="70" t="s">
        <v>2271</v>
      </c>
      <c r="B206" s="70" t="s">
        <v>46</v>
      </c>
      <c r="C206" s="70" t="s">
        <v>1292</v>
      </c>
      <c r="D206" s="70" t="s">
        <v>321</v>
      </c>
      <c r="E206" s="70" t="s">
        <v>1508</v>
      </c>
      <c r="F206" s="87">
        <v>6.5885169660000003</v>
      </c>
      <c r="G206" s="87">
        <v>14.0567359</v>
      </c>
      <c r="H206" s="88">
        <f t="shared" si="6"/>
        <v>-0.53129111816065344</v>
      </c>
      <c r="I206" s="71">
        <f t="shared" si="7"/>
        <v>7.1448864670045815E-4</v>
      </c>
      <c r="J206" s="72">
        <v>103.01064503000001</v>
      </c>
      <c r="K206" s="72">
        <v>29.6408695652174</v>
      </c>
    </row>
    <row r="207" spans="1:11">
      <c r="A207" s="70" t="s">
        <v>2448</v>
      </c>
      <c r="B207" s="70" t="s">
        <v>183</v>
      </c>
      <c r="C207" s="70" t="s">
        <v>993</v>
      </c>
      <c r="D207" s="70" t="s">
        <v>321</v>
      </c>
      <c r="E207" s="70" t="s">
        <v>1508</v>
      </c>
      <c r="F207" s="87">
        <v>6.5710684349999999</v>
      </c>
      <c r="G207" s="87">
        <v>16.981200407000003</v>
      </c>
      <c r="H207" s="88">
        <f t="shared" si="6"/>
        <v>-0.61303863817005133</v>
      </c>
      <c r="I207" s="71">
        <f t="shared" si="7"/>
        <v>7.1259644890155494E-4</v>
      </c>
      <c r="J207" s="72">
        <v>399.22075381870002</v>
      </c>
      <c r="K207" s="72">
        <v>9.2057826086956496</v>
      </c>
    </row>
    <row r="208" spans="1:11">
      <c r="A208" s="70" t="s">
        <v>2398</v>
      </c>
      <c r="B208" s="70" t="s">
        <v>269</v>
      </c>
      <c r="C208" s="70" t="s">
        <v>993</v>
      </c>
      <c r="D208" s="70" t="s">
        <v>321</v>
      </c>
      <c r="E208" s="70" t="s">
        <v>323</v>
      </c>
      <c r="F208" s="87">
        <v>6.5263268200000004</v>
      </c>
      <c r="G208" s="87">
        <v>11.805893900000001</v>
      </c>
      <c r="H208" s="88">
        <f t="shared" si="6"/>
        <v>-0.44719757137576854</v>
      </c>
      <c r="I208" s="71">
        <f t="shared" si="7"/>
        <v>7.0774446534933682E-4</v>
      </c>
      <c r="J208" s="72">
        <v>187.87874620320002</v>
      </c>
      <c r="K208" s="72">
        <v>11.8259130434783</v>
      </c>
    </row>
    <row r="209" spans="1:11">
      <c r="A209" s="70" t="s">
        <v>2526</v>
      </c>
      <c r="B209" s="70" t="s">
        <v>985</v>
      </c>
      <c r="C209" s="70" t="s">
        <v>993</v>
      </c>
      <c r="D209" s="70" t="s">
        <v>321</v>
      </c>
      <c r="E209" s="70" t="s">
        <v>1508</v>
      </c>
      <c r="F209" s="87">
        <v>6.3314881399999994</v>
      </c>
      <c r="G209" s="87">
        <v>9.1357542100000018</v>
      </c>
      <c r="H209" s="88">
        <f t="shared" si="6"/>
        <v>-0.30695506966797015</v>
      </c>
      <c r="I209" s="71">
        <f t="shared" si="7"/>
        <v>6.8661527565209578E-4</v>
      </c>
      <c r="J209" s="72">
        <v>161.48289270519999</v>
      </c>
      <c r="K209" s="72">
        <v>26.0912608695652</v>
      </c>
    </row>
    <row r="210" spans="1:11">
      <c r="A210" s="70" t="s">
        <v>1382</v>
      </c>
      <c r="B210" s="70" t="s">
        <v>1332</v>
      </c>
      <c r="C210" s="70" t="s">
        <v>1296</v>
      </c>
      <c r="D210" s="70" t="s">
        <v>322</v>
      </c>
      <c r="E210" s="70" t="s">
        <v>323</v>
      </c>
      <c r="F210" s="87">
        <v>6.3297485330000001</v>
      </c>
      <c r="G210" s="87">
        <v>5.756561821</v>
      </c>
      <c r="H210" s="88">
        <f t="shared" si="6"/>
        <v>9.9571016489219177E-2</v>
      </c>
      <c r="I210" s="71">
        <f t="shared" si="7"/>
        <v>6.8642662478307105E-4</v>
      </c>
      <c r="J210" s="72">
        <v>103.818</v>
      </c>
      <c r="K210" s="72">
        <v>34.627434782608702</v>
      </c>
    </row>
    <row r="211" spans="1:11">
      <c r="A211" s="70" t="s">
        <v>2400</v>
      </c>
      <c r="B211" s="70" t="s">
        <v>272</v>
      </c>
      <c r="C211" s="70" t="s">
        <v>993</v>
      </c>
      <c r="D211" s="70" t="s">
        <v>321</v>
      </c>
      <c r="E211" s="70" t="s">
        <v>1508</v>
      </c>
      <c r="F211" s="87">
        <v>6.3222942010000001</v>
      </c>
      <c r="G211" s="87">
        <v>1.356650315</v>
      </c>
      <c r="H211" s="88">
        <f t="shared" si="6"/>
        <v>3.6602238845903337</v>
      </c>
      <c r="I211" s="71">
        <f t="shared" si="7"/>
        <v>6.8561824322919171E-4</v>
      </c>
      <c r="J211" s="72">
        <v>204.36628292099999</v>
      </c>
      <c r="K211" s="72">
        <v>27.888173913043499</v>
      </c>
    </row>
    <row r="212" spans="1:11">
      <c r="A212" s="70" t="s">
        <v>2556</v>
      </c>
      <c r="B212" s="70" t="s">
        <v>2323</v>
      </c>
      <c r="C212" s="70" t="s">
        <v>993</v>
      </c>
      <c r="D212" s="70" t="s">
        <v>322</v>
      </c>
      <c r="E212" s="70" t="s">
        <v>323</v>
      </c>
      <c r="F212" s="87">
        <v>6.2854012390000005</v>
      </c>
      <c r="G212" s="87">
        <v>19.91103773</v>
      </c>
      <c r="H212" s="88">
        <f t="shared" si="6"/>
        <v>-0.68432578330511751</v>
      </c>
      <c r="I212" s="71">
        <f t="shared" si="7"/>
        <v>6.8161740318761939E-4</v>
      </c>
      <c r="J212" s="72">
        <v>111.04555000000001</v>
      </c>
      <c r="K212" s="72">
        <v>17.084304347826102</v>
      </c>
    </row>
    <row r="213" spans="1:11">
      <c r="A213" s="70" t="s">
        <v>2894</v>
      </c>
      <c r="B213" s="70" t="s">
        <v>66</v>
      </c>
      <c r="C213" s="70" t="s">
        <v>2923</v>
      </c>
      <c r="D213" s="70" t="s">
        <v>322</v>
      </c>
      <c r="E213" s="70" t="s">
        <v>323</v>
      </c>
      <c r="F213" s="87">
        <v>6.2452800240000004</v>
      </c>
      <c r="G213" s="87">
        <v>2.395688034</v>
      </c>
      <c r="H213" s="88">
        <f t="shared" si="6"/>
        <v>1.6068836740702275</v>
      </c>
      <c r="I213" s="71">
        <f t="shared" si="7"/>
        <v>6.7726647675648785E-4</v>
      </c>
      <c r="J213" s="72">
        <v>43.044545061565692</v>
      </c>
      <c r="K213" s="72">
        <v>18.998347826086999</v>
      </c>
    </row>
    <row r="214" spans="1:11">
      <c r="A214" s="70" t="s">
        <v>2637</v>
      </c>
      <c r="B214" s="70" t="s">
        <v>2279</v>
      </c>
      <c r="C214" s="70" t="s">
        <v>1296</v>
      </c>
      <c r="D214" s="70" t="s">
        <v>1212</v>
      </c>
      <c r="E214" s="70" t="s">
        <v>323</v>
      </c>
      <c r="F214" s="87">
        <v>6.2238601600000001</v>
      </c>
      <c r="G214" s="87">
        <v>26.44086772</v>
      </c>
      <c r="H214" s="88">
        <f t="shared" si="6"/>
        <v>-0.76461210630798471</v>
      </c>
      <c r="I214" s="71">
        <f t="shared" si="7"/>
        <v>6.74943609604313E-4</v>
      </c>
      <c r="J214" s="72">
        <v>190.14922669000001</v>
      </c>
      <c r="K214" s="72">
        <v>13.853478260869601</v>
      </c>
    </row>
    <row r="215" spans="1:11">
      <c r="A215" s="70" t="s">
        <v>2713</v>
      </c>
      <c r="B215" s="70" t="s">
        <v>102</v>
      </c>
      <c r="C215" s="70" t="s">
        <v>1291</v>
      </c>
      <c r="D215" s="70" t="s">
        <v>321</v>
      </c>
      <c r="E215" s="70" t="s">
        <v>1508</v>
      </c>
      <c r="F215" s="87">
        <v>6.2224355300000003</v>
      </c>
      <c r="G215" s="87">
        <v>3.47055764</v>
      </c>
      <c r="H215" s="88">
        <f t="shared" si="6"/>
        <v>0.79292095837370979</v>
      </c>
      <c r="I215" s="71">
        <f t="shared" si="7"/>
        <v>6.7478911626901435E-4</v>
      </c>
      <c r="J215" s="72">
        <v>494.83026375999998</v>
      </c>
      <c r="K215" s="72">
        <v>23.767695652173899</v>
      </c>
    </row>
    <row r="216" spans="1:11">
      <c r="A216" s="70" t="s">
        <v>318</v>
      </c>
      <c r="B216" s="70" t="s">
        <v>319</v>
      </c>
      <c r="C216" s="70" t="s">
        <v>1297</v>
      </c>
      <c r="D216" s="70" t="s">
        <v>321</v>
      </c>
      <c r="E216" s="70" t="s">
        <v>1508</v>
      </c>
      <c r="F216" s="87">
        <v>6.2195777699999999</v>
      </c>
      <c r="G216" s="87">
        <v>0.14611338899999998</v>
      </c>
      <c r="H216" s="88">
        <f t="shared" si="6"/>
        <v>41.566788797158083</v>
      </c>
      <c r="I216" s="71">
        <f t="shared" si="7"/>
        <v>6.7447920781988507E-4</v>
      </c>
      <c r="J216" s="72">
        <v>115.9209195</v>
      </c>
      <c r="K216" s="72">
        <v>6.1297826086956499</v>
      </c>
    </row>
    <row r="217" spans="1:11">
      <c r="A217" s="70" t="s">
        <v>1518</v>
      </c>
      <c r="B217" s="70" t="s">
        <v>887</v>
      </c>
      <c r="C217" s="70" t="s">
        <v>1297</v>
      </c>
      <c r="D217" s="70" t="s">
        <v>321</v>
      </c>
      <c r="E217" s="70" t="s">
        <v>323</v>
      </c>
      <c r="F217" s="87">
        <v>6.2138745220000002</v>
      </c>
      <c r="G217" s="87">
        <v>14.171527578999999</v>
      </c>
      <c r="H217" s="88">
        <f t="shared" si="6"/>
        <v>-0.56152401444654454</v>
      </c>
      <c r="I217" s="71">
        <f t="shared" si="7"/>
        <v>6.7386072175293777E-4</v>
      </c>
      <c r="J217" s="72">
        <v>308.24678145659999</v>
      </c>
      <c r="K217" s="72">
        <v>41.034565217391297</v>
      </c>
    </row>
    <row r="218" spans="1:11">
      <c r="A218" s="70" t="s">
        <v>991</v>
      </c>
      <c r="B218" s="70" t="s">
        <v>988</v>
      </c>
      <c r="C218" s="70" t="s">
        <v>1297</v>
      </c>
      <c r="D218" s="70" t="s">
        <v>321</v>
      </c>
      <c r="E218" s="70" t="s">
        <v>323</v>
      </c>
      <c r="F218" s="87">
        <v>6.1954497599999998</v>
      </c>
      <c r="G218" s="87">
        <v>7.2105504400000004</v>
      </c>
      <c r="H218" s="88">
        <f t="shared" si="6"/>
        <v>-0.1407799152709347</v>
      </c>
      <c r="I218" s="71">
        <f t="shared" si="7"/>
        <v>6.7186265703896768E-4</v>
      </c>
      <c r="J218" s="72">
        <v>64.05151017</v>
      </c>
      <c r="K218" s="72">
        <v>21.167608695652198</v>
      </c>
    </row>
    <row r="219" spans="1:11">
      <c r="A219" s="70" t="s">
        <v>909</v>
      </c>
      <c r="B219" s="70" t="s">
        <v>910</v>
      </c>
      <c r="C219" s="70" t="s">
        <v>1296</v>
      </c>
      <c r="D219" s="70" t="s">
        <v>322</v>
      </c>
      <c r="E219" s="70" t="s">
        <v>323</v>
      </c>
      <c r="F219" s="87">
        <v>6.1927539280000001</v>
      </c>
      <c r="G219" s="87">
        <v>9.2402133800000001</v>
      </c>
      <c r="H219" s="88">
        <f t="shared" si="6"/>
        <v>-0.3298040128159897</v>
      </c>
      <c r="I219" s="71">
        <f t="shared" si="7"/>
        <v>6.7157030879620662E-4</v>
      </c>
      <c r="J219" s="72">
        <v>59.924999999999997</v>
      </c>
      <c r="K219" s="72">
        <v>24.800217391304301</v>
      </c>
    </row>
    <row r="220" spans="1:11">
      <c r="A220" s="70" t="s">
        <v>2432</v>
      </c>
      <c r="B220" s="70" t="s">
        <v>482</v>
      </c>
      <c r="C220" s="70" t="s">
        <v>993</v>
      </c>
      <c r="D220" s="70" t="s">
        <v>321</v>
      </c>
      <c r="E220" s="70" t="s">
        <v>1508</v>
      </c>
      <c r="F220" s="87">
        <v>6.1250224449999999</v>
      </c>
      <c r="G220" s="87">
        <v>8.5373869239999998</v>
      </c>
      <c r="H220" s="88">
        <f t="shared" si="6"/>
        <v>-0.28256473561230389</v>
      </c>
      <c r="I220" s="71">
        <f t="shared" si="7"/>
        <v>6.6422519974094899E-4</v>
      </c>
      <c r="J220" s="72">
        <v>102.44499600434</v>
      </c>
      <c r="K220" s="72">
        <v>34.667782608695603</v>
      </c>
    </row>
    <row r="221" spans="1:11">
      <c r="A221" s="70" t="s">
        <v>195</v>
      </c>
      <c r="B221" s="70" t="s">
        <v>200</v>
      </c>
      <c r="C221" s="70" t="s">
        <v>1446</v>
      </c>
      <c r="D221" s="70" t="s">
        <v>1212</v>
      </c>
      <c r="E221" s="70" t="s">
        <v>323</v>
      </c>
      <c r="F221" s="87">
        <v>6.0623976649999998</v>
      </c>
      <c r="G221" s="87">
        <v>6.3865430999999999</v>
      </c>
      <c r="H221" s="88">
        <f t="shared" si="6"/>
        <v>-5.0754442571600333E-2</v>
      </c>
      <c r="I221" s="71">
        <f t="shared" si="7"/>
        <v>6.5743388470859514E-4</v>
      </c>
      <c r="J221" s="72">
        <v>116.26109863105675</v>
      </c>
      <c r="K221" s="72">
        <v>40.206913043478302</v>
      </c>
    </row>
    <row r="222" spans="1:11">
      <c r="A222" s="70" t="s">
        <v>2669</v>
      </c>
      <c r="B222" s="70" t="s">
        <v>777</v>
      </c>
      <c r="C222" s="70" t="s">
        <v>1296</v>
      </c>
      <c r="D222" s="70" t="s">
        <v>1212</v>
      </c>
      <c r="E222" s="70" t="s">
        <v>323</v>
      </c>
      <c r="F222" s="87">
        <v>6.03962267</v>
      </c>
      <c r="G222" s="87">
        <v>7.6447351169999997</v>
      </c>
      <c r="H222" s="88">
        <f t="shared" si="6"/>
        <v>-0.20996312134224593</v>
      </c>
      <c r="I222" s="71">
        <f t="shared" si="7"/>
        <v>6.549640610077329E-4</v>
      </c>
      <c r="J222" s="72">
        <v>172.40346293000002</v>
      </c>
      <c r="K222" s="72">
        <v>41.695695652173903</v>
      </c>
    </row>
    <row r="223" spans="1:11">
      <c r="A223" s="70" t="s">
        <v>568</v>
      </c>
      <c r="B223" s="70" t="s">
        <v>130</v>
      </c>
      <c r="C223" s="70" t="s">
        <v>1446</v>
      </c>
      <c r="D223" s="70" t="s">
        <v>322</v>
      </c>
      <c r="E223" s="70" t="s">
        <v>323</v>
      </c>
      <c r="F223" s="87">
        <v>5.9405017899999999</v>
      </c>
      <c r="G223" s="87">
        <v>12.777191886000001</v>
      </c>
      <c r="H223" s="88">
        <f t="shared" si="6"/>
        <v>-0.53506984609748076</v>
      </c>
      <c r="I223" s="71">
        <f t="shared" si="7"/>
        <v>6.4421494344813206E-4</v>
      </c>
      <c r="J223" s="72">
        <v>1107.4111522015082</v>
      </c>
      <c r="K223" s="72">
        <v>14.533565217391301</v>
      </c>
    </row>
    <row r="224" spans="1:11">
      <c r="A224" s="70" t="s">
        <v>1528</v>
      </c>
      <c r="B224" s="70" t="s">
        <v>364</v>
      </c>
      <c r="C224" s="70" t="s">
        <v>1293</v>
      </c>
      <c r="D224" s="70" t="s">
        <v>321</v>
      </c>
      <c r="E224" s="70" t="s">
        <v>1508</v>
      </c>
      <c r="F224" s="87">
        <v>5.8947494999999996</v>
      </c>
      <c r="G224" s="87">
        <v>6.2953605399999999</v>
      </c>
      <c r="H224" s="88">
        <f t="shared" si="6"/>
        <v>-6.3635916871569664E-2</v>
      </c>
      <c r="I224" s="71">
        <f t="shared" si="7"/>
        <v>6.3925335771734609E-4</v>
      </c>
      <c r="J224" s="72">
        <v>202.54157008000001</v>
      </c>
      <c r="K224" s="72">
        <v>16.952043478260901</v>
      </c>
    </row>
    <row r="225" spans="1:11">
      <c r="A225" s="70" t="s">
        <v>383</v>
      </c>
      <c r="B225" s="70" t="s">
        <v>384</v>
      </c>
      <c r="C225" s="70" t="s">
        <v>449</v>
      </c>
      <c r="D225" s="70" t="s">
        <v>322</v>
      </c>
      <c r="E225" s="70" t="s">
        <v>323</v>
      </c>
      <c r="F225" s="87">
        <v>5.8919858200000004</v>
      </c>
      <c r="G225" s="87">
        <v>2.5319266000000002</v>
      </c>
      <c r="H225" s="88">
        <f t="shared" si="6"/>
        <v>1.327076077165902</v>
      </c>
      <c r="I225" s="71">
        <f t="shared" si="7"/>
        <v>6.3895365172989818E-4</v>
      </c>
      <c r="J225" s="72">
        <v>395.13981510000002</v>
      </c>
      <c r="K225" s="72">
        <v>13.682217391304301</v>
      </c>
    </row>
    <row r="226" spans="1:11">
      <c r="A226" s="70" t="s">
        <v>727</v>
      </c>
      <c r="B226" s="70" t="s">
        <v>88</v>
      </c>
      <c r="C226" s="70" t="s">
        <v>735</v>
      </c>
      <c r="D226" s="70" t="s">
        <v>321</v>
      </c>
      <c r="E226" s="70" t="s">
        <v>1508</v>
      </c>
      <c r="F226" s="87">
        <v>5.8909797599999996</v>
      </c>
      <c r="G226" s="87">
        <v>8.8797929999999994</v>
      </c>
      <c r="H226" s="88">
        <f t="shared" si="6"/>
        <v>-0.3365859136581224</v>
      </c>
      <c r="I226" s="71">
        <f t="shared" si="7"/>
        <v>6.388445500228509E-4</v>
      </c>
      <c r="J226" s="72">
        <v>27.873658559999999</v>
      </c>
      <c r="K226" s="72">
        <v>105.27404347826101</v>
      </c>
    </row>
    <row r="227" spans="1:11">
      <c r="A227" s="70" t="s">
        <v>2681</v>
      </c>
      <c r="B227" s="70" t="s">
        <v>95</v>
      </c>
      <c r="C227" s="70" t="s">
        <v>1291</v>
      </c>
      <c r="D227" s="70" t="s">
        <v>321</v>
      </c>
      <c r="E227" s="70" t="s">
        <v>1508</v>
      </c>
      <c r="F227" s="87">
        <v>5.8477943300000002</v>
      </c>
      <c r="G227" s="87">
        <v>6.08698242</v>
      </c>
      <c r="H227" s="88">
        <f t="shared" si="6"/>
        <v>-3.9295019025206934E-2</v>
      </c>
      <c r="I227" s="71">
        <f t="shared" si="7"/>
        <v>6.3416132622649336E-4</v>
      </c>
      <c r="J227" s="72">
        <v>78.188687360000003</v>
      </c>
      <c r="K227" s="72">
        <v>34.236086956521703</v>
      </c>
    </row>
    <row r="228" spans="1:11">
      <c r="A228" s="70" t="s">
        <v>2430</v>
      </c>
      <c r="B228" s="70" t="s">
        <v>535</v>
      </c>
      <c r="C228" s="70" t="s">
        <v>993</v>
      </c>
      <c r="D228" s="70" t="s">
        <v>321</v>
      </c>
      <c r="E228" s="70" t="s">
        <v>1508</v>
      </c>
      <c r="F228" s="87">
        <v>5.8206750750000005</v>
      </c>
      <c r="G228" s="87">
        <v>5.829255796</v>
      </c>
      <c r="H228" s="88">
        <f t="shared" si="6"/>
        <v>-1.4720096870491917E-3</v>
      </c>
      <c r="I228" s="71">
        <f t="shared" si="7"/>
        <v>6.3122039127793566E-4</v>
      </c>
      <c r="J228" s="72">
        <v>64.092790984980994</v>
      </c>
      <c r="K228" s="72">
        <v>43.235130434782597</v>
      </c>
    </row>
    <row r="229" spans="1:11">
      <c r="A229" s="70" t="s">
        <v>2553</v>
      </c>
      <c r="B229" s="70" t="s">
        <v>1506</v>
      </c>
      <c r="C229" s="70" t="s">
        <v>993</v>
      </c>
      <c r="D229" s="70" t="s">
        <v>321</v>
      </c>
      <c r="E229" s="70" t="s">
        <v>1508</v>
      </c>
      <c r="F229" s="87">
        <v>5.7803419699999994</v>
      </c>
      <c r="G229" s="87">
        <v>3.9866074199999999</v>
      </c>
      <c r="H229" s="88">
        <f t="shared" si="6"/>
        <v>0.4499401022034919</v>
      </c>
      <c r="I229" s="71">
        <f t="shared" si="7"/>
        <v>6.2684648653466935E-4</v>
      </c>
      <c r="J229" s="72">
        <v>95.794081911321001</v>
      </c>
      <c r="K229" s="72">
        <v>57.157826086956497</v>
      </c>
    </row>
    <row r="230" spans="1:11">
      <c r="A230" s="70" t="s">
        <v>1195</v>
      </c>
      <c r="B230" s="70" t="s">
        <v>1196</v>
      </c>
      <c r="C230" s="70" t="s">
        <v>1293</v>
      </c>
      <c r="D230" s="70" t="s">
        <v>321</v>
      </c>
      <c r="E230" s="70" t="s">
        <v>1508</v>
      </c>
      <c r="F230" s="87">
        <v>5.7621691100000003</v>
      </c>
      <c r="G230" s="87">
        <v>11.606594119999999</v>
      </c>
      <c r="H230" s="88">
        <f t="shared" si="6"/>
        <v>-0.50354349859870862</v>
      </c>
      <c r="I230" s="71">
        <f t="shared" si="7"/>
        <v>6.2487573921549545E-4</v>
      </c>
      <c r="J230" s="72">
        <v>685.91547466999998</v>
      </c>
      <c r="K230" s="72">
        <v>24.066913043478301</v>
      </c>
    </row>
    <row r="231" spans="1:11">
      <c r="A231" s="70" t="s">
        <v>2444</v>
      </c>
      <c r="B231" s="70" t="s">
        <v>181</v>
      </c>
      <c r="C231" s="70" t="s">
        <v>993</v>
      </c>
      <c r="D231" s="70" t="s">
        <v>321</v>
      </c>
      <c r="E231" s="70" t="s">
        <v>1508</v>
      </c>
      <c r="F231" s="87">
        <v>5.7617921929999998</v>
      </c>
      <c r="G231" s="87">
        <v>8.5812765459999998</v>
      </c>
      <c r="H231" s="88">
        <f t="shared" si="6"/>
        <v>-0.32856234592675482</v>
      </c>
      <c r="I231" s="71">
        <f t="shared" si="7"/>
        <v>6.2483486462738423E-4</v>
      </c>
      <c r="J231" s="72">
        <v>137.515964621585</v>
      </c>
      <c r="K231" s="72">
        <v>32.319956521739101</v>
      </c>
    </row>
    <row r="232" spans="1:11">
      <c r="A232" s="70" t="s">
        <v>2688</v>
      </c>
      <c r="B232" s="70" t="s">
        <v>100</v>
      </c>
      <c r="C232" s="70" t="s">
        <v>1291</v>
      </c>
      <c r="D232" s="70" t="s">
        <v>321</v>
      </c>
      <c r="E232" s="70" t="s">
        <v>1508</v>
      </c>
      <c r="F232" s="87">
        <v>5.7121514900000001</v>
      </c>
      <c r="G232" s="87">
        <v>5.0999499699999999</v>
      </c>
      <c r="H232" s="88">
        <f t="shared" si="6"/>
        <v>0.12004069130113448</v>
      </c>
      <c r="I232" s="71">
        <f t="shared" si="7"/>
        <v>6.1945160176401755E-4</v>
      </c>
      <c r="J232" s="72">
        <v>161.31260976999999</v>
      </c>
      <c r="K232" s="72">
        <v>22.442347826087001</v>
      </c>
    </row>
    <row r="233" spans="1:11">
      <c r="A233" s="70" t="s">
        <v>2693</v>
      </c>
      <c r="B233" s="70" t="s">
        <v>523</v>
      </c>
      <c r="C233" s="70" t="s">
        <v>1296</v>
      </c>
      <c r="D233" s="70" t="s">
        <v>322</v>
      </c>
      <c r="E233" s="70" t="s">
        <v>1508</v>
      </c>
      <c r="F233" s="87">
        <v>5.7050465700000004</v>
      </c>
      <c r="G233" s="87">
        <v>4.8885507800000001</v>
      </c>
      <c r="H233" s="88">
        <f t="shared" si="6"/>
        <v>0.16702205351746402</v>
      </c>
      <c r="I233" s="71">
        <f t="shared" si="7"/>
        <v>6.1868111203136427E-4</v>
      </c>
      <c r="J233" s="72">
        <v>146.75680154</v>
      </c>
      <c r="K233" s="72">
        <v>36.270521739130402</v>
      </c>
    </row>
    <row r="234" spans="1:11">
      <c r="A234" s="70" t="s">
        <v>751</v>
      </c>
      <c r="B234" s="70" t="s">
        <v>878</v>
      </c>
      <c r="C234" s="70" t="s">
        <v>1297</v>
      </c>
      <c r="D234" s="70" t="s">
        <v>321</v>
      </c>
      <c r="E234" s="70" t="s">
        <v>323</v>
      </c>
      <c r="F234" s="87">
        <v>5.6694835860000001</v>
      </c>
      <c r="G234" s="87">
        <v>4.3557764529999998</v>
      </c>
      <c r="H234" s="88">
        <f t="shared" si="6"/>
        <v>0.30160113751824813</v>
      </c>
      <c r="I234" s="71">
        <f t="shared" si="7"/>
        <v>6.1482450083313639E-4</v>
      </c>
      <c r="J234" s="72">
        <v>128.5041152</v>
      </c>
      <c r="K234" s="72">
        <v>10.961304347826101</v>
      </c>
    </row>
    <row r="235" spans="1:11">
      <c r="A235" s="70" t="s">
        <v>748</v>
      </c>
      <c r="B235" s="70" t="s">
        <v>875</v>
      </c>
      <c r="C235" s="70" t="s">
        <v>1297</v>
      </c>
      <c r="D235" s="70" t="s">
        <v>321</v>
      </c>
      <c r="E235" s="70" t="s">
        <v>323</v>
      </c>
      <c r="F235" s="87">
        <v>5.6550541699999997</v>
      </c>
      <c r="G235" s="87">
        <v>1.82185894</v>
      </c>
      <c r="H235" s="88">
        <f t="shared" si="6"/>
        <v>2.1040022066691946</v>
      </c>
      <c r="I235" s="71">
        <f t="shared" si="7"/>
        <v>6.1325970955101311E-4</v>
      </c>
      <c r="J235" s="72">
        <v>91.356960340000001</v>
      </c>
      <c r="K235" s="72">
        <v>13.1721304347826</v>
      </c>
    </row>
    <row r="236" spans="1:11">
      <c r="A236" s="70" t="s">
        <v>2360</v>
      </c>
      <c r="B236" s="70" t="s">
        <v>2030</v>
      </c>
      <c r="C236" s="70" t="s">
        <v>231</v>
      </c>
      <c r="D236" s="70" t="s">
        <v>322</v>
      </c>
      <c r="E236" s="70" t="s">
        <v>323</v>
      </c>
      <c r="F236" s="87">
        <v>5.5533402300000008</v>
      </c>
      <c r="G236" s="87">
        <v>3.22891379</v>
      </c>
      <c r="H236" s="88">
        <f t="shared" si="6"/>
        <v>0.71987875526401113</v>
      </c>
      <c r="I236" s="71">
        <f t="shared" si="7"/>
        <v>6.0222938881021484E-4</v>
      </c>
      <c r="J236" s="72">
        <v>126.91</v>
      </c>
      <c r="K236" s="72">
        <v>30.290130434782601</v>
      </c>
    </row>
    <row r="237" spans="1:11">
      <c r="A237" s="70" t="s">
        <v>2433</v>
      </c>
      <c r="B237" s="70" t="s">
        <v>170</v>
      </c>
      <c r="C237" s="70" t="s">
        <v>993</v>
      </c>
      <c r="D237" s="70" t="s">
        <v>321</v>
      </c>
      <c r="E237" s="70" t="s">
        <v>1508</v>
      </c>
      <c r="F237" s="87">
        <v>5.5426590339999997</v>
      </c>
      <c r="G237" s="87">
        <v>19.044628124999999</v>
      </c>
      <c r="H237" s="88">
        <f t="shared" si="6"/>
        <v>-0.70896470135197243</v>
      </c>
      <c r="I237" s="71">
        <f t="shared" si="7"/>
        <v>6.0107107149623266E-4</v>
      </c>
      <c r="J237" s="72">
        <v>158.830499933602</v>
      </c>
      <c r="K237" s="72">
        <v>33.717086956521698</v>
      </c>
    </row>
    <row r="238" spans="1:11">
      <c r="A238" s="70" t="s">
        <v>587</v>
      </c>
      <c r="B238" s="70" t="s">
        <v>588</v>
      </c>
      <c r="C238" s="70" t="s">
        <v>1446</v>
      </c>
      <c r="D238" s="70" t="s">
        <v>322</v>
      </c>
      <c r="E238" s="70" t="s">
        <v>323</v>
      </c>
      <c r="F238" s="87">
        <v>5.4943233200000003</v>
      </c>
      <c r="G238" s="87">
        <v>1.50089505</v>
      </c>
      <c r="H238" s="88">
        <f t="shared" si="6"/>
        <v>2.6606978749113739</v>
      </c>
      <c r="I238" s="71">
        <f t="shared" si="7"/>
        <v>5.958293275557709E-4</v>
      </c>
      <c r="J238" s="72">
        <v>260.51804556401731</v>
      </c>
      <c r="K238" s="72">
        <v>29.074999999999999</v>
      </c>
    </row>
    <row r="239" spans="1:11">
      <c r="A239" s="70" t="s">
        <v>825</v>
      </c>
      <c r="B239" s="70" t="s">
        <v>826</v>
      </c>
      <c r="C239" s="70" t="s">
        <v>1292</v>
      </c>
      <c r="D239" s="70" t="s">
        <v>321</v>
      </c>
      <c r="E239" s="70" t="s">
        <v>1508</v>
      </c>
      <c r="F239" s="87">
        <v>5.3708432159999999</v>
      </c>
      <c r="G239" s="87">
        <v>5.6236437559999999</v>
      </c>
      <c r="H239" s="88">
        <f t="shared" si="6"/>
        <v>-4.4953156879875444E-2</v>
      </c>
      <c r="I239" s="71">
        <f t="shared" si="7"/>
        <v>5.8243858532095892E-4</v>
      </c>
      <c r="J239" s="72">
        <v>14.124603039999998</v>
      </c>
      <c r="K239" s="72">
        <v>28.651521739130398</v>
      </c>
    </row>
    <row r="240" spans="1:11">
      <c r="A240" s="70" t="s">
        <v>795</v>
      </c>
      <c r="B240" s="70" t="s">
        <v>796</v>
      </c>
      <c r="C240" s="70" t="s">
        <v>1296</v>
      </c>
      <c r="D240" s="70" t="s">
        <v>322</v>
      </c>
      <c r="E240" s="70" t="s">
        <v>323</v>
      </c>
      <c r="F240" s="87">
        <v>5.3688300829999998</v>
      </c>
      <c r="G240" s="87">
        <v>13.516166296</v>
      </c>
      <c r="H240" s="88">
        <f t="shared" si="6"/>
        <v>-0.6027845495960743</v>
      </c>
      <c r="I240" s="71">
        <f t="shared" si="7"/>
        <v>5.8222027205255252E-4</v>
      </c>
      <c r="J240" s="72">
        <v>159.94999999999999</v>
      </c>
      <c r="K240" s="72">
        <v>16.0360434782609</v>
      </c>
    </row>
    <row r="241" spans="1:11">
      <c r="A241" s="70" t="s">
        <v>2515</v>
      </c>
      <c r="B241" s="70" t="s">
        <v>163</v>
      </c>
      <c r="C241" s="70" t="s">
        <v>993</v>
      </c>
      <c r="D241" s="70" t="s">
        <v>321</v>
      </c>
      <c r="E241" s="70" t="s">
        <v>1508</v>
      </c>
      <c r="F241" s="87">
        <v>5.3652002999999997</v>
      </c>
      <c r="G241" s="87">
        <v>5.4262067599999995</v>
      </c>
      <c r="H241" s="88">
        <f t="shared" si="6"/>
        <v>-1.1242929489844955E-2</v>
      </c>
      <c r="I241" s="71">
        <f t="shared" si="7"/>
        <v>5.8182664192958709E-4</v>
      </c>
      <c r="J241" s="72">
        <v>24.496622209800002</v>
      </c>
      <c r="K241" s="72">
        <v>13.9638260869565</v>
      </c>
    </row>
    <row r="242" spans="1:11">
      <c r="A242" s="70" t="s">
        <v>2646</v>
      </c>
      <c r="B242" s="70" t="s">
        <v>2590</v>
      </c>
      <c r="C242" s="70" t="s">
        <v>1296</v>
      </c>
      <c r="D242" s="70" t="s">
        <v>1212</v>
      </c>
      <c r="E242" s="70" t="s">
        <v>1508</v>
      </c>
      <c r="F242" s="87">
        <v>5.3165684000000004</v>
      </c>
      <c r="G242" s="87">
        <v>14.53999685</v>
      </c>
      <c r="H242" s="88">
        <f t="shared" si="6"/>
        <v>-0.63434872408517751</v>
      </c>
      <c r="I242" s="71">
        <f t="shared" si="7"/>
        <v>5.765527782366221E-4</v>
      </c>
      <c r="J242" s="72">
        <v>150.76776846999999</v>
      </c>
      <c r="K242" s="72">
        <v>30.364391304347802</v>
      </c>
    </row>
    <row r="243" spans="1:11">
      <c r="A243" s="70" t="s">
        <v>2425</v>
      </c>
      <c r="B243" s="70" t="s">
        <v>808</v>
      </c>
      <c r="C243" s="70" t="s">
        <v>993</v>
      </c>
      <c r="D243" s="70" t="s">
        <v>321</v>
      </c>
      <c r="E243" s="70" t="s">
        <v>1508</v>
      </c>
      <c r="F243" s="87">
        <v>5.2422902599999999</v>
      </c>
      <c r="G243" s="87">
        <v>6.7472137300000004</v>
      </c>
      <c r="H243" s="88">
        <f t="shared" si="6"/>
        <v>-0.22304369332613394</v>
      </c>
      <c r="I243" s="71">
        <f t="shared" si="7"/>
        <v>5.6849772001913552E-4</v>
      </c>
      <c r="J243" s="72">
        <v>122.2197205176</v>
      </c>
      <c r="K243" s="72">
        <v>84.298869565217402</v>
      </c>
    </row>
    <row r="244" spans="1:11">
      <c r="A244" s="70" t="s">
        <v>2701</v>
      </c>
      <c r="B244" s="70" t="s">
        <v>723</v>
      </c>
      <c r="C244" s="70" t="s">
        <v>1291</v>
      </c>
      <c r="D244" s="70" t="s">
        <v>321</v>
      </c>
      <c r="E244" s="70" t="s">
        <v>1508</v>
      </c>
      <c r="F244" s="87">
        <v>5.1600702900000002</v>
      </c>
      <c r="G244" s="87">
        <v>4.1872510070000004</v>
      </c>
      <c r="H244" s="88">
        <f t="shared" si="6"/>
        <v>0.23232886716695456</v>
      </c>
      <c r="I244" s="71">
        <f t="shared" si="7"/>
        <v>5.5958141375473552E-4</v>
      </c>
      <c r="J244" s="72">
        <v>136.88397024599999</v>
      </c>
      <c r="K244" s="72">
        <v>38.592956521739097</v>
      </c>
    </row>
    <row r="245" spans="1:11">
      <c r="A245" s="70" t="s">
        <v>2517</v>
      </c>
      <c r="B245" s="70" t="s">
        <v>152</v>
      </c>
      <c r="C245" s="70" t="s">
        <v>993</v>
      </c>
      <c r="D245" s="70" t="s">
        <v>321</v>
      </c>
      <c r="E245" s="70" t="s">
        <v>1508</v>
      </c>
      <c r="F245" s="87">
        <v>5.1499660179999998</v>
      </c>
      <c r="G245" s="87">
        <v>15.083907798</v>
      </c>
      <c r="H245" s="88">
        <f t="shared" si="6"/>
        <v>-0.65857879224885996</v>
      </c>
      <c r="I245" s="71">
        <f t="shared" si="7"/>
        <v>5.5848566069461149E-4</v>
      </c>
      <c r="J245" s="72">
        <v>70.1339254727</v>
      </c>
      <c r="K245" s="72">
        <v>19.126260869565201</v>
      </c>
    </row>
    <row r="246" spans="1:11">
      <c r="A246" s="70" t="s">
        <v>990</v>
      </c>
      <c r="B246" s="70" t="s">
        <v>648</v>
      </c>
      <c r="C246" s="70" t="s">
        <v>1296</v>
      </c>
      <c r="D246" s="70" t="s">
        <v>322</v>
      </c>
      <c r="E246" s="70" t="s">
        <v>323</v>
      </c>
      <c r="F246" s="87">
        <v>5.1191568200000006</v>
      </c>
      <c r="G246" s="87">
        <v>5.8408461009999995</v>
      </c>
      <c r="H246" s="88">
        <f t="shared" si="6"/>
        <v>-0.12355903040767324</v>
      </c>
      <c r="I246" s="71">
        <f t="shared" si="7"/>
        <v>5.5514457159997258E-4</v>
      </c>
      <c r="J246" s="72">
        <v>51.87</v>
      </c>
      <c r="K246" s="72">
        <v>34.160565217391301</v>
      </c>
    </row>
    <row r="247" spans="1:11">
      <c r="A247" s="70" t="s">
        <v>742</v>
      </c>
      <c r="B247" s="70" t="s">
        <v>869</v>
      </c>
      <c r="C247" s="70" t="s">
        <v>1297</v>
      </c>
      <c r="D247" s="70" t="s">
        <v>321</v>
      </c>
      <c r="E247" s="70" t="s">
        <v>323</v>
      </c>
      <c r="F247" s="87">
        <v>5.0814740659999993</v>
      </c>
      <c r="G247" s="87">
        <v>10.255683285</v>
      </c>
      <c r="H247" s="88">
        <f t="shared" si="6"/>
        <v>-0.50452115916721207</v>
      </c>
      <c r="I247" s="71">
        <f t="shared" si="7"/>
        <v>5.5105808293365386E-4</v>
      </c>
      <c r="J247" s="72">
        <v>209.7805472</v>
      </c>
      <c r="K247" s="72">
        <v>14.884173913043499</v>
      </c>
    </row>
    <row r="248" spans="1:11">
      <c r="A248" s="70" t="s">
        <v>1514</v>
      </c>
      <c r="B248" s="70" t="s">
        <v>461</v>
      </c>
      <c r="C248" s="70" t="s">
        <v>1293</v>
      </c>
      <c r="D248" s="70" t="s">
        <v>321</v>
      </c>
      <c r="E248" s="70" t="s">
        <v>1508</v>
      </c>
      <c r="F248" s="87">
        <v>5.0054989400000007</v>
      </c>
      <c r="G248" s="87">
        <v>13.164182025000001</v>
      </c>
      <c r="H248" s="88">
        <f t="shared" si="6"/>
        <v>-0.61976377032054897</v>
      </c>
      <c r="I248" s="71">
        <f t="shared" si="7"/>
        <v>5.4281899586159125E-4</v>
      </c>
      <c r="J248" s="72">
        <v>283.72499229000005</v>
      </c>
      <c r="K248" s="72">
        <v>15.8951739130435</v>
      </c>
    </row>
    <row r="249" spans="1:11">
      <c r="A249" s="70" t="s">
        <v>1228</v>
      </c>
      <c r="B249" s="70" t="s">
        <v>1229</v>
      </c>
      <c r="C249" s="70" t="s">
        <v>1292</v>
      </c>
      <c r="D249" s="70" t="s">
        <v>321</v>
      </c>
      <c r="E249" s="70" t="s">
        <v>1508</v>
      </c>
      <c r="F249" s="87">
        <v>4.9932404049999999</v>
      </c>
      <c r="G249" s="87">
        <v>2.9304224139999997</v>
      </c>
      <c r="H249" s="88">
        <f t="shared" si="6"/>
        <v>0.70393195914177875</v>
      </c>
      <c r="I249" s="71">
        <f t="shared" si="7"/>
        <v>5.4148962475609368E-4</v>
      </c>
      <c r="J249" s="72">
        <v>20.18264258</v>
      </c>
      <c r="K249" s="72">
        <v>10.449913043478301</v>
      </c>
    </row>
    <row r="250" spans="1:11">
      <c r="A250" s="70" t="s">
        <v>2674</v>
      </c>
      <c r="B250" s="70" t="s">
        <v>1413</v>
      </c>
      <c r="C250" s="70" t="s">
        <v>1296</v>
      </c>
      <c r="D250" s="70" t="s">
        <v>1212</v>
      </c>
      <c r="E250" s="70" t="s">
        <v>323</v>
      </c>
      <c r="F250" s="87">
        <v>4.9531231459999994</v>
      </c>
      <c r="G250" s="87">
        <v>6.778631581</v>
      </c>
      <c r="H250" s="88">
        <f t="shared" si="6"/>
        <v>-0.26930338567400014</v>
      </c>
      <c r="I250" s="71">
        <f t="shared" si="7"/>
        <v>5.3713912733153535E-4</v>
      </c>
      <c r="J250" s="72">
        <v>171.28949080000001</v>
      </c>
      <c r="K250" s="72">
        <v>41.442956521739099</v>
      </c>
    </row>
    <row r="251" spans="1:11">
      <c r="A251" s="70" t="s">
        <v>2399</v>
      </c>
      <c r="B251" s="70" t="s">
        <v>270</v>
      </c>
      <c r="C251" s="70" t="s">
        <v>993</v>
      </c>
      <c r="D251" s="70" t="s">
        <v>321</v>
      </c>
      <c r="E251" s="70" t="s">
        <v>323</v>
      </c>
      <c r="F251" s="87">
        <v>4.9098537899999997</v>
      </c>
      <c r="G251" s="87">
        <v>3.19580354</v>
      </c>
      <c r="H251" s="88">
        <f t="shared" si="6"/>
        <v>0.53634406137493662</v>
      </c>
      <c r="I251" s="71">
        <f t="shared" si="7"/>
        <v>5.3244680221928645E-4</v>
      </c>
      <c r="J251" s="72">
        <v>203.09122052840002</v>
      </c>
      <c r="K251" s="72">
        <v>3.0827826086956498</v>
      </c>
    </row>
    <row r="252" spans="1:11">
      <c r="A252" s="70" t="s">
        <v>932</v>
      </c>
      <c r="B252" s="70" t="s">
        <v>933</v>
      </c>
      <c r="C252" s="70" t="s">
        <v>1296</v>
      </c>
      <c r="D252" s="70" t="s">
        <v>322</v>
      </c>
      <c r="E252" s="70" t="s">
        <v>323</v>
      </c>
      <c r="F252" s="87">
        <v>4.906935807</v>
      </c>
      <c r="G252" s="87">
        <v>5.8255394889999996</v>
      </c>
      <c r="H252" s="88">
        <f t="shared" si="6"/>
        <v>-0.15768559868739052</v>
      </c>
      <c r="I252" s="71">
        <f t="shared" si="7"/>
        <v>5.3213036291503571E-4</v>
      </c>
      <c r="J252" s="72">
        <v>85.293000000000006</v>
      </c>
      <c r="K252" s="72">
        <v>35.608173913043501</v>
      </c>
    </row>
    <row r="253" spans="1:11">
      <c r="A253" s="70" t="s">
        <v>244</v>
      </c>
      <c r="B253" s="70" t="s">
        <v>245</v>
      </c>
      <c r="C253" s="70" t="s">
        <v>1297</v>
      </c>
      <c r="D253" s="70" t="s">
        <v>321</v>
      </c>
      <c r="E253" s="70" t="s">
        <v>323</v>
      </c>
      <c r="F253" s="87">
        <v>4.8710488190000003</v>
      </c>
      <c r="G253" s="87">
        <v>12.370761980000001</v>
      </c>
      <c r="H253" s="88">
        <f t="shared" si="6"/>
        <v>-0.60624504562652659</v>
      </c>
      <c r="I253" s="71">
        <f t="shared" si="7"/>
        <v>5.2823861525428068E-4</v>
      </c>
      <c r="J253" s="72">
        <v>115.8291907</v>
      </c>
      <c r="K253" s="72">
        <v>39.4080434782609</v>
      </c>
    </row>
    <row r="254" spans="1:11">
      <c r="A254" s="70" t="s">
        <v>1519</v>
      </c>
      <c r="B254" s="70" t="s">
        <v>477</v>
      </c>
      <c r="C254" s="70" t="s">
        <v>1297</v>
      </c>
      <c r="D254" s="70" t="s">
        <v>321</v>
      </c>
      <c r="E254" s="70" t="s">
        <v>1508</v>
      </c>
      <c r="F254" s="87">
        <v>4.8663921490000002</v>
      </c>
      <c r="G254" s="87">
        <v>9.1737399740000001</v>
      </c>
      <c r="H254" s="88">
        <f t="shared" si="6"/>
        <v>-0.46953018476736696</v>
      </c>
      <c r="I254" s="71">
        <f t="shared" si="7"/>
        <v>5.2773362484997575E-4</v>
      </c>
      <c r="J254" s="72">
        <v>670.83613920000005</v>
      </c>
      <c r="K254" s="72">
        <v>13.6803913043478</v>
      </c>
    </row>
    <row r="255" spans="1:11">
      <c r="A255" s="70" t="s">
        <v>425</v>
      </c>
      <c r="B255" s="70" t="s">
        <v>426</v>
      </c>
      <c r="C255" s="70" t="s">
        <v>1292</v>
      </c>
      <c r="D255" s="70" t="s">
        <v>321</v>
      </c>
      <c r="E255" s="70" t="s">
        <v>1508</v>
      </c>
      <c r="F255" s="87">
        <v>4.8359764150000002</v>
      </c>
      <c r="G255" s="87">
        <v>6.0160504499999998</v>
      </c>
      <c r="H255" s="88">
        <f t="shared" si="6"/>
        <v>-0.1961542784269702</v>
      </c>
      <c r="I255" s="71">
        <f t="shared" si="7"/>
        <v>5.2443520477513832E-4</v>
      </c>
      <c r="J255" s="72">
        <v>91.710849749999994</v>
      </c>
      <c r="K255" s="72">
        <v>8.8487391304347796</v>
      </c>
    </row>
    <row r="256" spans="1:11">
      <c r="A256" s="70" t="s">
        <v>1855</v>
      </c>
      <c r="B256" s="70" t="s">
        <v>342</v>
      </c>
      <c r="C256" s="70" t="s">
        <v>1297</v>
      </c>
      <c r="D256" s="70" t="s">
        <v>321</v>
      </c>
      <c r="E256" s="70" t="s">
        <v>323</v>
      </c>
      <c r="F256" s="87">
        <v>4.8268823439999995</v>
      </c>
      <c r="G256" s="87">
        <v>9.4210428570000015</v>
      </c>
      <c r="H256" s="88">
        <f t="shared" si="6"/>
        <v>-0.48764882855685765</v>
      </c>
      <c r="I256" s="71">
        <f t="shared" si="7"/>
        <v>5.2344900249087323E-4</v>
      </c>
      <c r="J256" s="72">
        <v>82.671028919999998</v>
      </c>
      <c r="K256" s="72">
        <v>203.83230434782601</v>
      </c>
    </row>
    <row r="257" spans="1:11">
      <c r="A257" s="70" t="s">
        <v>2340</v>
      </c>
      <c r="B257" s="70" t="s">
        <v>2002</v>
      </c>
      <c r="C257" s="70" t="s">
        <v>231</v>
      </c>
      <c r="D257" s="70" t="s">
        <v>322</v>
      </c>
      <c r="E257" s="70" t="s">
        <v>323</v>
      </c>
      <c r="F257" s="87">
        <v>4.8145776500000004</v>
      </c>
      <c r="G257" s="87">
        <v>5.1245382499999996</v>
      </c>
      <c r="H257" s="88">
        <f t="shared" si="6"/>
        <v>-6.0485566675202218E-2</v>
      </c>
      <c r="I257" s="71">
        <f t="shared" si="7"/>
        <v>5.2211462569416896E-4</v>
      </c>
      <c r="J257" s="72">
        <v>51.325740000000003</v>
      </c>
      <c r="K257" s="72">
        <v>73.935608695652206</v>
      </c>
    </row>
    <row r="258" spans="1:11">
      <c r="A258" s="70" t="s">
        <v>745</v>
      </c>
      <c r="B258" s="70" t="s">
        <v>872</v>
      </c>
      <c r="C258" s="70" t="s">
        <v>1297</v>
      </c>
      <c r="D258" s="70" t="s">
        <v>321</v>
      </c>
      <c r="E258" s="70" t="s">
        <v>323</v>
      </c>
      <c r="F258" s="87">
        <v>4.8092979400000004</v>
      </c>
      <c r="G258" s="87">
        <v>12.044708</v>
      </c>
      <c r="H258" s="88">
        <f t="shared" si="6"/>
        <v>-0.60071278274242923</v>
      </c>
      <c r="I258" s="71">
        <f t="shared" si="7"/>
        <v>5.2154207000791402E-4</v>
      </c>
      <c r="J258" s="72">
        <v>34.505322790000001</v>
      </c>
      <c r="K258" s="72">
        <v>16.595217391304299</v>
      </c>
    </row>
    <row r="259" spans="1:11">
      <c r="A259" s="70" t="s">
        <v>429</v>
      </c>
      <c r="B259" s="70" t="s">
        <v>430</v>
      </c>
      <c r="C259" s="70" t="s">
        <v>449</v>
      </c>
      <c r="D259" s="70" t="s">
        <v>322</v>
      </c>
      <c r="E259" s="70" t="s">
        <v>323</v>
      </c>
      <c r="F259" s="87">
        <v>4.7981067350000002</v>
      </c>
      <c r="G259" s="87">
        <v>6.5560351849999998</v>
      </c>
      <c r="H259" s="88">
        <f t="shared" si="6"/>
        <v>-0.26813895904983609</v>
      </c>
      <c r="I259" s="71">
        <f t="shared" si="7"/>
        <v>5.2032844500601134E-4</v>
      </c>
      <c r="J259" s="72">
        <v>844.42593258780005</v>
      </c>
      <c r="K259" s="72">
        <v>12.856695652173901</v>
      </c>
    </row>
    <row r="260" spans="1:11">
      <c r="A260" s="70" t="s">
        <v>2505</v>
      </c>
      <c r="B260" s="70" t="s">
        <v>150</v>
      </c>
      <c r="C260" s="70" t="s">
        <v>993</v>
      </c>
      <c r="D260" s="70" t="s">
        <v>321</v>
      </c>
      <c r="E260" s="70" t="s">
        <v>1508</v>
      </c>
      <c r="F260" s="87">
        <v>4.7742367549999996</v>
      </c>
      <c r="G260" s="87">
        <v>9.6356969140000004</v>
      </c>
      <c r="H260" s="88">
        <f t="shared" si="6"/>
        <v>-0.5045260558098954</v>
      </c>
      <c r="I260" s="71">
        <f t="shared" si="7"/>
        <v>5.1773987616798921E-4</v>
      </c>
      <c r="J260" s="72">
        <v>67.8587936391</v>
      </c>
      <c r="K260" s="72">
        <v>15.765347826087</v>
      </c>
    </row>
    <row r="261" spans="1:11">
      <c r="A261" s="70" t="s">
        <v>2685</v>
      </c>
      <c r="B261" s="70" t="s">
        <v>94</v>
      </c>
      <c r="C261" s="70" t="s">
        <v>1291</v>
      </c>
      <c r="D261" s="70" t="s">
        <v>321</v>
      </c>
      <c r="E261" s="70" t="s">
        <v>1508</v>
      </c>
      <c r="F261" s="87">
        <v>4.7733817929999995</v>
      </c>
      <c r="G261" s="87">
        <v>5.4303126690000001</v>
      </c>
      <c r="H261" s="88">
        <f t="shared" si="6"/>
        <v>-0.12097477917804234</v>
      </c>
      <c r="I261" s="71">
        <f t="shared" si="7"/>
        <v>5.1764716021301591E-4</v>
      </c>
      <c r="J261" s="72">
        <v>22.445430000000002</v>
      </c>
      <c r="K261" s="72">
        <v>44.750043478260899</v>
      </c>
    </row>
    <row r="262" spans="1:11">
      <c r="A262" s="70" t="s">
        <v>2895</v>
      </c>
      <c r="B262" s="70" t="s">
        <v>64</v>
      </c>
      <c r="C262" s="70" t="s">
        <v>2923</v>
      </c>
      <c r="D262" s="70" t="s">
        <v>322</v>
      </c>
      <c r="E262" s="70" t="s">
        <v>323</v>
      </c>
      <c r="F262" s="87">
        <v>4.7707079950000004</v>
      </c>
      <c r="G262" s="87">
        <v>5.8513379999999997E-2</v>
      </c>
      <c r="H262" s="88">
        <f t="shared" si="6"/>
        <v>80.531916204464693</v>
      </c>
      <c r="I262" s="71">
        <f t="shared" si="7"/>
        <v>5.1735720143709896E-4</v>
      </c>
      <c r="J262" s="72">
        <v>14.747829884372749</v>
      </c>
      <c r="K262" s="72">
        <v>19.669217391304301</v>
      </c>
    </row>
    <row r="263" spans="1:11">
      <c r="A263" s="70" t="s">
        <v>2668</v>
      </c>
      <c r="B263" s="70" t="s">
        <v>1395</v>
      </c>
      <c r="C263" s="70" t="s">
        <v>1296</v>
      </c>
      <c r="D263" s="70" t="s">
        <v>322</v>
      </c>
      <c r="E263" s="70" t="s">
        <v>323</v>
      </c>
      <c r="F263" s="87">
        <v>4.7587403469999998</v>
      </c>
      <c r="G263" s="87">
        <v>8.0046510790000003</v>
      </c>
      <c r="H263" s="88">
        <f t="shared" ref="H263:H326" si="8">IF(ISERROR(F263/G263-1),"",IF((F263/G263-1)&gt;10000%,"",F263/G263-1))</f>
        <v>-0.4055030881377909</v>
      </c>
      <c r="I263" s="71">
        <f t="shared" ref="I263:I326" si="9">F263/$F$1023</f>
        <v>5.1605937543652337E-4</v>
      </c>
      <c r="J263" s="72">
        <v>480.74507693999999</v>
      </c>
      <c r="K263" s="72">
        <v>31.271608695652201</v>
      </c>
    </row>
    <row r="264" spans="1:11">
      <c r="A264" s="70" t="s">
        <v>2402</v>
      </c>
      <c r="B264" s="70" t="s">
        <v>1313</v>
      </c>
      <c r="C264" s="70" t="s">
        <v>993</v>
      </c>
      <c r="D264" s="70" t="s">
        <v>321</v>
      </c>
      <c r="E264" s="70" t="s">
        <v>1508</v>
      </c>
      <c r="F264" s="87">
        <v>4.715138262</v>
      </c>
      <c r="G264" s="87">
        <v>13.467426345</v>
      </c>
      <c r="H264" s="88">
        <f t="shared" si="8"/>
        <v>-0.64988572120533106</v>
      </c>
      <c r="I264" s="71">
        <f t="shared" si="9"/>
        <v>5.1133096768319535E-4</v>
      </c>
      <c r="J264" s="72">
        <v>76.631020390117001</v>
      </c>
      <c r="K264" s="72">
        <v>77.912304347826094</v>
      </c>
    </row>
    <row r="265" spans="1:11">
      <c r="A265" s="70" t="s">
        <v>2312</v>
      </c>
      <c r="B265" s="70" t="s">
        <v>127</v>
      </c>
      <c r="C265" s="70" t="s">
        <v>1446</v>
      </c>
      <c r="D265" s="70" t="s">
        <v>322</v>
      </c>
      <c r="E265" s="70" t="s">
        <v>323</v>
      </c>
      <c r="F265" s="87">
        <v>4.6866703200000002</v>
      </c>
      <c r="G265" s="87">
        <v>3.8629012999999999</v>
      </c>
      <c r="H265" s="88">
        <f t="shared" si="8"/>
        <v>0.21325137662719995</v>
      </c>
      <c r="I265" s="71">
        <f t="shared" si="9"/>
        <v>5.0824377500252203E-4</v>
      </c>
      <c r="J265" s="72">
        <v>222.13759908</v>
      </c>
      <c r="K265" s="72">
        <v>35.0532608695652</v>
      </c>
    </row>
    <row r="266" spans="1:11">
      <c r="A266" s="70" t="s">
        <v>2025</v>
      </c>
      <c r="B266" s="70" t="s">
        <v>2026</v>
      </c>
      <c r="C266" s="70" t="s">
        <v>1446</v>
      </c>
      <c r="D266" s="70" t="s">
        <v>321</v>
      </c>
      <c r="E266" s="70" t="s">
        <v>1508</v>
      </c>
      <c r="F266" s="87">
        <v>4.6174015089050799</v>
      </c>
      <c r="G266" s="87">
        <v>5.2055538052244801</v>
      </c>
      <c r="H266" s="88">
        <f t="shared" si="8"/>
        <v>-0.11298553781715015</v>
      </c>
      <c r="I266" s="71">
        <f t="shared" si="9"/>
        <v>5.0073195111967231E-4</v>
      </c>
      <c r="J266" s="72">
        <v>125.93416929623075</v>
      </c>
      <c r="K266" s="72">
        <v>33.980782608695698</v>
      </c>
    </row>
    <row r="267" spans="1:11">
      <c r="A267" s="70" t="s">
        <v>743</v>
      </c>
      <c r="B267" s="70" t="s">
        <v>870</v>
      </c>
      <c r="C267" s="70" t="s">
        <v>1297</v>
      </c>
      <c r="D267" s="70" t="s">
        <v>321</v>
      </c>
      <c r="E267" s="70" t="s">
        <v>323</v>
      </c>
      <c r="F267" s="87">
        <v>4.601185654</v>
      </c>
      <c r="G267" s="87">
        <v>4.2356710899999994</v>
      </c>
      <c r="H267" s="88">
        <f t="shared" si="8"/>
        <v>8.6294368999270121E-2</v>
      </c>
      <c r="I267" s="71">
        <f t="shared" si="9"/>
        <v>4.9897343030444008E-4</v>
      </c>
      <c r="J267" s="72">
        <v>23.253593429999999</v>
      </c>
      <c r="K267" s="72">
        <v>14.000782608695699</v>
      </c>
    </row>
    <row r="268" spans="1:11">
      <c r="A268" s="70" t="s">
        <v>861</v>
      </c>
      <c r="B268" s="70" t="s">
        <v>466</v>
      </c>
      <c r="C268" s="70" t="s">
        <v>1293</v>
      </c>
      <c r="D268" s="70" t="s">
        <v>321</v>
      </c>
      <c r="E268" s="70" t="s">
        <v>1508</v>
      </c>
      <c r="F268" s="87">
        <v>4.5740198699999999</v>
      </c>
      <c r="G268" s="87">
        <v>8.6593414800000001</v>
      </c>
      <c r="H268" s="88">
        <f t="shared" si="8"/>
        <v>-0.47178201938746045</v>
      </c>
      <c r="I268" s="71">
        <f t="shared" si="9"/>
        <v>4.9602744954019827E-4</v>
      </c>
      <c r="J268" s="72">
        <v>363.52520592956279</v>
      </c>
      <c r="K268" s="72">
        <v>17.000391304347801</v>
      </c>
    </row>
    <row r="269" spans="1:11">
      <c r="A269" s="70" t="s">
        <v>833</v>
      </c>
      <c r="B269" s="70" t="s">
        <v>834</v>
      </c>
      <c r="C269" s="70" t="s">
        <v>1292</v>
      </c>
      <c r="D269" s="70" t="s">
        <v>321</v>
      </c>
      <c r="E269" s="70" t="s">
        <v>1508</v>
      </c>
      <c r="F269" s="87">
        <v>4.5476785839999998</v>
      </c>
      <c r="G269" s="87">
        <v>5.7048054720000003</v>
      </c>
      <c r="H269" s="88">
        <f t="shared" si="8"/>
        <v>-0.20283371513355619</v>
      </c>
      <c r="I269" s="71">
        <f t="shared" si="9"/>
        <v>4.9317088107667106E-4</v>
      </c>
      <c r="J269" s="72">
        <v>226.40827533000001</v>
      </c>
      <c r="K269" s="72">
        <v>18.678652173913001</v>
      </c>
    </row>
    <row r="270" spans="1:11">
      <c r="A270" s="70" t="s">
        <v>752</v>
      </c>
      <c r="B270" s="70" t="s">
        <v>879</v>
      </c>
      <c r="C270" s="70" t="s">
        <v>1297</v>
      </c>
      <c r="D270" s="70" t="s">
        <v>321</v>
      </c>
      <c r="E270" s="70" t="s">
        <v>323</v>
      </c>
      <c r="F270" s="87">
        <v>4.5273831200000005</v>
      </c>
      <c r="G270" s="87">
        <v>2.09762995</v>
      </c>
      <c r="H270" s="88">
        <f t="shared" si="8"/>
        <v>1.1583326077128144</v>
      </c>
      <c r="I270" s="71">
        <f t="shared" si="9"/>
        <v>4.9096994895759941E-4</v>
      </c>
      <c r="J270" s="72">
        <v>24.405167120000002</v>
      </c>
      <c r="K270" s="72">
        <v>12.9998695652174</v>
      </c>
    </row>
    <row r="271" spans="1:11">
      <c r="A271" s="70" t="s">
        <v>2551</v>
      </c>
      <c r="B271" s="70" t="s">
        <v>1504</v>
      </c>
      <c r="C271" s="70" t="s">
        <v>993</v>
      </c>
      <c r="D271" s="70" t="s">
        <v>321</v>
      </c>
      <c r="E271" s="70" t="s">
        <v>1508</v>
      </c>
      <c r="F271" s="87">
        <v>4.5191644499999999</v>
      </c>
      <c r="G271" s="87">
        <v>7.6989529400000007</v>
      </c>
      <c r="H271" s="88">
        <f t="shared" si="8"/>
        <v>-0.41301570678259014</v>
      </c>
      <c r="I271" s="71">
        <f t="shared" si="9"/>
        <v>4.9007867912612124E-4</v>
      </c>
      <c r="J271" s="72">
        <v>27.965942835496001</v>
      </c>
      <c r="K271" s="72">
        <v>88.881826086956494</v>
      </c>
    </row>
    <row r="272" spans="1:11">
      <c r="A272" s="70" t="s">
        <v>32</v>
      </c>
      <c r="B272" s="70" t="s">
        <v>915</v>
      </c>
      <c r="C272" s="70" t="s">
        <v>1296</v>
      </c>
      <c r="D272" s="70" t="s">
        <v>322</v>
      </c>
      <c r="E272" s="70" t="s">
        <v>323</v>
      </c>
      <c r="F272" s="87">
        <v>4.4606056720000007</v>
      </c>
      <c r="G272" s="87">
        <v>15.542878824999999</v>
      </c>
      <c r="H272" s="88">
        <f t="shared" si="8"/>
        <v>-0.71301290306495058</v>
      </c>
      <c r="I272" s="71">
        <f t="shared" si="9"/>
        <v>4.8372829978255046E-4</v>
      </c>
      <c r="J272" s="72">
        <v>191.32550000000001</v>
      </c>
      <c r="K272" s="72">
        <v>35.1370434782609</v>
      </c>
    </row>
    <row r="273" spans="1:11">
      <c r="A273" s="70" t="s">
        <v>2727</v>
      </c>
      <c r="B273" s="70" t="s">
        <v>1424</v>
      </c>
      <c r="C273" s="70" t="s">
        <v>1291</v>
      </c>
      <c r="D273" s="70" t="s">
        <v>321</v>
      </c>
      <c r="E273" s="70" t="s">
        <v>1508</v>
      </c>
      <c r="F273" s="87">
        <v>4.4546013499999999</v>
      </c>
      <c r="G273" s="87">
        <v>2.4726647900000001</v>
      </c>
      <c r="H273" s="88">
        <f t="shared" si="8"/>
        <v>0.80153871564612689</v>
      </c>
      <c r="I273" s="71">
        <f t="shared" si="9"/>
        <v>4.8307716388622159E-4</v>
      </c>
      <c r="J273" s="72">
        <v>51.066749999999999</v>
      </c>
      <c r="K273" s="72">
        <v>40.9179565217391</v>
      </c>
    </row>
    <row r="274" spans="1:11">
      <c r="A274" s="70" t="s">
        <v>1517</v>
      </c>
      <c r="B274" s="70" t="s">
        <v>802</v>
      </c>
      <c r="C274" s="70" t="s">
        <v>1297</v>
      </c>
      <c r="D274" s="70" t="s">
        <v>321</v>
      </c>
      <c r="E274" s="70" t="s">
        <v>1508</v>
      </c>
      <c r="F274" s="87">
        <v>4.4337553200000004</v>
      </c>
      <c r="G274" s="87">
        <v>6.9315106799999997</v>
      </c>
      <c r="H274" s="88">
        <f t="shared" si="8"/>
        <v>-0.36034790615081325</v>
      </c>
      <c r="I274" s="71">
        <f t="shared" si="9"/>
        <v>4.8081652589429741E-4</v>
      </c>
      <c r="J274" s="72">
        <v>453.17577069999999</v>
      </c>
      <c r="K274" s="72">
        <v>19.715913043478299</v>
      </c>
    </row>
    <row r="275" spans="1:11">
      <c r="A275" s="70" t="s">
        <v>2516</v>
      </c>
      <c r="B275" s="70" t="s">
        <v>156</v>
      </c>
      <c r="C275" s="70" t="s">
        <v>993</v>
      </c>
      <c r="D275" s="70" t="s">
        <v>321</v>
      </c>
      <c r="E275" s="70" t="s">
        <v>1508</v>
      </c>
      <c r="F275" s="87">
        <v>4.4257698099999994</v>
      </c>
      <c r="G275" s="87">
        <v>2.6036368900000002</v>
      </c>
      <c r="H275" s="88">
        <f t="shared" si="8"/>
        <v>0.69984141298597091</v>
      </c>
      <c r="I275" s="71">
        <f t="shared" si="9"/>
        <v>4.7995054099017446E-4</v>
      </c>
      <c r="J275" s="72">
        <v>35.518536779999998</v>
      </c>
      <c r="K275" s="72">
        <v>19.362826086956499</v>
      </c>
    </row>
    <row r="276" spans="1:11">
      <c r="A276" s="70" t="s">
        <v>2686</v>
      </c>
      <c r="B276" s="70" t="s">
        <v>558</v>
      </c>
      <c r="C276" s="70" t="s">
        <v>1296</v>
      </c>
      <c r="D276" s="70" t="s">
        <v>1212</v>
      </c>
      <c r="E276" s="70" t="s">
        <v>323</v>
      </c>
      <c r="F276" s="87">
        <v>4.4194489199999998</v>
      </c>
      <c r="G276" s="87">
        <v>5.3742799649999995</v>
      </c>
      <c r="H276" s="88">
        <f t="shared" si="8"/>
        <v>-0.17766678535884572</v>
      </c>
      <c r="I276" s="71">
        <f t="shared" si="9"/>
        <v>4.7926507502486727E-4</v>
      </c>
      <c r="J276" s="72">
        <v>1041.89707251</v>
      </c>
      <c r="K276" s="72">
        <v>36.329260869565204</v>
      </c>
    </row>
    <row r="277" spans="1:11">
      <c r="A277" s="70" t="s">
        <v>819</v>
      </c>
      <c r="B277" s="70" t="s">
        <v>820</v>
      </c>
      <c r="C277" s="70" t="s">
        <v>1292</v>
      </c>
      <c r="D277" s="70" t="s">
        <v>321</v>
      </c>
      <c r="E277" s="70" t="s">
        <v>1508</v>
      </c>
      <c r="F277" s="87">
        <v>4.4125744579999999</v>
      </c>
      <c r="G277" s="87">
        <v>6.9213360389999998</v>
      </c>
      <c r="H277" s="88">
        <f t="shared" si="8"/>
        <v>-0.36246781934351335</v>
      </c>
      <c r="I277" s="71">
        <f t="shared" si="9"/>
        <v>4.7851957720244069E-4</v>
      </c>
      <c r="J277" s="72">
        <v>238.65854833</v>
      </c>
      <c r="K277" s="72">
        <v>14.488434782608699</v>
      </c>
    </row>
    <row r="278" spans="1:11">
      <c r="A278" s="70" t="s">
        <v>827</v>
      </c>
      <c r="B278" s="70" t="s">
        <v>828</v>
      </c>
      <c r="C278" s="70" t="s">
        <v>1292</v>
      </c>
      <c r="D278" s="70" t="s">
        <v>321</v>
      </c>
      <c r="E278" s="70" t="s">
        <v>1508</v>
      </c>
      <c r="F278" s="87">
        <v>4.3938163600000006</v>
      </c>
      <c r="G278" s="87">
        <v>2.9425442500000001</v>
      </c>
      <c r="H278" s="88">
        <f t="shared" si="8"/>
        <v>0.49320315573843976</v>
      </c>
      <c r="I278" s="71">
        <f t="shared" si="9"/>
        <v>4.7648536402155987E-4</v>
      </c>
      <c r="J278" s="72">
        <v>20.565329690000002</v>
      </c>
      <c r="K278" s="72">
        <v>40.0566956521739</v>
      </c>
    </row>
    <row r="279" spans="1:11">
      <c r="A279" s="70" t="s">
        <v>2511</v>
      </c>
      <c r="B279" s="70" t="s">
        <v>153</v>
      </c>
      <c r="C279" s="70" t="s">
        <v>993</v>
      </c>
      <c r="D279" s="70" t="s">
        <v>321</v>
      </c>
      <c r="E279" s="70" t="s">
        <v>1508</v>
      </c>
      <c r="F279" s="87">
        <v>4.3852340209999996</v>
      </c>
      <c r="G279" s="87">
        <v>6.0568392929999995</v>
      </c>
      <c r="H279" s="88">
        <f t="shared" si="8"/>
        <v>-0.27598640002416852</v>
      </c>
      <c r="I279" s="71">
        <f t="shared" si="9"/>
        <v>4.7555465627514604E-4</v>
      </c>
      <c r="J279" s="72">
        <v>133.27609756780001</v>
      </c>
      <c r="K279" s="72">
        <v>14.506043478260899</v>
      </c>
    </row>
    <row r="280" spans="1:11">
      <c r="A280" s="70" t="s">
        <v>1447</v>
      </c>
      <c r="B280" s="70" t="s">
        <v>803</v>
      </c>
      <c r="C280" s="70" t="s">
        <v>1297</v>
      </c>
      <c r="D280" s="70" t="s">
        <v>321</v>
      </c>
      <c r="E280" s="70" t="s">
        <v>1508</v>
      </c>
      <c r="F280" s="87">
        <v>4.3705677189999994</v>
      </c>
      <c r="G280" s="87">
        <v>4.8344209200000003</v>
      </c>
      <c r="H280" s="88">
        <f t="shared" si="8"/>
        <v>-9.5948037764159166E-2</v>
      </c>
      <c r="I280" s="71">
        <f t="shared" si="9"/>
        <v>4.7396417600133683E-4</v>
      </c>
      <c r="J280" s="72">
        <v>156.4395294</v>
      </c>
      <c r="K280" s="72">
        <v>24.735130434782601</v>
      </c>
    </row>
    <row r="281" spans="1:11">
      <c r="A281" s="70" t="s">
        <v>1656</v>
      </c>
      <c r="B281" s="70" t="s">
        <v>714</v>
      </c>
      <c r="C281" s="70" t="s">
        <v>1292</v>
      </c>
      <c r="D281" s="70" t="s">
        <v>321</v>
      </c>
      <c r="E281" s="70" t="s">
        <v>1508</v>
      </c>
      <c r="F281" s="87">
        <v>4.3311895499999995</v>
      </c>
      <c r="G281" s="87">
        <v>1.8431853999999999</v>
      </c>
      <c r="H281" s="88">
        <f t="shared" si="8"/>
        <v>1.3498393324947124</v>
      </c>
      <c r="I281" s="71">
        <f t="shared" si="9"/>
        <v>4.6969382884680361E-4</v>
      </c>
      <c r="J281" s="72">
        <v>16.307714749999999</v>
      </c>
      <c r="K281" s="72">
        <v>33.247652173913004</v>
      </c>
    </row>
    <row r="282" spans="1:11">
      <c r="A282" s="70" t="s">
        <v>2670</v>
      </c>
      <c r="B282" s="70" t="s">
        <v>1144</v>
      </c>
      <c r="C282" s="70" t="s">
        <v>1296</v>
      </c>
      <c r="D282" s="70" t="s">
        <v>322</v>
      </c>
      <c r="E282" s="70" t="s">
        <v>1508</v>
      </c>
      <c r="F282" s="87">
        <v>4.3182572949999996</v>
      </c>
      <c r="G282" s="87">
        <v>7.55218145</v>
      </c>
      <c r="H282" s="88">
        <f t="shared" si="8"/>
        <v>-0.42821060066029004</v>
      </c>
      <c r="I282" s="71">
        <f t="shared" si="9"/>
        <v>4.6829139649041474E-4</v>
      </c>
      <c r="J282" s="72">
        <v>79.046177659999998</v>
      </c>
      <c r="K282" s="72">
        <v>11.1740434782609</v>
      </c>
    </row>
    <row r="283" spans="1:11">
      <c r="A283" s="70" t="s">
        <v>2778</v>
      </c>
      <c r="B283" s="70" t="s">
        <v>2589</v>
      </c>
      <c r="C283" s="70" t="s">
        <v>1296</v>
      </c>
      <c r="D283" s="70" t="s">
        <v>1212</v>
      </c>
      <c r="E283" s="70" t="s">
        <v>1508</v>
      </c>
      <c r="F283" s="87">
        <v>4.2781353200000005</v>
      </c>
      <c r="G283" s="87">
        <v>0.73024554000000008</v>
      </c>
      <c r="H283" s="88">
        <f t="shared" si="8"/>
        <v>4.8584888036426763</v>
      </c>
      <c r="I283" s="71">
        <f t="shared" si="9"/>
        <v>4.6394038764143808E-4</v>
      </c>
      <c r="J283" s="72">
        <v>35.609165369999999</v>
      </c>
      <c r="K283" s="72">
        <v>25.072304347826101</v>
      </c>
    </row>
    <row r="284" spans="1:11">
      <c r="A284" s="70" t="s">
        <v>2776</v>
      </c>
      <c r="B284" s="70" t="s">
        <v>928</v>
      </c>
      <c r="C284" s="70" t="s">
        <v>1296</v>
      </c>
      <c r="D284" s="70" t="s">
        <v>322</v>
      </c>
      <c r="E284" s="70" t="s">
        <v>323</v>
      </c>
      <c r="F284" s="87">
        <v>4.2146501199999999</v>
      </c>
      <c r="G284" s="87">
        <v>0.79046657600000003</v>
      </c>
      <c r="H284" s="88">
        <f t="shared" si="8"/>
        <v>4.331851147112892</v>
      </c>
      <c r="I284" s="71">
        <f t="shared" si="9"/>
        <v>4.5705576476384887E-4</v>
      </c>
      <c r="J284" s="72">
        <v>242.14934796</v>
      </c>
      <c r="K284" s="72">
        <v>27.052347826087001</v>
      </c>
    </row>
    <row r="285" spans="1:11">
      <c r="A285" s="70" t="s">
        <v>2675</v>
      </c>
      <c r="B285" s="70" t="s">
        <v>916</v>
      </c>
      <c r="C285" s="70" t="s">
        <v>1296</v>
      </c>
      <c r="D285" s="70" t="s">
        <v>322</v>
      </c>
      <c r="E285" s="70" t="s">
        <v>323</v>
      </c>
      <c r="F285" s="87">
        <v>4.1941475170000002</v>
      </c>
      <c r="G285" s="87">
        <v>6.7602461030000001</v>
      </c>
      <c r="H285" s="88">
        <f t="shared" si="8"/>
        <v>-0.37958656340354835</v>
      </c>
      <c r="I285" s="71">
        <f t="shared" si="9"/>
        <v>4.5483236955261969E-4</v>
      </c>
      <c r="J285" s="72">
        <v>369.08589674000001</v>
      </c>
      <c r="K285" s="72">
        <v>49.220695652173902</v>
      </c>
    </row>
    <row r="286" spans="1:11">
      <c r="A286" s="70" t="s">
        <v>1544</v>
      </c>
      <c r="B286" s="70" t="s">
        <v>359</v>
      </c>
      <c r="C286" s="70" t="s">
        <v>1293</v>
      </c>
      <c r="D286" s="70" t="s">
        <v>321</v>
      </c>
      <c r="E286" s="70" t="s">
        <v>1508</v>
      </c>
      <c r="F286" s="87">
        <v>4.1906479299999999</v>
      </c>
      <c r="G286" s="87">
        <v>0.50604000000000005</v>
      </c>
      <c r="H286" s="88">
        <f t="shared" si="8"/>
        <v>7.2812582602165836</v>
      </c>
      <c r="I286" s="71">
        <f t="shared" si="9"/>
        <v>4.5445285847409562E-4</v>
      </c>
      <c r="J286" s="72">
        <v>6.9648132800000004</v>
      </c>
      <c r="K286" s="72">
        <v>36.151565217391301</v>
      </c>
    </row>
    <row r="287" spans="1:11">
      <c r="A287" s="70" t="s">
        <v>2896</v>
      </c>
      <c r="B287" s="70" t="s">
        <v>67</v>
      </c>
      <c r="C287" s="70" t="s">
        <v>2923</v>
      </c>
      <c r="D287" s="70" t="s">
        <v>322</v>
      </c>
      <c r="E287" s="70" t="s">
        <v>323</v>
      </c>
      <c r="F287" s="87">
        <v>4.1782460750000006</v>
      </c>
      <c r="G287" s="87">
        <v>1.12881601</v>
      </c>
      <c r="H287" s="88">
        <f t="shared" si="8"/>
        <v>2.7014411896939703</v>
      </c>
      <c r="I287" s="71">
        <f t="shared" si="9"/>
        <v>4.5310794509810347E-4</v>
      </c>
      <c r="J287" s="72">
        <v>5.8836820273374251</v>
      </c>
      <c r="K287" s="72">
        <v>15.5463043478261</v>
      </c>
    </row>
    <row r="288" spans="1:11">
      <c r="A288" s="70" t="s">
        <v>1856</v>
      </c>
      <c r="B288" s="70" t="s">
        <v>576</v>
      </c>
      <c r="C288" s="70" t="s">
        <v>1446</v>
      </c>
      <c r="D288" s="70" t="s">
        <v>1212</v>
      </c>
      <c r="E288" s="70" t="s">
        <v>323</v>
      </c>
      <c r="F288" s="87">
        <v>4.1763873130000002</v>
      </c>
      <c r="G288" s="87">
        <v>17.749723370000002</v>
      </c>
      <c r="H288" s="88">
        <f t="shared" si="8"/>
        <v>-0.76470690692234711</v>
      </c>
      <c r="I288" s="71">
        <f t="shared" si="9"/>
        <v>4.5290637252072801E-4</v>
      </c>
      <c r="J288" s="72">
        <v>415.71989428652211</v>
      </c>
      <c r="K288" s="72">
        <v>21.8264347826087</v>
      </c>
    </row>
    <row r="289" spans="1:15">
      <c r="A289" s="70" t="s">
        <v>2897</v>
      </c>
      <c r="B289" s="70" t="s">
        <v>940</v>
      </c>
      <c r="C289" s="70" t="s">
        <v>2923</v>
      </c>
      <c r="D289" s="70" t="s">
        <v>322</v>
      </c>
      <c r="E289" s="70" t="s">
        <v>323</v>
      </c>
      <c r="F289" s="87">
        <v>4.1177386690000004</v>
      </c>
      <c r="G289" s="87">
        <v>13.215493729</v>
      </c>
      <c r="H289" s="88">
        <f t="shared" si="8"/>
        <v>-0.68841582816054314</v>
      </c>
      <c r="I289" s="71">
        <f t="shared" si="9"/>
        <v>4.4654624770073875E-4</v>
      </c>
      <c r="J289" s="72">
        <v>22.152040267433165</v>
      </c>
      <c r="K289" s="72">
        <v>53.4767826086957</v>
      </c>
    </row>
    <row r="290" spans="1:15">
      <c r="A290" s="70" t="s">
        <v>2662</v>
      </c>
      <c r="B290" s="70" t="s">
        <v>68</v>
      </c>
      <c r="C290" s="70" t="s">
        <v>1296</v>
      </c>
      <c r="D290" s="70" t="s">
        <v>1212</v>
      </c>
      <c r="E290" s="70" t="s">
        <v>323</v>
      </c>
      <c r="F290" s="87">
        <v>4.1073023979999999</v>
      </c>
      <c r="G290" s="87">
        <v>9.0792010409999993</v>
      </c>
      <c r="H290" s="88">
        <f t="shared" si="8"/>
        <v>-0.5476141150028313</v>
      </c>
      <c r="I290" s="71">
        <f t="shared" si="9"/>
        <v>4.4541449116404481E-4</v>
      </c>
      <c r="J290" s="72">
        <v>306.67291914999998</v>
      </c>
      <c r="K290" s="72">
        <v>35.440608695652202</v>
      </c>
    </row>
    <row r="291" spans="1:15">
      <c r="A291" s="70" t="s">
        <v>2898</v>
      </c>
      <c r="B291" s="70" t="s">
        <v>470</v>
      </c>
      <c r="C291" s="70" t="s">
        <v>2923</v>
      </c>
      <c r="D291" s="70" t="s">
        <v>322</v>
      </c>
      <c r="E291" s="70" t="s">
        <v>323</v>
      </c>
      <c r="F291" s="87">
        <v>4.0575471189999996</v>
      </c>
      <c r="G291" s="87">
        <v>5.3162344409999998</v>
      </c>
      <c r="H291" s="88">
        <f t="shared" si="8"/>
        <v>-0.23676294489436345</v>
      </c>
      <c r="I291" s="71">
        <f t="shared" si="9"/>
        <v>4.4001880315984487E-4</v>
      </c>
      <c r="J291" s="72">
        <v>12.041700650000001</v>
      </c>
      <c r="K291" s="72">
        <v>38.567391304347801</v>
      </c>
    </row>
    <row r="292" spans="1:15">
      <c r="A292" s="70" t="s">
        <v>901</v>
      </c>
      <c r="B292" s="70" t="s">
        <v>572</v>
      </c>
      <c r="C292" s="70" t="s">
        <v>1294</v>
      </c>
      <c r="D292" s="70" t="s">
        <v>321</v>
      </c>
      <c r="E292" s="70" t="s">
        <v>1508</v>
      </c>
      <c r="F292" s="87">
        <v>4.0470331499999999</v>
      </c>
      <c r="G292" s="87">
        <v>0.62543227000000001</v>
      </c>
      <c r="H292" s="88">
        <f t="shared" si="8"/>
        <v>5.4707776431171355</v>
      </c>
      <c r="I292" s="71">
        <f t="shared" si="9"/>
        <v>4.3887862069981226E-4</v>
      </c>
      <c r="J292" s="72">
        <v>81.693572810000006</v>
      </c>
      <c r="K292" s="72">
        <v>30.6918260869565</v>
      </c>
      <c r="L292" s="63"/>
      <c r="M292" s="63"/>
      <c r="N292" s="63"/>
      <c r="O292" s="63"/>
    </row>
    <row r="293" spans="1:15">
      <c r="A293" s="70" t="s">
        <v>1364</v>
      </c>
      <c r="B293" s="70" t="s">
        <v>639</v>
      </c>
      <c r="C293" s="70" t="s">
        <v>1296</v>
      </c>
      <c r="D293" s="70" t="s">
        <v>322</v>
      </c>
      <c r="E293" s="70" t="s">
        <v>323</v>
      </c>
      <c r="F293" s="87">
        <v>4.0008871299999997</v>
      </c>
      <c r="G293" s="87">
        <v>2.14256191</v>
      </c>
      <c r="H293" s="88">
        <f t="shared" si="8"/>
        <v>0.86733793377293811</v>
      </c>
      <c r="I293" s="71">
        <f t="shared" si="9"/>
        <v>4.3387433710297889E-4</v>
      </c>
      <c r="J293" s="72">
        <v>10.917400000000001</v>
      </c>
      <c r="K293" s="72">
        <v>49.705173913043502</v>
      </c>
    </row>
    <row r="294" spans="1:15">
      <c r="A294" s="70" t="s">
        <v>2687</v>
      </c>
      <c r="B294" s="70" t="s">
        <v>279</v>
      </c>
      <c r="C294" s="70" t="s">
        <v>1296</v>
      </c>
      <c r="D294" s="70" t="s">
        <v>322</v>
      </c>
      <c r="E294" s="70" t="s">
        <v>1508</v>
      </c>
      <c r="F294" s="87">
        <v>3.9966601499999999</v>
      </c>
      <c r="G294" s="87">
        <v>5.3586799800000007</v>
      </c>
      <c r="H294" s="88">
        <f t="shared" si="8"/>
        <v>-0.25417077248192022</v>
      </c>
      <c r="I294" s="71">
        <f t="shared" si="9"/>
        <v>4.3341594423013433E-4</v>
      </c>
      <c r="J294" s="72">
        <v>66.689006084806593</v>
      </c>
      <c r="K294" s="72">
        <v>25.724521739130399</v>
      </c>
    </row>
    <row r="295" spans="1:15">
      <c r="A295" s="70" t="s">
        <v>2899</v>
      </c>
      <c r="B295" s="70" t="s">
        <v>73</v>
      </c>
      <c r="C295" s="70" t="s">
        <v>2923</v>
      </c>
      <c r="D295" s="70" t="s">
        <v>322</v>
      </c>
      <c r="E295" s="70" t="s">
        <v>323</v>
      </c>
      <c r="F295" s="87">
        <v>3.98416974</v>
      </c>
      <c r="G295" s="87">
        <v>4.9596440000000006E-2</v>
      </c>
      <c r="H295" s="88">
        <f t="shared" si="8"/>
        <v>79.331768570486105</v>
      </c>
      <c r="I295" s="71">
        <f t="shared" si="9"/>
        <v>4.3206142754850666E-4</v>
      </c>
      <c r="J295" s="72">
        <v>32.236906070000003</v>
      </c>
      <c r="K295" s="72">
        <v>14.442608695652201</v>
      </c>
    </row>
    <row r="296" spans="1:15">
      <c r="A296" s="70" t="s">
        <v>328</v>
      </c>
      <c r="B296" s="70" t="s">
        <v>329</v>
      </c>
      <c r="C296" s="70" t="s">
        <v>1292</v>
      </c>
      <c r="D296" s="70" t="s">
        <v>321</v>
      </c>
      <c r="E296" s="70" t="s">
        <v>1508</v>
      </c>
      <c r="F296" s="87">
        <v>3.9197444959999999</v>
      </c>
      <c r="G296" s="87">
        <v>3.5463574179999999</v>
      </c>
      <c r="H296" s="88">
        <f t="shared" si="8"/>
        <v>0.10528749192194375</v>
      </c>
      <c r="I296" s="71">
        <f t="shared" si="9"/>
        <v>4.2507486203817251E-4</v>
      </c>
      <c r="J296" s="72">
        <v>154.79942510000001</v>
      </c>
      <c r="K296" s="72">
        <v>6.0619130434782598</v>
      </c>
    </row>
    <row r="297" spans="1:15">
      <c r="A297" s="70" t="s">
        <v>2742</v>
      </c>
      <c r="B297" s="70" t="s">
        <v>97</v>
      </c>
      <c r="C297" s="70" t="s">
        <v>1291</v>
      </c>
      <c r="D297" s="70" t="s">
        <v>321</v>
      </c>
      <c r="E297" s="70" t="s">
        <v>1508</v>
      </c>
      <c r="F297" s="87">
        <v>3.91280004</v>
      </c>
      <c r="G297" s="87">
        <v>2.0326023200000001</v>
      </c>
      <c r="H297" s="88">
        <f t="shared" si="8"/>
        <v>0.92501996160272015</v>
      </c>
      <c r="I297" s="71">
        <f t="shared" si="9"/>
        <v>4.2432177374909081E-4</v>
      </c>
      <c r="J297" s="72">
        <v>426.08494156</v>
      </c>
      <c r="K297" s="72">
        <v>17.260217391304302</v>
      </c>
    </row>
    <row r="298" spans="1:15">
      <c r="A298" s="70" t="s">
        <v>1536</v>
      </c>
      <c r="B298" s="70" t="s">
        <v>360</v>
      </c>
      <c r="C298" s="70" t="s">
        <v>1293</v>
      </c>
      <c r="D298" s="70" t="s">
        <v>321</v>
      </c>
      <c r="E298" s="70" t="s">
        <v>1508</v>
      </c>
      <c r="F298" s="87">
        <v>3.8829317000000003</v>
      </c>
      <c r="G298" s="87">
        <v>5.8142093200000007</v>
      </c>
      <c r="H298" s="88">
        <f t="shared" si="8"/>
        <v>-0.33216513436430595</v>
      </c>
      <c r="I298" s="71">
        <f t="shared" si="9"/>
        <v>4.2108271556104686E-4</v>
      </c>
      <c r="J298" s="72">
        <v>84.003883079999994</v>
      </c>
      <c r="K298" s="72">
        <v>20.733304347826099</v>
      </c>
    </row>
    <row r="299" spans="1:15">
      <c r="A299" s="70" t="s">
        <v>2788</v>
      </c>
      <c r="B299" s="70" t="s">
        <v>907</v>
      </c>
      <c r="C299" s="70" t="s">
        <v>1296</v>
      </c>
      <c r="D299" s="70" t="s">
        <v>322</v>
      </c>
      <c r="E299" s="70" t="s">
        <v>323</v>
      </c>
      <c r="F299" s="87">
        <v>3.8764714200000001</v>
      </c>
      <c r="G299" s="87">
        <v>0.54860275000000003</v>
      </c>
      <c r="H299" s="88">
        <f t="shared" si="8"/>
        <v>6.066080911916683</v>
      </c>
      <c r="I299" s="71">
        <f t="shared" si="9"/>
        <v>4.2038213351226013E-4</v>
      </c>
      <c r="J299" s="72">
        <v>267.31365850999998</v>
      </c>
      <c r="K299" s="72">
        <v>7.1175652173913004</v>
      </c>
    </row>
    <row r="300" spans="1:15">
      <c r="A300" s="70" t="s">
        <v>365</v>
      </c>
      <c r="B300" s="70" t="s">
        <v>366</v>
      </c>
      <c r="C300" s="70" t="s">
        <v>1297</v>
      </c>
      <c r="D300" s="70" t="s">
        <v>321</v>
      </c>
      <c r="E300" s="70" t="s">
        <v>1508</v>
      </c>
      <c r="F300" s="87">
        <v>3.8626429</v>
      </c>
      <c r="G300" s="87">
        <v>9.0613015299999997</v>
      </c>
      <c r="H300" s="88">
        <f t="shared" si="8"/>
        <v>-0.57372096191572153</v>
      </c>
      <c r="I300" s="71">
        <f t="shared" si="9"/>
        <v>4.1888250611634423E-4</v>
      </c>
      <c r="J300" s="72">
        <v>68.566457439999994</v>
      </c>
      <c r="K300" s="72">
        <v>36.941826086956503</v>
      </c>
    </row>
    <row r="301" spans="1:15">
      <c r="A301" s="70" t="s">
        <v>585</v>
      </c>
      <c r="B301" s="70" t="s">
        <v>367</v>
      </c>
      <c r="C301" s="70" t="s">
        <v>1297</v>
      </c>
      <c r="D301" s="70" t="s">
        <v>321</v>
      </c>
      <c r="E301" s="70" t="s">
        <v>323</v>
      </c>
      <c r="F301" s="87">
        <v>3.862488479</v>
      </c>
      <c r="G301" s="87">
        <v>4.6559220999999997</v>
      </c>
      <c r="H301" s="88">
        <f t="shared" si="8"/>
        <v>-0.17041385228502848</v>
      </c>
      <c r="I301" s="71">
        <f t="shared" si="9"/>
        <v>4.1886576000308665E-4</v>
      </c>
      <c r="J301" s="72">
        <v>227.37433110000001</v>
      </c>
      <c r="K301" s="72">
        <v>8.1238260869565195</v>
      </c>
    </row>
    <row r="302" spans="1:15">
      <c r="A302" s="70" t="s">
        <v>2546</v>
      </c>
      <c r="B302" s="70" t="s">
        <v>2307</v>
      </c>
      <c r="C302" s="70" t="s">
        <v>993</v>
      </c>
      <c r="D302" s="70" t="s">
        <v>321</v>
      </c>
      <c r="E302" s="70" t="s">
        <v>1508</v>
      </c>
      <c r="F302" s="87">
        <v>3.8558102930000002</v>
      </c>
      <c r="G302" s="87">
        <v>2.3471326400000003</v>
      </c>
      <c r="H302" s="88">
        <f t="shared" si="8"/>
        <v>0.64277477433060604</v>
      </c>
      <c r="I302" s="71">
        <f t="shared" si="9"/>
        <v>4.1814154723985377E-4</v>
      </c>
      <c r="J302" s="72">
        <v>71.55274918260001</v>
      </c>
      <c r="K302" s="72">
        <v>33.086652173913002</v>
      </c>
    </row>
    <row r="303" spans="1:15">
      <c r="A303" s="70" t="s">
        <v>747</v>
      </c>
      <c r="B303" s="70" t="s">
        <v>874</v>
      </c>
      <c r="C303" s="70" t="s">
        <v>1297</v>
      </c>
      <c r="D303" s="70" t="s">
        <v>321</v>
      </c>
      <c r="E303" s="70" t="s">
        <v>323</v>
      </c>
      <c r="F303" s="87">
        <v>3.8488878999999998</v>
      </c>
      <c r="G303" s="87">
        <v>13.841058685</v>
      </c>
      <c r="H303" s="88">
        <f t="shared" si="8"/>
        <v>-0.72192243472161821</v>
      </c>
      <c r="I303" s="71">
        <f t="shared" si="9"/>
        <v>4.1739085156250743E-4</v>
      </c>
      <c r="J303" s="72">
        <v>156.6896605</v>
      </c>
      <c r="K303" s="72">
        <v>10.1461739130435</v>
      </c>
    </row>
    <row r="304" spans="1:15">
      <c r="A304" s="70" t="s">
        <v>2503</v>
      </c>
      <c r="B304" s="70" t="s">
        <v>836</v>
      </c>
      <c r="C304" s="70" t="s">
        <v>993</v>
      </c>
      <c r="D304" s="70" t="s">
        <v>321</v>
      </c>
      <c r="E304" s="70" t="s">
        <v>1508</v>
      </c>
      <c r="F304" s="87">
        <v>3.7909801019999998</v>
      </c>
      <c r="G304" s="87">
        <v>11.14575263</v>
      </c>
      <c r="H304" s="88">
        <f t="shared" si="8"/>
        <v>-0.65987221968338261</v>
      </c>
      <c r="I304" s="71">
        <f t="shared" si="9"/>
        <v>4.1111106744114352E-4</v>
      </c>
      <c r="J304" s="72">
        <v>340.68181976343203</v>
      </c>
      <c r="K304" s="72">
        <v>34.778695652173901</v>
      </c>
    </row>
    <row r="305" spans="1:11">
      <c r="A305" s="70" t="s">
        <v>750</v>
      </c>
      <c r="B305" s="70" t="s">
        <v>877</v>
      </c>
      <c r="C305" s="70" t="s">
        <v>1297</v>
      </c>
      <c r="D305" s="70" t="s">
        <v>321</v>
      </c>
      <c r="E305" s="70" t="s">
        <v>323</v>
      </c>
      <c r="F305" s="87">
        <v>3.7670593399999999</v>
      </c>
      <c r="G305" s="87">
        <v>0.22600514999999999</v>
      </c>
      <c r="H305" s="88">
        <f t="shared" si="8"/>
        <v>15.668024334843697</v>
      </c>
      <c r="I305" s="71">
        <f t="shared" si="9"/>
        <v>4.0851699157283777E-4</v>
      </c>
      <c r="J305" s="72">
        <v>20.397105639999999</v>
      </c>
      <c r="K305" s="72">
        <v>16.431652173913001</v>
      </c>
    </row>
    <row r="306" spans="1:11">
      <c r="A306" s="70" t="s">
        <v>1222</v>
      </c>
      <c r="B306" s="70" t="s">
        <v>1223</v>
      </c>
      <c r="C306" s="70" t="s">
        <v>1295</v>
      </c>
      <c r="D306" s="70" t="s">
        <v>321</v>
      </c>
      <c r="E306" s="70" t="s">
        <v>1508</v>
      </c>
      <c r="F306" s="87">
        <v>3.73659417</v>
      </c>
      <c r="G306" s="87">
        <v>3.0531184649999998</v>
      </c>
      <c r="H306" s="88">
        <f t="shared" si="8"/>
        <v>0.223861508433149</v>
      </c>
      <c r="I306" s="71">
        <f t="shared" si="9"/>
        <v>4.0521321043405833E-4</v>
      </c>
      <c r="J306" s="72">
        <v>25.475999999999999</v>
      </c>
      <c r="K306" s="72">
        <v>314.24343478260897</v>
      </c>
    </row>
    <row r="307" spans="1:11">
      <c r="A307" s="70" t="s">
        <v>2786</v>
      </c>
      <c r="B307" s="70" t="s">
        <v>297</v>
      </c>
      <c r="C307" s="70" t="s">
        <v>1291</v>
      </c>
      <c r="D307" s="70" t="s">
        <v>321</v>
      </c>
      <c r="E307" s="70" t="s">
        <v>1508</v>
      </c>
      <c r="F307" s="87">
        <v>3.7080988500000003</v>
      </c>
      <c r="G307" s="87">
        <v>0.58900808999999998</v>
      </c>
      <c r="H307" s="88">
        <f t="shared" si="8"/>
        <v>5.2954973165139387</v>
      </c>
      <c r="I307" s="71">
        <f t="shared" si="9"/>
        <v>4.0212304875895575E-4</v>
      </c>
      <c r="J307" s="72">
        <v>17.75207335</v>
      </c>
      <c r="K307" s="72">
        <v>22.009391304347801</v>
      </c>
    </row>
    <row r="308" spans="1:11">
      <c r="A308" s="70" t="s">
        <v>624</v>
      </c>
      <c r="B308" s="70" t="s">
        <v>980</v>
      </c>
      <c r="C308" s="70" t="s">
        <v>1297</v>
      </c>
      <c r="D308" s="70" t="s">
        <v>321</v>
      </c>
      <c r="E308" s="70" t="s">
        <v>323</v>
      </c>
      <c r="F308" s="87">
        <v>3.6902810000000001</v>
      </c>
      <c r="G308" s="87">
        <v>0.84811358999999997</v>
      </c>
      <c r="H308" s="88">
        <f t="shared" si="8"/>
        <v>3.3511636218445693</v>
      </c>
      <c r="I308" s="71">
        <f t="shared" si="9"/>
        <v>4.0019080033350458E-4</v>
      </c>
      <c r="J308" s="72">
        <v>280.59212439999999</v>
      </c>
      <c r="K308" s="72">
        <v>18.455869565217402</v>
      </c>
    </row>
    <row r="309" spans="1:11">
      <c r="A309" s="70" t="s">
        <v>2518</v>
      </c>
      <c r="B309" s="70" t="s">
        <v>155</v>
      </c>
      <c r="C309" s="70" t="s">
        <v>993</v>
      </c>
      <c r="D309" s="70" t="s">
        <v>321</v>
      </c>
      <c r="E309" s="70" t="s">
        <v>1508</v>
      </c>
      <c r="F309" s="87">
        <v>3.6786556099999999</v>
      </c>
      <c r="G309" s="87">
        <v>3.0832158700000001</v>
      </c>
      <c r="H309" s="88">
        <f t="shared" si="8"/>
        <v>0.19312294860495771</v>
      </c>
      <c r="I309" s="71">
        <f t="shared" si="9"/>
        <v>3.9893009034196484E-4</v>
      </c>
      <c r="J309" s="72">
        <v>42.7776855993</v>
      </c>
      <c r="K309" s="72">
        <v>18.308695652173899</v>
      </c>
    </row>
    <row r="310" spans="1:11">
      <c r="A310" s="70" t="s">
        <v>1662</v>
      </c>
      <c r="B310" s="70" t="s">
        <v>709</v>
      </c>
      <c r="C310" s="70" t="s">
        <v>1292</v>
      </c>
      <c r="D310" s="70" t="s">
        <v>321</v>
      </c>
      <c r="E310" s="70" t="s">
        <v>1508</v>
      </c>
      <c r="F310" s="87">
        <v>3.6300536839999999</v>
      </c>
      <c r="G310" s="87">
        <v>4.7452359570000002</v>
      </c>
      <c r="H310" s="88">
        <f t="shared" si="8"/>
        <v>-0.23501092108073651</v>
      </c>
      <c r="I310" s="71">
        <f t="shared" si="9"/>
        <v>3.9365947716543713E-4</v>
      </c>
      <c r="J310" s="72">
        <v>69.145839069999994</v>
      </c>
      <c r="K310" s="72">
        <v>9.5380869565217399</v>
      </c>
    </row>
    <row r="311" spans="1:11">
      <c r="A311" s="70" t="s">
        <v>2533</v>
      </c>
      <c r="B311" s="70" t="s">
        <v>199</v>
      </c>
      <c r="C311" s="70" t="s">
        <v>993</v>
      </c>
      <c r="D311" s="70" t="s">
        <v>321</v>
      </c>
      <c r="E311" s="70" t="s">
        <v>1508</v>
      </c>
      <c r="F311" s="87">
        <v>3.5891870890000002</v>
      </c>
      <c r="G311" s="87">
        <v>18.044186359000001</v>
      </c>
      <c r="H311" s="88">
        <f t="shared" si="8"/>
        <v>-0.80108900353881562</v>
      </c>
      <c r="I311" s="71">
        <f t="shared" si="9"/>
        <v>3.8922771834816683E-4</v>
      </c>
      <c r="J311" s="72">
        <v>79.226775642159993</v>
      </c>
      <c r="K311" s="72">
        <v>80.725608695652198</v>
      </c>
    </row>
    <row r="312" spans="1:11">
      <c r="A312" s="70" t="s">
        <v>1372</v>
      </c>
      <c r="B312" s="70" t="s">
        <v>649</v>
      </c>
      <c r="C312" s="70" t="s">
        <v>1296</v>
      </c>
      <c r="D312" s="70" t="s">
        <v>322</v>
      </c>
      <c r="E312" s="70" t="s">
        <v>323</v>
      </c>
      <c r="F312" s="87">
        <v>3.5715060639999998</v>
      </c>
      <c r="G312" s="87">
        <v>3.9919154720000001</v>
      </c>
      <c r="H312" s="88">
        <f t="shared" si="8"/>
        <v>-0.1053152079368479</v>
      </c>
      <c r="I312" s="71">
        <f t="shared" si="9"/>
        <v>3.8731030784596744E-4</v>
      </c>
      <c r="J312" s="72">
        <v>12.132</v>
      </c>
      <c r="K312" s="72">
        <v>42.776869565217403</v>
      </c>
    </row>
    <row r="313" spans="1:11">
      <c r="A313" s="70" t="s">
        <v>2900</v>
      </c>
      <c r="B313" s="70" t="s">
        <v>570</v>
      </c>
      <c r="C313" s="70" t="s">
        <v>2923</v>
      </c>
      <c r="D313" s="70" t="s">
        <v>322</v>
      </c>
      <c r="E313" s="70" t="s">
        <v>323</v>
      </c>
      <c r="F313" s="87">
        <v>3.5099462200000002</v>
      </c>
      <c r="G313" s="87">
        <v>7.7272927300000003</v>
      </c>
      <c r="H313" s="88">
        <f t="shared" si="8"/>
        <v>-0.54577284145413762</v>
      </c>
      <c r="I313" s="71">
        <f t="shared" si="9"/>
        <v>3.8063447930099606E-4</v>
      </c>
      <c r="J313" s="72">
        <v>99.71794340000001</v>
      </c>
      <c r="K313" s="72">
        <v>21.513869565217401</v>
      </c>
    </row>
    <row r="314" spans="1:11">
      <c r="A314" s="70" t="s">
        <v>2504</v>
      </c>
      <c r="B314" s="70" t="s">
        <v>169</v>
      </c>
      <c r="C314" s="70" t="s">
        <v>993</v>
      </c>
      <c r="D314" s="70" t="s">
        <v>321</v>
      </c>
      <c r="E314" s="70" t="s">
        <v>1508</v>
      </c>
      <c r="F314" s="87">
        <v>3.488752539</v>
      </c>
      <c r="G314" s="87">
        <v>13.350600587999999</v>
      </c>
      <c r="H314" s="88">
        <f t="shared" si="8"/>
        <v>-0.73868197793769541</v>
      </c>
      <c r="I314" s="71">
        <f t="shared" si="9"/>
        <v>3.7833614045866863E-4</v>
      </c>
      <c r="J314" s="72">
        <v>209.94804571544901</v>
      </c>
      <c r="K314" s="72">
        <v>91.781913043478298</v>
      </c>
    </row>
    <row r="315" spans="1:11">
      <c r="A315" s="70" t="s">
        <v>2761</v>
      </c>
      <c r="B315" s="70" t="s">
        <v>499</v>
      </c>
      <c r="C315" s="70" t="s">
        <v>1291</v>
      </c>
      <c r="D315" s="70" t="s">
        <v>321</v>
      </c>
      <c r="E315" s="70" t="s">
        <v>1508</v>
      </c>
      <c r="F315" s="87">
        <v>3.4629732200000003</v>
      </c>
      <c r="G315" s="87">
        <v>1.2056081599999999</v>
      </c>
      <c r="H315" s="88">
        <f t="shared" si="8"/>
        <v>1.872387011713657</v>
      </c>
      <c r="I315" s="71">
        <f t="shared" si="9"/>
        <v>3.7554051424411674E-4</v>
      </c>
      <c r="J315" s="72">
        <v>272.91807</v>
      </c>
      <c r="K315" s="72">
        <v>17.2835217391304</v>
      </c>
    </row>
    <row r="316" spans="1:11">
      <c r="A316" s="70" t="s">
        <v>2409</v>
      </c>
      <c r="B316" s="70" t="s">
        <v>1422</v>
      </c>
      <c r="C316" s="70" t="s">
        <v>993</v>
      </c>
      <c r="D316" s="70" t="s">
        <v>321</v>
      </c>
      <c r="E316" s="70" t="s">
        <v>1508</v>
      </c>
      <c r="F316" s="87">
        <v>3.4564508799999998</v>
      </c>
      <c r="G316" s="87">
        <v>3.4782136749999997</v>
      </c>
      <c r="H316" s="88">
        <f t="shared" si="8"/>
        <v>-6.2568884586999829E-3</v>
      </c>
      <c r="I316" s="71">
        <f t="shared" si="9"/>
        <v>3.7483320212760115E-4</v>
      </c>
      <c r="J316" s="72">
        <v>9.0670800000000007</v>
      </c>
      <c r="K316" s="72">
        <v>38.049565217391297</v>
      </c>
    </row>
    <row r="317" spans="1:11">
      <c r="A317" s="70" t="s">
        <v>2647</v>
      </c>
      <c r="B317" s="70" t="s">
        <v>908</v>
      </c>
      <c r="C317" s="70" t="s">
        <v>1296</v>
      </c>
      <c r="D317" s="70" t="s">
        <v>1212</v>
      </c>
      <c r="E317" s="70" t="s">
        <v>1508</v>
      </c>
      <c r="F317" s="87">
        <v>3.4231908840000003</v>
      </c>
      <c r="G317" s="87">
        <v>14.283823979000001</v>
      </c>
      <c r="H317" s="88">
        <f t="shared" si="8"/>
        <v>-0.76034492660839592</v>
      </c>
      <c r="I317" s="71">
        <f t="shared" si="9"/>
        <v>3.7122633738794337E-4</v>
      </c>
      <c r="J317" s="72">
        <v>559.38947172000007</v>
      </c>
      <c r="K317" s="72">
        <v>26.0405652173913</v>
      </c>
    </row>
    <row r="318" spans="1:11">
      <c r="A318" s="70" t="s">
        <v>2490</v>
      </c>
      <c r="B318" s="70" t="s">
        <v>542</v>
      </c>
      <c r="C318" s="70" t="s">
        <v>993</v>
      </c>
      <c r="D318" s="70" t="s">
        <v>321</v>
      </c>
      <c r="E318" s="70" t="s">
        <v>1508</v>
      </c>
      <c r="F318" s="87">
        <v>3.420163498</v>
      </c>
      <c r="G318" s="87">
        <v>5.0853406640000003</v>
      </c>
      <c r="H318" s="88">
        <f t="shared" si="8"/>
        <v>-0.3274465323017739</v>
      </c>
      <c r="I318" s="71">
        <f t="shared" si="9"/>
        <v>3.7089803392642958E-4</v>
      </c>
      <c r="J318" s="72">
        <v>73.233800650624005</v>
      </c>
      <c r="K318" s="72">
        <v>30.084478260869599</v>
      </c>
    </row>
    <row r="319" spans="1:11">
      <c r="A319" s="70" t="s">
        <v>2689</v>
      </c>
      <c r="B319" s="70" t="s">
        <v>44</v>
      </c>
      <c r="C319" s="70" t="s">
        <v>1296</v>
      </c>
      <c r="D319" s="70" t="s">
        <v>1212</v>
      </c>
      <c r="E319" s="70" t="s">
        <v>323</v>
      </c>
      <c r="F319" s="87">
        <v>3.4139327700000002</v>
      </c>
      <c r="G319" s="87">
        <v>5.0303001100000007</v>
      </c>
      <c r="H319" s="88">
        <f t="shared" si="8"/>
        <v>-0.32132622401330246</v>
      </c>
      <c r="I319" s="71">
        <f t="shared" si="9"/>
        <v>3.7022234553712254E-4</v>
      </c>
      <c r="J319" s="72">
        <v>145.05127143000001</v>
      </c>
      <c r="K319" s="72">
        <v>23.7298260869565</v>
      </c>
    </row>
    <row r="320" spans="1:11">
      <c r="A320" s="70" t="s">
        <v>330</v>
      </c>
      <c r="B320" s="70" t="s">
        <v>331</v>
      </c>
      <c r="C320" s="70" t="s">
        <v>1297</v>
      </c>
      <c r="D320" s="70" t="s">
        <v>321</v>
      </c>
      <c r="E320" s="70" t="s">
        <v>323</v>
      </c>
      <c r="F320" s="87">
        <v>3.3355202500000001</v>
      </c>
      <c r="G320" s="87">
        <v>2.0900061000000001</v>
      </c>
      <c r="H320" s="88">
        <f t="shared" si="8"/>
        <v>0.59593804534828876</v>
      </c>
      <c r="I320" s="71">
        <f t="shared" si="9"/>
        <v>3.6171893641056364E-4</v>
      </c>
      <c r="J320" s="72">
        <v>166.63590630000002</v>
      </c>
      <c r="K320" s="72">
        <v>63.5</v>
      </c>
    </row>
    <row r="321" spans="1:11">
      <c r="A321" s="70" t="s">
        <v>1391</v>
      </c>
      <c r="B321" s="70" t="s">
        <v>571</v>
      </c>
      <c r="C321" s="70" t="s">
        <v>1294</v>
      </c>
      <c r="D321" s="70" t="s">
        <v>321</v>
      </c>
      <c r="E321" s="70" t="s">
        <v>1508</v>
      </c>
      <c r="F321" s="87">
        <v>3.3281031299999997</v>
      </c>
      <c r="G321" s="87">
        <v>3.7956138799999999</v>
      </c>
      <c r="H321" s="88">
        <f t="shared" si="8"/>
        <v>-0.12317131425391459</v>
      </c>
      <c r="I321" s="71">
        <f t="shared" si="9"/>
        <v>3.6091459029465272E-4</v>
      </c>
      <c r="J321" s="72">
        <v>172.80661794</v>
      </c>
      <c r="K321" s="72">
        <v>13.6871739130435</v>
      </c>
    </row>
    <row r="322" spans="1:11">
      <c r="A322" s="70" t="s">
        <v>34</v>
      </c>
      <c r="B322" s="70" t="s">
        <v>76</v>
      </c>
      <c r="C322" s="70" t="s">
        <v>1297</v>
      </c>
      <c r="D322" s="70" t="s">
        <v>321</v>
      </c>
      <c r="E322" s="70" t="s">
        <v>323</v>
      </c>
      <c r="F322" s="87">
        <v>3.3244176000000003</v>
      </c>
      <c r="G322" s="87">
        <v>1.4527086299999998</v>
      </c>
      <c r="H322" s="88">
        <f t="shared" si="8"/>
        <v>1.2884269641875816</v>
      </c>
      <c r="I322" s="71">
        <f t="shared" si="9"/>
        <v>3.6051491471429642E-4</v>
      </c>
      <c r="J322" s="72">
        <v>56.976886710000002</v>
      </c>
      <c r="K322" s="72">
        <v>37.525217391304302</v>
      </c>
    </row>
    <row r="323" spans="1:11">
      <c r="A323" s="70" t="s">
        <v>1521</v>
      </c>
      <c r="B323" s="70" t="s">
        <v>1522</v>
      </c>
      <c r="C323" s="70" t="s">
        <v>1297</v>
      </c>
      <c r="D323" s="70" t="s">
        <v>321</v>
      </c>
      <c r="E323" s="70" t="s">
        <v>1508</v>
      </c>
      <c r="F323" s="87">
        <v>3.3223319</v>
      </c>
      <c r="G323" s="87">
        <v>6.5932293299999998</v>
      </c>
      <c r="H323" s="88">
        <f t="shared" si="8"/>
        <v>-0.49609944782551652</v>
      </c>
      <c r="I323" s="71">
        <f t="shared" si="9"/>
        <v>3.6028873195145106E-4</v>
      </c>
      <c r="J323" s="72">
        <v>50.66138435064201</v>
      </c>
      <c r="K323" s="72">
        <v>72.8917391304348</v>
      </c>
    </row>
    <row r="324" spans="1:11">
      <c r="A324" s="70" t="s">
        <v>2667</v>
      </c>
      <c r="B324" s="70" t="s">
        <v>598</v>
      </c>
      <c r="C324" s="70" t="s">
        <v>1296</v>
      </c>
      <c r="D324" s="70" t="s">
        <v>1212</v>
      </c>
      <c r="E324" s="70" t="s">
        <v>323</v>
      </c>
      <c r="F324" s="87">
        <v>3.3051388149999998</v>
      </c>
      <c r="G324" s="87">
        <v>8.1712910050000005</v>
      </c>
      <c r="H324" s="88">
        <f t="shared" si="8"/>
        <v>-0.59551816071932939</v>
      </c>
      <c r="I324" s="71">
        <f t="shared" si="9"/>
        <v>3.5842423587476962E-4</v>
      </c>
      <c r="J324" s="72">
        <v>274.28690617000001</v>
      </c>
      <c r="K324" s="72">
        <v>90.889913043478302</v>
      </c>
    </row>
    <row r="325" spans="1:11">
      <c r="A325" s="70" t="s">
        <v>2767</v>
      </c>
      <c r="B325" s="70" t="s">
        <v>1454</v>
      </c>
      <c r="C325" s="70" t="s">
        <v>1291</v>
      </c>
      <c r="D325" s="70" t="s">
        <v>321</v>
      </c>
      <c r="E325" s="70" t="s">
        <v>323</v>
      </c>
      <c r="F325" s="87">
        <v>3.3037060299999998</v>
      </c>
      <c r="G325" s="87">
        <v>1.0521685900000002</v>
      </c>
      <c r="H325" s="88">
        <f t="shared" si="8"/>
        <v>2.1399017813295482</v>
      </c>
      <c r="I325" s="71">
        <f t="shared" si="9"/>
        <v>3.5826885817430296E-4</v>
      </c>
      <c r="J325" s="72">
        <v>58.296329999999998</v>
      </c>
      <c r="K325" s="72">
        <v>35.001565217391303</v>
      </c>
    </row>
    <row r="326" spans="1:11">
      <c r="A326" s="70" t="s">
        <v>2683</v>
      </c>
      <c r="B326" s="70" t="s">
        <v>486</v>
      </c>
      <c r="C326" s="70" t="s">
        <v>1291</v>
      </c>
      <c r="D326" s="70" t="s">
        <v>321</v>
      </c>
      <c r="E326" s="70" t="s">
        <v>1508</v>
      </c>
      <c r="F326" s="87">
        <v>3.3002695929999999</v>
      </c>
      <c r="G326" s="87">
        <v>5.8070199430000002</v>
      </c>
      <c r="H326" s="88">
        <f t="shared" si="8"/>
        <v>-0.43167586380028389</v>
      </c>
      <c r="I326" s="71">
        <f t="shared" si="9"/>
        <v>3.5789619536804901E-4</v>
      </c>
      <c r="J326" s="72">
        <v>437.86489095600001</v>
      </c>
      <c r="K326" s="72">
        <v>6.20347826086957</v>
      </c>
    </row>
    <row r="327" spans="1:11">
      <c r="A327" s="70" t="s">
        <v>340</v>
      </c>
      <c r="B327" s="70" t="s">
        <v>341</v>
      </c>
      <c r="C327" s="70" t="s">
        <v>1297</v>
      </c>
      <c r="D327" s="70" t="s">
        <v>321</v>
      </c>
      <c r="E327" s="70" t="s">
        <v>323</v>
      </c>
      <c r="F327" s="87">
        <v>3.260245066</v>
      </c>
      <c r="G327" s="87">
        <v>7.8290739340000002</v>
      </c>
      <c r="H327" s="88">
        <f t="shared" ref="H327:H390" si="10">IF(ISERROR(F327/G327-1),"",IF((F327/G327-1)&gt;10000%,"",F327/G327-1))</f>
        <v>-0.58357206823128216</v>
      </c>
      <c r="I327" s="71">
        <f t="shared" ref="I327:I390" si="11">F327/$F$1023</f>
        <v>3.5355575422194117E-4</v>
      </c>
      <c r="J327" s="72">
        <v>590.07730749999996</v>
      </c>
      <c r="K327" s="72">
        <v>10.6562608695652</v>
      </c>
    </row>
    <row r="328" spans="1:11">
      <c r="A328" s="70" t="s">
        <v>406</v>
      </c>
      <c r="B328" s="70" t="s">
        <v>700</v>
      </c>
      <c r="C328" s="70" t="s">
        <v>1292</v>
      </c>
      <c r="D328" s="70" t="s">
        <v>321</v>
      </c>
      <c r="E328" s="70" t="s">
        <v>1508</v>
      </c>
      <c r="F328" s="87">
        <v>3.2207265929999997</v>
      </c>
      <c r="G328" s="87">
        <v>0.20191741500000002</v>
      </c>
      <c r="H328" s="88">
        <f t="shared" si="10"/>
        <v>14.950712289972609</v>
      </c>
      <c r="I328" s="71">
        <f t="shared" si="11"/>
        <v>3.4927019186562522E-4</v>
      </c>
      <c r="J328" s="72">
        <v>20.555661230000002</v>
      </c>
      <c r="K328" s="72">
        <v>16.161434782608701</v>
      </c>
    </row>
    <row r="329" spans="1:11">
      <c r="A329" s="70" t="s">
        <v>2712</v>
      </c>
      <c r="B329" s="70" t="s">
        <v>1820</v>
      </c>
      <c r="C329" s="70" t="s">
        <v>1291</v>
      </c>
      <c r="D329" s="70" t="s">
        <v>321</v>
      </c>
      <c r="E329" s="70" t="s">
        <v>323</v>
      </c>
      <c r="F329" s="87">
        <v>3.1981999999999999</v>
      </c>
      <c r="G329" s="87">
        <v>3.52444275</v>
      </c>
      <c r="H329" s="88">
        <f t="shared" si="10"/>
        <v>-9.2565768021058092E-2</v>
      </c>
      <c r="I329" s="71">
        <f t="shared" si="11"/>
        <v>3.46827306003693E-4</v>
      </c>
      <c r="J329" s="72">
        <v>33.272627999999997</v>
      </c>
      <c r="K329" s="72">
        <v>42.1786956521739</v>
      </c>
    </row>
    <row r="330" spans="1:11">
      <c r="A330" s="70" t="s">
        <v>2718</v>
      </c>
      <c r="B330" s="70" t="s">
        <v>923</v>
      </c>
      <c r="C330" s="70" t="s">
        <v>1296</v>
      </c>
      <c r="D330" s="70" t="s">
        <v>322</v>
      </c>
      <c r="E330" s="70" t="s">
        <v>323</v>
      </c>
      <c r="F330" s="87">
        <v>3.1688714230000001</v>
      </c>
      <c r="G330" s="87">
        <v>3.1210372599999996</v>
      </c>
      <c r="H330" s="88">
        <f t="shared" si="10"/>
        <v>1.5326367170637623E-2</v>
      </c>
      <c r="I330" s="71">
        <f t="shared" si="11"/>
        <v>3.4364678216220975E-4</v>
      </c>
      <c r="J330" s="72">
        <v>66.10617508</v>
      </c>
      <c r="K330" s="72">
        <v>15.490347826087</v>
      </c>
    </row>
    <row r="331" spans="1:11">
      <c r="A331" s="70" t="s">
        <v>2017</v>
      </c>
      <c r="B331" s="70" t="s">
        <v>2018</v>
      </c>
      <c r="C331" s="70" t="s">
        <v>1446</v>
      </c>
      <c r="D331" s="70" t="s">
        <v>322</v>
      </c>
      <c r="E331" s="70" t="s">
        <v>323</v>
      </c>
      <c r="F331" s="87">
        <v>3.1591098300000002</v>
      </c>
      <c r="G331" s="87">
        <v>1.0583</v>
      </c>
      <c r="H331" s="88">
        <f t="shared" si="10"/>
        <v>1.9850796843995089</v>
      </c>
      <c r="I331" s="71">
        <f t="shared" si="11"/>
        <v>3.4258819076626998E-4</v>
      </c>
      <c r="J331" s="72">
        <v>5.2237216900000005</v>
      </c>
      <c r="K331" s="72">
        <v>10.7991739130435</v>
      </c>
    </row>
    <row r="332" spans="1:11">
      <c r="A332" s="70" t="s">
        <v>2658</v>
      </c>
      <c r="B332" s="70" t="s">
        <v>2588</v>
      </c>
      <c r="C332" s="70" t="s">
        <v>1296</v>
      </c>
      <c r="D332" s="70" t="s">
        <v>1212</v>
      </c>
      <c r="E332" s="70" t="s">
        <v>1508</v>
      </c>
      <c r="F332" s="87">
        <v>3.12716153</v>
      </c>
      <c r="G332" s="87">
        <v>9.9738862299999997</v>
      </c>
      <c r="H332" s="88">
        <f t="shared" si="10"/>
        <v>-0.68646508914509652</v>
      </c>
      <c r="I332" s="71">
        <f t="shared" si="11"/>
        <v>3.3912357228700109E-4</v>
      </c>
      <c r="J332" s="72">
        <v>96.833171650000011</v>
      </c>
      <c r="K332" s="72">
        <v>54.586304347826101</v>
      </c>
    </row>
    <row r="333" spans="1:11">
      <c r="A333" s="70" t="s">
        <v>2711</v>
      </c>
      <c r="B333" s="70" t="s">
        <v>296</v>
      </c>
      <c r="C333" s="70" t="s">
        <v>1291</v>
      </c>
      <c r="D333" s="70" t="s">
        <v>321</v>
      </c>
      <c r="E333" s="70" t="s">
        <v>1508</v>
      </c>
      <c r="F333" s="87">
        <v>3.1180310899999997</v>
      </c>
      <c r="G333" s="87">
        <v>3.5387137000000002</v>
      </c>
      <c r="H333" s="88">
        <f t="shared" si="10"/>
        <v>-0.11888009193849181</v>
      </c>
      <c r="I333" s="71">
        <f t="shared" si="11"/>
        <v>3.3813342598350895E-4</v>
      </c>
      <c r="J333" s="72">
        <v>52.638120000000001</v>
      </c>
      <c r="K333" s="72">
        <v>15.901478260869601</v>
      </c>
    </row>
    <row r="334" spans="1:11">
      <c r="A334" s="70" t="s">
        <v>2741</v>
      </c>
      <c r="B334" s="70" t="s">
        <v>793</v>
      </c>
      <c r="C334" s="70" t="s">
        <v>1296</v>
      </c>
      <c r="D334" s="70" t="s">
        <v>322</v>
      </c>
      <c r="E334" s="70" t="s">
        <v>323</v>
      </c>
      <c r="F334" s="87">
        <v>3.1088714089999998</v>
      </c>
      <c r="G334" s="87">
        <v>2.0493484500000001</v>
      </c>
      <c r="H334" s="88">
        <f t="shared" si="10"/>
        <v>0.51700478705805231</v>
      </c>
      <c r="I334" s="71">
        <f t="shared" si="11"/>
        <v>3.3714010865342229E-4</v>
      </c>
      <c r="J334" s="72">
        <v>178.06474538999998</v>
      </c>
      <c r="K334" s="72">
        <v>45.155260869565197</v>
      </c>
    </row>
    <row r="335" spans="1:11">
      <c r="A335" s="70" t="s">
        <v>1668</v>
      </c>
      <c r="B335" s="70" t="s">
        <v>812</v>
      </c>
      <c r="C335" s="70" t="s">
        <v>1295</v>
      </c>
      <c r="D335" s="70" t="s">
        <v>321</v>
      </c>
      <c r="E335" s="70" t="s">
        <v>1508</v>
      </c>
      <c r="F335" s="87">
        <v>3.0602117799999999</v>
      </c>
      <c r="G335" s="87">
        <v>0.86914404000000001</v>
      </c>
      <c r="H335" s="88">
        <f t="shared" si="10"/>
        <v>2.5209489326993486</v>
      </c>
      <c r="I335" s="71">
        <f t="shared" si="11"/>
        <v>3.3186323790199677E-4</v>
      </c>
      <c r="J335" s="72">
        <v>36.952071700000005</v>
      </c>
      <c r="K335" s="72">
        <v>26.000391304347801</v>
      </c>
    </row>
    <row r="336" spans="1:11">
      <c r="A336" s="70" t="s">
        <v>2733</v>
      </c>
      <c r="B336" s="70" t="s">
        <v>496</v>
      </c>
      <c r="C336" s="70" t="s">
        <v>1296</v>
      </c>
      <c r="D336" s="70" t="s">
        <v>322</v>
      </c>
      <c r="E336" s="70" t="s">
        <v>1508</v>
      </c>
      <c r="F336" s="87">
        <v>3.0542403500000002</v>
      </c>
      <c r="G336" s="87">
        <v>2.33861227</v>
      </c>
      <c r="H336" s="88">
        <f t="shared" si="10"/>
        <v>0.30600544142360131</v>
      </c>
      <c r="I336" s="71">
        <f t="shared" si="11"/>
        <v>3.3121566896325322E-4</v>
      </c>
      <c r="J336" s="72">
        <v>69.994753729999999</v>
      </c>
      <c r="K336" s="72">
        <v>28.670478260869601</v>
      </c>
    </row>
    <row r="337" spans="1:11">
      <c r="A337" s="70" t="s">
        <v>2579</v>
      </c>
      <c r="B337" s="70" t="s">
        <v>2288</v>
      </c>
      <c r="C337" s="70" t="s">
        <v>993</v>
      </c>
      <c r="D337" s="70" t="s">
        <v>321</v>
      </c>
      <c r="E337" s="70" t="s">
        <v>1508</v>
      </c>
      <c r="F337" s="87">
        <v>3.034741752</v>
      </c>
      <c r="G337" s="87">
        <v>11.169991117</v>
      </c>
      <c r="H337" s="88">
        <f t="shared" si="10"/>
        <v>-0.72831296639248699</v>
      </c>
      <c r="I337" s="71">
        <f t="shared" si="11"/>
        <v>3.2910115260555546E-4</v>
      </c>
      <c r="J337" s="72">
        <v>50.369390153059996</v>
      </c>
      <c r="K337" s="72">
        <v>129.275956521739</v>
      </c>
    </row>
    <row r="338" spans="1:11">
      <c r="A338" s="70" t="s">
        <v>2657</v>
      </c>
      <c r="B338" s="70" t="s">
        <v>2277</v>
      </c>
      <c r="C338" s="70" t="s">
        <v>1296</v>
      </c>
      <c r="D338" s="70" t="s">
        <v>1212</v>
      </c>
      <c r="E338" s="70" t="s">
        <v>323</v>
      </c>
      <c r="F338" s="87">
        <v>3.0293199350000002</v>
      </c>
      <c r="G338" s="87">
        <v>10.06174581</v>
      </c>
      <c r="H338" s="88">
        <f t="shared" si="10"/>
        <v>-0.69892700608782321</v>
      </c>
      <c r="I338" s="71">
        <f t="shared" si="11"/>
        <v>3.2851318619202442E-4</v>
      </c>
      <c r="J338" s="72">
        <v>386.35326023000005</v>
      </c>
      <c r="K338" s="72">
        <v>9.1460869565217404</v>
      </c>
    </row>
    <row r="339" spans="1:11">
      <c r="A339" s="70" t="s">
        <v>2708</v>
      </c>
      <c r="B339" s="70" t="s">
        <v>286</v>
      </c>
      <c r="C339" s="70" t="s">
        <v>1296</v>
      </c>
      <c r="D339" s="70" t="s">
        <v>322</v>
      </c>
      <c r="E339" s="70" t="s">
        <v>1508</v>
      </c>
      <c r="F339" s="87">
        <v>2.9993409399999997</v>
      </c>
      <c r="G339" s="87">
        <v>3.6921532999999997</v>
      </c>
      <c r="H339" s="88">
        <f t="shared" si="10"/>
        <v>-0.18764452711104929</v>
      </c>
      <c r="I339" s="71">
        <f t="shared" si="11"/>
        <v>3.2526212807416178E-4</v>
      </c>
      <c r="J339" s="72">
        <v>671.27452520000008</v>
      </c>
      <c r="K339" s="72">
        <v>19.298608695652199</v>
      </c>
    </row>
    <row r="340" spans="1:11">
      <c r="A340" s="70" t="s">
        <v>2359</v>
      </c>
      <c r="B340" s="70" t="s">
        <v>1670</v>
      </c>
      <c r="C340" s="70" t="s">
        <v>231</v>
      </c>
      <c r="D340" s="70" t="s">
        <v>1212</v>
      </c>
      <c r="E340" s="70" t="s">
        <v>323</v>
      </c>
      <c r="F340" s="87">
        <v>2.9837225099999998</v>
      </c>
      <c r="G340" s="87">
        <v>4.27980976</v>
      </c>
      <c r="H340" s="88">
        <f t="shared" si="10"/>
        <v>-0.3028375845378698</v>
      </c>
      <c r="I340" s="71">
        <f t="shared" si="11"/>
        <v>3.2356839472386871E-4</v>
      </c>
      <c r="J340" s="72">
        <v>57.173999999999999</v>
      </c>
      <c r="K340" s="72">
        <v>63.854695652173902</v>
      </c>
    </row>
    <row r="341" spans="1:11">
      <c r="A341" s="70" t="s">
        <v>2684</v>
      </c>
      <c r="B341" s="70" t="s">
        <v>2280</v>
      </c>
      <c r="C341" s="70" t="s">
        <v>1296</v>
      </c>
      <c r="D341" s="70" t="s">
        <v>1212</v>
      </c>
      <c r="E341" s="70" t="s">
        <v>323</v>
      </c>
      <c r="F341" s="87">
        <v>2.9796844500000002</v>
      </c>
      <c r="G341" s="87">
        <v>5.48685052</v>
      </c>
      <c r="H341" s="88">
        <f t="shared" si="10"/>
        <v>-0.45694083716353906</v>
      </c>
      <c r="I341" s="71">
        <f t="shared" si="11"/>
        <v>3.2313048919223179E-4</v>
      </c>
      <c r="J341" s="72">
        <v>85.16225326</v>
      </c>
      <c r="K341" s="72">
        <v>73.147304347826093</v>
      </c>
    </row>
    <row r="342" spans="1:11">
      <c r="A342" s="70" t="s">
        <v>2690</v>
      </c>
      <c r="B342" s="70" t="s">
        <v>925</v>
      </c>
      <c r="C342" s="70" t="s">
        <v>1296</v>
      </c>
      <c r="D342" s="70" t="s">
        <v>322</v>
      </c>
      <c r="E342" s="70" t="s">
        <v>323</v>
      </c>
      <c r="F342" s="87">
        <v>2.9665695099999998</v>
      </c>
      <c r="G342" s="87">
        <v>4.9926785950000001</v>
      </c>
      <c r="H342" s="88">
        <f t="shared" si="10"/>
        <v>-0.40581604572525065</v>
      </c>
      <c r="I342" s="71">
        <f t="shared" si="11"/>
        <v>3.2170824564629966E-4</v>
      </c>
      <c r="J342" s="72">
        <v>151.31181592999999</v>
      </c>
      <c r="K342" s="72">
        <v>20.5330434782609</v>
      </c>
    </row>
    <row r="343" spans="1:11">
      <c r="A343" s="70" t="s">
        <v>1360</v>
      </c>
      <c r="B343" s="70" t="s">
        <v>651</v>
      </c>
      <c r="C343" s="70" t="s">
        <v>1296</v>
      </c>
      <c r="D343" s="70" t="s">
        <v>322</v>
      </c>
      <c r="E343" s="70" t="s">
        <v>323</v>
      </c>
      <c r="F343" s="87">
        <v>2.9631105880000002</v>
      </c>
      <c r="G343" s="87">
        <v>8.1142309649999991</v>
      </c>
      <c r="H343" s="88">
        <f t="shared" si="10"/>
        <v>-0.63482545656130451</v>
      </c>
      <c r="I343" s="71">
        <f t="shared" si="11"/>
        <v>3.213331444647173E-4</v>
      </c>
      <c r="J343" s="72">
        <v>60.384</v>
      </c>
      <c r="K343" s="72">
        <v>17.243913043478301</v>
      </c>
    </row>
    <row r="344" spans="1:11">
      <c r="A344" s="70" t="s">
        <v>1533</v>
      </c>
      <c r="B344" s="70" t="s">
        <v>354</v>
      </c>
      <c r="C344" s="70" t="s">
        <v>1293</v>
      </c>
      <c r="D344" s="70" t="s">
        <v>321</v>
      </c>
      <c r="E344" s="70" t="s">
        <v>1508</v>
      </c>
      <c r="F344" s="87">
        <v>2.9626702200000001</v>
      </c>
      <c r="G344" s="87">
        <v>3.3925127700000002</v>
      </c>
      <c r="H344" s="88">
        <f t="shared" si="10"/>
        <v>-0.1267032960940041</v>
      </c>
      <c r="I344" s="71">
        <f t="shared" si="11"/>
        <v>3.212853889625316E-4</v>
      </c>
      <c r="J344" s="72">
        <v>71.205459290000007</v>
      </c>
      <c r="K344" s="72">
        <v>32.339608695652203</v>
      </c>
    </row>
    <row r="345" spans="1:11">
      <c r="A345" s="70" t="s">
        <v>2578</v>
      </c>
      <c r="B345" s="70" t="s">
        <v>1465</v>
      </c>
      <c r="C345" s="70" t="s">
        <v>993</v>
      </c>
      <c r="D345" s="70" t="s">
        <v>321</v>
      </c>
      <c r="E345" s="70" t="s">
        <v>1508</v>
      </c>
      <c r="F345" s="87">
        <v>2.95822545</v>
      </c>
      <c r="G345" s="87">
        <v>3.5666079100000001</v>
      </c>
      <c r="H345" s="88">
        <f t="shared" si="10"/>
        <v>-0.17057733155759192</v>
      </c>
      <c r="I345" s="71">
        <f t="shared" si="11"/>
        <v>3.208033779548066E-4</v>
      </c>
      <c r="J345" s="72">
        <v>12.698001352533</v>
      </c>
      <c r="K345" s="72">
        <v>81.591086956521707</v>
      </c>
    </row>
    <row r="346" spans="1:11">
      <c r="A346" s="70" t="s">
        <v>2677</v>
      </c>
      <c r="B346" s="70" t="s">
        <v>1329</v>
      </c>
      <c r="C346" s="70" t="s">
        <v>1296</v>
      </c>
      <c r="D346" s="70" t="s">
        <v>322</v>
      </c>
      <c r="E346" s="70" t="s">
        <v>323</v>
      </c>
      <c r="F346" s="87">
        <v>2.92650839</v>
      </c>
      <c r="G346" s="87">
        <v>6.6019457400000006</v>
      </c>
      <c r="H346" s="88">
        <f t="shared" si="10"/>
        <v>-0.55672032075804379</v>
      </c>
      <c r="I346" s="71">
        <f t="shared" si="11"/>
        <v>3.1736383618938935E-4</v>
      </c>
      <c r="J346" s="72">
        <v>14.448</v>
      </c>
      <c r="K346" s="72">
        <v>36.584391304347797</v>
      </c>
    </row>
    <row r="347" spans="1:11">
      <c r="A347" s="70" t="s">
        <v>2901</v>
      </c>
      <c r="B347" s="70" t="s">
        <v>65</v>
      </c>
      <c r="C347" s="70" t="s">
        <v>2923</v>
      </c>
      <c r="D347" s="70" t="s">
        <v>322</v>
      </c>
      <c r="E347" s="70" t="s">
        <v>323</v>
      </c>
      <c r="F347" s="87">
        <v>2.92593229</v>
      </c>
      <c r="G347" s="87">
        <v>0.4429361</v>
      </c>
      <c r="H347" s="88">
        <f t="shared" si="10"/>
        <v>5.6057661364697982</v>
      </c>
      <c r="I347" s="71">
        <f t="shared" si="11"/>
        <v>3.1730136129382659E-4</v>
      </c>
      <c r="J347" s="72">
        <v>5.3137930054739373</v>
      </c>
      <c r="K347" s="72">
        <v>21.641260869565201</v>
      </c>
    </row>
    <row r="348" spans="1:11">
      <c r="A348" s="70" t="s">
        <v>860</v>
      </c>
      <c r="B348" s="70" t="s">
        <v>469</v>
      </c>
      <c r="C348" s="70" t="s">
        <v>1293</v>
      </c>
      <c r="D348" s="70" t="s">
        <v>321</v>
      </c>
      <c r="E348" s="70" t="s">
        <v>1508</v>
      </c>
      <c r="F348" s="87">
        <v>2.9101379000000001</v>
      </c>
      <c r="G348" s="87">
        <v>3.4248995499999997</v>
      </c>
      <c r="H348" s="88">
        <f t="shared" si="10"/>
        <v>-0.15029978032494407</v>
      </c>
      <c r="I348" s="71">
        <f t="shared" si="11"/>
        <v>3.155885460434759E-4</v>
      </c>
      <c r="J348" s="72">
        <v>221.50342997573401</v>
      </c>
      <c r="K348" s="72">
        <v>8.0988695652173899</v>
      </c>
    </row>
    <row r="349" spans="1:11">
      <c r="A349" s="70" t="s">
        <v>821</v>
      </c>
      <c r="B349" s="70" t="s">
        <v>822</v>
      </c>
      <c r="C349" s="70" t="s">
        <v>1292</v>
      </c>
      <c r="D349" s="70" t="s">
        <v>321</v>
      </c>
      <c r="E349" s="70" t="s">
        <v>1508</v>
      </c>
      <c r="F349" s="87">
        <v>2.9083217379999997</v>
      </c>
      <c r="G349" s="87">
        <v>1.932441107</v>
      </c>
      <c r="H349" s="88">
        <f t="shared" si="10"/>
        <v>0.50499889878403392</v>
      </c>
      <c r="I349" s="71">
        <f t="shared" si="11"/>
        <v>3.1539159320321375E-4</v>
      </c>
      <c r="J349" s="72">
        <v>32.503482730000002</v>
      </c>
      <c r="K349" s="72">
        <v>31.875043478260899</v>
      </c>
    </row>
    <row r="350" spans="1:11">
      <c r="A350" s="70" t="s">
        <v>2308</v>
      </c>
      <c r="B350" s="70" t="s">
        <v>2309</v>
      </c>
      <c r="C350" s="70" t="s">
        <v>1446</v>
      </c>
      <c r="D350" s="70" t="s">
        <v>321</v>
      </c>
      <c r="E350" s="70" t="s">
        <v>1508</v>
      </c>
      <c r="F350" s="87">
        <v>2.9039625235645903</v>
      </c>
      <c r="G350" s="87">
        <v>14.064291627176299</v>
      </c>
      <c r="H350" s="88">
        <f t="shared" si="10"/>
        <v>-0.7935223045323313</v>
      </c>
      <c r="I350" s="71">
        <f t="shared" si="11"/>
        <v>3.1491886022875137E-4</v>
      </c>
      <c r="J350" s="72">
        <v>58.648877727152922</v>
      </c>
      <c r="K350" s="72">
        <v>98.914217391304305</v>
      </c>
    </row>
    <row r="351" spans="1:11">
      <c r="A351" s="70" t="s">
        <v>2678</v>
      </c>
      <c r="B351" s="70" t="s">
        <v>2245</v>
      </c>
      <c r="C351" s="70" t="s">
        <v>1296</v>
      </c>
      <c r="D351" s="70" t="s">
        <v>1212</v>
      </c>
      <c r="E351" s="70" t="s">
        <v>323</v>
      </c>
      <c r="F351" s="87">
        <v>2.8936335</v>
      </c>
      <c r="G351" s="87">
        <v>6.5621831200000003</v>
      </c>
      <c r="H351" s="88">
        <f t="shared" si="10"/>
        <v>-0.55904407922100163</v>
      </c>
      <c r="I351" s="71">
        <f t="shared" si="11"/>
        <v>3.1379873409012485E-4</v>
      </c>
      <c r="J351" s="72">
        <v>247.78000247999998</v>
      </c>
      <c r="K351" s="72">
        <v>77.723913043478305</v>
      </c>
    </row>
    <row r="352" spans="1:11">
      <c r="A352" s="70" t="s">
        <v>402</v>
      </c>
      <c r="B352" s="70" t="s">
        <v>696</v>
      </c>
      <c r="C352" s="70" t="s">
        <v>1292</v>
      </c>
      <c r="D352" s="70" t="s">
        <v>321</v>
      </c>
      <c r="E352" s="70" t="s">
        <v>1508</v>
      </c>
      <c r="F352" s="87">
        <v>2.888778539</v>
      </c>
      <c r="G352" s="87">
        <v>3.0979113539999998</v>
      </c>
      <c r="H352" s="88">
        <f t="shared" si="10"/>
        <v>-6.7507682145252157E-2</v>
      </c>
      <c r="I352" s="71">
        <f t="shared" si="11"/>
        <v>3.132722401108918E-4</v>
      </c>
      <c r="J352" s="72">
        <v>49.931733270000002</v>
      </c>
      <c r="K352" s="72">
        <v>12.9694782608696</v>
      </c>
    </row>
    <row r="353" spans="1:11">
      <c r="A353" s="70" t="s">
        <v>2023</v>
      </c>
      <c r="B353" s="70" t="s">
        <v>2024</v>
      </c>
      <c r="C353" s="70" t="s">
        <v>1446</v>
      </c>
      <c r="D353" s="70" t="s">
        <v>321</v>
      </c>
      <c r="E353" s="70" t="s">
        <v>1508</v>
      </c>
      <c r="F353" s="87">
        <v>2.8511331275986</v>
      </c>
      <c r="G353" s="87">
        <v>2.60989485061486</v>
      </c>
      <c r="H353" s="88">
        <f t="shared" si="10"/>
        <v>9.2432182440954413E-2</v>
      </c>
      <c r="I353" s="71">
        <f t="shared" si="11"/>
        <v>3.0918980104524606E-4</v>
      </c>
      <c r="J353" s="72">
        <v>39.04915290130662</v>
      </c>
      <c r="K353" s="72">
        <v>39.882173913043502</v>
      </c>
    </row>
    <row r="354" spans="1:11">
      <c r="A354" s="70" t="s">
        <v>2694</v>
      </c>
      <c r="B354" s="70" t="s">
        <v>91</v>
      </c>
      <c r="C354" s="70" t="s">
        <v>1291</v>
      </c>
      <c r="D354" s="70" t="s">
        <v>321</v>
      </c>
      <c r="E354" s="70" t="s">
        <v>1508</v>
      </c>
      <c r="F354" s="87">
        <v>2.8487509900000001</v>
      </c>
      <c r="G354" s="87">
        <v>4.8749289999999998</v>
      </c>
      <c r="H354" s="88">
        <f t="shared" si="10"/>
        <v>-0.41563231177315607</v>
      </c>
      <c r="I354" s="71">
        <f t="shared" si="11"/>
        <v>3.0893147124540476E-4</v>
      </c>
      <c r="J354" s="72">
        <v>68.21487212000001</v>
      </c>
      <c r="K354" s="72">
        <v>1.5133043478260899</v>
      </c>
    </row>
    <row r="355" spans="1:11">
      <c r="A355" s="70" t="s">
        <v>2680</v>
      </c>
      <c r="B355" s="70" t="s">
        <v>2160</v>
      </c>
      <c r="C355" s="70" t="s">
        <v>1296</v>
      </c>
      <c r="D355" s="70" t="s">
        <v>1212</v>
      </c>
      <c r="E355" s="70" t="s">
        <v>1508</v>
      </c>
      <c r="F355" s="87">
        <v>2.8376786099999998</v>
      </c>
      <c r="G355" s="87">
        <v>6.3301627300000005</v>
      </c>
      <c r="H355" s="88">
        <f t="shared" si="10"/>
        <v>-0.55172106452309166</v>
      </c>
      <c r="I355" s="71">
        <f t="shared" si="11"/>
        <v>3.0773073216515672E-4</v>
      </c>
      <c r="J355" s="72">
        <v>148.19630894999997</v>
      </c>
      <c r="K355" s="72">
        <v>32.842565217391297</v>
      </c>
    </row>
    <row r="356" spans="1:11">
      <c r="A356" s="70" t="s">
        <v>2363</v>
      </c>
      <c r="B356" s="70" t="s">
        <v>790</v>
      </c>
      <c r="C356" s="70" t="s">
        <v>1446</v>
      </c>
      <c r="D356" s="70" t="s">
        <v>321</v>
      </c>
      <c r="E356" s="70" t="s">
        <v>1508</v>
      </c>
      <c r="F356" s="87">
        <v>2.8295326099999998</v>
      </c>
      <c r="G356" s="87">
        <v>1.0817518400000001</v>
      </c>
      <c r="H356" s="88">
        <f t="shared" si="10"/>
        <v>1.6156947512102215</v>
      </c>
      <c r="I356" s="71">
        <f t="shared" si="11"/>
        <v>3.0684734299790445E-4</v>
      </c>
      <c r="J356" s="72">
        <v>27.183395860000001</v>
      </c>
      <c r="K356" s="72">
        <v>81.926521739130393</v>
      </c>
    </row>
    <row r="357" spans="1:11">
      <c r="A357" s="70" t="s">
        <v>1369</v>
      </c>
      <c r="B357" s="70" t="s">
        <v>645</v>
      </c>
      <c r="C357" s="70" t="s">
        <v>1296</v>
      </c>
      <c r="D357" s="70" t="s">
        <v>322</v>
      </c>
      <c r="E357" s="70" t="s">
        <v>323</v>
      </c>
      <c r="F357" s="87">
        <v>2.8257128900000001</v>
      </c>
      <c r="G357" s="87">
        <v>3.05969735</v>
      </c>
      <c r="H357" s="88">
        <f t="shared" si="10"/>
        <v>-7.6473073390739055E-2</v>
      </c>
      <c r="I357" s="71">
        <f t="shared" si="11"/>
        <v>3.0643311524564121E-4</v>
      </c>
      <c r="J357" s="72">
        <v>12.9398</v>
      </c>
      <c r="K357" s="72">
        <v>28.100869565217401</v>
      </c>
    </row>
    <row r="358" spans="1:11">
      <c r="A358" s="70" t="s">
        <v>2787</v>
      </c>
      <c r="B358" s="70" t="s">
        <v>2318</v>
      </c>
      <c r="C358" s="70" t="s">
        <v>1296</v>
      </c>
      <c r="D358" s="70" t="s">
        <v>1212</v>
      </c>
      <c r="E358" s="70" t="s">
        <v>323</v>
      </c>
      <c r="F358" s="87">
        <v>2.8067425400000001</v>
      </c>
      <c r="G358" s="87">
        <v>0.58325411999999999</v>
      </c>
      <c r="H358" s="88">
        <f t="shared" si="10"/>
        <v>3.8122121109063061</v>
      </c>
      <c r="I358" s="71">
        <f t="shared" si="11"/>
        <v>3.0437588449570466E-4</v>
      </c>
      <c r="J358" s="72">
        <v>273.97863976999997</v>
      </c>
      <c r="K358" s="72">
        <v>76.659043478260898</v>
      </c>
    </row>
    <row r="359" spans="1:11">
      <c r="A359" s="70" t="s">
        <v>1363</v>
      </c>
      <c r="B359" s="70" t="s">
        <v>638</v>
      </c>
      <c r="C359" s="70" t="s">
        <v>1296</v>
      </c>
      <c r="D359" s="70" t="s">
        <v>322</v>
      </c>
      <c r="E359" s="70" t="s">
        <v>323</v>
      </c>
      <c r="F359" s="87">
        <v>2.800888085</v>
      </c>
      <c r="G359" s="87">
        <v>6.3577672249999999</v>
      </c>
      <c r="H359" s="88">
        <f t="shared" si="10"/>
        <v>-0.55945413132044952</v>
      </c>
      <c r="I359" s="71">
        <f t="shared" si="11"/>
        <v>3.0374100085622937E-4</v>
      </c>
      <c r="J359" s="72">
        <v>44.804500000000004</v>
      </c>
      <c r="K359" s="72">
        <v>21.509391304347801</v>
      </c>
    </row>
    <row r="360" spans="1:11">
      <c r="A360" s="70" t="s">
        <v>2522</v>
      </c>
      <c r="B360" s="70" t="s">
        <v>194</v>
      </c>
      <c r="C360" s="70" t="s">
        <v>993</v>
      </c>
      <c r="D360" s="70" t="s">
        <v>321</v>
      </c>
      <c r="E360" s="70" t="s">
        <v>1508</v>
      </c>
      <c r="F360" s="87">
        <v>2.80029416</v>
      </c>
      <c r="G360" s="87">
        <v>1.4884451599999999</v>
      </c>
      <c r="H360" s="88">
        <f t="shared" si="10"/>
        <v>0.88135527949178871</v>
      </c>
      <c r="I360" s="71">
        <f t="shared" si="11"/>
        <v>3.0367659293686276E-4</v>
      </c>
      <c r="J360" s="72">
        <v>77.956836651976005</v>
      </c>
      <c r="K360" s="72">
        <v>16.037217391304299</v>
      </c>
    </row>
    <row r="361" spans="1:11">
      <c r="A361" s="70" t="s">
        <v>2695</v>
      </c>
      <c r="B361" s="70" t="s">
        <v>276</v>
      </c>
      <c r="C361" s="70" t="s">
        <v>1296</v>
      </c>
      <c r="D361" s="70" t="s">
        <v>322</v>
      </c>
      <c r="E361" s="70" t="s">
        <v>1508</v>
      </c>
      <c r="F361" s="87">
        <v>2.7976565099999999</v>
      </c>
      <c r="G361" s="87">
        <v>4.6442455700000007</v>
      </c>
      <c r="H361" s="88">
        <f t="shared" si="10"/>
        <v>-0.39760797144927895</v>
      </c>
      <c r="I361" s="71">
        <f t="shared" si="11"/>
        <v>3.0339055421393089E-4</v>
      </c>
      <c r="J361" s="72">
        <v>178.07269974018152</v>
      </c>
      <c r="K361" s="72">
        <v>10.958478260869599</v>
      </c>
    </row>
    <row r="362" spans="1:11">
      <c r="A362" s="70" t="s">
        <v>397</v>
      </c>
      <c r="B362" s="70" t="s">
        <v>660</v>
      </c>
      <c r="C362" s="70" t="s">
        <v>1292</v>
      </c>
      <c r="D362" s="70" t="s">
        <v>321</v>
      </c>
      <c r="E362" s="70" t="s">
        <v>1508</v>
      </c>
      <c r="F362" s="87">
        <v>2.7551555400000001</v>
      </c>
      <c r="G362" s="87">
        <v>1.112678566</v>
      </c>
      <c r="H362" s="88">
        <f t="shared" si="10"/>
        <v>1.4761468623455087</v>
      </c>
      <c r="I362" s="71">
        <f t="shared" si="11"/>
        <v>2.9878155636275093E-4</v>
      </c>
      <c r="J362" s="72">
        <v>42.653262070000004</v>
      </c>
      <c r="K362" s="72">
        <v>13.866043478260901</v>
      </c>
    </row>
    <row r="363" spans="1:11">
      <c r="A363" s="70" t="s">
        <v>252</v>
      </c>
      <c r="B363" s="70" t="s">
        <v>253</v>
      </c>
      <c r="C363" s="70" t="s">
        <v>1446</v>
      </c>
      <c r="D363" s="70" t="s">
        <v>322</v>
      </c>
      <c r="E363" s="70" t="s">
        <v>323</v>
      </c>
      <c r="F363" s="87">
        <v>2.7445923300000001</v>
      </c>
      <c r="G363" s="87">
        <v>0</v>
      </c>
      <c r="H363" s="88" t="str">
        <f t="shared" si="10"/>
        <v/>
      </c>
      <c r="I363" s="71">
        <f t="shared" si="11"/>
        <v>2.9763603398546022E-4</v>
      </c>
      <c r="J363" s="72">
        <v>98.574995139999999</v>
      </c>
      <c r="K363" s="72">
        <v>20.722130434782599</v>
      </c>
    </row>
    <row r="364" spans="1:11">
      <c r="A364" s="70" t="s">
        <v>604</v>
      </c>
      <c r="B364" s="70" t="s">
        <v>605</v>
      </c>
      <c r="C364" s="70" t="s">
        <v>1292</v>
      </c>
      <c r="D364" s="70" t="s">
        <v>321</v>
      </c>
      <c r="E364" s="70" t="s">
        <v>1508</v>
      </c>
      <c r="F364" s="87">
        <v>2.709779121</v>
      </c>
      <c r="G364" s="87">
        <v>1.6938958230000001</v>
      </c>
      <c r="H364" s="88">
        <f t="shared" si="10"/>
        <v>0.59973186320325422</v>
      </c>
      <c r="I364" s="71">
        <f t="shared" si="11"/>
        <v>2.9386073178709436E-4</v>
      </c>
      <c r="J364" s="72">
        <v>133.78248009999999</v>
      </c>
      <c r="K364" s="72">
        <v>6.9437391304347802</v>
      </c>
    </row>
    <row r="365" spans="1:11">
      <c r="A365" s="70" t="s">
        <v>757</v>
      </c>
      <c r="B365" s="70" t="s">
        <v>884</v>
      </c>
      <c r="C365" s="70" t="s">
        <v>1297</v>
      </c>
      <c r="D365" s="70" t="s">
        <v>321</v>
      </c>
      <c r="E365" s="70" t="s">
        <v>323</v>
      </c>
      <c r="F365" s="87">
        <v>2.7083657400000001</v>
      </c>
      <c r="G365" s="87">
        <v>0.580810041</v>
      </c>
      <c r="H365" s="88">
        <f t="shared" si="10"/>
        <v>3.6630835364638612</v>
      </c>
      <c r="I365" s="71">
        <f t="shared" si="11"/>
        <v>2.9370745834434949E-4</v>
      </c>
      <c r="J365" s="72">
        <v>51.488445779999999</v>
      </c>
      <c r="K365" s="72">
        <v>13.742869565217401</v>
      </c>
    </row>
    <row r="366" spans="1:11">
      <c r="A366" s="70" t="s">
        <v>2351</v>
      </c>
      <c r="B366" s="70" t="s">
        <v>1215</v>
      </c>
      <c r="C366" s="70" t="s">
        <v>231</v>
      </c>
      <c r="D366" s="70" t="s">
        <v>1212</v>
      </c>
      <c r="E366" s="70" t="s">
        <v>1508</v>
      </c>
      <c r="F366" s="87">
        <v>2.6823869600000001</v>
      </c>
      <c r="G366" s="87">
        <v>1.94233327</v>
      </c>
      <c r="H366" s="88">
        <f t="shared" si="10"/>
        <v>0.38101272393897689</v>
      </c>
      <c r="I366" s="71">
        <f t="shared" si="11"/>
        <v>2.9089020167476578E-4</v>
      </c>
      <c r="J366" s="72">
        <v>125.911</v>
      </c>
      <c r="K366" s="72">
        <v>65.113</v>
      </c>
    </row>
    <row r="367" spans="1:11">
      <c r="A367" s="70" t="s">
        <v>2410</v>
      </c>
      <c r="B367" s="70" t="s">
        <v>1425</v>
      </c>
      <c r="C367" s="70" t="s">
        <v>993</v>
      </c>
      <c r="D367" s="70" t="s">
        <v>321</v>
      </c>
      <c r="E367" s="70" t="s">
        <v>1508</v>
      </c>
      <c r="F367" s="87">
        <v>2.6727508429999998</v>
      </c>
      <c r="G367" s="87">
        <v>3.1333071100000001</v>
      </c>
      <c r="H367" s="88">
        <f t="shared" si="10"/>
        <v>-0.14698727281795254</v>
      </c>
      <c r="I367" s="71">
        <f t="shared" si="11"/>
        <v>2.898452174650708E-4</v>
      </c>
      <c r="J367" s="72">
        <v>26.699011967505999</v>
      </c>
      <c r="K367" s="72">
        <v>104.07821739130399</v>
      </c>
    </row>
    <row r="368" spans="1:11">
      <c r="A368" s="70" t="s">
        <v>591</v>
      </c>
      <c r="B368" s="70" t="s">
        <v>981</v>
      </c>
      <c r="C368" s="70" t="s">
        <v>1297</v>
      </c>
      <c r="D368" s="70" t="s">
        <v>321</v>
      </c>
      <c r="E368" s="70" t="s">
        <v>323</v>
      </c>
      <c r="F368" s="87">
        <v>2.6683036800000002</v>
      </c>
      <c r="G368" s="87">
        <v>4.7060327300000004</v>
      </c>
      <c r="H368" s="88">
        <f t="shared" si="10"/>
        <v>-0.43300358644126979</v>
      </c>
      <c r="I368" s="71">
        <f t="shared" si="11"/>
        <v>2.8936294694957798E-4</v>
      </c>
      <c r="J368" s="72">
        <v>69.199044626700001</v>
      </c>
      <c r="K368" s="72">
        <v>55.527782608695702</v>
      </c>
    </row>
    <row r="369" spans="1:11">
      <c r="A369" s="70" t="s">
        <v>2691</v>
      </c>
      <c r="B369" s="70" t="s">
        <v>1396</v>
      </c>
      <c r="C369" s="70" t="s">
        <v>1296</v>
      </c>
      <c r="D369" s="70" t="s">
        <v>322</v>
      </c>
      <c r="E369" s="70" t="s">
        <v>323</v>
      </c>
      <c r="F369" s="87">
        <v>2.6668885099999997</v>
      </c>
      <c r="G369" s="87">
        <v>4.9634286900000006</v>
      </c>
      <c r="H369" s="88">
        <f t="shared" si="10"/>
        <v>-0.4626922886243785</v>
      </c>
      <c r="I369" s="71">
        <f t="shared" si="11"/>
        <v>2.8920947949956312E-4</v>
      </c>
      <c r="J369" s="72">
        <v>199.70329469999999</v>
      </c>
      <c r="K369" s="72">
        <v>48.872130434782598</v>
      </c>
    </row>
    <row r="370" spans="1:11">
      <c r="A370" s="70" t="s">
        <v>2737</v>
      </c>
      <c r="B370" s="70" t="s">
        <v>96</v>
      </c>
      <c r="C370" s="70" t="s">
        <v>1291</v>
      </c>
      <c r="D370" s="70" t="s">
        <v>321</v>
      </c>
      <c r="E370" s="70" t="s">
        <v>1508</v>
      </c>
      <c r="F370" s="87">
        <v>2.6666455299999998</v>
      </c>
      <c r="G370" s="87">
        <v>2.1382176899999998</v>
      </c>
      <c r="H370" s="88">
        <f t="shared" si="10"/>
        <v>0.24713472462198172</v>
      </c>
      <c r="I370" s="71">
        <f t="shared" si="11"/>
        <v>2.89183129646892E-4</v>
      </c>
      <c r="J370" s="72">
        <v>277.16186537999999</v>
      </c>
      <c r="K370" s="72">
        <v>27.351434782608699</v>
      </c>
    </row>
    <row r="371" spans="1:11">
      <c r="A371" s="70" t="s">
        <v>1548</v>
      </c>
      <c r="B371" s="70" t="s">
        <v>131</v>
      </c>
      <c r="C371" s="70" t="s">
        <v>1446</v>
      </c>
      <c r="D371" s="70" t="s">
        <v>322</v>
      </c>
      <c r="E371" s="70" t="s">
        <v>323</v>
      </c>
      <c r="F371" s="87">
        <v>2.6016962910000001</v>
      </c>
      <c r="G371" s="87">
        <v>4.09338259</v>
      </c>
      <c r="H371" s="88">
        <f t="shared" si="10"/>
        <v>-0.36441409181837559</v>
      </c>
      <c r="I371" s="71">
        <f t="shared" si="11"/>
        <v>2.8213973974339636E-4</v>
      </c>
      <c r="J371" s="72">
        <v>686.768350573465</v>
      </c>
      <c r="K371" s="72">
        <v>25.843</v>
      </c>
    </row>
    <row r="372" spans="1:11">
      <c r="A372" s="70" t="s">
        <v>2483</v>
      </c>
      <c r="B372" s="70" t="s">
        <v>478</v>
      </c>
      <c r="C372" s="70" t="s">
        <v>993</v>
      </c>
      <c r="D372" s="70" t="s">
        <v>321</v>
      </c>
      <c r="E372" s="70" t="s">
        <v>1508</v>
      </c>
      <c r="F372" s="87">
        <v>2.5162477599999997</v>
      </c>
      <c r="G372" s="87">
        <v>1.0818241689999999</v>
      </c>
      <c r="H372" s="88">
        <f t="shared" si="10"/>
        <v>1.3259304350039898</v>
      </c>
      <c r="I372" s="71">
        <f t="shared" si="11"/>
        <v>2.7287331368852072E-4</v>
      </c>
      <c r="J372" s="72">
        <v>26.376594616877</v>
      </c>
      <c r="K372" s="72">
        <v>25.952478260869601</v>
      </c>
    </row>
    <row r="373" spans="1:11">
      <c r="A373" s="70" t="s">
        <v>2731</v>
      </c>
      <c r="B373" s="70" t="s">
        <v>25</v>
      </c>
      <c r="C373" s="70" t="s">
        <v>1296</v>
      </c>
      <c r="D373" s="70" t="s">
        <v>1212</v>
      </c>
      <c r="E373" s="70" t="s">
        <v>1508</v>
      </c>
      <c r="F373" s="87">
        <v>2.5000095490000001</v>
      </c>
      <c r="G373" s="87">
        <v>2.4158253700000003</v>
      </c>
      <c r="H373" s="88">
        <f t="shared" si="10"/>
        <v>3.4846963710791545E-2</v>
      </c>
      <c r="I373" s="71">
        <f t="shared" si="11"/>
        <v>2.7111236847701133E-4</v>
      </c>
      <c r="J373" s="72">
        <v>139.76540291000001</v>
      </c>
      <c r="K373" s="72">
        <v>14.9309565217391</v>
      </c>
    </row>
    <row r="374" spans="1:11">
      <c r="A374" s="70" t="s">
        <v>2725</v>
      </c>
      <c r="B374" s="70" t="s">
        <v>98</v>
      </c>
      <c r="C374" s="70" t="s">
        <v>1291</v>
      </c>
      <c r="D374" s="70" t="s">
        <v>321</v>
      </c>
      <c r="E374" s="70" t="s">
        <v>1508</v>
      </c>
      <c r="F374" s="87">
        <v>2.4952415120000002</v>
      </c>
      <c r="G374" s="87">
        <v>2.5834450699999998</v>
      </c>
      <c r="H374" s="88">
        <f t="shared" si="10"/>
        <v>-3.414183604066312E-2</v>
      </c>
      <c r="I374" s="71">
        <f t="shared" si="11"/>
        <v>2.7059530093038011E-4</v>
      </c>
      <c r="J374" s="72">
        <v>89.232184079999996</v>
      </c>
      <c r="K374" s="72">
        <v>12.9980869565217</v>
      </c>
    </row>
    <row r="375" spans="1:11">
      <c r="A375" s="70" t="s">
        <v>1216</v>
      </c>
      <c r="B375" s="70" t="s">
        <v>1217</v>
      </c>
      <c r="C375" s="70" t="s">
        <v>1292</v>
      </c>
      <c r="D375" s="70" t="s">
        <v>321</v>
      </c>
      <c r="E375" s="70" t="s">
        <v>1508</v>
      </c>
      <c r="F375" s="87">
        <v>2.492101195</v>
      </c>
      <c r="G375" s="87">
        <v>4.7713974979999998</v>
      </c>
      <c r="H375" s="88">
        <f t="shared" si="10"/>
        <v>-0.47769994094086687</v>
      </c>
      <c r="I375" s="71">
        <f t="shared" si="11"/>
        <v>2.7025475071929022E-4</v>
      </c>
      <c r="J375" s="72">
        <v>77.61515673000001</v>
      </c>
      <c r="K375" s="72">
        <v>83.470956521739097</v>
      </c>
    </row>
    <row r="376" spans="1:11">
      <c r="A376" s="70" t="s">
        <v>2769</v>
      </c>
      <c r="B376" s="70" t="s">
        <v>1819</v>
      </c>
      <c r="C376" s="70" t="s">
        <v>1291</v>
      </c>
      <c r="D376" s="70" t="s">
        <v>321</v>
      </c>
      <c r="E376" s="70" t="s">
        <v>323</v>
      </c>
      <c r="F376" s="87">
        <v>2.45243834</v>
      </c>
      <c r="G376" s="87">
        <v>1.01289579</v>
      </c>
      <c r="H376" s="88">
        <f t="shared" si="10"/>
        <v>1.4212148615999283</v>
      </c>
      <c r="I376" s="71">
        <f t="shared" si="11"/>
        <v>2.6595353092438527E-4</v>
      </c>
      <c r="J376" s="72">
        <v>40.379506319999997</v>
      </c>
      <c r="K376" s="72">
        <v>65.952130434782603</v>
      </c>
    </row>
    <row r="377" spans="1:11">
      <c r="A377" s="70" t="s">
        <v>2699</v>
      </c>
      <c r="B377" s="70" t="s">
        <v>1438</v>
      </c>
      <c r="C377" s="70" t="s">
        <v>1291</v>
      </c>
      <c r="D377" s="70" t="s">
        <v>321</v>
      </c>
      <c r="E377" s="70" t="s">
        <v>1508</v>
      </c>
      <c r="F377" s="87">
        <v>2.44297309262544</v>
      </c>
      <c r="G377" s="87">
        <v>4.3071597528051297</v>
      </c>
      <c r="H377" s="88">
        <f t="shared" si="10"/>
        <v>-0.43281112546744949</v>
      </c>
      <c r="I377" s="71">
        <f t="shared" si="11"/>
        <v>2.6492707659145511E-4</v>
      </c>
      <c r="J377" s="72">
        <v>47.743781300598712</v>
      </c>
      <c r="K377" s="72">
        <v>51.476347826087</v>
      </c>
    </row>
    <row r="378" spans="1:11">
      <c r="A378" s="70" t="s">
        <v>2</v>
      </c>
      <c r="B378" s="70" t="s">
        <v>3</v>
      </c>
      <c r="C378" s="70" t="s">
        <v>1446</v>
      </c>
      <c r="D378" s="70" t="s">
        <v>322</v>
      </c>
      <c r="E378" s="70" t="s">
        <v>323</v>
      </c>
      <c r="F378" s="87">
        <v>2.4391815999999999</v>
      </c>
      <c r="G378" s="87">
        <v>0</v>
      </c>
      <c r="H378" s="88" t="str">
        <f t="shared" si="10"/>
        <v/>
      </c>
      <c r="I378" s="71">
        <f t="shared" si="11"/>
        <v>2.6451590994364875E-4</v>
      </c>
      <c r="J378" s="72">
        <v>196.4259023644004</v>
      </c>
      <c r="K378" s="72"/>
    </row>
    <row r="379" spans="1:11">
      <c r="A379" s="70" t="s">
        <v>396</v>
      </c>
      <c r="B379" s="70" t="s">
        <v>659</v>
      </c>
      <c r="C379" s="70" t="s">
        <v>1292</v>
      </c>
      <c r="D379" s="70" t="s">
        <v>321</v>
      </c>
      <c r="E379" s="70" t="s">
        <v>1508</v>
      </c>
      <c r="F379" s="87">
        <v>2.43242314</v>
      </c>
      <c r="G379" s="87">
        <v>5.3545074900000005</v>
      </c>
      <c r="H379" s="88">
        <f t="shared" si="10"/>
        <v>-0.54572420627989449</v>
      </c>
      <c r="I379" s="71">
        <f t="shared" si="11"/>
        <v>2.6378299190395969E-4</v>
      </c>
      <c r="J379" s="72">
        <v>27.646640269999999</v>
      </c>
      <c r="K379" s="72">
        <v>10.673782608695699</v>
      </c>
    </row>
    <row r="380" spans="1:11">
      <c r="A380" s="70" t="s">
        <v>2763</v>
      </c>
      <c r="B380" s="70" t="s">
        <v>1198</v>
      </c>
      <c r="C380" s="70" t="s">
        <v>1296</v>
      </c>
      <c r="D380" s="70" t="s">
        <v>1212</v>
      </c>
      <c r="E380" s="70" t="s">
        <v>1508</v>
      </c>
      <c r="F380" s="87">
        <v>2.4295879500000002</v>
      </c>
      <c r="G380" s="87">
        <v>1.1854202899999999</v>
      </c>
      <c r="H380" s="88">
        <f t="shared" si="10"/>
        <v>1.0495582625804389</v>
      </c>
      <c r="I380" s="71">
        <f t="shared" si="11"/>
        <v>2.6347553104794422E-4</v>
      </c>
      <c r="J380" s="72">
        <v>98.116407280000004</v>
      </c>
      <c r="K380" s="72">
        <v>16.989130434782599</v>
      </c>
    </row>
    <row r="381" spans="1:11">
      <c r="A381" s="70" t="s">
        <v>977</v>
      </c>
      <c r="B381" s="70" t="s">
        <v>982</v>
      </c>
      <c r="C381" s="70" t="s">
        <v>1297</v>
      </c>
      <c r="D381" s="70" t="s">
        <v>321</v>
      </c>
      <c r="E381" s="70" t="s">
        <v>323</v>
      </c>
      <c r="F381" s="87">
        <v>2.4194103250000003</v>
      </c>
      <c r="G381" s="87">
        <v>1.6403815100000001</v>
      </c>
      <c r="H381" s="88">
        <f t="shared" si="10"/>
        <v>0.47490709341145898</v>
      </c>
      <c r="I381" s="71">
        <f t="shared" si="11"/>
        <v>2.6237182325597821E-4</v>
      </c>
      <c r="J381" s="72">
        <v>26.607151930000001</v>
      </c>
      <c r="K381" s="72">
        <v>47.544217391304301</v>
      </c>
    </row>
    <row r="382" spans="1:11">
      <c r="A382" s="70" t="s">
        <v>2797</v>
      </c>
      <c r="B382" s="70" t="s">
        <v>600</v>
      </c>
      <c r="C382" s="70" t="s">
        <v>1296</v>
      </c>
      <c r="D382" s="70" t="s">
        <v>322</v>
      </c>
      <c r="E382" s="70" t="s">
        <v>323</v>
      </c>
      <c r="F382" s="87">
        <v>2.3791779599999998</v>
      </c>
      <c r="G382" s="87">
        <v>0.35723250000000001</v>
      </c>
      <c r="H382" s="88">
        <f t="shared" si="10"/>
        <v>5.6600266213180488</v>
      </c>
      <c r="I382" s="71">
        <f t="shared" si="11"/>
        <v>2.5800884321498406E-4</v>
      </c>
      <c r="J382" s="72">
        <v>22.073476850000002</v>
      </c>
      <c r="K382" s="72">
        <v>14.3214347826087</v>
      </c>
    </row>
    <row r="383" spans="1:11">
      <c r="A383" s="70" t="s">
        <v>2696</v>
      </c>
      <c r="B383" s="70" t="s">
        <v>92</v>
      </c>
      <c r="C383" s="70" t="s">
        <v>1291</v>
      </c>
      <c r="D383" s="70" t="s">
        <v>321</v>
      </c>
      <c r="E383" s="70" t="s">
        <v>1508</v>
      </c>
      <c r="F383" s="87">
        <v>2.3651055599999999</v>
      </c>
      <c r="G383" s="87">
        <v>4.5872883199999999</v>
      </c>
      <c r="H383" s="88">
        <f t="shared" si="10"/>
        <v>-0.48442186428778911</v>
      </c>
      <c r="I383" s="71">
        <f t="shared" si="11"/>
        <v>2.5648276836631723E-4</v>
      </c>
      <c r="J383" s="72">
        <v>10.290625</v>
      </c>
      <c r="K383" s="72">
        <v>26.383260869565198</v>
      </c>
    </row>
    <row r="384" spans="1:11">
      <c r="A384" s="70" t="s">
        <v>2507</v>
      </c>
      <c r="B384" s="70" t="s">
        <v>148</v>
      </c>
      <c r="C384" s="70" t="s">
        <v>993</v>
      </c>
      <c r="D384" s="70" t="s">
        <v>321</v>
      </c>
      <c r="E384" s="70" t="s">
        <v>323</v>
      </c>
      <c r="F384" s="87">
        <v>2.3646758999999999</v>
      </c>
      <c r="G384" s="87">
        <v>2.392382563</v>
      </c>
      <c r="H384" s="88">
        <f t="shared" si="10"/>
        <v>-1.1581200861644936E-2</v>
      </c>
      <c r="I384" s="71">
        <f t="shared" si="11"/>
        <v>2.5643617408819278E-4</v>
      </c>
      <c r="J384" s="72">
        <v>63.377365583400007</v>
      </c>
      <c r="K384" s="72">
        <v>19.839608695652199</v>
      </c>
    </row>
    <row r="385" spans="1:11">
      <c r="A385" s="70" t="s">
        <v>1448</v>
      </c>
      <c r="B385" s="70" t="s">
        <v>1449</v>
      </c>
      <c r="C385" s="70" t="s">
        <v>1297</v>
      </c>
      <c r="D385" s="70" t="s">
        <v>321</v>
      </c>
      <c r="E385" s="70" t="s">
        <v>1508</v>
      </c>
      <c r="F385" s="87">
        <v>2.35923835</v>
      </c>
      <c r="G385" s="87">
        <v>1.5275042700000001</v>
      </c>
      <c r="H385" s="88">
        <f t="shared" si="10"/>
        <v>0.54450524056472838</v>
      </c>
      <c r="I385" s="71">
        <f t="shared" si="11"/>
        <v>2.5584650151682129E-4</v>
      </c>
      <c r="J385" s="72">
        <v>6.2335460599999992</v>
      </c>
      <c r="K385" s="72">
        <v>7.0687391304347802</v>
      </c>
    </row>
    <row r="386" spans="1:11">
      <c r="A386" s="70" t="s">
        <v>2902</v>
      </c>
      <c r="B386" s="70" t="s">
        <v>50</v>
      </c>
      <c r="C386" s="70" t="s">
        <v>2923</v>
      </c>
      <c r="D386" s="70" t="s">
        <v>322</v>
      </c>
      <c r="E386" s="70" t="s">
        <v>323</v>
      </c>
      <c r="F386" s="87">
        <v>2.347707631</v>
      </c>
      <c r="G386" s="87">
        <v>6.2279454800000007</v>
      </c>
      <c r="H386" s="88">
        <f t="shared" si="10"/>
        <v>-0.62303657947243307</v>
      </c>
      <c r="I386" s="71">
        <f t="shared" si="11"/>
        <v>2.5459605807768188E-4</v>
      </c>
      <c r="J386" s="72">
        <v>72.296285430000012</v>
      </c>
      <c r="K386" s="72">
        <v>16.156478260869601</v>
      </c>
    </row>
    <row r="387" spans="1:11">
      <c r="A387" s="70" t="s">
        <v>2764</v>
      </c>
      <c r="B387" s="70" t="s">
        <v>58</v>
      </c>
      <c r="C387" s="70" t="s">
        <v>1296</v>
      </c>
      <c r="D387" s="70" t="s">
        <v>322</v>
      </c>
      <c r="E387" s="70" t="s">
        <v>323</v>
      </c>
      <c r="F387" s="87">
        <v>2.34207141</v>
      </c>
      <c r="G387" s="87">
        <v>1.1490063500000001</v>
      </c>
      <c r="H387" s="88">
        <f t="shared" si="10"/>
        <v>1.0383450535325585</v>
      </c>
      <c r="I387" s="71">
        <f t="shared" si="11"/>
        <v>2.5398484072245976E-4</v>
      </c>
      <c r="J387" s="72">
        <v>90.387222140000006</v>
      </c>
      <c r="K387" s="72">
        <v>60.569913043478302</v>
      </c>
    </row>
    <row r="388" spans="1:11">
      <c r="A388" s="70" t="s">
        <v>2011</v>
      </c>
      <c r="B388" s="70" t="s">
        <v>2012</v>
      </c>
      <c r="C388" s="70" t="s">
        <v>1446</v>
      </c>
      <c r="D388" s="70" t="s">
        <v>322</v>
      </c>
      <c r="E388" s="70" t="s">
        <v>323</v>
      </c>
      <c r="F388" s="87">
        <v>2.3389382900000002</v>
      </c>
      <c r="G388" s="87">
        <v>1.8280902999999999</v>
      </c>
      <c r="H388" s="88">
        <f t="shared" si="10"/>
        <v>0.27944352092454094</v>
      </c>
      <c r="I388" s="71">
        <f t="shared" si="11"/>
        <v>2.5364507098667518E-4</v>
      </c>
      <c r="J388" s="72">
        <v>46.158582848303979</v>
      </c>
      <c r="K388" s="72">
        <v>34.737217391304299</v>
      </c>
    </row>
    <row r="389" spans="1:11">
      <c r="A389" s="70" t="s">
        <v>2338</v>
      </c>
      <c r="B389" s="70" t="s">
        <v>1236</v>
      </c>
      <c r="C389" s="70" t="s">
        <v>231</v>
      </c>
      <c r="D389" s="70" t="s">
        <v>1212</v>
      </c>
      <c r="E389" s="70" t="s">
        <v>323</v>
      </c>
      <c r="F389" s="87">
        <v>2.3250072000000004</v>
      </c>
      <c r="G389" s="87">
        <v>1.38090376</v>
      </c>
      <c r="H389" s="88">
        <f t="shared" si="10"/>
        <v>0.68368518310066762</v>
      </c>
      <c r="I389" s="71">
        <f t="shared" si="11"/>
        <v>2.5213432043499142E-4</v>
      </c>
      <c r="J389" s="72">
        <v>27.238399999999999</v>
      </c>
      <c r="K389" s="72">
        <v>45.233782608695599</v>
      </c>
    </row>
    <row r="390" spans="1:11">
      <c r="A390" s="70" t="s">
        <v>737</v>
      </c>
      <c r="B390" s="70" t="s">
        <v>61</v>
      </c>
      <c r="C390" s="70" t="s">
        <v>1295</v>
      </c>
      <c r="D390" s="70" t="s">
        <v>321</v>
      </c>
      <c r="E390" s="70" t="s">
        <v>1508</v>
      </c>
      <c r="F390" s="87">
        <v>2.2996092400000001</v>
      </c>
      <c r="G390" s="87">
        <v>2.0755681669999997</v>
      </c>
      <c r="H390" s="88">
        <f t="shared" si="10"/>
        <v>0.10794204524914575</v>
      </c>
      <c r="I390" s="71">
        <f t="shared" si="11"/>
        <v>2.4938005051916703E-4</v>
      </c>
      <c r="J390" s="72">
        <v>40.622713329999996</v>
      </c>
      <c r="K390" s="72">
        <v>65.390739130434795</v>
      </c>
    </row>
    <row r="391" spans="1:11">
      <c r="A391" s="70" t="s">
        <v>2401</v>
      </c>
      <c r="B391" s="70" t="s">
        <v>1310</v>
      </c>
      <c r="C391" s="70" t="s">
        <v>993</v>
      </c>
      <c r="D391" s="70" t="s">
        <v>321</v>
      </c>
      <c r="E391" s="70" t="s">
        <v>1508</v>
      </c>
      <c r="F391" s="87">
        <v>2.2974653300000001</v>
      </c>
      <c r="G391" s="87">
        <v>1.5797861299999998</v>
      </c>
      <c r="H391" s="88">
        <f t="shared" ref="H391:H454" si="12">IF(ISERROR(F391/G391-1),"",IF((F391/G391-1)&gt;10000%,"",F391/G391-1))</f>
        <v>0.45428883465384029</v>
      </c>
      <c r="I391" s="71">
        <f t="shared" ref="I391:I454" si="13">F391/$F$1023</f>
        <v>2.4914755520004552E-4</v>
      </c>
      <c r="J391" s="72">
        <v>15.073721285704</v>
      </c>
      <c r="K391" s="72">
        <v>43.596260869565199</v>
      </c>
    </row>
    <row r="392" spans="1:11">
      <c r="A392" s="70" t="s">
        <v>2798</v>
      </c>
      <c r="B392" s="70" t="s">
        <v>295</v>
      </c>
      <c r="C392" s="70" t="s">
        <v>1291</v>
      </c>
      <c r="D392" s="70" t="s">
        <v>321</v>
      </c>
      <c r="E392" s="70" t="s">
        <v>1508</v>
      </c>
      <c r="F392" s="87">
        <v>2.2816079999999999</v>
      </c>
      <c r="G392" s="87">
        <v>0.34767409000000005</v>
      </c>
      <c r="H392" s="88">
        <f t="shared" si="12"/>
        <v>5.5624907510364077</v>
      </c>
      <c r="I392" s="71">
        <f t="shared" si="13"/>
        <v>2.4742791445077664E-4</v>
      </c>
      <c r="J392" s="72">
        <v>221.57624999999999</v>
      </c>
      <c r="K392" s="72">
        <v>5.1169130434782604</v>
      </c>
    </row>
    <row r="393" spans="1:11">
      <c r="A393" s="70" t="s">
        <v>216</v>
      </c>
      <c r="B393" s="70" t="s">
        <v>217</v>
      </c>
      <c r="C393" s="70" t="s">
        <v>231</v>
      </c>
      <c r="D393" s="70" t="s">
        <v>322</v>
      </c>
      <c r="E393" s="70" t="s">
        <v>1508</v>
      </c>
      <c r="F393" s="87">
        <v>2.2597495599999999</v>
      </c>
      <c r="G393" s="87">
        <v>1.1967092800000001</v>
      </c>
      <c r="H393" s="88">
        <f t="shared" si="12"/>
        <v>0.8883028633320198</v>
      </c>
      <c r="I393" s="71">
        <f t="shared" si="13"/>
        <v>2.4505748612901966E-4</v>
      </c>
      <c r="J393" s="72">
        <v>51.5</v>
      </c>
      <c r="K393" s="72">
        <v>28.101304347826101</v>
      </c>
    </row>
    <row r="394" spans="1:11">
      <c r="A394" s="70" t="s">
        <v>218</v>
      </c>
      <c r="B394" s="70" t="s">
        <v>219</v>
      </c>
      <c r="C394" s="70" t="s">
        <v>231</v>
      </c>
      <c r="D394" s="70" t="s">
        <v>322</v>
      </c>
      <c r="E394" s="70" t="s">
        <v>1508</v>
      </c>
      <c r="F394" s="87">
        <v>2.2571133859999999</v>
      </c>
      <c r="G394" s="87">
        <v>1.3608767830000001</v>
      </c>
      <c r="H394" s="88">
        <f t="shared" si="12"/>
        <v>0.65857292459959593</v>
      </c>
      <c r="I394" s="71">
        <f t="shared" si="13"/>
        <v>2.4477160747021873E-4</v>
      </c>
      <c r="J394" s="72">
        <v>116.05289999999999</v>
      </c>
      <c r="K394" s="72">
        <v>35.5601304347826</v>
      </c>
    </row>
    <row r="395" spans="1:11">
      <c r="A395" s="70" t="s">
        <v>1385</v>
      </c>
      <c r="B395" s="70" t="s">
        <v>1407</v>
      </c>
      <c r="C395" s="70" t="s">
        <v>1296</v>
      </c>
      <c r="D395" s="70" t="s">
        <v>322</v>
      </c>
      <c r="E395" s="70" t="s">
        <v>323</v>
      </c>
      <c r="F395" s="87">
        <v>2.2528092200000001</v>
      </c>
      <c r="G395" s="87">
        <v>2.06170966</v>
      </c>
      <c r="H395" s="88">
        <f t="shared" si="12"/>
        <v>9.2689850422488673E-2</v>
      </c>
      <c r="I395" s="71">
        <f t="shared" si="13"/>
        <v>2.4430484419763648E-4</v>
      </c>
      <c r="J395" s="72">
        <v>13.8216</v>
      </c>
      <c r="K395" s="72">
        <v>25.718043478260899</v>
      </c>
    </row>
    <row r="396" spans="1:11">
      <c r="A396" s="70" t="s">
        <v>1600</v>
      </c>
      <c r="B396" s="70" t="s">
        <v>944</v>
      </c>
      <c r="C396" s="70" t="s">
        <v>1292</v>
      </c>
      <c r="D396" s="70" t="s">
        <v>322</v>
      </c>
      <c r="E396" s="70" t="s">
        <v>323</v>
      </c>
      <c r="F396" s="87">
        <v>2.2524155639999996</v>
      </c>
      <c r="G396" s="87">
        <v>2.0908337370000001</v>
      </c>
      <c r="H396" s="88">
        <f t="shared" si="12"/>
        <v>7.7281050205284529E-2</v>
      </c>
      <c r="I396" s="71">
        <f t="shared" si="13"/>
        <v>2.4426215435648449E-4</v>
      </c>
      <c r="J396" s="72">
        <v>14.21441954</v>
      </c>
      <c r="K396" s="72">
        <v>9.5477391304347794</v>
      </c>
    </row>
    <row r="397" spans="1:11">
      <c r="A397" s="70" t="s">
        <v>2856</v>
      </c>
      <c r="B397" s="70" t="s">
        <v>2278</v>
      </c>
      <c r="C397" s="70" t="s">
        <v>1296</v>
      </c>
      <c r="D397" s="70" t="s">
        <v>1212</v>
      </c>
      <c r="E397" s="70" t="s">
        <v>323</v>
      </c>
      <c r="F397" s="87">
        <v>2.2278715</v>
      </c>
      <c r="G397" s="87">
        <v>0</v>
      </c>
      <c r="H397" s="88" t="str">
        <f t="shared" si="12"/>
        <v/>
      </c>
      <c r="I397" s="71">
        <f t="shared" si="13"/>
        <v>2.4160048479376103E-4</v>
      </c>
      <c r="J397" s="72">
        <v>2.5464904800000001</v>
      </c>
      <c r="K397" s="72">
        <v>11.8379130434783</v>
      </c>
    </row>
    <row r="398" spans="1:11">
      <c r="A398" s="70" t="s">
        <v>749</v>
      </c>
      <c r="B398" s="70" t="s">
        <v>876</v>
      </c>
      <c r="C398" s="70" t="s">
        <v>1297</v>
      </c>
      <c r="D398" s="70" t="s">
        <v>321</v>
      </c>
      <c r="E398" s="70" t="s">
        <v>323</v>
      </c>
      <c r="F398" s="87">
        <v>2.2175821600000001</v>
      </c>
      <c r="G398" s="87">
        <v>6.8663639000000005</v>
      </c>
      <c r="H398" s="88">
        <f t="shared" si="12"/>
        <v>-0.67703690158338392</v>
      </c>
      <c r="I398" s="71">
        <f t="shared" si="13"/>
        <v>2.4048466212077123E-4</v>
      </c>
      <c r="J398" s="72">
        <v>110.5401682</v>
      </c>
      <c r="K398" s="72">
        <v>16.0588260869565</v>
      </c>
    </row>
    <row r="399" spans="1:11">
      <c r="A399" s="70" t="s">
        <v>2855</v>
      </c>
      <c r="B399" s="70" t="s">
        <v>292</v>
      </c>
      <c r="C399" s="70" t="s">
        <v>1291</v>
      </c>
      <c r="D399" s="70" t="s">
        <v>321</v>
      </c>
      <c r="E399" s="70" t="s">
        <v>1508</v>
      </c>
      <c r="F399" s="87">
        <v>2.1992799999999999</v>
      </c>
      <c r="G399" s="87">
        <v>0</v>
      </c>
      <c r="H399" s="88" t="str">
        <f t="shared" si="12"/>
        <v/>
      </c>
      <c r="I399" s="71">
        <f t="shared" si="13"/>
        <v>2.3849989292345754E-4</v>
      </c>
      <c r="J399" s="72">
        <v>72.241550000000004</v>
      </c>
      <c r="K399" s="72">
        <v>9.2030434782608701</v>
      </c>
    </row>
    <row r="400" spans="1:11">
      <c r="A400" s="70" t="s">
        <v>2350</v>
      </c>
      <c r="B400" s="70" t="s">
        <v>1232</v>
      </c>
      <c r="C400" s="70" t="s">
        <v>231</v>
      </c>
      <c r="D400" s="70" t="s">
        <v>1212</v>
      </c>
      <c r="E400" s="70" t="s">
        <v>1508</v>
      </c>
      <c r="F400" s="87">
        <v>2.1944530850000001</v>
      </c>
      <c r="G400" s="87">
        <v>8.1371187850000002</v>
      </c>
      <c r="H400" s="88">
        <f t="shared" si="12"/>
        <v>-0.73031571211111435</v>
      </c>
      <c r="I400" s="71">
        <f t="shared" si="13"/>
        <v>2.3797644037960202E-4</v>
      </c>
      <c r="J400" s="72">
        <v>237.429</v>
      </c>
      <c r="K400" s="72">
        <v>28.114826086956501</v>
      </c>
    </row>
    <row r="401" spans="1:11">
      <c r="A401" s="70" t="s">
        <v>2824</v>
      </c>
      <c r="B401" s="70" t="s">
        <v>42</v>
      </c>
      <c r="C401" s="70" t="s">
        <v>1296</v>
      </c>
      <c r="D401" s="70" t="s">
        <v>1212</v>
      </c>
      <c r="E401" s="70" t="s">
        <v>323</v>
      </c>
      <c r="F401" s="87">
        <v>2.1716038700000002</v>
      </c>
      <c r="G401" s="87">
        <v>3.1341279999999999E-2</v>
      </c>
      <c r="H401" s="88">
        <f t="shared" si="12"/>
        <v>68.288933636405417</v>
      </c>
      <c r="I401" s="71">
        <f t="shared" si="13"/>
        <v>2.3549856792548748E-4</v>
      </c>
      <c r="J401" s="72">
        <v>73.630343859999996</v>
      </c>
      <c r="K401" s="72">
        <v>7.0496086956521697</v>
      </c>
    </row>
    <row r="402" spans="1:11">
      <c r="A402" s="70" t="s">
        <v>2682</v>
      </c>
      <c r="B402" s="70" t="s">
        <v>1237</v>
      </c>
      <c r="C402" s="70" t="s">
        <v>1296</v>
      </c>
      <c r="D402" s="70" t="s">
        <v>322</v>
      </c>
      <c r="E402" s="70" t="s">
        <v>1508</v>
      </c>
      <c r="F402" s="87">
        <v>2.1221634900000002</v>
      </c>
      <c r="G402" s="87">
        <v>5.8090289299999993</v>
      </c>
      <c r="H402" s="88">
        <f t="shared" si="12"/>
        <v>-0.63467844357938152</v>
      </c>
      <c r="I402" s="71">
        <f t="shared" si="13"/>
        <v>2.3013702899634018E-4</v>
      </c>
      <c r="J402" s="72">
        <v>94.57258041</v>
      </c>
      <c r="K402" s="72">
        <v>43.550304347826099</v>
      </c>
    </row>
    <row r="403" spans="1:11">
      <c r="A403" s="70" t="s">
        <v>206</v>
      </c>
      <c r="B403" s="70" t="s">
        <v>207</v>
      </c>
      <c r="C403" s="70" t="s">
        <v>231</v>
      </c>
      <c r="D403" s="70" t="s">
        <v>1212</v>
      </c>
      <c r="E403" s="70" t="s">
        <v>1508</v>
      </c>
      <c r="F403" s="87">
        <v>2.1151097200000004</v>
      </c>
      <c r="G403" s="87">
        <v>1.75170431</v>
      </c>
      <c r="H403" s="88">
        <f t="shared" si="12"/>
        <v>0.20745819253022235</v>
      </c>
      <c r="I403" s="71">
        <f t="shared" si="13"/>
        <v>2.2937208620155887E-4</v>
      </c>
      <c r="J403" s="72">
        <v>348.20249999999999</v>
      </c>
      <c r="K403" s="72">
        <v>20.2248695652174</v>
      </c>
    </row>
    <row r="404" spans="1:11">
      <c r="A404" s="70" t="s">
        <v>2417</v>
      </c>
      <c r="B404" s="70" t="s">
        <v>1493</v>
      </c>
      <c r="C404" s="70" t="s">
        <v>993</v>
      </c>
      <c r="D404" s="70" t="s">
        <v>321</v>
      </c>
      <c r="E404" s="70" t="s">
        <v>1508</v>
      </c>
      <c r="F404" s="87">
        <v>2.0676146100000001</v>
      </c>
      <c r="G404" s="87">
        <v>1.640819067</v>
      </c>
      <c r="H404" s="88">
        <f t="shared" si="12"/>
        <v>0.26011127709548987</v>
      </c>
      <c r="I404" s="71">
        <f t="shared" si="13"/>
        <v>2.2422150116946295E-4</v>
      </c>
      <c r="J404" s="72">
        <v>56.361410484505001</v>
      </c>
      <c r="K404" s="72">
        <v>119.074695652174</v>
      </c>
    </row>
    <row r="405" spans="1:11">
      <c r="A405" s="70" t="s">
        <v>2482</v>
      </c>
      <c r="B405" s="70" t="s">
        <v>574</v>
      </c>
      <c r="C405" s="70" t="s">
        <v>993</v>
      </c>
      <c r="D405" s="70" t="s">
        <v>321</v>
      </c>
      <c r="E405" s="70" t="s">
        <v>1508</v>
      </c>
      <c r="F405" s="87">
        <v>2.06037458</v>
      </c>
      <c r="G405" s="87">
        <v>0.76270864000000005</v>
      </c>
      <c r="H405" s="88">
        <f t="shared" si="12"/>
        <v>1.7013914251712157</v>
      </c>
      <c r="I405" s="71">
        <f t="shared" si="13"/>
        <v>2.2343635949593222E-4</v>
      </c>
      <c r="J405" s="72">
        <v>7.9308107059999999</v>
      </c>
      <c r="K405" s="72">
        <v>12.6267826086957</v>
      </c>
    </row>
    <row r="406" spans="1:11">
      <c r="A406" s="70" t="s">
        <v>1383</v>
      </c>
      <c r="B406" s="70" t="s">
        <v>557</v>
      </c>
      <c r="C406" s="70" t="s">
        <v>1296</v>
      </c>
      <c r="D406" s="70" t="s">
        <v>322</v>
      </c>
      <c r="E406" s="70" t="s">
        <v>323</v>
      </c>
      <c r="F406" s="87">
        <v>2.0535292099999998</v>
      </c>
      <c r="G406" s="87">
        <v>14.87231886</v>
      </c>
      <c r="H406" s="88">
        <f t="shared" si="12"/>
        <v>-0.86192272843725193</v>
      </c>
      <c r="I406" s="71">
        <f t="shared" si="13"/>
        <v>2.2269401654186475E-4</v>
      </c>
      <c r="J406" s="72">
        <v>98.947199999999995</v>
      </c>
      <c r="K406" s="72">
        <v>19.421043478260898</v>
      </c>
    </row>
    <row r="407" spans="1:11">
      <c r="A407" s="70" t="s">
        <v>2554</v>
      </c>
      <c r="B407" s="70" t="s">
        <v>2325</v>
      </c>
      <c r="C407" s="70" t="s">
        <v>993</v>
      </c>
      <c r="D407" s="70" t="s">
        <v>322</v>
      </c>
      <c r="E407" s="70" t="s">
        <v>323</v>
      </c>
      <c r="F407" s="87">
        <v>2.0515803099999999</v>
      </c>
      <c r="G407" s="87">
        <v>1.73383748</v>
      </c>
      <c r="H407" s="88">
        <f t="shared" si="12"/>
        <v>0.1832598693160099</v>
      </c>
      <c r="I407" s="71">
        <f t="shared" si="13"/>
        <v>2.2248266899115794E-4</v>
      </c>
      <c r="J407" s="72">
        <v>101.21652</v>
      </c>
      <c r="K407" s="72">
        <v>44.174869565217399</v>
      </c>
    </row>
    <row r="408" spans="1:11">
      <c r="A408" s="70" t="s">
        <v>2415</v>
      </c>
      <c r="B408" s="70" t="s">
        <v>1491</v>
      </c>
      <c r="C408" s="70" t="s">
        <v>993</v>
      </c>
      <c r="D408" s="70" t="s">
        <v>321</v>
      </c>
      <c r="E408" s="70" t="s">
        <v>1508</v>
      </c>
      <c r="F408" s="87">
        <v>2.047361735</v>
      </c>
      <c r="G408" s="87">
        <v>3.0286835399999998</v>
      </c>
      <c r="H408" s="88">
        <f t="shared" si="12"/>
        <v>-0.32400935655363983</v>
      </c>
      <c r="I408" s="71">
        <f t="shared" si="13"/>
        <v>2.2202518759461472E-4</v>
      </c>
      <c r="J408" s="72">
        <v>24.035428866996</v>
      </c>
      <c r="K408" s="72">
        <v>181.37845454545501</v>
      </c>
    </row>
    <row r="409" spans="1:11">
      <c r="A409" s="70" t="s">
        <v>2740</v>
      </c>
      <c r="B409" s="70" t="s">
        <v>2587</v>
      </c>
      <c r="C409" s="70" t="s">
        <v>1296</v>
      </c>
      <c r="D409" s="70" t="s">
        <v>1212</v>
      </c>
      <c r="E409" s="70" t="s">
        <v>323</v>
      </c>
      <c r="F409" s="87">
        <v>2.0434380500000002</v>
      </c>
      <c r="G409" s="87">
        <v>2.0593326000000003</v>
      </c>
      <c r="H409" s="88">
        <f t="shared" si="12"/>
        <v>-7.7183015507062969E-3</v>
      </c>
      <c r="I409" s="71">
        <f t="shared" si="13"/>
        <v>2.2159968540645984E-4</v>
      </c>
      <c r="J409" s="72">
        <v>49.845042079999999</v>
      </c>
      <c r="K409" s="72">
        <v>74.075391304347804</v>
      </c>
    </row>
    <row r="410" spans="1:11">
      <c r="A410" s="70" t="s">
        <v>736</v>
      </c>
      <c r="B410" s="70" t="s">
        <v>573</v>
      </c>
      <c r="C410" s="70" t="s">
        <v>1294</v>
      </c>
      <c r="D410" s="70" t="s">
        <v>321</v>
      </c>
      <c r="E410" s="70" t="s">
        <v>1508</v>
      </c>
      <c r="F410" s="87">
        <v>2.0189423899999999</v>
      </c>
      <c r="G410" s="87">
        <v>0.36513815000000005</v>
      </c>
      <c r="H410" s="88">
        <f t="shared" si="12"/>
        <v>4.5292562280879158</v>
      </c>
      <c r="I410" s="71">
        <f t="shared" si="13"/>
        <v>2.1894326499292017E-4</v>
      </c>
      <c r="J410" s="72">
        <v>72.83819905</v>
      </c>
      <c r="K410" s="72">
        <v>16.376652173913001</v>
      </c>
    </row>
    <row r="411" spans="1:11">
      <c r="A411" s="70" t="s">
        <v>2738</v>
      </c>
      <c r="B411" s="70" t="s">
        <v>559</v>
      </c>
      <c r="C411" s="70" t="s">
        <v>1296</v>
      </c>
      <c r="D411" s="70" t="s">
        <v>322</v>
      </c>
      <c r="E411" s="70" t="s">
        <v>1508</v>
      </c>
      <c r="F411" s="87">
        <v>2.0044816700000001</v>
      </c>
      <c r="G411" s="87">
        <v>2.102609658</v>
      </c>
      <c r="H411" s="88">
        <f t="shared" si="12"/>
        <v>-4.666961726663954E-2</v>
      </c>
      <c r="I411" s="71">
        <f t="shared" si="13"/>
        <v>2.173750789631304E-4</v>
      </c>
      <c r="J411" s="72">
        <v>452.05988599</v>
      </c>
      <c r="K411" s="72">
        <v>29.997956521739098</v>
      </c>
    </row>
    <row r="412" spans="1:11">
      <c r="A412" s="70" t="s">
        <v>2481</v>
      </c>
      <c r="B412" s="70" t="s">
        <v>575</v>
      </c>
      <c r="C412" s="70" t="s">
        <v>993</v>
      </c>
      <c r="D412" s="70" t="s">
        <v>321</v>
      </c>
      <c r="E412" s="70" t="s">
        <v>323</v>
      </c>
      <c r="F412" s="87">
        <v>1.98632963</v>
      </c>
      <c r="G412" s="87">
        <v>2.49658311</v>
      </c>
      <c r="H412" s="88">
        <f t="shared" si="12"/>
        <v>-0.20438073058981798</v>
      </c>
      <c r="I412" s="71">
        <f t="shared" si="13"/>
        <v>2.1540658945913712E-4</v>
      </c>
      <c r="J412" s="72">
        <v>35.222047736</v>
      </c>
      <c r="K412" s="72">
        <v>12.509347826087</v>
      </c>
    </row>
    <row r="413" spans="1:11">
      <c r="A413" s="70" t="s">
        <v>2717</v>
      </c>
      <c r="B413" s="70" t="s">
        <v>2162</v>
      </c>
      <c r="C413" s="70" t="s">
        <v>1296</v>
      </c>
      <c r="D413" s="70" t="s">
        <v>322</v>
      </c>
      <c r="E413" s="70" t="s">
        <v>1508</v>
      </c>
      <c r="F413" s="87">
        <v>1.9808766100000001</v>
      </c>
      <c r="G413" s="87">
        <v>3.2308895150000003</v>
      </c>
      <c r="H413" s="88">
        <f t="shared" si="12"/>
        <v>-0.38689435191039023</v>
      </c>
      <c r="I413" s="71">
        <f t="shared" si="13"/>
        <v>2.1481523925083739E-4</v>
      </c>
      <c r="J413" s="72">
        <v>40.716817820000003</v>
      </c>
      <c r="K413" s="72">
        <v>93.075260869565199</v>
      </c>
    </row>
    <row r="414" spans="1:11">
      <c r="A414" s="70" t="s">
        <v>2547</v>
      </c>
      <c r="B414" s="70" t="s">
        <v>1961</v>
      </c>
      <c r="C414" s="70" t="s">
        <v>993</v>
      </c>
      <c r="D414" s="70" t="s">
        <v>321</v>
      </c>
      <c r="E414" s="70" t="s">
        <v>1508</v>
      </c>
      <c r="F414" s="87">
        <v>1.9804164499999999</v>
      </c>
      <c r="G414" s="87">
        <v>1.3402383400000002</v>
      </c>
      <c r="H414" s="88">
        <f t="shared" si="12"/>
        <v>0.47765989891021898</v>
      </c>
      <c r="I414" s="71">
        <f t="shared" si="13"/>
        <v>2.1476533741445104E-4</v>
      </c>
      <c r="J414" s="72">
        <v>22.872394274099999</v>
      </c>
      <c r="K414" s="72">
        <v>32.761869565217403</v>
      </c>
    </row>
    <row r="415" spans="1:11">
      <c r="A415" s="70" t="s">
        <v>948</v>
      </c>
      <c r="B415" s="70" t="s">
        <v>945</v>
      </c>
      <c r="C415" s="70" t="s">
        <v>1292</v>
      </c>
      <c r="D415" s="70" t="s">
        <v>321</v>
      </c>
      <c r="E415" s="70" t="s">
        <v>1508</v>
      </c>
      <c r="F415" s="87">
        <v>1.97948031</v>
      </c>
      <c r="G415" s="87">
        <v>6.6866963210000003</v>
      </c>
      <c r="H415" s="88">
        <f t="shared" si="12"/>
        <v>-0.70396736819297234</v>
      </c>
      <c r="I415" s="71">
        <f t="shared" si="13"/>
        <v>2.1466381814916363E-4</v>
      </c>
      <c r="J415" s="72">
        <v>16.40692572</v>
      </c>
      <c r="K415" s="72">
        <v>34.106782608695703</v>
      </c>
    </row>
    <row r="416" spans="1:11">
      <c r="A416" s="70" t="s">
        <v>2550</v>
      </c>
      <c r="B416" s="70" t="s">
        <v>1503</v>
      </c>
      <c r="C416" s="70" t="s">
        <v>993</v>
      </c>
      <c r="D416" s="70" t="s">
        <v>321</v>
      </c>
      <c r="E416" s="70" t="s">
        <v>1508</v>
      </c>
      <c r="F416" s="87">
        <v>1.9662893000000001</v>
      </c>
      <c r="G416" s="87">
        <v>4.1604006399999998</v>
      </c>
      <c r="H416" s="88">
        <f t="shared" si="12"/>
        <v>-0.52737981984350424</v>
      </c>
      <c r="I416" s="71">
        <f t="shared" si="13"/>
        <v>2.1323332522759283E-4</v>
      </c>
      <c r="J416" s="72">
        <v>23.861065134828003</v>
      </c>
      <c r="K416" s="72">
        <v>62.388391304347799</v>
      </c>
    </row>
    <row r="417" spans="1:11">
      <c r="A417" s="70" t="s">
        <v>2903</v>
      </c>
      <c r="B417" s="70" t="s">
        <v>939</v>
      </c>
      <c r="C417" s="70" t="s">
        <v>2923</v>
      </c>
      <c r="D417" s="70" t="s">
        <v>321</v>
      </c>
      <c r="E417" s="70" t="s">
        <v>1508</v>
      </c>
      <c r="F417" s="87">
        <v>1.962137861</v>
      </c>
      <c r="G417" s="87">
        <v>8.6592427300000008</v>
      </c>
      <c r="H417" s="88">
        <f t="shared" si="12"/>
        <v>-0.77340537479078153</v>
      </c>
      <c r="I417" s="71">
        <f t="shared" si="13"/>
        <v>2.1278312436322889E-4</v>
      </c>
      <c r="J417" s="72">
        <v>20.200930993711641</v>
      </c>
      <c r="K417" s="72">
        <v>24.708434782608698</v>
      </c>
    </row>
    <row r="418" spans="1:11">
      <c r="A418" s="70" t="s">
        <v>567</v>
      </c>
      <c r="B418" s="70" t="s">
        <v>129</v>
      </c>
      <c r="C418" s="70" t="s">
        <v>1446</v>
      </c>
      <c r="D418" s="70" t="s">
        <v>322</v>
      </c>
      <c r="E418" s="70" t="s">
        <v>323</v>
      </c>
      <c r="F418" s="87">
        <v>1.9611905900000002</v>
      </c>
      <c r="G418" s="87">
        <v>0.91968585999999997</v>
      </c>
      <c r="H418" s="88">
        <f t="shared" si="12"/>
        <v>1.132457043538758</v>
      </c>
      <c r="I418" s="71">
        <f t="shared" si="13"/>
        <v>2.126803980018427E-4</v>
      </c>
      <c r="J418" s="72">
        <v>376.85335566000003</v>
      </c>
      <c r="K418" s="72">
        <v>15.301695652173899</v>
      </c>
    </row>
    <row r="419" spans="1:11">
      <c r="A419" s="70" t="s">
        <v>710</v>
      </c>
      <c r="B419" s="70" t="s">
        <v>711</v>
      </c>
      <c r="C419" s="70" t="s">
        <v>1292</v>
      </c>
      <c r="D419" s="70" t="s">
        <v>321</v>
      </c>
      <c r="E419" s="70" t="s">
        <v>1508</v>
      </c>
      <c r="F419" s="87">
        <v>1.9578607860000001</v>
      </c>
      <c r="G419" s="87">
        <v>3.1985810690000003</v>
      </c>
      <c r="H419" s="88">
        <f t="shared" si="12"/>
        <v>-0.38789708818851265</v>
      </c>
      <c r="I419" s="71">
        <f t="shared" si="13"/>
        <v>2.1231929896149489E-4</v>
      </c>
      <c r="J419" s="72">
        <v>55.882159510000001</v>
      </c>
      <c r="K419" s="72">
        <v>26.977956521739099</v>
      </c>
    </row>
    <row r="420" spans="1:11">
      <c r="A420" s="70" t="s">
        <v>1516</v>
      </c>
      <c r="B420" s="70" t="s">
        <v>439</v>
      </c>
      <c r="C420" s="70" t="s">
        <v>449</v>
      </c>
      <c r="D420" s="70" t="s">
        <v>322</v>
      </c>
      <c r="E420" s="70" t="s">
        <v>323</v>
      </c>
      <c r="F420" s="87">
        <v>1.9494295700000002</v>
      </c>
      <c r="G420" s="87">
        <v>1.089736415</v>
      </c>
      <c r="H420" s="88">
        <f t="shared" si="12"/>
        <v>0.78890008920184629</v>
      </c>
      <c r="I420" s="71">
        <f t="shared" si="13"/>
        <v>2.1140497967826833E-4</v>
      </c>
      <c r="J420" s="72">
        <v>98.851344589999997</v>
      </c>
      <c r="K420" s="72">
        <v>68.152565217391299</v>
      </c>
    </row>
    <row r="421" spans="1:11">
      <c r="A421" s="70" t="s">
        <v>844</v>
      </c>
      <c r="B421" s="70" t="s">
        <v>845</v>
      </c>
      <c r="C421" s="70" t="s">
        <v>1292</v>
      </c>
      <c r="D421" s="70" t="s">
        <v>321</v>
      </c>
      <c r="E421" s="70" t="s">
        <v>1508</v>
      </c>
      <c r="F421" s="87">
        <v>1.9387308459999999</v>
      </c>
      <c r="G421" s="87">
        <v>0.20082125200000001</v>
      </c>
      <c r="H421" s="88">
        <f t="shared" si="12"/>
        <v>8.6540123452671232</v>
      </c>
      <c r="I421" s="71">
        <f t="shared" si="13"/>
        <v>2.1024476154850872E-4</v>
      </c>
      <c r="J421" s="72">
        <v>20.338186289999999</v>
      </c>
      <c r="K421" s="72">
        <v>12.692521739130401</v>
      </c>
    </row>
    <row r="422" spans="1:11">
      <c r="A422" s="70" t="s">
        <v>2774</v>
      </c>
      <c r="B422" s="70" t="s">
        <v>2317</v>
      </c>
      <c r="C422" s="70" t="s">
        <v>1296</v>
      </c>
      <c r="D422" s="70" t="s">
        <v>322</v>
      </c>
      <c r="E422" s="70" t="s">
        <v>1508</v>
      </c>
      <c r="F422" s="87">
        <v>1.9316522700000001</v>
      </c>
      <c r="G422" s="87">
        <v>0.79643520999999995</v>
      </c>
      <c r="H422" s="88">
        <f t="shared" si="12"/>
        <v>1.4253727682381094</v>
      </c>
      <c r="I422" s="71">
        <f t="shared" si="13"/>
        <v>2.0947712867863745E-4</v>
      </c>
      <c r="J422" s="72">
        <v>21.428798579999999</v>
      </c>
      <c r="K422" s="72">
        <v>57.007130434782603</v>
      </c>
    </row>
    <row r="423" spans="1:11">
      <c r="A423" s="70" t="s">
        <v>2714</v>
      </c>
      <c r="B423" s="70" t="s">
        <v>60</v>
      </c>
      <c r="C423" s="70" t="s">
        <v>1296</v>
      </c>
      <c r="D423" s="70" t="s">
        <v>1212</v>
      </c>
      <c r="E423" s="70" t="s">
        <v>323</v>
      </c>
      <c r="F423" s="87">
        <v>1.9218819269999998</v>
      </c>
      <c r="G423" s="87">
        <v>3.445218568</v>
      </c>
      <c r="H423" s="88">
        <f t="shared" si="12"/>
        <v>-0.44215965139312463</v>
      </c>
      <c r="I423" s="71">
        <f t="shared" si="13"/>
        <v>2.0841758839303237E-4</v>
      </c>
      <c r="J423" s="72">
        <v>126.19723155</v>
      </c>
      <c r="K423" s="72">
        <v>58.496956521739101</v>
      </c>
    </row>
    <row r="424" spans="1:11">
      <c r="A424" s="70" t="s">
        <v>2775</v>
      </c>
      <c r="B424" s="70" t="s">
        <v>1441</v>
      </c>
      <c r="C424" s="70" t="s">
        <v>1291</v>
      </c>
      <c r="D424" s="70" t="s">
        <v>321</v>
      </c>
      <c r="E424" s="70" t="s">
        <v>1508</v>
      </c>
      <c r="F424" s="87">
        <v>1.9068630600000001</v>
      </c>
      <c r="G424" s="87">
        <v>0.79439320999999996</v>
      </c>
      <c r="H424" s="88">
        <f t="shared" si="12"/>
        <v>1.4004020124995784</v>
      </c>
      <c r="I424" s="71">
        <f t="shared" si="13"/>
        <v>2.0678887437238397E-4</v>
      </c>
      <c r="J424" s="72">
        <v>69.326013119999999</v>
      </c>
      <c r="K424" s="72">
        <v>36.377000000000002</v>
      </c>
    </row>
    <row r="425" spans="1:11">
      <c r="A425" s="70" t="s">
        <v>2513</v>
      </c>
      <c r="B425" s="70" t="s">
        <v>161</v>
      </c>
      <c r="C425" s="70" t="s">
        <v>993</v>
      </c>
      <c r="D425" s="70" t="s">
        <v>321</v>
      </c>
      <c r="E425" s="70" t="s">
        <v>1508</v>
      </c>
      <c r="F425" s="87">
        <v>1.8972395900000001</v>
      </c>
      <c r="G425" s="87">
        <v>4.9870328700000002</v>
      </c>
      <c r="H425" s="88">
        <f t="shared" si="12"/>
        <v>-0.61956545315491374</v>
      </c>
      <c r="I425" s="71">
        <f t="shared" si="13"/>
        <v>2.0574526166070012E-4</v>
      </c>
      <c r="J425" s="72">
        <v>22.155357280099999</v>
      </c>
      <c r="K425" s="72">
        <v>12.0582173913043</v>
      </c>
    </row>
    <row r="426" spans="1:11">
      <c r="A426" s="70" t="s">
        <v>2752</v>
      </c>
      <c r="B426" s="70" t="s">
        <v>2591</v>
      </c>
      <c r="C426" s="70" t="s">
        <v>1296</v>
      </c>
      <c r="D426" s="70" t="s">
        <v>1212</v>
      </c>
      <c r="E426" s="70" t="s">
        <v>1508</v>
      </c>
      <c r="F426" s="87">
        <v>1.8959978</v>
      </c>
      <c r="G426" s="87">
        <v>1.79523425</v>
      </c>
      <c r="H426" s="88">
        <f t="shared" si="12"/>
        <v>5.612835762241053E-2</v>
      </c>
      <c r="I426" s="71">
        <f t="shared" si="13"/>
        <v>2.056105963238474E-4</v>
      </c>
      <c r="J426" s="72">
        <v>36.431265400000001</v>
      </c>
      <c r="K426" s="72">
        <v>23.412608695652199</v>
      </c>
    </row>
    <row r="427" spans="1:11">
      <c r="A427" s="70" t="s">
        <v>848</v>
      </c>
      <c r="B427" s="70" t="s">
        <v>849</v>
      </c>
      <c r="C427" s="70" t="s">
        <v>1292</v>
      </c>
      <c r="D427" s="70" t="s">
        <v>321</v>
      </c>
      <c r="E427" s="70" t="s">
        <v>1508</v>
      </c>
      <c r="F427" s="87">
        <v>1.8293568519999999</v>
      </c>
      <c r="G427" s="87">
        <v>0.308480596</v>
      </c>
      <c r="H427" s="88">
        <f t="shared" si="12"/>
        <v>4.930216926837109</v>
      </c>
      <c r="I427" s="71">
        <f t="shared" si="13"/>
        <v>1.9838374982757693E-4</v>
      </c>
      <c r="J427" s="72">
        <v>18.717420140000002</v>
      </c>
      <c r="K427" s="72">
        <v>49.551347826086896</v>
      </c>
    </row>
    <row r="428" spans="1:11">
      <c r="A428" s="70" t="s">
        <v>1531</v>
      </c>
      <c r="B428" s="70" t="s">
        <v>356</v>
      </c>
      <c r="C428" s="70" t="s">
        <v>1293</v>
      </c>
      <c r="D428" s="70" t="s">
        <v>321</v>
      </c>
      <c r="E428" s="70" t="s">
        <v>1508</v>
      </c>
      <c r="F428" s="87">
        <v>1.82176155</v>
      </c>
      <c r="G428" s="87">
        <v>10.80703377</v>
      </c>
      <c r="H428" s="88">
        <f t="shared" si="12"/>
        <v>-0.83142816162403832</v>
      </c>
      <c r="I428" s="71">
        <f t="shared" si="13"/>
        <v>1.975600808478557E-4</v>
      </c>
      <c r="J428" s="72">
        <v>30.047979640000001</v>
      </c>
      <c r="K428" s="72">
        <v>35.388217391304302</v>
      </c>
    </row>
    <row r="429" spans="1:11">
      <c r="A429" s="70" t="s">
        <v>2728</v>
      </c>
      <c r="B429" s="70" t="s">
        <v>495</v>
      </c>
      <c r="C429" s="70" t="s">
        <v>1296</v>
      </c>
      <c r="D429" s="70" t="s">
        <v>322</v>
      </c>
      <c r="E429" s="70" t="s">
        <v>1508</v>
      </c>
      <c r="F429" s="87">
        <v>1.79617278</v>
      </c>
      <c r="G429" s="87">
        <v>2.4717371899999998</v>
      </c>
      <c r="H429" s="88">
        <f t="shared" si="12"/>
        <v>-0.27331563110073198</v>
      </c>
      <c r="I429" s="71">
        <f t="shared" si="13"/>
        <v>1.94785118630656E-4</v>
      </c>
      <c r="J429" s="72">
        <v>273.62281958052495</v>
      </c>
      <c r="K429" s="72">
        <v>62.637304347826102</v>
      </c>
    </row>
    <row r="430" spans="1:11">
      <c r="A430" s="70" t="s">
        <v>1538</v>
      </c>
      <c r="B430" s="70" t="s">
        <v>363</v>
      </c>
      <c r="C430" s="70" t="s">
        <v>1293</v>
      </c>
      <c r="D430" s="70" t="s">
        <v>321</v>
      </c>
      <c r="E430" s="70" t="s">
        <v>1508</v>
      </c>
      <c r="F430" s="87">
        <v>1.79574122</v>
      </c>
      <c r="G430" s="87">
        <v>6.1010109699999999</v>
      </c>
      <c r="H430" s="88">
        <f t="shared" si="12"/>
        <v>-0.70566497440669251</v>
      </c>
      <c r="I430" s="71">
        <f t="shared" si="13"/>
        <v>1.9473831830791853E-4</v>
      </c>
      <c r="J430" s="72">
        <v>26.645564589999999</v>
      </c>
      <c r="K430" s="72">
        <v>17.9258695652174</v>
      </c>
    </row>
    <row r="431" spans="1:11">
      <c r="A431" s="70" t="s">
        <v>2412</v>
      </c>
      <c r="B431" s="70" t="s">
        <v>1423</v>
      </c>
      <c r="C431" s="70" t="s">
        <v>993</v>
      </c>
      <c r="D431" s="70" t="s">
        <v>321</v>
      </c>
      <c r="E431" s="70" t="s">
        <v>1508</v>
      </c>
      <c r="F431" s="87">
        <v>1.7885429439999998</v>
      </c>
      <c r="G431" s="87">
        <v>1.811328091</v>
      </c>
      <c r="H431" s="88">
        <f t="shared" si="12"/>
        <v>-1.2579248957278022E-2</v>
      </c>
      <c r="I431" s="71">
        <f t="shared" si="13"/>
        <v>1.9395770462742601E-4</v>
      </c>
      <c r="J431" s="72">
        <v>52.490773012716005</v>
      </c>
      <c r="K431" s="72">
        <v>88.861521739130396</v>
      </c>
    </row>
    <row r="432" spans="1:11">
      <c r="A432" s="70" t="s">
        <v>2745</v>
      </c>
      <c r="B432" s="70" t="s">
        <v>93</v>
      </c>
      <c r="C432" s="70" t="s">
        <v>1291</v>
      </c>
      <c r="D432" s="70" t="s">
        <v>321</v>
      </c>
      <c r="E432" s="70" t="s">
        <v>1508</v>
      </c>
      <c r="F432" s="87">
        <v>1.78687029</v>
      </c>
      <c r="G432" s="87">
        <v>1.96585656</v>
      </c>
      <c r="H432" s="88">
        <f t="shared" si="12"/>
        <v>-9.1047471947800718E-2</v>
      </c>
      <c r="I432" s="71">
        <f t="shared" si="13"/>
        <v>1.9377631444523097E-4</v>
      </c>
      <c r="J432" s="72">
        <v>6.62765</v>
      </c>
      <c r="K432" s="72">
        <v>48.1598260869565</v>
      </c>
    </row>
    <row r="433" spans="1:11">
      <c r="A433" s="70" t="s">
        <v>728</v>
      </c>
      <c r="B433" s="70" t="s">
        <v>87</v>
      </c>
      <c r="C433" s="70" t="s">
        <v>735</v>
      </c>
      <c r="D433" s="70" t="s">
        <v>321</v>
      </c>
      <c r="E433" s="70" t="s">
        <v>1508</v>
      </c>
      <c r="F433" s="87">
        <v>1.770613118</v>
      </c>
      <c r="G433" s="87">
        <v>1.7348467509999999</v>
      </c>
      <c r="H433" s="88">
        <f t="shared" si="12"/>
        <v>2.0616441757396631E-2</v>
      </c>
      <c r="I433" s="71">
        <f t="shared" si="13"/>
        <v>1.9201331301692796E-4</v>
      </c>
      <c r="J433" s="72">
        <v>55.860224000000002</v>
      </c>
      <c r="K433" s="72">
        <v>75.745173913043502</v>
      </c>
    </row>
    <row r="434" spans="1:11">
      <c r="A434" s="70" t="s">
        <v>548</v>
      </c>
      <c r="B434" s="70" t="s">
        <v>549</v>
      </c>
      <c r="C434" s="70" t="s">
        <v>1294</v>
      </c>
      <c r="D434" s="70" t="s">
        <v>321</v>
      </c>
      <c r="E434" s="70" t="s">
        <v>323</v>
      </c>
      <c r="F434" s="87">
        <v>1.7545271499999999</v>
      </c>
      <c r="G434" s="87">
        <v>6.8660261150000004</v>
      </c>
      <c r="H434" s="88">
        <f t="shared" si="12"/>
        <v>-0.74446249976140677</v>
      </c>
      <c r="I434" s="71">
        <f t="shared" si="13"/>
        <v>1.9026887772648283E-4</v>
      </c>
      <c r="J434" s="72">
        <v>370.16106410000003</v>
      </c>
      <c r="K434" s="72">
        <v>16.300217391304301</v>
      </c>
    </row>
    <row r="435" spans="1:11">
      <c r="A435" s="70" t="s">
        <v>2716</v>
      </c>
      <c r="B435" s="70" t="s">
        <v>2284</v>
      </c>
      <c r="C435" s="70" t="s">
        <v>1296</v>
      </c>
      <c r="D435" s="70" t="s">
        <v>1212</v>
      </c>
      <c r="E435" s="70" t="s">
        <v>323</v>
      </c>
      <c r="F435" s="87">
        <v>1.75191283</v>
      </c>
      <c r="G435" s="87">
        <v>3.3402959700000001</v>
      </c>
      <c r="H435" s="88">
        <f t="shared" si="12"/>
        <v>-0.47552167660160971</v>
      </c>
      <c r="I435" s="71">
        <f t="shared" si="13"/>
        <v>1.8998536901450997E-4</v>
      </c>
      <c r="J435" s="72">
        <v>864.58188039000004</v>
      </c>
      <c r="K435" s="72">
        <v>52.582695652173904</v>
      </c>
    </row>
    <row r="436" spans="1:11">
      <c r="A436" s="70" t="s">
        <v>2751</v>
      </c>
      <c r="B436" s="70" t="s">
        <v>2320</v>
      </c>
      <c r="C436" s="70" t="s">
        <v>1296</v>
      </c>
      <c r="D436" s="70" t="s">
        <v>1212</v>
      </c>
      <c r="E436" s="70" t="s">
        <v>323</v>
      </c>
      <c r="F436" s="87">
        <v>1.74185027</v>
      </c>
      <c r="G436" s="87">
        <v>1.85229328</v>
      </c>
      <c r="H436" s="88">
        <f t="shared" si="12"/>
        <v>-5.9625012514216924E-2</v>
      </c>
      <c r="I436" s="71">
        <f t="shared" si="13"/>
        <v>1.8889413939275382E-4</v>
      </c>
      <c r="J436" s="72">
        <v>261.86662914999999</v>
      </c>
      <c r="K436" s="72">
        <v>26.109826086956499</v>
      </c>
    </row>
    <row r="437" spans="1:11">
      <c r="A437" s="70" t="s">
        <v>2723</v>
      </c>
      <c r="B437" s="70" t="s">
        <v>30</v>
      </c>
      <c r="C437" s="70" t="s">
        <v>1296</v>
      </c>
      <c r="D437" s="70" t="s">
        <v>1212</v>
      </c>
      <c r="E437" s="70" t="s">
        <v>1508</v>
      </c>
      <c r="F437" s="87">
        <v>1.6778990499999999</v>
      </c>
      <c r="G437" s="87">
        <v>2.6178153990000004</v>
      </c>
      <c r="H437" s="88">
        <f t="shared" si="12"/>
        <v>-0.35904607687732537</v>
      </c>
      <c r="I437" s="71">
        <f t="shared" si="13"/>
        <v>1.8195897919381395E-4</v>
      </c>
      <c r="J437" s="72">
        <v>745.07120905222735</v>
      </c>
      <c r="K437" s="72">
        <v>39.768173913043498</v>
      </c>
    </row>
    <row r="438" spans="1:11">
      <c r="A438" s="70" t="s">
        <v>850</v>
      </c>
      <c r="B438" s="70" t="s">
        <v>851</v>
      </c>
      <c r="C438" s="70" t="s">
        <v>1292</v>
      </c>
      <c r="D438" s="70" t="s">
        <v>321</v>
      </c>
      <c r="E438" s="70" t="s">
        <v>1508</v>
      </c>
      <c r="F438" s="87">
        <v>1.6777366999999999</v>
      </c>
      <c r="G438" s="87">
        <v>2.889512077</v>
      </c>
      <c r="H438" s="88">
        <f t="shared" si="12"/>
        <v>-0.41937024131012146</v>
      </c>
      <c r="I438" s="71">
        <f t="shared" si="13"/>
        <v>1.8194137322385281E-4</v>
      </c>
      <c r="J438" s="72">
        <v>57.642080899999996</v>
      </c>
      <c r="K438" s="72">
        <v>64.674130434782597</v>
      </c>
    </row>
    <row r="439" spans="1:11">
      <c r="A439" s="70" t="s">
        <v>2457</v>
      </c>
      <c r="B439" s="70" t="s">
        <v>167</v>
      </c>
      <c r="C439" s="70" t="s">
        <v>993</v>
      </c>
      <c r="D439" s="70" t="s">
        <v>321</v>
      </c>
      <c r="E439" s="70" t="s">
        <v>323</v>
      </c>
      <c r="F439" s="87">
        <v>1.6728812749999999</v>
      </c>
      <c r="G439" s="87">
        <v>0.28655874999999997</v>
      </c>
      <c r="H439" s="88">
        <f t="shared" si="12"/>
        <v>4.8378300261290228</v>
      </c>
      <c r="I439" s="71">
        <f t="shared" si="13"/>
        <v>1.8141482892635642E-4</v>
      </c>
      <c r="J439" s="72">
        <v>116.44655084248299</v>
      </c>
      <c r="K439" s="72">
        <v>27.549956521739102</v>
      </c>
    </row>
    <row r="440" spans="1:11">
      <c r="A440" s="70" t="s">
        <v>403</v>
      </c>
      <c r="B440" s="70" t="s">
        <v>697</v>
      </c>
      <c r="C440" s="70" t="s">
        <v>1292</v>
      </c>
      <c r="D440" s="70" t="s">
        <v>321</v>
      </c>
      <c r="E440" s="70" t="s">
        <v>1508</v>
      </c>
      <c r="F440" s="87">
        <v>1.645036787</v>
      </c>
      <c r="G440" s="87">
        <v>3.5462145699999996</v>
      </c>
      <c r="H440" s="88">
        <f t="shared" si="12"/>
        <v>-0.53611470639239966</v>
      </c>
      <c r="I440" s="71">
        <f t="shared" si="13"/>
        <v>1.7839524642366986E-4</v>
      </c>
      <c r="J440" s="72">
        <v>65.242629530000002</v>
      </c>
      <c r="K440" s="72">
        <v>13.0745217391304</v>
      </c>
    </row>
    <row r="441" spans="1:11">
      <c r="A441" s="70" t="s">
        <v>404</v>
      </c>
      <c r="B441" s="70" t="s">
        <v>698</v>
      </c>
      <c r="C441" s="70" t="s">
        <v>1292</v>
      </c>
      <c r="D441" s="70" t="s">
        <v>321</v>
      </c>
      <c r="E441" s="70" t="s">
        <v>1508</v>
      </c>
      <c r="F441" s="87">
        <v>1.6430554799999999</v>
      </c>
      <c r="G441" s="87">
        <v>2.4458230000000001E-2</v>
      </c>
      <c r="H441" s="88">
        <f t="shared" si="12"/>
        <v>66.17802064989985</v>
      </c>
      <c r="I441" s="71">
        <f t="shared" si="13"/>
        <v>1.781803845109764E-4</v>
      </c>
      <c r="J441" s="72">
        <v>20.133728170000001</v>
      </c>
      <c r="K441" s="72">
        <v>16.091173913043502</v>
      </c>
    </row>
    <row r="442" spans="1:11">
      <c r="A442" s="70" t="s">
        <v>2429</v>
      </c>
      <c r="B442" s="70" t="s">
        <v>238</v>
      </c>
      <c r="C442" s="70" t="s">
        <v>993</v>
      </c>
      <c r="D442" s="70" t="s">
        <v>321</v>
      </c>
      <c r="E442" s="70" t="s">
        <v>1508</v>
      </c>
      <c r="F442" s="87">
        <v>1.639538001</v>
      </c>
      <c r="G442" s="87">
        <v>7.1185930109999997</v>
      </c>
      <c r="H442" s="88">
        <f t="shared" si="12"/>
        <v>-0.7696822955791256</v>
      </c>
      <c r="I442" s="71">
        <f t="shared" si="13"/>
        <v>1.7779893314286477E-4</v>
      </c>
      <c r="J442" s="72">
        <v>63.905519488075001</v>
      </c>
      <c r="K442" s="72">
        <v>54.414608695652198</v>
      </c>
    </row>
    <row r="443" spans="1:11">
      <c r="A443" s="70" t="s">
        <v>2329</v>
      </c>
      <c r="B443" s="70" t="s">
        <v>2330</v>
      </c>
      <c r="C443" s="70" t="s">
        <v>1297</v>
      </c>
      <c r="D443" s="70" t="s">
        <v>321</v>
      </c>
      <c r="E443" s="70" t="s">
        <v>323</v>
      </c>
      <c r="F443" s="87">
        <v>1.63622398</v>
      </c>
      <c r="G443" s="87">
        <v>1.11659135</v>
      </c>
      <c r="H443" s="88">
        <f t="shared" si="12"/>
        <v>0.46537404216860545</v>
      </c>
      <c r="I443" s="71">
        <f t="shared" si="13"/>
        <v>1.774395456825841E-4</v>
      </c>
      <c r="J443" s="72">
        <v>128.3722056</v>
      </c>
      <c r="K443" s="72">
        <v>30.3415217391304</v>
      </c>
    </row>
    <row r="444" spans="1:11">
      <c r="A444" s="70" t="s">
        <v>831</v>
      </c>
      <c r="B444" s="70" t="s">
        <v>832</v>
      </c>
      <c r="C444" s="70" t="s">
        <v>1292</v>
      </c>
      <c r="D444" s="70" t="s">
        <v>321</v>
      </c>
      <c r="E444" s="70" t="s">
        <v>1508</v>
      </c>
      <c r="F444" s="87">
        <v>1.6102749599999999</v>
      </c>
      <c r="G444" s="87">
        <v>2.14155206</v>
      </c>
      <c r="H444" s="88">
        <f t="shared" si="12"/>
        <v>-0.24808040389174568</v>
      </c>
      <c r="I444" s="71">
        <f t="shared" si="13"/>
        <v>1.7462551632230769E-4</v>
      </c>
      <c r="J444" s="72">
        <v>31.021644640000002</v>
      </c>
      <c r="K444" s="72">
        <v>48.523347826086997</v>
      </c>
    </row>
    <row r="445" spans="1:11">
      <c r="A445" s="70" t="s">
        <v>2655</v>
      </c>
      <c r="B445" s="70" t="s">
        <v>284</v>
      </c>
      <c r="C445" s="70" t="s">
        <v>1296</v>
      </c>
      <c r="D445" s="70" t="s">
        <v>322</v>
      </c>
      <c r="E445" s="70" t="s">
        <v>1508</v>
      </c>
      <c r="F445" s="87">
        <v>1.59743993</v>
      </c>
      <c r="G445" s="87">
        <v>11.694569418</v>
      </c>
      <c r="H445" s="88">
        <f t="shared" si="12"/>
        <v>-0.86340327096256675</v>
      </c>
      <c r="I445" s="71">
        <f t="shared" si="13"/>
        <v>1.732336274856569E-4</v>
      </c>
      <c r="J445" s="72">
        <v>927.96403614965323</v>
      </c>
      <c r="K445" s="72">
        <v>37.627652173912999</v>
      </c>
    </row>
    <row r="446" spans="1:11">
      <c r="A446" s="70" t="s">
        <v>632</v>
      </c>
      <c r="B446" s="70" t="s">
        <v>631</v>
      </c>
      <c r="C446" s="70" t="s">
        <v>1298</v>
      </c>
      <c r="D446" s="70" t="s">
        <v>322</v>
      </c>
      <c r="E446" s="70" t="s">
        <v>1508</v>
      </c>
      <c r="F446" s="87">
        <v>1.571567599</v>
      </c>
      <c r="G446" s="87">
        <v>7.2447459400000005</v>
      </c>
      <c r="H446" s="88">
        <f t="shared" si="12"/>
        <v>-0.78307485010302513</v>
      </c>
      <c r="I446" s="71">
        <f t="shared" si="13"/>
        <v>1.7042791462818527E-4</v>
      </c>
      <c r="J446" s="72">
        <v>62.028103379999997</v>
      </c>
      <c r="K446" s="72">
        <v>9.1077391304347799</v>
      </c>
    </row>
    <row r="447" spans="1:11">
      <c r="A447" s="70" t="s">
        <v>2721</v>
      </c>
      <c r="B447" s="70" t="s">
        <v>2276</v>
      </c>
      <c r="C447" s="70" t="s">
        <v>1296</v>
      </c>
      <c r="D447" s="70" t="s">
        <v>1212</v>
      </c>
      <c r="E447" s="70" t="s">
        <v>323</v>
      </c>
      <c r="F447" s="87">
        <v>1.5702037499999999</v>
      </c>
      <c r="G447" s="87">
        <v>2.90064594</v>
      </c>
      <c r="H447" s="88">
        <f t="shared" si="12"/>
        <v>-0.45867100553471896</v>
      </c>
      <c r="I447" s="71">
        <f t="shared" si="13"/>
        <v>1.702800126600576E-4</v>
      </c>
      <c r="J447" s="72">
        <v>10.057764050000001</v>
      </c>
      <c r="K447" s="72">
        <v>5.9391304347826104</v>
      </c>
    </row>
    <row r="448" spans="1:11">
      <c r="A448" s="70" t="s">
        <v>1520</v>
      </c>
      <c r="B448" s="70" t="s">
        <v>317</v>
      </c>
      <c r="C448" s="70" t="s">
        <v>1297</v>
      </c>
      <c r="D448" s="70" t="s">
        <v>321</v>
      </c>
      <c r="E448" s="70" t="s">
        <v>1508</v>
      </c>
      <c r="F448" s="87">
        <v>1.569694208</v>
      </c>
      <c r="G448" s="87">
        <v>2.0304447460000001</v>
      </c>
      <c r="H448" s="88">
        <f t="shared" si="12"/>
        <v>-0.2269209930029783</v>
      </c>
      <c r="I448" s="71">
        <f t="shared" si="13"/>
        <v>1.7022475561573403E-4</v>
      </c>
      <c r="J448" s="72">
        <v>214.09187840000001</v>
      </c>
      <c r="K448" s="72">
        <v>16.6892173913044</v>
      </c>
    </row>
    <row r="449" spans="1:11">
      <c r="A449" s="70" t="s">
        <v>1199</v>
      </c>
      <c r="B449" s="70" t="s">
        <v>1200</v>
      </c>
      <c r="C449" s="70" t="s">
        <v>735</v>
      </c>
      <c r="D449" s="70" t="s">
        <v>321</v>
      </c>
      <c r="E449" s="70" t="s">
        <v>1508</v>
      </c>
      <c r="F449" s="87">
        <v>1.52866557</v>
      </c>
      <c r="G449" s="87">
        <v>0.32444499999999998</v>
      </c>
      <c r="H449" s="88">
        <f t="shared" si="12"/>
        <v>3.7116323876157749</v>
      </c>
      <c r="I449" s="71">
        <f t="shared" si="13"/>
        <v>1.6577542412097424E-4</v>
      </c>
      <c r="J449" s="72">
        <v>9.4181917899999998</v>
      </c>
      <c r="K449" s="72">
        <v>54.981000000000002</v>
      </c>
    </row>
    <row r="450" spans="1:11">
      <c r="A450" s="70" t="s">
        <v>2724</v>
      </c>
      <c r="B450" s="70" t="s">
        <v>519</v>
      </c>
      <c r="C450" s="70" t="s">
        <v>1296</v>
      </c>
      <c r="D450" s="70" t="s">
        <v>322</v>
      </c>
      <c r="E450" s="70" t="s">
        <v>1508</v>
      </c>
      <c r="F450" s="87">
        <v>1.51664456</v>
      </c>
      <c r="G450" s="87">
        <v>2.5912163599999998</v>
      </c>
      <c r="H450" s="88">
        <f t="shared" si="12"/>
        <v>-0.41469782940086097</v>
      </c>
      <c r="I450" s="71">
        <f t="shared" si="13"/>
        <v>1.6447181130321942E-4</v>
      </c>
      <c r="J450" s="72">
        <v>30.259081824001203</v>
      </c>
      <c r="K450" s="72">
        <v>73.241956521739098</v>
      </c>
    </row>
    <row r="451" spans="1:11">
      <c r="A451" s="70" t="s">
        <v>2497</v>
      </c>
      <c r="B451" s="70" t="s">
        <v>541</v>
      </c>
      <c r="C451" s="70" t="s">
        <v>993</v>
      </c>
      <c r="D451" s="70" t="s">
        <v>321</v>
      </c>
      <c r="E451" s="70" t="s">
        <v>1508</v>
      </c>
      <c r="F451" s="87">
        <v>1.5089894750000001</v>
      </c>
      <c r="G451" s="87">
        <v>5.5941063720000006</v>
      </c>
      <c r="H451" s="88">
        <f t="shared" si="12"/>
        <v>-0.73025370369199694</v>
      </c>
      <c r="I451" s="71">
        <f t="shared" si="13"/>
        <v>1.6364165918397134E-4</v>
      </c>
      <c r="J451" s="72">
        <v>61.049911840807994</v>
      </c>
      <c r="K451" s="72">
        <v>123.050304347826</v>
      </c>
    </row>
    <row r="452" spans="1:11">
      <c r="A452" s="70" t="s">
        <v>2904</v>
      </c>
      <c r="B452" s="70" t="s">
        <v>1401</v>
      </c>
      <c r="C452" s="70" t="s">
        <v>1297</v>
      </c>
      <c r="D452" s="70" t="s">
        <v>321</v>
      </c>
      <c r="E452" s="70" t="s">
        <v>1508</v>
      </c>
      <c r="F452" s="87">
        <v>1.50105234</v>
      </c>
      <c r="G452" s="87">
        <v>0.617170895</v>
      </c>
      <c r="H452" s="88">
        <f t="shared" si="12"/>
        <v>1.4321502393595535</v>
      </c>
      <c r="I452" s="71">
        <f t="shared" si="13"/>
        <v>1.627809202841409E-4</v>
      </c>
      <c r="J452" s="72">
        <v>37.671472610000002</v>
      </c>
      <c r="K452" s="72">
        <v>64.949086956521697</v>
      </c>
    </row>
    <row r="453" spans="1:11">
      <c r="A453" s="70" t="s">
        <v>2571</v>
      </c>
      <c r="B453" s="70" t="s">
        <v>1470</v>
      </c>
      <c r="C453" s="70" t="s">
        <v>993</v>
      </c>
      <c r="D453" s="70" t="s">
        <v>321</v>
      </c>
      <c r="E453" s="70" t="s">
        <v>1508</v>
      </c>
      <c r="F453" s="87">
        <v>1.498569298</v>
      </c>
      <c r="G453" s="87">
        <v>0.237335342</v>
      </c>
      <c r="H453" s="88">
        <f t="shared" si="12"/>
        <v>5.3141430406938719</v>
      </c>
      <c r="I453" s="71">
        <f t="shared" si="13"/>
        <v>1.6251164795359435E-4</v>
      </c>
      <c r="J453" s="72">
        <v>10.218691164097001</v>
      </c>
      <c r="K453" s="72">
        <v>130.46221739130399</v>
      </c>
    </row>
    <row r="454" spans="1:11">
      <c r="A454" s="70" t="s">
        <v>992</v>
      </c>
      <c r="B454" s="70" t="s">
        <v>989</v>
      </c>
      <c r="C454" s="70" t="s">
        <v>1297</v>
      </c>
      <c r="D454" s="70" t="s">
        <v>321</v>
      </c>
      <c r="E454" s="70" t="s">
        <v>323</v>
      </c>
      <c r="F454" s="87">
        <v>1.4903818899999999</v>
      </c>
      <c r="G454" s="87">
        <v>0.69679449999999998</v>
      </c>
      <c r="H454" s="88">
        <f t="shared" si="12"/>
        <v>1.1389116733843334</v>
      </c>
      <c r="I454" s="71">
        <f t="shared" si="13"/>
        <v>1.6162376831511233E-4</v>
      </c>
      <c r="J454" s="72">
        <v>36.073833669999999</v>
      </c>
      <c r="K454" s="72">
        <v>12.2369130434783</v>
      </c>
    </row>
    <row r="455" spans="1:11">
      <c r="A455" s="70" t="s">
        <v>1325</v>
      </c>
      <c r="B455" s="70" t="s">
        <v>1326</v>
      </c>
      <c r="C455" s="70" t="s">
        <v>1297</v>
      </c>
      <c r="D455" s="70" t="s">
        <v>321</v>
      </c>
      <c r="E455" s="70" t="s">
        <v>323</v>
      </c>
      <c r="F455" s="87">
        <v>1.481943974</v>
      </c>
      <c r="G455" s="87">
        <v>1.3901445970000001</v>
      </c>
      <c r="H455" s="88">
        <f t="shared" ref="H455:H518" si="14">IF(ISERROR(F455/G455-1),"",IF((F455/G455-1)&gt;10000%,"",F455/G455-1))</f>
        <v>6.6035847780228973E-2</v>
      </c>
      <c r="I455" s="71">
        <f t="shared" ref="I455:I518" si="15">F455/$F$1023</f>
        <v>1.6070872245351351E-4</v>
      </c>
      <c r="J455" s="72">
        <v>22.891332999999999</v>
      </c>
      <c r="K455" s="72">
        <v>33.164565217391299</v>
      </c>
    </row>
    <row r="456" spans="1:11">
      <c r="A456" s="70" t="s">
        <v>120</v>
      </c>
      <c r="B456" s="70" t="s">
        <v>121</v>
      </c>
      <c r="C456" s="70" t="s">
        <v>1298</v>
      </c>
      <c r="D456" s="70" t="s">
        <v>322</v>
      </c>
      <c r="E456" s="70" t="s">
        <v>323</v>
      </c>
      <c r="F456" s="87">
        <v>1.47110381</v>
      </c>
      <c r="G456" s="87">
        <v>0.15549948999999999</v>
      </c>
      <c r="H456" s="88">
        <f t="shared" si="14"/>
        <v>8.4605056904045153</v>
      </c>
      <c r="I456" s="71">
        <f t="shared" si="15"/>
        <v>1.595331659289815E-4</v>
      </c>
      <c r="J456" s="72">
        <v>65.144009580000002</v>
      </c>
      <c r="K456" s="72">
        <v>41.715086956521702</v>
      </c>
    </row>
    <row r="457" spans="1:11">
      <c r="A457" s="70" t="s">
        <v>2784</v>
      </c>
      <c r="B457" s="70" t="s">
        <v>105</v>
      </c>
      <c r="C457" s="70" t="s">
        <v>1291</v>
      </c>
      <c r="D457" s="70" t="s">
        <v>321</v>
      </c>
      <c r="E457" s="70" t="s">
        <v>1508</v>
      </c>
      <c r="F457" s="87">
        <v>1.4710145479999999</v>
      </c>
      <c r="G457" s="87">
        <v>0.60564031499999993</v>
      </c>
      <c r="H457" s="88">
        <f t="shared" si="14"/>
        <v>1.4288583695093018</v>
      </c>
      <c r="I457" s="71">
        <f t="shared" si="15"/>
        <v>1.5952348595306114E-4</v>
      </c>
      <c r="J457" s="72">
        <v>9.0266000000000002</v>
      </c>
      <c r="K457" s="72">
        <v>21.076000000000001</v>
      </c>
    </row>
    <row r="458" spans="1:11">
      <c r="A458" s="70" t="s">
        <v>2726</v>
      </c>
      <c r="B458" s="70" t="s">
        <v>926</v>
      </c>
      <c r="C458" s="70" t="s">
        <v>1296</v>
      </c>
      <c r="D458" s="70" t="s">
        <v>322</v>
      </c>
      <c r="E458" s="70" t="s">
        <v>323</v>
      </c>
      <c r="F458" s="87">
        <v>1.4692706440000001</v>
      </c>
      <c r="G458" s="87">
        <v>2.5126000729999998</v>
      </c>
      <c r="H458" s="88">
        <f t="shared" si="14"/>
        <v>-0.4152389551411112</v>
      </c>
      <c r="I458" s="71">
        <f t="shared" si="15"/>
        <v>1.5933436909787728E-4</v>
      </c>
      <c r="J458" s="72">
        <v>380.52110783000001</v>
      </c>
      <c r="K458" s="72">
        <v>16.680913043478299</v>
      </c>
    </row>
    <row r="459" spans="1:11">
      <c r="A459" s="70" t="s">
        <v>427</v>
      </c>
      <c r="B459" s="70" t="s">
        <v>428</v>
      </c>
      <c r="C459" s="70" t="s">
        <v>449</v>
      </c>
      <c r="D459" s="70" t="s">
        <v>322</v>
      </c>
      <c r="E459" s="70" t="s">
        <v>323</v>
      </c>
      <c r="F459" s="87">
        <v>1.46782806</v>
      </c>
      <c r="G459" s="87">
        <v>1.5822996</v>
      </c>
      <c r="H459" s="88">
        <f t="shared" si="14"/>
        <v>-7.2345047676179663E-2</v>
      </c>
      <c r="I459" s="71">
        <f t="shared" si="15"/>
        <v>1.5917792874943002E-4</v>
      </c>
      <c r="J459" s="72">
        <v>9.6853037670000006</v>
      </c>
      <c r="K459" s="72">
        <v>58.347826086956502</v>
      </c>
    </row>
    <row r="460" spans="1:11">
      <c r="A460" s="70" t="s">
        <v>2396</v>
      </c>
      <c r="B460" s="70" t="s">
        <v>2397</v>
      </c>
      <c r="C460" s="70" t="s">
        <v>1292</v>
      </c>
      <c r="D460" s="70" t="s">
        <v>321</v>
      </c>
      <c r="E460" s="70" t="s">
        <v>1508</v>
      </c>
      <c r="F460" s="87">
        <v>1.466992801</v>
      </c>
      <c r="G460" s="87">
        <v>2.5938929399999999</v>
      </c>
      <c r="H460" s="88">
        <f t="shared" si="14"/>
        <v>-0.43444358154581353</v>
      </c>
      <c r="I460" s="71">
        <f t="shared" si="15"/>
        <v>1.5908734947709389E-4</v>
      </c>
      <c r="J460" s="72">
        <v>26.189665809999997</v>
      </c>
      <c r="K460" s="72">
        <v>50.104695652173902</v>
      </c>
    </row>
    <row r="461" spans="1:11">
      <c r="A461" s="70" t="s">
        <v>756</v>
      </c>
      <c r="B461" s="70" t="s">
        <v>883</v>
      </c>
      <c r="C461" s="70" t="s">
        <v>1297</v>
      </c>
      <c r="D461" s="70" t="s">
        <v>321</v>
      </c>
      <c r="E461" s="70" t="s">
        <v>323</v>
      </c>
      <c r="F461" s="87">
        <v>1.44399181</v>
      </c>
      <c r="G461" s="87">
        <v>1.37719254</v>
      </c>
      <c r="H461" s="88">
        <f t="shared" si="14"/>
        <v>4.8503944118082343E-2</v>
      </c>
      <c r="I461" s="71">
        <f t="shared" si="15"/>
        <v>1.5659301774551202E-4</v>
      </c>
      <c r="J461" s="72">
        <v>31.129369079999996</v>
      </c>
      <c r="K461" s="72">
        <v>23.4349130434783</v>
      </c>
    </row>
    <row r="462" spans="1:11">
      <c r="A462" s="70" t="s">
        <v>2736</v>
      </c>
      <c r="B462" s="70" t="s">
        <v>787</v>
      </c>
      <c r="C462" s="70" t="s">
        <v>1296</v>
      </c>
      <c r="D462" s="70" t="s">
        <v>322</v>
      </c>
      <c r="E462" s="70" t="s">
        <v>323</v>
      </c>
      <c r="F462" s="87">
        <v>1.441259061</v>
      </c>
      <c r="G462" s="87">
        <v>2.1830568020000003</v>
      </c>
      <c r="H462" s="88">
        <f t="shared" si="14"/>
        <v>-0.33979772781010775</v>
      </c>
      <c r="I462" s="71">
        <f t="shared" si="15"/>
        <v>1.5629666605591967E-4</v>
      </c>
      <c r="J462" s="72">
        <v>89.230782050000002</v>
      </c>
      <c r="K462" s="72">
        <v>60.929043478260901</v>
      </c>
    </row>
    <row r="463" spans="1:11">
      <c r="A463" s="70" t="s">
        <v>717</v>
      </c>
      <c r="B463" s="70" t="s">
        <v>718</v>
      </c>
      <c r="C463" s="70" t="s">
        <v>1297</v>
      </c>
      <c r="D463" s="70" t="s">
        <v>321</v>
      </c>
      <c r="E463" s="70" t="s">
        <v>1508</v>
      </c>
      <c r="F463" s="87">
        <v>1.43442471</v>
      </c>
      <c r="G463" s="87">
        <v>9.7470492650000011</v>
      </c>
      <c r="H463" s="88">
        <f t="shared" si="14"/>
        <v>-0.85283497897658367</v>
      </c>
      <c r="I463" s="71">
        <f t="shared" si="15"/>
        <v>1.555555180521633E-4</v>
      </c>
      <c r="J463" s="72">
        <v>127.88530540000001</v>
      </c>
      <c r="K463" s="72">
        <v>39.195956521739099</v>
      </c>
    </row>
    <row r="464" spans="1:11">
      <c r="A464" s="70" t="s">
        <v>2697</v>
      </c>
      <c r="B464" s="70" t="s">
        <v>596</v>
      </c>
      <c r="C464" s="70" t="s">
        <v>1296</v>
      </c>
      <c r="D464" s="70" t="s">
        <v>1212</v>
      </c>
      <c r="E464" s="70" t="s">
        <v>1508</v>
      </c>
      <c r="F464" s="87">
        <v>1.4322116299999998</v>
      </c>
      <c r="G464" s="87">
        <v>4.5425336900000008</v>
      </c>
      <c r="H464" s="88">
        <f t="shared" si="14"/>
        <v>-0.68471084030639306</v>
      </c>
      <c r="I464" s="71">
        <f t="shared" si="15"/>
        <v>1.5531552162468198E-4</v>
      </c>
      <c r="J464" s="72">
        <v>104.65108852</v>
      </c>
      <c r="K464" s="72">
        <v>20.4102173913043</v>
      </c>
    </row>
    <row r="465" spans="1:11">
      <c r="A465" s="70" t="s">
        <v>2754</v>
      </c>
      <c r="B465" s="70" t="s">
        <v>134</v>
      </c>
      <c r="C465" s="70" t="s">
        <v>1296</v>
      </c>
      <c r="D465" s="70" t="s">
        <v>322</v>
      </c>
      <c r="E465" s="70" t="s">
        <v>323</v>
      </c>
      <c r="F465" s="87">
        <v>1.4312993300000001</v>
      </c>
      <c r="G465" s="87">
        <v>1.62130358</v>
      </c>
      <c r="H465" s="88">
        <f t="shared" si="14"/>
        <v>-0.11719227191245696</v>
      </c>
      <c r="I465" s="71">
        <f t="shared" si="15"/>
        <v>1.5521658767706547E-4</v>
      </c>
      <c r="J465" s="72">
        <v>257.38137093</v>
      </c>
      <c r="K465" s="72">
        <v>18.536217391304302</v>
      </c>
    </row>
    <row r="466" spans="1:11">
      <c r="A466" s="70" t="s">
        <v>2545</v>
      </c>
      <c r="B466" s="70" t="s">
        <v>2305</v>
      </c>
      <c r="C466" s="70" t="s">
        <v>993</v>
      </c>
      <c r="D466" s="70" t="s">
        <v>321</v>
      </c>
      <c r="E466" s="70" t="s">
        <v>1508</v>
      </c>
      <c r="F466" s="87">
        <v>1.4160801299999999</v>
      </c>
      <c r="G466" s="87">
        <v>1.4929760300000001</v>
      </c>
      <c r="H466" s="88">
        <f t="shared" si="14"/>
        <v>-5.1505113581763462E-2</v>
      </c>
      <c r="I466" s="71">
        <f t="shared" si="15"/>
        <v>1.5356614863775228E-4</v>
      </c>
      <c r="J466" s="72">
        <v>173.18630759250001</v>
      </c>
      <c r="K466" s="72">
        <v>7.1853043478260901</v>
      </c>
    </row>
    <row r="467" spans="1:11">
      <c r="A467" s="70" t="s">
        <v>78</v>
      </c>
      <c r="B467" s="70" t="s">
        <v>79</v>
      </c>
      <c r="C467" s="70" t="s">
        <v>1297</v>
      </c>
      <c r="D467" s="70" t="s">
        <v>321</v>
      </c>
      <c r="E467" s="70" t="s">
        <v>323</v>
      </c>
      <c r="F467" s="87">
        <v>1.4082161180000001</v>
      </c>
      <c r="G467" s="87">
        <v>1.6389641960000001</v>
      </c>
      <c r="H467" s="88">
        <f t="shared" si="14"/>
        <v>-0.14078896815632447</v>
      </c>
      <c r="I467" s="71">
        <f t="shared" si="15"/>
        <v>1.5271333952752132E-4</v>
      </c>
      <c r="J467" s="72">
        <v>69.193753720000004</v>
      </c>
      <c r="K467" s="72">
        <v>46.885521739130397</v>
      </c>
    </row>
    <row r="468" spans="1:11">
      <c r="A468" s="70" t="s">
        <v>2905</v>
      </c>
      <c r="B468" s="70" t="s">
        <v>48</v>
      </c>
      <c r="C468" s="70" t="s">
        <v>2923</v>
      </c>
      <c r="D468" s="70" t="s">
        <v>322</v>
      </c>
      <c r="E468" s="70" t="s">
        <v>323</v>
      </c>
      <c r="F468" s="87">
        <v>1.40546704</v>
      </c>
      <c r="G468" s="87">
        <v>9.9072000000000014E-3</v>
      </c>
      <c r="H468" s="88" t="str">
        <f t="shared" si="14"/>
        <v/>
      </c>
      <c r="I468" s="71">
        <f t="shared" si="15"/>
        <v>1.5241521704714673E-4</v>
      </c>
      <c r="J468" s="72">
        <v>10.732052289999999</v>
      </c>
      <c r="K468" s="72">
        <v>20.9029565217391</v>
      </c>
    </row>
    <row r="469" spans="1:11">
      <c r="A469" s="70" t="s">
        <v>2734</v>
      </c>
      <c r="B469" s="70" t="s">
        <v>2222</v>
      </c>
      <c r="C469" s="70" t="s">
        <v>1291</v>
      </c>
      <c r="D469" s="70" t="s">
        <v>321</v>
      </c>
      <c r="E469" s="70" t="s">
        <v>323</v>
      </c>
      <c r="F469" s="87">
        <v>1.4034859499999999</v>
      </c>
      <c r="G469" s="87">
        <v>2.3269488799999998</v>
      </c>
      <c r="H469" s="88">
        <f t="shared" si="14"/>
        <v>-0.39685570144540516</v>
      </c>
      <c r="I469" s="71">
        <f t="shared" si="15"/>
        <v>1.5220037866691693E-4</v>
      </c>
      <c r="J469" s="72">
        <v>222.27681735000002</v>
      </c>
      <c r="K469" s="72">
        <v>22.561565217391301</v>
      </c>
    </row>
    <row r="470" spans="1:11">
      <c r="A470" s="70" t="s">
        <v>1388</v>
      </c>
      <c r="B470" s="70" t="s">
        <v>1330</v>
      </c>
      <c r="C470" s="70" t="s">
        <v>1296</v>
      </c>
      <c r="D470" s="70" t="s">
        <v>322</v>
      </c>
      <c r="E470" s="70" t="s">
        <v>323</v>
      </c>
      <c r="F470" s="87">
        <v>1.4017271100000002</v>
      </c>
      <c r="G470" s="87">
        <v>1.712315475</v>
      </c>
      <c r="H470" s="88">
        <f t="shared" si="14"/>
        <v>-0.18138501317930322</v>
      </c>
      <c r="I470" s="71">
        <f t="shared" si="15"/>
        <v>1.5200964208418559E-4</v>
      </c>
      <c r="J470" s="72">
        <v>13.823</v>
      </c>
      <c r="K470" s="72">
        <v>57.386347826086997</v>
      </c>
    </row>
    <row r="471" spans="1:11">
      <c r="A471" s="70" t="s">
        <v>2452</v>
      </c>
      <c r="B471" s="70" t="s">
        <v>984</v>
      </c>
      <c r="C471" s="70" t="s">
        <v>993</v>
      </c>
      <c r="D471" s="70" t="s">
        <v>321</v>
      </c>
      <c r="E471" s="70" t="s">
        <v>323</v>
      </c>
      <c r="F471" s="87">
        <v>1.3763025390000001</v>
      </c>
      <c r="G471" s="87">
        <v>14.601949388</v>
      </c>
      <c r="H471" s="88">
        <f t="shared" si="14"/>
        <v>-0.90574528767158602</v>
      </c>
      <c r="I471" s="71">
        <f t="shared" si="15"/>
        <v>1.4925248635088884E-4</v>
      </c>
      <c r="J471" s="72">
        <v>22.749085769017</v>
      </c>
      <c r="K471" s="72">
        <v>1.22973913043478</v>
      </c>
    </row>
    <row r="472" spans="1:11">
      <c r="A472" s="70" t="s">
        <v>1529</v>
      </c>
      <c r="B472" s="70" t="s">
        <v>362</v>
      </c>
      <c r="C472" s="70" t="s">
        <v>1293</v>
      </c>
      <c r="D472" s="70" t="s">
        <v>321</v>
      </c>
      <c r="E472" s="70" t="s">
        <v>1508</v>
      </c>
      <c r="F472" s="87">
        <v>1.3585564699999999</v>
      </c>
      <c r="G472" s="87">
        <v>1.23921953</v>
      </c>
      <c r="H472" s="88">
        <f t="shared" si="14"/>
        <v>9.6300080099608998E-2</v>
      </c>
      <c r="I472" s="71">
        <f t="shared" si="15"/>
        <v>1.4732802218247356E-4</v>
      </c>
      <c r="J472" s="72">
        <v>68.808515730000011</v>
      </c>
      <c r="K472" s="72">
        <v>32.000304347826102</v>
      </c>
    </row>
    <row r="473" spans="1:11">
      <c r="A473" s="70" t="s">
        <v>1955</v>
      </c>
      <c r="B473" s="70" t="s">
        <v>1956</v>
      </c>
      <c r="C473" s="70" t="s">
        <v>1297</v>
      </c>
      <c r="D473" s="70" t="s">
        <v>321</v>
      </c>
      <c r="E473" s="70" t="s">
        <v>1508</v>
      </c>
      <c r="F473" s="87">
        <v>1.35188128</v>
      </c>
      <c r="G473" s="87">
        <v>5.3340800899999996</v>
      </c>
      <c r="H473" s="88">
        <f t="shared" si="14"/>
        <v>-0.74655774619237114</v>
      </c>
      <c r="I473" s="71">
        <f t="shared" si="15"/>
        <v>1.4660413431906202E-4</v>
      </c>
      <c r="J473" s="72">
        <v>20.66265735</v>
      </c>
      <c r="K473" s="72">
        <v>84.310347826086996</v>
      </c>
    </row>
    <row r="474" spans="1:11">
      <c r="A474" s="70" t="s">
        <v>2552</v>
      </c>
      <c r="B474" s="70" t="s">
        <v>1505</v>
      </c>
      <c r="C474" s="70" t="s">
        <v>993</v>
      </c>
      <c r="D474" s="70" t="s">
        <v>321</v>
      </c>
      <c r="E474" s="70" t="s">
        <v>1508</v>
      </c>
      <c r="F474" s="87">
        <v>1.346968435</v>
      </c>
      <c r="G474" s="87">
        <v>1.4298718850000001</v>
      </c>
      <c r="H474" s="88">
        <f t="shared" si="14"/>
        <v>-5.7979635007649688E-2</v>
      </c>
      <c r="I474" s="71">
        <f t="shared" si="15"/>
        <v>1.4607136313647066E-4</v>
      </c>
      <c r="J474" s="72">
        <v>35.390379538318001</v>
      </c>
      <c r="K474" s="72">
        <v>61.55</v>
      </c>
    </row>
    <row r="475" spans="1:11">
      <c r="A475" s="70" t="s">
        <v>2906</v>
      </c>
      <c r="B475" s="70" t="s">
        <v>273</v>
      </c>
      <c r="C475" s="70" t="s">
        <v>2923</v>
      </c>
      <c r="D475" s="70" t="s">
        <v>322</v>
      </c>
      <c r="E475" s="70" t="s">
        <v>323</v>
      </c>
      <c r="F475" s="87">
        <v>1.343613145</v>
      </c>
      <c r="G475" s="87">
        <v>3.8663498889999999</v>
      </c>
      <c r="H475" s="88">
        <f t="shared" si="14"/>
        <v>-0.65248537158453734</v>
      </c>
      <c r="I475" s="71">
        <f t="shared" si="15"/>
        <v>1.4570750027875033E-4</v>
      </c>
      <c r="J475" s="72">
        <v>108.47623364</v>
      </c>
      <c r="K475" s="72">
        <v>24.331956521739102</v>
      </c>
    </row>
    <row r="476" spans="1:11">
      <c r="A476" s="70" t="s">
        <v>2747</v>
      </c>
      <c r="B476" s="70" t="s">
        <v>1451</v>
      </c>
      <c r="C476" s="70" t="s">
        <v>1452</v>
      </c>
      <c r="D476" s="70" t="s">
        <v>321</v>
      </c>
      <c r="E476" s="70" t="s">
        <v>1508</v>
      </c>
      <c r="F476" s="87">
        <v>1.3387556399999998</v>
      </c>
      <c r="G476" s="87">
        <v>1.9279211599999999</v>
      </c>
      <c r="H476" s="88">
        <f t="shared" si="14"/>
        <v>-0.30559627241188647</v>
      </c>
      <c r="I476" s="71">
        <f t="shared" si="15"/>
        <v>1.451807304166249E-4</v>
      </c>
      <c r="J476" s="72">
        <v>210.41777114999999</v>
      </c>
      <c r="K476" s="72">
        <v>21.047000000000001</v>
      </c>
    </row>
    <row r="477" spans="1:11">
      <c r="A477" s="70" t="s">
        <v>1320</v>
      </c>
      <c r="B477" s="70" t="s">
        <v>128</v>
      </c>
      <c r="C477" s="70" t="s">
        <v>1446</v>
      </c>
      <c r="D477" s="70" t="s">
        <v>322</v>
      </c>
      <c r="E477" s="70" t="s">
        <v>323</v>
      </c>
      <c r="F477" s="87">
        <v>1.3387293</v>
      </c>
      <c r="G477" s="87">
        <v>18.344750050000002</v>
      </c>
      <c r="H477" s="88">
        <f t="shared" si="14"/>
        <v>-0.92702384625840129</v>
      </c>
      <c r="I477" s="71">
        <f t="shared" si="15"/>
        <v>1.4517787398762109E-4</v>
      </c>
      <c r="J477" s="72">
        <v>422.85058183999996</v>
      </c>
      <c r="K477" s="72">
        <v>29.667347826086999</v>
      </c>
    </row>
    <row r="478" spans="1:11">
      <c r="A478" s="70" t="s">
        <v>388</v>
      </c>
      <c r="B478" s="70" t="s">
        <v>855</v>
      </c>
      <c r="C478" s="70" t="s">
        <v>1292</v>
      </c>
      <c r="D478" s="70" t="s">
        <v>321</v>
      </c>
      <c r="E478" s="70" t="s">
        <v>1508</v>
      </c>
      <c r="F478" s="87">
        <v>1.3358791999999999</v>
      </c>
      <c r="G478" s="87">
        <v>2.0985457999999997</v>
      </c>
      <c r="H478" s="88">
        <f t="shared" si="14"/>
        <v>-0.36342623544361041</v>
      </c>
      <c r="I478" s="71">
        <f t="shared" si="15"/>
        <v>1.4486879622361597E-4</v>
      </c>
      <c r="J478" s="72">
        <v>13.619207099999999</v>
      </c>
      <c r="K478" s="72">
        <v>35.897391304347799</v>
      </c>
    </row>
    <row r="479" spans="1:11">
      <c r="A479" s="70" t="s">
        <v>1542</v>
      </c>
      <c r="B479" s="70" t="s">
        <v>350</v>
      </c>
      <c r="C479" s="70" t="s">
        <v>1293</v>
      </c>
      <c r="D479" s="70" t="s">
        <v>321</v>
      </c>
      <c r="E479" s="70" t="s">
        <v>1508</v>
      </c>
      <c r="F479" s="87">
        <v>1.3291995300000001</v>
      </c>
      <c r="G479" s="87">
        <v>0.82362427999999999</v>
      </c>
      <c r="H479" s="88">
        <f t="shared" si="14"/>
        <v>0.61384209071641282</v>
      </c>
      <c r="I479" s="71">
        <f t="shared" si="15"/>
        <v>1.4414442252869581E-4</v>
      </c>
      <c r="J479" s="72">
        <v>12.752767650000001</v>
      </c>
      <c r="K479" s="72">
        <v>25.340478260869599</v>
      </c>
    </row>
    <row r="480" spans="1:11">
      <c r="A480" s="70" t="s">
        <v>2756</v>
      </c>
      <c r="B480" s="70" t="s">
        <v>931</v>
      </c>
      <c r="C480" s="70" t="s">
        <v>1296</v>
      </c>
      <c r="D480" s="70" t="s">
        <v>322</v>
      </c>
      <c r="E480" s="70" t="s">
        <v>323</v>
      </c>
      <c r="F480" s="87">
        <v>1.3267393300000001</v>
      </c>
      <c r="G480" s="87">
        <v>1.4911735700000002</v>
      </c>
      <c r="H480" s="88">
        <f t="shared" si="14"/>
        <v>-0.11027169694269734</v>
      </c>
      <c r="I480" s="71">
        <f t="shared" si="15"/>
        <v>1.4387762728817607E-4</v>
      </c>
      <c r="J480" s="72">
        <v>160.72130943000002</v>
      </c>
      <c r="K480" s="72">
        <v>14.9159130434783</v>
      </c>
    </row>
    <row r="481" spans="1:11">
      <c r="A481" s="70" t="s">
        <v>2019</v>
      </c>
      <c r="B481" s="70" t="s">
        <v>2020</v>
      </c>
      <c r="C481" s="70" t="s">
        <v>1446</v>
      </c>
      <c r="D481" s="70" t="s">
        <v>322</v>
      </c>
      <c r="E481" s="70" t="s">
        <v>323</v>
      </c>
      <c r="F481" s="87">
        <v>1.3037188700000002</v>
      </c>
      <c r="G481" s="87">
        <v>6.3502790400000002</v>
      </c>
      <c r="H481" s="88">
        <f t="shared" si="14"/>
        <v>-0.79469896333878265</v>
      </c>
      <c r="I481" s="71">
        <f t="shared" si="15"/>
        <v>1.4138118424997779E-4</v>
      </c>
      <c r="J481" s="72">
        <v>13.783630619999999</v>
      </c>
      <c r="K481" s="72">
        <v>10.2774782608696</v>
      </c>
    </row>
    <row r="482" spans="1:11">
      <c r="A482" s="70" t="s">
        <v>1386</v>
      </c>
      <c r="B482" s="70" t="s">
        <v>1408</v>
      </c>
      <c r="C482" s="70" t="s">
        <v>1296</v>
      </c>
      <c r="D482" s="70" t="s">
        <v>322</v>
      </c>
      <c r="E482" s="70" t="s">
        <v>323</v>
      </c>
      <c r="F482" s="87">
        <v>1.2973160500000001</v>
      </c>
      <c r="G482" s="87">
        <v>1.598328996</v>
      </c>
      <c r="H482" s="88">
        <f t="shared" si="14"/>
        <v>-0.18832977863338463</v>
      </c>
      <c r="I482" s="71">
        <f t="shared" si="15"/>
        <v>1.4068683342406739E-4</v>
      </c>
      <c r="J482" s="72">
        <v>74.024799999999999</v>
      </c>
      <c r="K482" s="72">
        <v>15.164347826087001</v>
      </c>
    </row>
    <row r="483" spans="1:11">
      <c r="A483" s="70" t="s">
        <v>976</v>
      </c>
      <c r="B483" s="70" t="s">
        <v>715</v>
      </c>
      <c r="C483" s="70" t="s">
        <v>1297</v>
      </c>
      <c r="D483" s="70" t="s">
        <v>321</v>
      </c>
      <c r="E483" s="70" t="s">
        <v>323</v>
      </c>
      <c r="F483" s="87">
        <v>1.2855206499999998</v>
      </c>
      <c r="G483" s="87">
        <v>1.609739356</v>
      </c>
      <c r="H483" s="88">
        <f t="shared" si="14"/>
        <v>-0.20141068477423751</v>
      </c>
      <c r="I483" s="71">
        <f t="shared" si="15"/>
        <v>1.394076867774424E-4</v>
      </c>
      <c r="J483" s="72">
        <v>76.434543090000005</v>
      </c>
      <c r="K483" s="72">
        <v>96.012347826086994</v>
      </c>
    </row>
    <row r="484" spans="1:11">
      <c r="A484" s="70" t="s">
        <v>1535</v>
      </c>
      <c r="B484" s="70" t="s">
        <v>349</v>
      </c>
      <c r="C484" s="70" t="s">
        <v>1293</v>
      </c>
      <c r="D484" s="70" t="s">
        <v>321</v>
      </c>
      <c r="E484" s="70" t="s">
        <v>1508</v>
      </c>
      <c r="F484" s="87">
        <v>1.28406551</v>
      </c>
      <c r="G484" s="87">
        <v>2.5622798499999999</v>
      </c>
      <c r="H484" s="88">
        <f t="shared" si="14"/>
        <v>-0.49885821019901477</v>
      </c>
      <c r="I484" s="71">
        <f t="shared" si="15"/>
        <v>1.3924988479943661E-4</v>
      </c>
      <c r="J484" s="72">
        <v>49.959877249999998</v>
      </c>
      <c r="K484" s="72">
        <v>28.137478260869599</v>
      </c>
    </row>
    <row r="485" spans="1:11">
      <c r="A485" s="70" t="s">
        <v>415</v>
      </c>
      <c r="B485" s="70" t="s">
        <v>707</v>
      </c>
      <c r="C485" s="70" t="s">
        <v>1292</v>
      </c>
      <c r="D485" s="70" t="s">
        <v>321</v>
      </c>
      <c r="E485" s="70" t="s">
        <v>1508</v>
      </c>
      <c r="F485" s="87">
        <v>1.28037004</v>
      </c>
      <c r="G485" s="87">
        <v>0.79345553499999999</v>
      </c>
      <c r="H485" s="88">
        <f t="shared" si="14"/>
        <v>0.61366325335420346</v>
      </c>
      <c r="I485" s="71">
        <f t="shared" si="15"/>
        <v>1.3884913128042045E-4</v>
      </c>
      <c r="J485" s="72">
        <v>38.099144280000004</v>
      </c>
      <c r="K485" s="72">
        <v>12.844565217391301</v>
      </c>
    </row>
    <row r="486" spans="1:11">
      <c r="A486" s="70" t="s">
        <v>2555</v>
      </c>
      <c r="B486" s="70" t="s">
        <v>2324</v>
      </c>
      <c r="C486" s="70" t="s">
        <v>993</v>
      </c>
      <c r="D486" s="70" t="s">
        <v>322</v>
      </c>
      <c r="E486" s="70" t="s">
        <v>323</v>
      </c>
      <c r="F486" s="87">
        <v>1.26665973</v>
      </c>
      <c r="G486" s="87">
        <v>0.25089450000000002</v>
      </c>
      <c r="H486" s="88">
        <f t="shared" si="14"/>
        <v>4.0485751182269833</v>
      </c>
      <c r="I486" s="71">
        <f t="shared" si="15"/>
        <v>1.373623231127713E-4</v>
      </c>
      <c r="J486" s="72">
        <v>12.742470000000001</v>
      </c>
      <c r="K486" s="72">
        <v>19.111952380952399</v>
      </c>
    </row>
    <row r="487" spans="1:11">
      <c r="A487" s="70" t="s">
        <v>2537</v>
      </c>
      <c r="B487" s="70" t="s">
        <v>447</v>
      </c>
      <c r="C487" s="70" t="s">
        <v>993</v>
      </c>
      <c r="D487" s="70" t="s">
        <v>321</v>
      </c>
      <c r="E487" s="70" t="s">
        <v>1508</v>
      </c>
      <c r="F487" s="87">
        <v>1.26166592</v>
      </c>
      <c r="G487" s="87">
        <v>0.78956252000000005</v>
      </c>
      <c r="H487" s="88">
        <f t="shared" si="14"/>
        <v>0.59793035768719105</v>
      </c>
      <c r="I487" s="71">
        <f t="shared" si="15"/>
        <v>1.3682077171855132E-4</v>
      </c>
      <c r="J487" s="72">
        <v>35.228539619000003</v>
      </c>
      <c r="K487" s="72">
        <v>49.537999999999997</v>
      </c>
    </row>
    <row r="488" spans="1:11">
      <c r="A488" s="70" t="s">
        <v>2794</v>
      </c>
      <c r="B488" s="70" t="s">
        <v>281</v>
      </c>
      <c r="C488" s="70" t="s">
        <v>1296</v>
      </c>
      <c r="D488" s="70" t="s">
        <v>322</v>
      </c>
      <c r="E488" s="70" t="s">
        <v>1508</v>
      </c>
      <c r="F488" s="87">
        <v>1.2589445400000001</v>
      </c>
      <c r="G488" s="87">
        <v>0.43764727000000003</v>
      </c>
      <c r="H488" s="88">
        <f t="shared" si="14"/>
        <v>1.8766192006635847</v>
      </c>
      <c r="I488" s="71">
        <f t="shared" si="15"/>
        <v>1.3652565293485665E-4</v>
      </c>
      <c r="J488" s="72">
        <v>194.71</v>
      </c>
      <c r="K488" s="72">
        <v>39.513869565217398</v>
      </c>
    </row>
    <row r="489" spans="1:11">
      <c r="A489" s="70" t="s">
        <v>2468</v>
      </c>
      <c r="B489" s="70" t="s">
        <v>347</v>
      </c>
      <c r="C489" s="70" t="s">
        <v>993</v>
      </c>
      <c r="D489" s="70" t="s">
        <v>321</v>
      </c>
      <c r="E489" s="70" t="s">
        <v>1508</v>
      </c>
      <c r="F489" s="87">
        <v>1.2458279329999999</v>
      </c>
      <c r="G489" s="87">
        <v>0.50430285799999996</v>
      </c>
      <c r="H489" s="88">
        <f t="shared" si="14"/>
        <v>1.4703963367187582</v>
      </c>
      <c r="I489" s="71">
        <f t="shared" si="15"/>
        <v>1.3510322861188772E-4</v>
      </c>
      <c r="J489" s="72">
        <v>71.135757829200003</v>
      </c>
      <c r="K489" s="72">
        <v>62.387608695652197</v>
      </c>
    </row>
    <row r="490" spans="1:11">
      <c r="A490" s="70" t="s">
        <v>2779</v>
      </c>
      <c r="B490" s="70" t="s">
        <v>1821</v>
      </c>
      <c r="C490" s="70" t="s">
        <v>1291</v>
      </c>
      <c r="D490" s="70" t="s">
        <v>321</v>
      </c>
      <c r="E490" s="70" t="s">
        <v>323</v>
      </c>
      <c r="F490" s="87">
        <v>1.2320273700000002</v>
      </c>
      <c r="G490" s="87">
        <v>0.72201981999999998</v>
      </c>
      <c r="H490" s="88">
        <f t="shared" si="14"/>
        <v>0.70636225747930337</v>
      </c>
      <c r="I490" s="71">
        <f t="shared" si="15"/>
        <v>1.3360663299978587E-4</v>
      </c>
      <c r="J490" s="72">
        <v>63.685695500000001</v>
      </c>
      <c r="K490" s="72">
        <v>27.099782608695701</v>
      </c>
    </row>
    <row r="491" spans="1:11">
      <c r="A491" s="70" t="s">
        <v>2750</v>
      </c>
      <c r="B491" s="70" t="s">
        <v>564</v>
      </c>
      <c r="C491" s="70" t="s">
        <v>1296</v>
      </c>
      <c r="D491" s="70" t="s">
        <v>322</v>
      </c>
      <c r="E491" s="70" t="s">
        <v>323</v>
      </c>
      <c r="F491" s="87">
        <v>1.2264053500000001</v>
      </c>
      <c r="G491" s="87">
        <v>1.892817</v>
      </c>
      <c r="H491" s="88">
        <f t="shared" si="14"/>
        <v>-0.35207399870140643</v>
      </c>
      <c r="I491" s="71">
        <f t="shared" si="15"/>
        <v>1.3299695566537935E-4</v>
      </c>
      <c r="J491" s="72">
        <v>69.591463159999989</v>
      </c>
      <c r="K491" s="72">
        <v>10.318347826087001</v>
      </c>
    </row>
    <row r="492" spans="1:11">
      <c r="A492" s="70" t="s">
        <v>2567</v>
      </c>
      <c r="B492" s="70" t="s">
        <v>1500</v>
      </c>
      <c r="C492" s="70" t="s">
        <v>993</v>
      </c>
      <c r="D492" s="70" t="s">
        <v>321</v>
      </c>
      <c r="E492" s="70" t="s">
        <v>1508</v>
      </c>
      <c r="F492" s="87">
        <v>1.2129570199999999</v>
      </c>
      <c r="G492" s="87">
        <v>2.2674545950000002</v>
      </c>
      <c r="H492" s="88">
        <f t="shared" si="14"/>
        <v>-0.46505785709018799</v>
      </c>
      <c r="I492" s="71">
        <f t="shared" si="15"/>
        <v>1.3153855779653167E-4</v>
      </c>
      <c r="J492" s="72">
        <v>12.420212362464</v>
      </c>
      <c r="K492" s="72">
        <v>99.688173913043499</v>
      </c>
    </row>
    <row r="493" spans="1:11">
      <c r="A493" s="70" t="s">
        <v>754</v>
      </c>
      <c r="B493" s="70" t="s">
        <v>881</v>
      </c>
      <c r="C493" s="70" t="s">
        <v>1297</v>
      </c>
      <c r="D493" s="70" t="s">
        <v>321</v>
      </c>
      <c r="E493" s="70" t="s">
        <v>323</v>
      </c>
      <c r="F493" s="87">
        <v>1.2065733700000001</v>
      </c>
      <c r="G493" s="87">
        <v>6.2486627600000002</v>
      </c>
      <c r="H493" s="88">
        <f t="shared" si="14"/>
        <v>-0.80690694691931175</v>
      </c>
      <c r="I493" s="71">
        <f t="shared" si="15"/>
        <v>1.3084628585232228E-4</v>
      </c>
      <c r="J493" s="72">
        <v>65.689688250000003</v>
      </c>
      <c r="K493" s="72">
        <v>16.593086956521699</v>
      </c>
    </row>
    <row r="494" spans="1:11">
      <c r="A494" s="70" t="s">
        <v>1546</v>
      </c>
      <c r="B494" s="70" t="s">
        <v>468</v>
      </c>
      <c r="C494" s="70" t="s">
        <v>1293</v>
      </c>
      <c r="D494" s="70" t="s">
        <v>321</v>
      </c>
      <c r="E494" s="70" t="s">
        <v>1508</v>
      </c>
      <c r="F494" s="87">
        <v>1.2053992499999999</v>
      </c>
      <c r="G494" s="87">
        <v>2.0949224900000001</v>
      </c>
      <c r="H494" s="88">
        <f t="shared" si="14"/>
        <v>-0.42460914150575568</v>
      </c>
      <c r="I494" s="71">
        <f t="shared" si="15"/>
        <v>1.3071895895702958E-4</v>
      </c>
      <c r="J494" s="72">
        <v>17.5417348</v>
      </c>
      <c r="K494" s="72">
        <v>91.360956521739098</v>
      </c>
    </row>
    <row r="495" spans="1:11">
      <c r="A495" s="70" t="s">
        <v>2326</v>
      </c>
      <c r="B495" s="70" t="s">
        <v>2327</v>
      </c>
      <c r="C495" s="70" t="s">
        <v>993</v>
      </c>
      <c r="D495" s="70" t="s">
        <v>322</v>
      </c>
      <c r="E495" s="70" t="s">
        <v>323</v>
      </c>
      <c r="F495" s="87">
        <v>1.18078975</v>
      </c>
      <c r="G495" s="87">
        <v>4.8899720000000001E-2</v>
      </c>
      <c r="H495" s="88">
        <f t="shared" si="14"/>
        <v>23.147167918343907</v>
      </c>
      <c r="I495" s="71">
        <f t="shared" si="15"/>
        <v>1.2805019321783319E-4</v>
      </c>
      <c r="J495" s="72">
        <v>15.937318030939</v>
      </c>
      <c r="K495" s="72">
        <v>78.992869565217404</v>
      </c>
    </row>
    <row r="496" spans="1:11">
      <c r="A496" s="70" t="s">
        <v>2719</v>
      </c>
      <c r="B496" s="70" t="s">
        <v>1462</v>
      </c>
      <c r="C496" s="70" t="s">
        <v>1291</v>
      </c>
      <c r="D496" s="70" t="s">
        <v>321</v>
      </c>
      <c r="E496" s="70" t="s">
        <v>1508</v>
      </c>
      <c r="F496" s="87">
        <v>1.17717625</v>
      </c>
      <c r="G496" s="87">
        <v>2.96391692</v>
      </c>
      <c r="H496" s="88">
        <f t="shared" si="14"/>
        <v>-0.60283088839075827</v>
      </c>
      <c r="I496" s="71">
        <f t="shared" si="15"/>
        <v>1.276583288972015E-4</v>
      </c>
      <c r="J496" s="72">
        <v>99.091200000000001</v>
      </c>
      <c r="K496" s="72">
        <v>35.359608695652199</v>
      </c>
    </row>
    <row r="497" spans="1:11">
      <c r="A497" s="70" t="s">
        <v>947</v>
      </c>
      <c r="B497" s="70" t="s">
        <v>943</v>
      </c>
      <c r="C497" s="70" t="s">
        <v>1292</v>
      </c>
      <c r="D497" s="70" t="s">
        <v>321</v>
      </c>
      <c r="E497" s="70" t="s">
        <v>1508</v>
      </c>
      <c r="F497" s="87">
        <v>1.174707929</v>
      </c>
      <c r="G497" s="87">
        <v>6.9417418499999997</v>
      </c>
      <c r="H497" s="88">
        <f t="shared" si="14"/>
        <v>-0.83077620078885528</v>
      </c>
      <c r="I497" s="71">
        <f t="shared" si="15"/>
        <v>1.273906529786278E-4</v>
      </c>
      <c r="J497" s="72">
        <v>13.876342390000001</v>
      </c>
      <c r="K497" s="72">
        <v>53.561260869565203</v>
      </c>
    </row>
    <row r="498" spans="1:11">
      <c r="A498" s="70" t="s">
        <v>2003</v>
      </c>
      <c r="B498" s="70" t="s">
        <v>2004</v>
      </c>
      <c r="C498" s="70" t="s">
        <v>1292</v>
      </c>
      <c r="D498" s="70" t="s">
        <v>321</v>
      </c>
      <c r="E498" s="70" t="s">
        <v>1508</v>
      </c>
      <c r="F498" s="87">
        <v>1.17115795</v>
      </c>
      <c r="G498" s="87">
        <v>7.0871168400000002</v>
      </c>
      <c r="H498" s="88">
        <f t="shared" si="14"/>
        <v>-0.83474832199887927</v>
      </c>
      <c r="I498" s="71">
        <f t="shared" si="15"/>
        <v>1.2700567716318799E-4</v>
      </c>
      <c r="J498" s="72">
        <v>9.0572019700000013</v>
      </c>
      <c r="K498" s="72">
        <v>71.863347826086994</v>
      </c>
    </row>
    <row r="499" spans="1:11">
      <c r="A499" s="70" t="s">
        <v>856</v>
      </c>
      <c r="B499" s="70" t="s">
        <v>857</v>
      </c>
      <c r="C499" s="70" t="s">
        <v>1292</v>
      </c>
      <c r="D499" s="70" t="s">
        <v>321</v>
      </c>
      <c r="E499" s="70" t="s">
        <v>1508</v>
      </c>
      <c r="F499" s="87">
        <v>1.1665299499999999</v>
      </c>
      <c r="G499" s="87">
        <v>2.6088738650000001</v>
      </c>
      <c r="H499" s="88">
        <f t="shared" si="14"/>
        <v>-0.55286073211515729</v>
      </c>
      <c r="I499" s="71">
        <f t="shared" si="15"/>
        <v>1.2650379586364913E-4</v>
      </c>
      <c r="J499" s="72">
        <v>27.1830219</v>
      </c>
      <c r="K499" s="72">
        <v>18.1587391304348</v>
      </c>
    </row>
    <row r="500" spans="1:11">
      <c r="A500" s="70" t="s">
        <v>2543</v>
      </c>
      <c r="B500" s="70" t="s">
        <v>440</v>
      </c>
      <c r="C500" s="70" t="s">
        <v>993</v>
      </c>
      <c r="D500" s="70" t="s">
        <v>321</v>
      </c>
      <c r="E500" s="70" t="s">
        <v>1508</v>
      </c>
      <c r="F500" s="87">
        <v>1.1633058600000001</v>
      </c>
      <c r="G500" s="87">
        <v>0.51558044999999997</v>
      </c>
      <c r="H500" s="88">
        <f t="shared" si="14"/>
        <v>1.2563032791487734</v>
      </c>
      <c r="I500" s="71">
        <f t="shared" si="15"/>
        <v>1.2615416092868155E-4</v>
      </c>
      <c r="J500" s="72">
        <v>68.601869573599998</v>
      </c>
      <c r="K500" s="72">
        <v>13.221608695652201</v>
      </c>
    </row>
    <row r="501" spans="1:11">
      <c r="A501" s="70" t="s">
        <v>2302</v>
      </c>
      <c r="B501" s="70" t="s">
        <v>2295</v>
      </c>
      <c r="C501" s="70" t="s">
        <v>1296</v>
      </c>
      <c r="D501" s="70" t="s">
        <v>321</v>
      </c>
      <c r="E501" s="70" t="s">
        <v>1508</v>
      </c>
      <c r="F501" s="87">
        <v>1.1544354399999999</v>
      </c>
      <c r="G501" s="87">
        <v>0.85161702000000006</v>
      </c>
      <c r="H501" s="88">
        <f t="shared" si="14"/>
        <v>0.35558051669751722</v>
      </c>
      <c r="I501" s="71">
        <f t="shared" si="15"/>
        <v>1.2519221237270586E-4</v>
      </c>
      <c r="J501" s="72">
        <v>15.545178550000001</v>
      </c>
      <c r="K501" s="72">
        <v>35.024739130434803</v>
      </c>
    </row>
    <row r="502" spans="1:11">
      <c r="A502" s="70" t="s">
        <v>2488</v>
      </c>
      <c r="B502" s="70" t="s">
        <v>140</v>
      </c>
      <c r="C502" s="70" t="s">
        <v>993</v>
      </c>
      <c r="D502" s="70" t="s">
        <v>321</v>
      </c>
      <c r="E502" s="70" t="s">
        <v>1508</v>
      </c>
      <c r="F502" s="87">
        <v>1.1420775830000001</v>
      </c>
      <c r="G502" s="87">
        <v>3.56944332</v>
      </c>
      <c r="H502" s="88">
        <f t="shared" si="14"/>
        <v>-0.68004042070067106</v>
      </c>
      <c r="I502" s="71">
        <f t="shared" si="15"/>
        <v>1.2385207033928432E-4</v>
      </c>
      <c r="J502" s="72">
        <v>20.021189193999998</v>
      </c>
      <c r="K502" s="72">
        <v>13.658347826087001</v>
      </c>
    </row>
    <row r="503" spans="1:11">
      <c r="A503" s="70" t="s">
        <v>2498</v>
      </c>
      <c r="B503" s="70" t="s">
        <v>545</v>
      </c>
      <c r="C503" s="70" t="s">
        <v>993</v>
      </c>
      <c r="D503" s="70" t="s">
        <v>321</v>
      </c>
      <c r="E503" s="70" t="s">
        <v>323</v>
      </c>
      <c r="F503" s="87">
        <v>1.13824305</v>
      </c>
      <c r="G503" s="87">
        <v>0.31603305999999998</v>
      </c>
      <c r="H503" s="88">
        <f t="shared" si="14"/>
        <v>2.6016581619657138</v>
      </c>
      <c r="I503" s="71">
        <f t="shared" si="15"/>
        <v>1.2343623619815111E-4</v>
      </c>
      <c r="J503" s="72">
        <v>19.890281093359</v>
      </c>
      <c r="K503" s="72">
        <v>51.293695652173902</v>
      </c>
    </row>
    <row r="504" spans="1:11">
      <c r="A504" s="70" t="s">
        <v>2907</v>
      </c>
      <c r="B504" s="70" t="s">
        <v>451</v>
      </c>
      <c r="C504" s="70" t="s">
        <v>2923</v>
      </c>
      <c r="D504" s="70" t="s">
        <v>322</v>
      </c>
      <c r="E504" s="70" t="s">
        <v>323</v>
      </c>
      <c r="F504" s="87">
        <v>1.13736393</v>
      </c>
      <c r="G504" s="87">
        <v>2.4444294849999997</v>
      </c>
      <c r="H504" s="88">
        <f t="shared" si="14"/>
        <v>-0.53471190845171779</v>
      </c>
      <c r="I504" s="71">
        <f t="shared" si="15"/>
        <v>1.2334090044014535E-4</v>
      </c>
      <c r="J504" s="72">
        <v>37.629852822231427</v>
      </c>
      <c r="K504" s="72">
        <v>18.963173913043502</v>
      </c>
    </row>
    <row r="505" spans="1:11">
      <c r="A505" s="70" t="s">
        <v>1354</v>
      </c>
      <c r="B505" s="70" t="s">
        <v>924</v>
      </c>
      <c r="C505" s="70" t="s">
        <v>1296</v>
      </c>
      <c r="D505" s="70" t="s">
        <v>322</v>
      </c>
      <c r="E505" s="70" t="s">
        <v>323</v>
      </c>
      <c r="F505" s="87">
        <v>1.1346331009999999</v>
      </c>
      <c r="G505" s="87">
        <v>2.3426589199999999</v>
      </c>
      <c r="H505" s="88">
        <f t="shared" si="14"/>
        <v>-0.5156644053842887</v>
      </c>
      <c r="I505" s="71">
        <f t="shared" si="15"/>
        <v>1.2304475696405667E-4</v>
      </c>
      <c r="J505" s="72">
        <v>12.891999999999998</v>
      </c>
      <c r="K505" s="72">
        <v>61.388956521739097</v>
      </c>
    </row>
    <row r="506" spans="1:11">
      <c r="A506" s="70" t="s">
        <v>1539</v>
      </c>
      <c r="B506" s="70" t="s">
        <v>352</v>
      </c>
      <c r="C506" s="70" t="s">
        <v>1293</v>
      </c>
      <c r="D506" s="70" t="s">
        <v>321</v>
      </c>
      <c r="E506" s="70" t="s">
        <v>1508</v>
      </c>
      <c r="F506" s="87">
        <v>1.1190188799999998</v>
      </c>
      <c r="G506" s="87">
        <v>1.4479502200000001</v>
      </c>
      <c r="H506" s="88">
        <f t="shared" si="14"/>
        <v>-0.22717033738908521</v>
      </c>
      <c r="I506" s="71">
        <f t="shared" si="15"/>
        <v>1.2135148005680375E-4</v>
      </c>
      <c r="J506" s="72">
        <v>19.122474929999999</v>
      </c>
      <c r="K506" s="72">
        <v>24.3984347826087</v>
      </c>
    </row>
    <row r="507" spans="1:11">
      <c r="A507" s="70" t="s">
        <v>746</v>
      </c>
      <c r="B507" s="70" t="s">
        <v>873</v>
      </c>
      <c r="C507" s="70" t="s">
        <v>1297</v>
      </c>
      <c r="D507" s="70" t="s">
        <v>321</v>
      </c>
      <c r="E507" s="70" t="s">
        <v>323</v>
      </c>
      <c r="F507" s="87">
        <v>1.1170143899999998</v>
      </c>
      <c r="G507" s="87">
        <v>4.9250862300000007</v>
      </c>
      <c r="H507" s="88">
        <f t="shared" si="14"/>
        <v>-0.7731990186900749</v>
      </c>
      <c r="I507" s="71">
        <f t="shared" si="15"/>
        <v>1.2113410407449766E-4</v>
      </c>
      <c r="J507" s="72">
        <v>138.52397550000001</v>
      </c>
      <c r="K507" s="72">
        <v>19.8515652173913</v>
      </c>
    </row>
    <row r="508" spans="1:11">
      <c r="A508" s="70" t="s">
        <v>2729</v>
      </c>
      <c r="B508" s="70" t="s">
        <v>1399</v>
      </c>
      <c r="C508" s="70" t="s">
        <v>1296</v>
      </c>
      <c r="D508" s="70" t="s">
        <v>322</v>
      </c>
      <c r="E508" s="70" t="s">
        <v>323</v>
      </c>
      <c r="F508" s="87">
        <v>1.1097416950000001</v>
      </c>
      <c r="G508" s="87">
        <v>2.4497885450000001</v>
      </c>
      <c r="H508" s="88">
        <f t="shared" si="14"/>
        <v>-0.54700510896543519</v>
      </c>
      <c r="I508" s="71">
        <f t="shared" si="15"/>
        <v>1.2034542006029078E-4</v>
      </c>
      <c r="J508" s="72">
        <v>747.33538570000007</v>
      </c>
      <c r="K508" s="72">
        <v>21.993304347826101</v>
      </c>
    </row>
    <row r="509" spans="1:11">
      <c r="A509" s="70" t="s">
        <v>2169</v>
      </c>
      <c r="B509" s="70" t="s">
        <v>894</v>
      </c>
      <c r="C509" s="70" t="s">
        <v>1297</v>
      </c>
      <c r="D509" s="70" t="s">
        <v>321</v>
      </c>
      <c r="E509" s="70" t="s">
        <v>1508</v>
      </c>
      <c r="F509" s="87">
        <v>1.10486017</v>
      </c>
      <c r="G509" s="87">
        <v>1.29563695</v>
      </c>
      <c r="H509" s="88">
        <f t="shared" si="14"/>
        <v>-0.14724555362518799</v>
      </c>
      <c r="I509" s="71">
        <f t="shared" si="15"/>
        <v>1.1981604536047848E-4</v>
      </c>
      <c r="J509" s="72">
        <v>86.228608829999999</v>
      </c>
      <c r="K509" s="72">
        <v>6.3551739130434797</v>
      </c>
    </row>
    <row r="510" spans="1:11">
      <c r="A510" s="70" t="s">
        <v>2766</v>
      </c>
      <c r="B510" s="70" t="s">
        <v>101</v>
      </c>
      <c r="C510" s="70" t="s">
        <v>1291</v>
      </c>
      <c r="D510" s="70" t="s">
        <v>321</v>
      </c>
      <c r="E510" s="70" t="s">
        <v>1508</v>
      </c>
      <c r="F510" s="87">
        <v>1.09947233</v>
      </c>
      <c r="G510" s="87">
        <v>1.0727269099999999</v>
      </c>
      <c r="H510" s="88">
        <f t="shared" si="14"/>
        <v>2.4932179616898198E-2</v>
      </c>
      <c r="I510" s="71">
        <f t="shared" si="15"/>
        <v>1.1923176356685114E-4</v>
      </c>
      <c r="J510" s="72">
        <v>77.806082500000002</v>
      </c>
      <c r="K510" s="72">
        <v>32.935956521739101</v>
      </c>
    </row>
    <row r="511" spans="1:11">
      <c r="A511" s="70" t="s">
        <v>2524</v>
      </c>
      <c r="B511" s="70" t="s">
        <v>191</v>
      </c>
      <c r="C511" s="70" t="s">
        <v>993</v>
      </c>
      <c r="D511" s="70" t="s">
        <v>321</v>
      </c>
      <c r="E511" s="70" t="s">
        <v>1508</v>
      </c>
      <c r="F511" s="87">
        <v>1.0870737099999999</v>
      </c>
      <c r="G511" s="87">
        <v>2.6758408500000002</v>
      </c>
      <c r="H511" s="88">
        <f t="shared" si="14"/>
        <v>-0.59374500542511721</v>
      </c>
      <c r="I511" s="71">
        <f t="shared" si="15"/>
        <v>1.178872010089237E-4</v>
      </c>
      <c r="J511" s="72">
        <v>35.880105186099996</v>
      </c>
      <c r="K511" s="72">
        <v>37.755695652173898</v>
      </c>
    </row>
    <row r="512" spans="1:11">
      <c r="A512" s="70" t="s">
        <v>1373</v>
      </c>
      <c r="B512" s="70" t="s">
        <v>652</v>
      </c>
      <c r="C512" s="70" t="s">
        <v>1296</v>
      </c>
      <c r="D512" s="70" t="s">
        <v>322</v>
      </c>
      <c r="E512" s="70" t="s">
        <v>323</v>
      </c>
      <c r="F512" s="87">
        <v>1.0857080700000001</v>
      </c>
      <c r="G512" s="87">
        <v>1.19284697</v>
      </c>
      <c r="H512" s="88">
        <f t="shared" si="14"/>
        <v>-8.9817807895341217E-2</v>
      </c>
      <c r="I512" s="71">
        <f t="shared" si="15"/>
        <v>1.1773910481663717E-4</v>
      </c>
      <c r="J512" s="72">
        <v>15.462</v>
      </c>
      <c r="K512" s="72">
        <v>54.786000000000001</v>
      </c>
    </row>
    <row r="513" spans="1:18">
      <c r="A513" s="70" t="s">
        <v>443</v>
      </c>
      <c r="B513" s="70" t="s">
        <v>444</v>
      </c>
      <c r="C513" s="70" t="s">
        <v>449</v>
      </c>
      <c r="D513" s="70" t="s">
        <v>322</v>
      </c>
      <c r="E513" s="70" t="s">
        <v>323</v>
      </c>
      <c r="F513" s="87">
        <v>1.0847235</v>
      </c>
      <c r="G513" s="87">
        <v>1.5274908999999999</v>
      </c>
      <c r="H513" s="88">
        <f t="shared" si="14"/>
        <v>-0.28986581851322324</v>
      </c>
      <c r="I513" s="71">
        <f t="shared" si="15"/>
        <v>1.1763233358260799E-4</v>
      </c>
      <c r="J513" s="72">
        <v>74.561846889999998</v>
      </c>
      <c r="K513" s="72">
        <v>12.860260869565201</v>
      </c>
    </row>
    <row r="514" spans="1:18" s="63" customFormat="1">
      <c r="A514" s="70" t="s">
        <v>2781</v>
      </c>
      <c r="B514" s="70" t="s">
        <v>601</v>
      </c>
      <c r="C514" s="70" t="s">
        <v>1296</v>
      </c>
      <c r="D514" s="70" t="s">
        <v>322</v>
      </c>
      <c r="E514" s="70" t="s">
        <v>323</v>
      </c>
      <c r="F514" s="87">
        <v>1.08282367</v>
      </c>
      <c r="G514" s="87">
        <v>0.68537366500000008</v>
      </c>
      <c r="H514" s="88">
        <f t="shared" si="14"/>
        <v>0.57990265062197843</v>
      </c>
      <c r="I514" s="71">
        <f t="shared" si="15"/>
        <v>1.1742630740514412E-4</v>
      </c>
      <c r="J514" s="72">
        <v>110.3459611</v>
      </c>
      <c r="K514" s="72">
        <v>5.9752608695652203</v>
      </c>
      <c r="L514" s="64"/>
      <c r="M514" s="64"/>
      <c r="N514" s="64"/>
      <c r="O514" s="64"/>
      <c r="P514" s="64"/>
      <c r="Q514" s="64"/>
      <c r="R514" s="64"/>
    </row>
    <row r="515" spans="1:18">
      <c r="A515" s="70" t="s">
        <v>2796</v>
      </c>
      <c r="B515" s="70" t="s">
        <v>287</v>
      </c>
      <c r="C515" s="70" t="s">
        <v>1291</v>
      </c>
      <c r="D515" s="70" t="s">
        <v>321</v>
      </c>
      <c r="E515" s="70" t="s">
        <v>1508</v>
      </c>
      <c r="F515" s="87">
        <v>1.0673915979999999</v>
      </c>
      <c r="G515" s="87">
        <v>0.40726445999999999</v>
      </c>
      <c r="H515" s="88">
        <f t="shared" si="14"/>
        <v>1.6208807859148817</v>
      </c>
      <c r="I515" s="71">
        <f t="shared" si="15"/>
        <v>1.1575278356116467E-4</v>
      </c>
      <c r="J515" s="72">
        <v>244.9957</v>
      </c>
      <c r="K515" s="72">
        <v>20.6554782608696</v>
      </c>
    </row>
    <row r="516" spans="1:18">
      <c r="A516" s="70" t="s">
        <v>2261</v>
      </c>
      <c r="B516" s="70" t="s">
        <v>2243</v>
      </c>
      <c r="C516" s="70" t="s">
        <v>1930</v>
      </c>
      <c r="D516" s="70" t="s">
        <v>322</v>
      </c>
      <c r="E516" s="70" t="s">
        <v>323</v>
      </c>
      <c r="F516" s="87">
        <v>1.0568150000000001</v>
      </c>
      <c r="G516" s="87">
        <v>0.27749213</v>
      </c>
      <c r="H516" s="88">
        <f t="shared" si="14"/>
        <v>2.8084503513667216</v>
      </c>
      <c r="I516" s="71">
        <f t="shared" si="15"/>
        <v>1.1460580932846378E-4</v>
      </c>
      <c r="J516" s="72">
        <v>10.027142830000001</v>
      </c>
      <c r="K516" s="72">
        <v>24.5210869565217</v>
      </c>
    </row>
    <row r="517" spans="1:18">
      <c r="A517" s="70" t="s">
        <v>2746</v>
      </c>
      <c r="B517" s="70" t="s">
        <v>18</v>
      </c>
      <c r="C517" s="70" t="s">
        <v>1296</v>
      </c>
      <c r="D517" s="70" t="s">
        <v>1212</v>
      </c>
      <c r="E517" s="70" t="s">
        <v>1508</v>
      </c>
      <c r="F517" s="87">
        <v>1.038456477</v>
      </c>
      <c r="G517" s="87">
        <v>1.9465518689999999</v>
      </c>
      <c r="H517" s="88">
        <f t="shared" si="14"/>
        <v>-0.46651486994102798</v>
      </c>
      <c r="I517" s="71">
        <f t="shared" si="15"/>
        <v>1.126149278719267E-4</v>
      </c>
      <c r="J517" s="72">
        <v>151.25270388221563</v>
      </c>
      <c r="K517" s="72">
        <v>40.630434782608702</v>
      </c>
    </row>
    <row r="518" spans="1:18">
      <c r="A518" s="70" t="s">
        <v>2347</v>
      </c>
      <c r="B518" s="70" t="s">
        <v>2314</v>
      </c>
      <c r="C518" s="70" t="s">
        <v>231</v>
      </c>
      <c r="D518" s="70" t="s">
        <v>1212</v>
      </c>
      <c r="E518" s="70" t="s">
        <v>323</v>
      </c>
      <c r="F518" s="87">
        <v>1.0353010899999999</v>
      </c>
      <c r="G518" s="87">
        <v>1.0518202700000001</v>
      </c>
      <c r="H518" s="88">
        <f t="shared" si="14"/>
        <v>-1.5705325777758739E-2</v>
      </c>
      <c r="I518" s="71">
        <f t="shared" si="15"/>
        <v>1.1227274340172187E-4</v>
      </c>
      <c r="J518" s="72">
        <v>4.7220000000000004</v>
      </c>
      <c r="K518" s="72">
        <v>96.314391304347794</v>
      </c>
    </row>
    <row r="519" spans="1:18">
      <c r="A519" s="70" t="s">
        <v>2529</v>
      </c>
      <c r="B519" s="70" t="s">
        <v>1815</v>
      </c>
      <c r="C519" s="70" t="s">
        <v>993</v>
      </c>
      <c r="D519" s="70" t="s">
        <v>321</v>
      </c>
      <c r="E519" s="70" t="s">
        <v>1508</v>
      </c>
      <c r="F519" s="87">
        <v>1.0277161400000001</v>
      </c>
      <c r="G519" s="87">
        <v>4.85340229</v>
      </c>
      <c r="H519" s="88">
        <f t="shared" ref="H519:H582" si="16">IF(ISERROR(F519/G519-1),"",IF((F519/G519-1)&gt;10000%,"",F519/G519-1))</f>
        <v>-0.78824830941430157</v>
      </c>
      <c r="I519" s="71">
        <f t="shared" ref="I519:I582" si="17">F519/$F$1023</f>
        <v>1.1145019703980809E-4</v>
      </c>
      <c r="J519" s="72">
        <v>20.350541511999999</v>
      </c>
      <c r="K519" s="72">
        <v>13.5288695652174</v>
      </c>
    </row>
    <row r="520" spans="1:18">
      <c r="A520" s="70" t="s">
        <v>1607</v>
      </c>
      <c r="B520" s="70" t="s">
        <v>1611</v>
      </c>
      <c r="C520" s="70" t="s">
        <v>735</v>
      </c>
      <c r="D520" s="70" t="s">
        <v>321</v>
      </c>
      <c r="E520" s="70" t="s">
        <v>1508</v>
      </c>
      <c r="F520" s="87">
        <v>1.0112563299999999</v>
      </c>
      <c r="G520" s="87">
        <v>1.7074907699999999</v>
      </c>
      <c r="H520" s="88">
        <f t="shared" si="16"/>
        <v>-0.40775297426644364</v>
      </c>
      <c r="I520" s="71">
        <f t="shared" si="17"/>
        <v>1.0966522062819134E-4</v>
      </c>
      <c r="J520" s="72">
        <v>7.7699690199999996</v>
      </c>
      <c r="K520" s="72">
        <v>179.32208695652201</v>
      </c>
    </row>
    <row r="521" spans="1:18">
      <c r="A521" s="70" t="s">
        <v>2227</v>
      </c>
      <c r="B521" s="70" t="s">
        <v>2228</v>
      </c>
      <c r="C521" s="70" t="s">
        <v>1446</v>
      </c>
      <c r="D521" s="70" t="s">
        <v>322</v>
      </c>
      <c r="E521" s="70" t="s">
        <v>323</v>
      </c>
      <c r="F521" s="87">
        <v>1.00446492</v>
      </c>
      <c r="G521" s="87">
        <v>0</v>
      </c>
      <c r="H521" s="88" t="str">
        <f t="shared" si="16"/>
        <v/>
      </c>
      <c r="I521" s="71">
        <f t="shared" si="17"/>
        <v>1.0892872934113408E-4</v>
      </c>
      <c r="J521" s="72">
        <v>5.5375087622848964</v>
      </c>
      <c r="K521" s="72">
        <v>35.519565217391303</v>
      </c>
    </row>
    <row r="522" spans="1:18">
      <c r="A522" s="70" t="s">
        <v>2299</v>
      </c>
      <c r="B522" s="70" t="s">
        <v>2292</v>
      </c>
      <c r="C522" s="70" t="s">
        <v>1296</v>
      </c>
      <c r="D522" s="70" t="s">
        <v>321</v>
      </c>
      <c r="E522" s="70" t="s">
        <v>1508</v>
      </c>
      <c r="F522" s="87">
        <v>0.99952854000000002</v>
      </c>
      <c r="G522" s="87">
        <v>8.7457000000000003E-3</v>
      </c>
      <c r="H522" s="88" t="str">
        <f t="shared" si="16"/>
        <v/>
      </c>
      <c r="I522" s="71">
        <f t="shared" si="17"/>
        <v>1.0839340591645441E-4</v>
      </c>
      <c r="J522" s="72">
        <v>15.788565779999999</v>
      </c>
      <c r="K522" s="72">
        <v>76.718739130434798</v>
      </c>
    </row>
    <row r="523" spans="1:18">
      <c r="A523" s="70" t="s">
        <v>2348</v>
      </c>
      <c r="B523" s="70" t="s">
        <v>2029</v>
      </c>
      <c r="C523" s="70" t="s">
        <v>231</v>
      </c>
      <c r="D523" s="70" t="s">
        <v>1212</v>
      </c>
      <c r="E523" s="70" t="s">
        <v>1508</v>
      </c>
      <c r="F523" s="87">
        <v>0.99423171999999993</v>
      </c>
      <c r="G523" s="87">
        <v>2.0377990000000001</v>
      </c>
      <c r="H523" s="88">
        <f t="shared" si="16"/>
        <v>-0.51210510948332</v>
      </c>
      <c r="I523" s="71">
        <f t="shared" si="17"/>
        <v>1.0781899474423676E-4</v>
      </c>
      <c r="J523" s="72">
        <v>195.37899999999999</v>
      </c>
      <c r="K523" s="72">
        <v>39.439478260869599</v>
      </c>
    </row>
    <row r="524" spans="1:18">
      <c r="A524" s="70" t="s">
        <v>2464</v>
      </c>
      <c r="B524" s="70" t="s">
        <v>897</v>
      </c>
      <c r="C524" s="70" t="s">
        <v>993</v>
      </c>
      <c r="D524" s="70" t="s">
        <v>321</v>
      </c>
      <c r="E524" s="70" t="s">
        <v>1508</v>
      </c>
      <c r="F524" s="87">
        <v>0.99274866000000006</v>
      </c>
      <c r="G524" s="87">
        <v>0.33407365999999999</v>
      </c>
      <c r="H524" s="88">
        <f t="shared" si="16"/>
        <v>1.9716460136366334</v>
      </c>
      <c r="I524" s="71">
        <f t="shared" si="17"/>
        <v>1.0765816499486467E-4</v>
      </c>
      <c r="J524" s="72">
        <v>5.9751942558</v>
      </c>
      <c r="K524" s="72">
        <v>28.677478260869599</v>
      </c>
    </row>
    <row r="525" spans="1:18">
      <c r="A525" s="70" t="s">
        <v>1384</v>
      </c>
      <c r="B525" s="70" t="s">
        <v>1406</v>
      </c>
      <c r="C525" s="70" t="s">
        <v>1296</v>
      </c>
      <c r="D525" s="70" t="s">
        <v>322</v>
      </c>
      <c r="E525" s="70" t="s">
        <v>323</v>
      </c>
      <c r="F525" s="87">
        <v>0.99225414000000001</v>
      </c>
      <c r="G525" s="87">
        <v>1.500135513</v>
      </c>
      <c r="H525" s="88">
        <f t="shared" si="16"/>
        <v>-0.33855699608385981</v>
      </c>
      <c r="I525" s="71">
        <f t="shared" si="17"/>
        <v>1.0760453700431845E-4</v>
      </c>
      <c r="J525" s="72">
        <v>71.8416</v>
      </c>
      <c r="K525" s="72">
        <v>16.156217391304299</v>
      </c>
    </row>
    <row r="526" spans="1:18">
      <c r="A526" s="70" t="s">
        <v>1450</v>
      </c>
      <c r="B526" s="70" t="s">
        <v>791</v>
      </c>
      <c r="C526" s="70" t="s">
        <v>1930</v>
      </c>
      <c r="D526" s="70" t="s">
        <v>322</v>
      </c>
      <c r="E526" s="70" t="s">
        <v>323</v>
      </c>
      <c r="F526" s="87">
        <v>0.98793793000000008</v>
      </c>
      <c r="G526" s="87">
        <v>0.59795803000000003</v>
      </c>
      <c r="H526" s="88">
        <f t="shared" si="16"/>
        <v>0.65218607399586226</v>
      </c>
      <c r="I526" s="71">
        <f t="shared" si="17"/>
        <v>1.0713646762577858E-4</v>
      </c>
      <c r="J526" s="72">
        <v>15.22960705</v>
      </c>
      <c r="K526" s="72">
        <v>34.083608695652202</v>
      </c>
    </row>
    <row r="527" spans="1:18">
      <c r="A527" s="70" t="s">
        <v>2370</v>
      </c>
      <c r="B527" s="70" t="s">
        <v>1189</v>
      </c>
      <c r="C527" s="70" t="s">
        <v>1446</v>
      </c>
      <c r="D527" s="70" t="s">
        <v>321</v>
      </c>
      <c r="E527" s="70" t="s">
        <v>1508</v>
      </c>
      <c r="F527" s="87">
        <v>0.98709320561992797</v>
      </c>
      <c r="G527" s="87">
        <v>0</v>
      </c>
      <c r="H527" s="88" t="str">
        <f t="shared" si="16"/>
        <v/>
      </c>
      <c r="I527" s="71">
        <f t="shared" si="17"/>
        <v>1.0704486188471922E-4</v>
      </c>
      <c r="J527" s="72">
        <v>28.125440192792858</v>
      </c>
      <c r="K527" s="72">
        <v>35.491347826087001</v>
      </c>
    </row>
    <row r="528" spans="1:18">
      <c r="A528" s="70" t="s">
        <v>731</v>
      </c>
      <c r="B528" s="70" t="s">
        <v>84</v>
      </c>
      <c r="C528" s="70" t="s">
        <v>735</v>
      </c>
      <c r="D528" s="70" t="s">
        <v>321</v>
      </c>
      <c r="E528" s="70" t="s">
        <v>1508</v>
      </c>
      <c r="F528" s="87">
        <v>0.98157982900000007</v>
      </c>
      <c r="G528" s="87">
        <v>2.5804392099999998</v>
      </c>
      <c r="H528" s="88">
        <f t="shared" si="16"/>
        <v>-0.61960745860779254</v>
      </c>
      <c r="I528" s="71">
        <f t="shared" si="17"/>
        <v>1.0644696633094731E-4</v>
      </c>
      <c r="J528" s="72">
        <v>8.1988632399999997</v>
      </c>
      <c r="K528" s="72">
        <v>93.517086956521695</v>
      </c>
    </row>
    <row r="529" spans="1:11">
      <c r="A529" s="70" t="s">
        <v>4</v>
      </c>
      <c r="B529" s="70" t="s">
        <v>5</v>
      </c>
      <c r="C529" s="70" t="s">
        <v>1446</v>
      </c>
      <c r="D529" s="70" t="s">
        <v>322</v>
      </c>
      <c r="E529" s="70" t="s">
        <v>323</v>
      </c>
      <c r="F529" s="87">
        <v>0.97865864400000002</v>
      </c>
      <c r="G529" s="87">
        <v>0.61236354500000001</v>
      </c>
      <c r="H529" s="88">
        <f t="shared" si="16"/>
        <v>0.59816607632970697</v>
      </c>
      <c r="I529" s="71">
        <f t="shared" si="17"/>
        <v>1.0613017978730138E-4</v>
      </c>
      <c r="J529" s="72">
        <v>61.978484136522709</v>
      </c>
      <c r="K529" s="72">
        <v>44.631695652173903</v>
      </c>
    </row>
    <row r="530" spans="1:11">
      <c r="A530" s="70" t="s">
        <v>895</v>
      </c>
      <c r="B530" s="70" t="s">
        <v>896</v>
      </c>
      <c r="C530" s="70" t="s">
        <v>1297</v>
      </c>
      <c r="D530" s="70" t="s">
        <v>321</v>
      </c>
      <c r="E530" s="70" t="s">
        <v>1508</v>
      </c>
      <c r="F530" s="87">
        <v>0.96608726</v>
      </c>
      <c r="G530" s="87">
        <v>1.4403940149999999</v>
      </c>
      <c r="H530" s="88">
        <f t="shared" si="16"/>
        <v>-0.32928959025145621</v>
      </c>
      <c r="I530" s="71">
        <f t="shared" si="17"/>
        <v>1.0476688191804431E-4</v>
      </c>
      <c r="J530" s="72">
        <v>83.161259729999998</v>
      </c>
      <c r="K530" s="72">
        <v>31.969565217391299</v>
      </c>
    </row>
    <row r="531" spans="1:11">
      <c r="A531" s="70" t="s">
        <v>2404</v>
      </c>
      <c r="B531" s="70" t="s">
        <v>1308</v>
      </c>
      <c r="C531" s="70" t="s">
        <v>993</v>
      </c>
      <c r="D531" s="70" t="s">
        <v>321</v>
      </c>
      <c r="E531" s="70" t="s">
        <v>1508</v>
      </c>
      <c r="F531" s="87">
        <v>0.96565763999999998</v>
      </c>
      <c r="G531" s="87">
        <v>1.94043195</v>
      </c>
      <c r="H531" s="88">
        <f t="shared" si="16"/>
        <v>-0.50234913417087368</v>
      </c>
      <c r="I531" s="71">
        <f t="shared" si="17"/>
        <v>1.0472029197770121E-4</v>
      </c>
      <c r="J531" s="72">
        <v>159.13436517439999</v>
      </c>
      <c r="K531" s="72">
        <v>45.564956521739099</v>
      </c>
    </row>
    <row r="532" spans="1:11">
      <c r="A532" s="70" t="s">
        <v>2704</v>
      </c>
      <c r="B532" s="70" t="s">
        <v>488</v>
      </c>
      <c r="C532" s="70" t="s">
        <v>1296</v>
      </c>
      <c r="D532" s="70" t="s">
        <v>321</v>
      </c>
      <c r="E532" s="70" t="s">
        <v>1508</v>
      </c>
      <c r="F532" s="87">
        <v>0.96071625999999999</v>
      </c>
      <c r="G532" s="87">
        <v>3.9183416000000002</v>
      </c>
      <c r="H532" s="88">
        <f t="shared" si="16"/>
        <v>-0.75481559341329507</v>
      </c>
      <c r="I532" s="71">
        <f t="shared" si="17"/>
        <v>1.0418442633035567E-4</v>
      </c>
      <c r="J532" s="72">
        <v>102.85801055842151</v>
      </c>
      <c r="K532" s="72">
        <v>172.29930434782599</v>
      </c>
    </row>
    <row r="533" spans="1:11">
      <c r="A533" s="70" t="s">
        <v>2485</v>
      </c>
      <c r="B533" s="70" t="s">
        <v>589</v>
      </c>
      <c r="C533" s="70" t="s">
        <v>993</v>
      </c>
      <c r="D533" s="70" t="s">
        <v>321</v>
      </c>
      <c r="E533" s="70" t="s">
        <v>1508</v>
      </c>
      <c r="F533" s="87">
        <v>0.93105511500000004</v>
      </c>
      <c r="G533" s="87">
        <v>4.8806989999999995E-2</v>
      </c>
      <c r="H533" s="88">
        <f t="shared" si="16"/>
        <v>18.076265817662595</v>
      </c>
      <c r="I533" s="71">
        <f t="shared" si="17"/>
        <v>1.0096783730736308E-4</v>
      </c>
      <c r="J533" s="72">
        <v>55.432762445566993</v>
      </c>
      <c r="K533" s="72">
        <v>48.501260869565201</v>
      </c>
    </row>
    <row r="534" spans="1:11">
      <c r="A534" s="70" t="s">
        <v>2758</v>
      </c>
      <c r="B534" s="70" t="s">
        <v>491</v>
      </c>
      <c r="C534" s="70" t="s">
        <v>1296</v>
      </c>
      <c r="D534" s="70" t="s">
        <v>321</v>
      </c>
      <c r="E534" s="70" t="s">
        <v>1508</v>
      </c>
      <c r="F534" s="87">
        <v>0.92853702000000005</v>
      </c>
      <c r="G534" s="87">
        <v>1.41387036</v>
      </c>
      <c r="H534" s="88">
        <f t="shared" si="16"/>
        <v>-0.34326579984320482</v>
      </c>
      <c r="I534" s="71">
        <f t="shared" si="17"/>
        <v>1.006947636705951E-4</v>
      </c>
      <c r="J534" s="72">
        <v>22.180714056557591</v>
      </c>
      <c r="K534" s="72">
        <v>67.752782608695696</v>
      </c>
    </row>
    <row r="535" spans="1:11">
      <c r="A535" s="70" t="s">
        <v>2707</v>
      </c>
      <c r="B535" s="70" t="s">
        <v>2285</v>
      </c>
      <c r="C535" s="70" t="s">
        <v>1296</v>
      </c>
      <c r="D535" s="70" t="s">
        <v>1212</v>
      </c>
      <c r="E535" s="70" t="s">
        <v>323</v>
      </c>
      <c r="F535" s="87">
        <v>0.92683440000000006</v>
      </c>
      <c r="G535" s="87">
        <v>3.7974842999999998</v>
      </c>
      <c r="H535" s="88">
        <f t="shared" si="16"/>
        <v>-0.75593463283047668</v>
      </c>
      <c r="I535" s="71">
        <f t="shared" si="17"/>
        <v>1.0051012383951887E-4</v>
      </c>
      <c r="J535" s="72">
        <v>40.228803710000001</v>
      </c>
      <c r="K535" s="72">
        <v>64.790217391304395</v>
      </c>
    </row>
    <row r="536" spans="1:11">
      <c r="A536" s="70" t="s">
        <v>512</v>
      </c>
      <c r="B536" s="70" t="s">
        <v>525</v>
      </c>
      <c r="C536" s="70" t="s">
        <v>1297</v>
      </c>
      <c r="D536" s="70" t="s">
        <v>321</v>
      </c>
      <c r="E536" s="70" t="s">
        <v>1508</v>
      </c>
      <c r="F536" s="87">
        <v>0.9234793</v>
      </c>
      <c r="G536" s="87">
        <v>3.9951800000000003E-2</v>
      </c>
      <c r="H536" s="88">
        <f t="shared" si="16"/>
        <v>22.114835877232064</v>
      </c>
      <c r="I536" s="71">
        <f t="shared" si="17"/>
        <v>1.0014628158625984E-4</v>
      </c>
      <c r="J536" s="72">
        <v>51.952162600000001</v>
      </c>
      <c r="K536" s="72">
        <v>113.68356521739101</v>
      </c>
    </row>
    <row r="537" spans="1:11">
      <c r="A537" s="70" t="s">
        <v>2810</v>
      </c>
      <c r="B537" s="70" t="s">
        <v>1440</v>
      </c>
      <c r="C537" s="70" t="s">
        <v>1291</v>
      </c>
      <c r="D537" s="70" t="s">
        <v>321</v>
      </c>
      <c r="E537" s="70" t="s">
        <v>1508</v>
      </c>
      <c r="F537" s="87">
        <v>0.90674162999999997</v>
      </c>
      <c r="G537" s="87">
        <v>0.17397988</v>
      </c>
      <c r="H537" s="88">
        <f t="shared" si="16"/>
        <v>4.2117614404608164</v>
      </c>
      <c r="I537" s="71">
        <f t="shared" si="17"/>
        <v>9.8331172776654804E-5</v>
      </c>
      <c r="J537" s="72">
        <v>202.93839084999999</v>
      </c>
      <c r="K537" s="72">
        <v>27.3043043478261</v>
      </c>
    </row>
    <row r="538" spans="1:11">
      <c r="A538" s="70" t="s">
        <v>1560</v>
      </c>
      <c r="B538" s="70" t="s">
        <v>1550</v>
      </c>
      <c r="C538" s="70" t="s">
        <v>1446</v>
      </c>
      <c r="D538" s="70" t="s">
        <v>322</v>
      </c>
      <c r="E538" s="70" t="s">
        <v>323</v>
      </c>
      <c r="F538" s="87">
        <v>0.89298184999999997</v>
      </c>
      <c r="G538" s="87">
        <v>2.5408091099999996</v>
      </c>
      <c r="H538" s="88">
        <f t="shared" si="16"/>
        <v>-0.64854429776505329</v>
      </c>
      <c r="I538" s="71">
        <f t="shared" si="17"/>
        <v>9.683899985794943E-5</v>
      </c>
      <c r="J538" s="72">
        <v>6.3605612899999997</v>
      </c>
      <c r="K538" s="72">
        <v>75.467434782608706</v>
      </c>
    </row>
    <row r="539" spans="1:11">
      <c r="A539" s="70" t="s">
        <v>2357</v>
      </c>
      <c r="B539" s="70" t="s">
        <v>2311</v>
      </c>
      <c r="C539" s="70" t="s">
        <v>231</v>
      </c>
      <c r="D539" s="70" t="s">
        <v>322</v>
      </c>
      <c r="E539" s="70" t="s">
        <v>1508</v>
      </c>
      <c r="F539" s="87">
        <v>0.88923511</v>
      </c>
      <c r="G539" s="87">
        <v>1.71562722</v>
      </c>
      <c r="H539" s="88">
        <f t="shared" si="16"/>
        <v>-0.48168512388139895</v>
      </c>
      <c r="I539" s="71">
        <f t="shared" si="17"/>
        <v>9.6432686387717349E-5</v>
      </c>
      <c r="J539" s="72">
        <v>35.872</v>
      </c>
      <c r="K539" s="72">
        <v>32.080391304347799</v>
      </c>
    </row>
    <row r="540" spans="1:11">
      <c r="A540" s="70" t="s">
        <v>2610</v>
      </c>
      <c r="B540" s="70" t="s">
        <v>2611</v>
      </c>
      <c r="C540" s="70" t="s">
        <v>231</v>
      </c>
      <c r="D540" s="70" t="s">
        <v>1212</v>
      </c>
      <c r="E540" s="70" t="s">
        <v>323</v>
      </c>
      <c r="F540" s="87">
        <v>0.88164900000000002</v>
      </c>
      <c r="G540" s="87">
        <v>1.2393213999999999</v>
      </c>
      <c r="H540" s="88">
        <f t="shared" si="16"/>
        <v>-0.28860342442242981</v>
      </c>
      <c r="I540" s="71">
        <f t="shared" si="17"/>
        <v>9.5610014230145058E-5</v>
      </c>
      <c r="J540" s="72">
        <v>11.295</v>
      </c>
      <c r="K540" s="72">
        <v>36.756217391304297</v>
      </c>
    </row>
    <row r="541" spans="1:11">
      <c r="A541" s="70" t="s">
        <v>254</v>
      </c>
      <c r="B541" s="70" t="s">
        <v>255</v>
      </c>
      <c r="C541" s="70" t="s">
        <v>1446</v>
      </c>
      <c r="D541" s="70" t="s">
        <v>322</v>
      </c>
      <c r="E541" s="70" t="s">
        <v>323</v>
      </c>
      <c r="F541" s="87">
        <v>0.86416427000000007</v>
      </c>
      <c r="G541" s="87">
        <v>0.22508370000000003</v>
      </c>
      <c r="H541" s="88">
        <f t="shared" si="16"/>
        <v>2.8393018685937719</v>
      </c>
      <c r="I541" s="71">
        <f t="shared" si="17"/>
        <v>9.3713890847585521E-5</v>
      </c>
      <c r="J541" s="72">
        <v>55.909177361838978</v>
      </c>
      <c r="K541" s="72">
        <v>60.065913043478297</v>
      </c>
    </row>
    <row r="542" spans="1:11">
      <c r="A542" s="70" t="s">
        <v>2706</v>
      </c>
      <c r="B542" s="70" t="s">
        <v>522</v>
      </c>
      <c r="C542" s="70" t="s">
        <v>1296</v>
      </c>
      <c r="D542" s="70" t="s">
        <v>322</v>
      </c>
      <c r="E542" s="70" t="s">
        <v>1508</v>
      </c>
      <c r="F542" s="87">
        <v>0.84881461000000002</v>
      </c>
      <c r="G542" s="87">
        <v>3.8101527799999997</v>
      </c>
      <c r="H542" s="88">
        <f t="shared" si="16"/>
        <v>-0.77722294642473622</v>
      </c>
      <c r="I542" s="71">
        <f t="shared" si="17"/>
        <v>9.2049304134474182E-5</v>
      </c>
      <c r="J542" s="72">
        <v>11.32389111</v>
      </c>
      <c r="K542" s="72">
        <v>47.156826086956499</v>
      </c>
    </row>
    <row r="543" spans="1:11">
      <c r="A543" s="70" t="s">
        <v>815</v>
      </c>
      <c r="B543" s="70" t="s">
        <v>816</v>
      </c>
      <c r="C543" s="70" t="s">
        <v>1292</v>
      </c>
      <c r="D543" s="70" t="s">
        <v>321</v>
      </c>
      <c r="E543" s="70" t="s">
        <v>1508</v>
      </c>
      <c r="F543" s="87">
        <v>0.84731053000000001</v>
      </c>
      <c r="G543" s="87">
        <v>5.4036742110000002</v>
      </c>
      <c r="H543" s="88">
        <f t="shared" si="16"/>
        <v>-0.84319733260839991</v>
      </c>
      <c r="I543" s="71">
        <f t="shared" si="17"/>
        <v>9.1886194881014735E-5</v>
      </c>
      <c r="J543" s="72">
        <v>174.12422856000001</v>
      </c>
      <c r="K543" s="72">
        <v>12.980304347826101</v>
      </c>
    </row>
    <row r="544" spans="1:11">
      <c r="A544" s="70" t="s">
        <v>842</v>
      </c>
      <c r="B544" s="70" t="s">
        <v>843</v>
      </c>
      <c r="C544" s="70" t="s">
        <v>1292</v>
      </c>
      <c r="D544" s="70" t="s">
        <v>321</v>
      </c>
      <c r="E544" s="70" t="s">
        <v>1508</v>
      </c>
      <c r="F544" s="87">
        <v>0.84040910000000002</v>
      </c>
      <c r="G544" s="87">
        <v>1.0757619970000001</v>
      </c>
      <c r="H544" s="88">
        <f t="shared" si="16"/>
        <v>-0.21877785017163054</v>
      </c>
      <c r="I544" s="71">
        <f t="shared" si="17"/>
        <v>9.1137772526417435E-5</v>
      </c>
      <c r="J544" s="72">
        <v>44.222750740000002</v>
      </c>
      <c r="K544" s="72">
        <v>55.661173913043498</v>
      </c>
    </row>
    <row r="545" spans="1:11">
      <c r="A545" s="70" t="s">
        <v>2541</v>
      </c>
      <c r="B545" s="70" t="s">
        <v>2289</v>
      </c>
      <c r="C545" s="70" t="s">
        <v>993</v>
      </c>
      <c r="D545" s="70" t="s">
        <v>321</v>
      </c>
      <c r="E545" s="70" t="s">
        <v>1508</v>
      </c>
      <c r="F545" s="87">
        <v>0.83907937300000002</v>
      </c>
      <c r="G545" s="87">
        <v>1.4003197590000001</v>
      </c>
      <c r="H545" s="88">
        <f t="shared" si="16"/>
        <v>-0.40079444883416804</v>
      </c>
      <c r="I545" s="71">
        <f t="shared" si="17"/>
        <v>9.0993570902650825E-5</v>
      </c>
      <c r="J545" s="72">
        <v>12.557456883856</v>
      </c>
      <c r="K545" s="72">
        <v>96.315449999999998</v>
      </c>
    </row>
    <row r="546" spans="1:11">
      <c r="A546" s="70" t="s">
        <v>1319</v>
      </c>
      <c r="B546" s="70" t="s">
        <v>628</v>
      </c>
      <c r="C546" s="70" t="s">
        <v>1294</v>
      </c>
      <c r="D546" s="70" t="s">
        <v>321</v>
      </c>
      <c r="E546" s="70" t="s">
        <v>1508</v>
      </c>
      <c r="F546" s="87">
        <v>0.77092443999999993</v>
      </c>
      <c r="G546" s="87">
        <v>0.64980000000000004</v>
      </c>
      <c r="H546" s="88">
        <f t="shared" si="16"/>
        <v>0.18640264696829778</v>
      </c>
      <c r="I546" s="71">
        <f t="shared" si="17"/>
        <v>8.3602541009819792E-5</v>
      </c>
      <c r="J546" s="72">
        <v>47.441951170000003</v>
      </c>
      <c r="K546" s="72">
        <v>16.178173913043501</v>
      </c>
    </row>
    <row r="547" spans="1:11">
      <c r="A547" s="70" t="s">
        <v>2702</v>
      </c>
      <c r="B547" s="70" t="s">
        <v>1459</v>
      </c>
      <c r="C547" s="70" t="s">
        <v>1452</v>
      </c>
      <c r="D547" s="70" t="s">
        <v>321</v>
      </c>
      <c r="E547" s="70" t="s">
        <v>1508</v>
      </c>
      <c r="F547" s="87">
        <v>0.76838332999999992</v>
      </c>
      <c r="G547" s="87">
        <v>4.1159604339999998</v>
      </c>
      <c r="H547" s="88">
        <f t="shared" si="16"/>
        <v>-0.81331615249438527</v>
      </c>
      <c r="I547" s="71">
        <f t="shared" si="17"/>
        <v>8.3326971522120749E-5</v>
      </c>
      <c r="J547" s="72">
        <v>163.25052048000001</v>
      </c>
      <c r="K547" s="72">
        <v>20.842913043478301</v>
      </c>
    </row>
    <row r="548" spans="1:11">
      <c r="A548" s="70" t="s">
        <v>2700</v>
      </c>
      <c r="B548" s="70" t="s">
        <v>594</v>
      </c>
      <c r="C548" s="70" t="s">
        <v>1296</v>
      </c>
      <c r="D548" s="70" t="s">
        <v>1212</v>
      </c>
      <c r="E548" s="70" t="s">
        <v>1508</v>
      </c>
      <c r="F548" s="87">
        <v>0.76599039000000002</v>
      </c>
      <c r="G548" s="87">
        <v>4.232383435</v>
      </c>
      <c r="H548" s="88">
        <f t="shared" si="16"/>
        <v>-0.81901677819037211</v>
      </c>
      <c r="I548" s="71">
        <f t="shared" si="17"/>
        <v>8.3067470260902426E-5</v>
      </c>
      <c r="J548" s="72">
        <v>113.54957879000001</v>
      </c>
      <c r="K548" s="72">
        <v>27.2942173913044</v>
      </c>
    </row>
    <row r="549" spans="1:11">
      <c r="A549" s="70" t="s">
        <v>608</v>
      </c>
      <c r="B549" s="70" t="s">
        <v>609</v>
      </c>
      <c r="C549" s="70" t="s">
        <v>1292</v>
      </c>
      <c r="D549" s="70" t="s">
        <v>321</v>
      </c>
      <c r="E549" s="70" t="s">
        <v>1508</v>
      </c>
      <c r="F549" s="87">
        <v>0.7642580699999999</v>
      </c>
      <c r="G549" s="87">
        <v>7.6433710000000002E-2</v>
      </c>
      <c r="H549" s="88">
        <f t="shared" si="16"/>
        <v>8.9989660321342484</v>
      </c>
      <c r="I549" s="71">
        <f t="shared" si="17"/>
        <v>8.2879609627190855E-5</v>
      </c>
      <c r="J549" s="72">
        <v>15.526953929999999</v>
      </c>
      <c r="K549" s="72">
        <v>9.9182173913043492</v>
      </c>
    </row>
    <row r="550" spans="1:11">
      <c r="A550" s="70" t="s">
        <v>2416</v>
      </c>
      <c r="B550" s="70" t="s">
        <v>1492</v>
      </c>
      <c r="C550" s="70" t="s">
        <v>993</v>
      </c>
      <c r="D550" s="70" t="s">
        <v>321</v>
      </c>
      <c r="E550" s="70" t="s">
        <v>1508</v>
      </c>
      <c r="F550" s="87">
        <v>0.76078218999999991</v>
      </c>
      <c r="G550" s="87">
        <v>0.28049573</v>
      </c>
      <c r="H550" s="88">
        <f t="shared" si="16"/>
        <v>1.7122772599782534</v>
      </c>
      <c r="I550" s="71">
        <f t="shared" si="17"/>
        <v>8.2502669443214842E-5</v>
      </c>
      <c r="J550" s="72">
        <v>15.862189920205001</v>
      </c>
      <c r="K550" s="72">
        <v>257.790818181818</v>
      </c>
    </row>
    <row r="551" spans="1:11">
      <c r="A551" s="70" t="s">
        <v>2540</v>
      </c>
      <c r="B551" s="70" t="s">
        <v>2290</v>
      </c>
      <c r="C551" s="70" t="s">
        <v>993</v>
      </c>
      <c r="D551" s="70" t="s">
        <v>321</v>
      </c>
      <c r="E551" s="70" t="s">
        <v>1508</v>
      </c>
      <c r="F551" s="87">
        <v>0.75139727499999998</v>
      </c>
      <c r="G551" s="87">
        <v>1.6876627360000001</v>
      </c>
      <c r="H551" s="88">
        <f t="shared" si="16"/>
        <v>-0.55477047696098447</v>
      </c>
      <c r="I551" s="71">
        <f t="shared" si="17"/>
        <v>8.1484926717142783E-5</v>
      </c>
      <c r="J551" s="72">
        <v>16.290345654722</v>
      </c>
      <c r="K551" s="72">
        <v>236.30449999999999</v>
      </c>
    </row>
    <row r="552" spans="1:11">
      <c r="A552" s="70" t="s">
        <v>324</v>
      </c>
      <c r="B552" s="70" t="s">
        <v>325</v>
      </c>
      <c r="C552" s="70" t="s">
        <v>1292</v>
      </c>
      <c r="D552" s="70" t="s">
        <v>321</v>
      </c>
      <c r="E552" s="70" t="s">
        <v>1508</v>
      </c>
      <c r="F552" s="87">
        <v>0.73586780000000007</v>
      </c>
      <c r="G552" s="87">
        <v>5.4683900000000001E-3</v>
      </c>
      <c r="H552" s="88" t="str">
        <f t="shared" si="16"/>
        <v/>
      </c>
      <c r="I552" s="71">
        <f t="shared" si="17"/>
        <v>7.9800840050298422E-5</v>
      </c>
      <c r="J552" s="72">
        <v>30.93031023</v>
      </c>
      <c r="K552" s="72">
        <v>6.3763478260869597</v>
      </c>
    </row>
    <row r="553" spans="1:11">
      <c r="A553" s="70" t="s">
        <v>2720</v>
      </c>
      <c r="B553" s="70" t="s">
        <v>278</v>
      </c>
      <c r="C553" s="70" t="s">
        <v>1296</v>
      </c>
      <c r="D553" s="70" t="s">
        <v>322</v>
      </c>
      <c r="E553" s="70" t="s">
        <v>1508</v>
      </c>
      <c r="F553" s="87">
        <v>0.73159165000000004</v>
      </c>
      <c r="G553" s="87">
        <v>2.9183507400000002</v>
      </c>
      <c r="H553" s="88">
        <f t="shared" si="16"/>
        <v>-0.7493133227707921</v>
      </c>
      <c r="I553" s="71">
        <f t="shared" si="17"/>
        <v>7.9337114959757577E-5</v>
      </c>
      <c r="J553" s="72">
        <v>57.958890429999997</v>
      </c>
      <c r="K553" s="72">
        <v>19.682869565217398</v>
      </c>
    </row>
    <row r="554" spans="1:11">
      <c r="A554" s="70" t="s">
        <v>1207</v>
      </c>
      <c r="B554" s="70" t="s">
        <v>1208</v>
      </c>
      <c r="C554" s="70" t="s">
        <v>735</v>
      </c>
      <c r="D554" s="70" t="s">
        <v>321</v>
      </c>
      <c r="E554" s="70" t="s">
        <v>1508</v>
      </c>
      <c r="F554" s="87">
        <v>0.73050588000000005</v>
      </c>
      <c r="G554" s="87">
        <v>1.18786017</v>
      </c>
      <c r="H554" s="88">
        <f t="shared" si="16"/>
        <v>-0.38502367665042592</v>
      </c>
      <c r="I554" s="71">
        <f t="shared" si="17"/>
        <v>7.9219369138971006E-5</v>
      </c>
      <c r="J554" s="72">
        <v>25.33815448</v>
      </c>
      <c r="K554" s="72">
        <v>76.812652173913094</v>
      </c>
    </row>
    <row r="555" spans="1:11">
      <c r="A555" s="70" t="s">
        <v>2339</v>
      </c>
      <c r="B555" s="70" t="s">
        <v>1221</v>
      </c>
      <c r="C555" s="70" t="s">
        <v>231</v>
      </c>
      <c r="D555" s="70" t="s">
        <v>1212</v>
      </c>
      <c r="E555" s="70" t="s">
        <v>323</v>
      </c>
      <c r="F555" s="87">
        <v>0.72964413000000006</v>
      </c>
      <c r="G555" s="87">
        <v>0.38560646000000004</v>
      </c>
      <c r="H555" s="88">
        <f t="shared" si="16"/>
        <v>0.89219892737274153</v>
      </c>
      <c r="I555" s="71">
        <f t="shared" si="17"/>
        <v>7.9125917062506526E-5</v>
      </c>
      <c r="J555" s="72">
        <v>5.2483984000000001</v>
      </c>
      <c r="K555" s="72">
        <v>23.443652173913001</v>
      </c>
    </row>
    <row r="556" spans="1:11">
      <c r="A556" s="70" t="s">
        <v>516</v>
      </c>
      <c r="B556" s="70" t="s">
        <v>529</v>
      </c>
      <c r="C556" s="70" t="s">
        <v>1297</v>
      </c>
      <c r="D556" s="70" t="s">
        <v>321</v>
      </c>
      <c r="E556" s="70" t="s">
        <v>1508</v>
      </c>
      <c r="F556" s="87">
        <v>0.729129676</v>
      </c>
      <c r="G556" s="87">
        <v>0.85323581000000004</v>
      </c>
      <c r="H556" s="88">
        <f t="shared" si="16"/>
        <v>-0.14545349895710546</v>
      </c>
      <c r="I556" s="71">
        <f t="shared" si="17"/>
        <v>7.907012733863596E-5</v>
      </c>
      <c r="J556" s="72">
        <v>99.895940819999993</v>
      </c>
      <c r="K556" s="72">
        <v>91.947304347826105</v>
      </c>
    </row>
    <row r="557" spans="1:11">
      <c r="A557" s="70" t="s">
        <v>380</v>
      </c>
      <c r="B557" s="70" t="s">
        <v>381</v>
      </c>
      <c r="C557" s="70" t="s">
        <v>1292</v>
      </c>
      <c r="D557" s="70" t="s">
        <v>321</v>
      </c>
      <c r="E557" s="70" t="s">
        <v>1508</v>
      </c>
      <c r="F557" s="87">
        <v>0.72693023899999998</v>
      </c>
      <c r="G557" s="87">
        <v>1.5475247130000001</v>
      </c>
      <c r="H557" s="88">
        <f t="shared" si="16"/>
        <v>-0.53026259749300686</v>
      </c>
      <c r="I557" s="71">
        <f t="shared" si="17"/>
        <v>7.8831610419920792E-5</v>
      </c>
      <c r="J557" s="72">
        <v>17.415901379999998</v>
      </c>
      <c r="K557" s="72">
        <v>8.5124782608695693</v>
      </c>
    </row>
    <row r="558" spans="1:11">
      <c r="A558" s="70" t="s">
        <v>2806</v>
      </c>
      <c r="B558" s="70" t="s">
        <v>2091</v>
      </c>
      <c r="C558" s="70" t="s">
        <v>1452</v>
      </c>
      <c r="D558" s="70" t="s">
        <v>321</v>
      </c>
      <c r="E558" s="70" t="s">
        <v>1508</v>
      </c>
      <c r="F558" s="87">
        <v>0.72385672000000001</v>
      </c>
      <c r="G558" s="87">
        <v>0.22030257</v>
      </c>
      <c r="H558" s="88">
        <f t="shared" si="16"/>
        <v>2.2857388817570308</v>
      </c>
      <c r="I558" s="71">
        <f t="shared" si="17"/>
        <v>7.8498304086758032E-5</v>
      </c>
      <c r="J558" s="72">
        <v>74.718966300000005</v>
      </c>
      <c r="K558" s="72">
        <v>61.132478260869597</v>
      </c>
    </row>
    <row r="559" spans="1:11">
      <c r="A559" s="70" t="s">
        <v>2167</v>
      </c>
      <c r="B559" s="70" t="s">
        <v>892</v>
      </c>
      <c r="C559" s="70" t="s">
        <v>1297</v>
      </c>
      <c r="D559" s="70" t="s">
        <v>321</v>
      </c>
      <c r="E559" s="70" t="s">
        <v>1508</v>
      </c>
      <c r="F559" s="87">
        <v>0.71746666199999998</v>
      </c>
      <c r="G559" s="87">
        <v>0.43220432799999997</v>
      </c>
      <c r="H559" s="88">
        <f t="shared" si="16"/>
        <v>0.66001730089107302</v>
      </c>
      <c r="I559" s="71">
        <f t="shared" si="17"/>
        <v>7.7805337229980043E-5</v>
      </c>
      <c r="J559" s="72">
        <v>382.45272080000001</v>
      </c>
      <c r="K559" s="72">
        <v>6.1539565217391301</v>
      </c>
    </row>
    <row r="560" spans="1:11">
      <c r="A560" s="70" t="s">
        <v>398</v>
      </c>
      <c r="B560" s="70" t="s">
        <v>661</v>
      </c>
      <c r="C560" s="70" t="s">
        <v>1292</v>
      </c>
      <c r="D560" s="70" t="s">
        <v>321</v>
      </c>
      <c r="E560" s="70" t="s">
        <v>1508</v>
      </c>
      <c r="F560" s="87">
        <v>0.71104087999999999</v>
      </c>
      <c r="G560" s="87">
        <v>0.50212800400000002</v>
      </c>
      <c r="H560" s="88">
        <f t="shared" si="16"/>
        <v>0.41605501851276938</v>
      </c>
      <c r="I560" s="71">
        <f t="shared" si="17"/>
        <v>7.7108496300698883E-5</v>
      </c>
      <c r="J560" s="72">
        <v>34.473341740000002</v>
      </c>
      <c r="K560" s="72">
        <v>18.185739130434801</v>
      </c>
    </row>
    <row r="561" spans="1:18">
      <c r="A561" s="70" t="s">
        <v>2179</v>
      </c>
      <c r="B561" s="70" t="s">
        <v>2180</v>
      </c>
      <c r="C561" s="70" t="s">
        <v>1297</v>
      </c>
      <c r="D561" s="70" t="s">
        <v>321</v>
      </c>
      <c r="E561" s="70" t="s">
        <v>1508</v>
      </c>
      <c r="F561" s="87">
        <v>0.70984616</v>
      </c>
      <c r="G561" s="87">
        <v>0.34259054</v>
      </c>
      <c r="H561" s="88">
        <f t="shared" si="16"/>
        <v>1.0719958000007823</v>
      </c>
      <c r="I561" s="71">
        <f t="shared" si="17"/>
        <v>7.6978935448022775E-5</v>
      </c>
      <c r="J561" s="72">
        <v>72.056703200000001</v>
      </c>
      <c r="K561" s="72">
        <v>56.314391304347801</v>
      </c>
    </row>
    <row r="562" spans="1:18">
      <c r="A562" s="70" t="s">
        <v>2480</v>
      </c>
      <c r="B562" s="70" t="s">
        <v>540</v>
      </c>
      <c r="C562" s="70" t="s">
        <v>993</v>
      </c>
      <c r="D562" s="70" t="s">
        <v>321</v>
      </c>
      <c r="E562" s="70" t="s">
        <v>1508</v>
      </c>
      <c r="F562" s="87">
        <v>0.70941513199999995</v>
      </c>
      <c r="G562" s="87">
        <v>0.48321962900000004</v>
      </c>
      <c r="H562" s="88">
        <f t="shared" si="16"/>
        <v>0.4681008167406211</v>
      </c>
      <c r="I562" s="71">
        <f t="shared" si="17"/>
        <v>7.6932192817776951E-5</v>
      </c>
      <c r="J562" s="72">
        <v>82.134296970038989</v>
      </c>
      <c r="K562" s="72">
        <v>47.4600869565217</v>
      </c>
    </row>
    <row r="563" spans="1:18">
      <c r="A563" s="70" t="s">
        <v>2470</v>
      </c>
      <c r="B563" s="70" t="s">
        <v>345</v>
      </c>
      <c r="C563" s="70" t="s">
        <v>993</v>
      </c>
      <c r="D563" s="70" t="s">
        <v>321</v>
      </c>
      <c r="E563" s="70" t="s">
        <v>1508</v>
      </c>
      <c r="F563" s="87">
        <v>0.70853955000000002</v>
      </c>
      <c r="G563" s="87">
        <v>2.07030811</v>
      </c>
      <c r="H563" s="88">
        <f t="shared" si="16"/>
        <v>-0.65776130297823165</v>
      </c>
      <c r="I563" s="71">
        <f t="shared" si="17"/>
        <v>7.6837240736529598E-5</v>
      </c>
      <c r="J563" s="72">
        <v>27.619932954599999</v>
      </c>
      <c r="K563" s="72">
        <v>44.521000000000001</v>
      </c>
    </row>
    <row r="564" spans="1:18">
      <c r="A564" s="70" t="s">
        <v>2772</v>
      </c>
      <c r="B564" s="70" t="s">
        <v>501</v>
      </c>
      <c r="C564" s="70" t="s">
        <v>1291</v>
      </c>
      <c r="D564" s="70" t="s">
        <v>321</v>
      </c>
      <c r="E564" s="70" t="s">
        <v>1508</v>
      </c>
      <c r="F564" s="87">
        <v>0.70528000000000002</v>
      </c>
      <c r="G564" s="87">
        <v>0.86215973000000001</v>
      </c>
      <c r="H564" s="88">
        <f t="shared" si="16"/>
        <v>-0.18196132867398018</v>
      </c>
      <c r="I564" s="71">
        <f t="shared" si="17"/>
        <v>7.6483760358415546E-5</v>
      </c>
      <c r="J564" s="72">
        <v>496.78628142000002</v>
      </c>
      <c r="K564" s="72">
        <v>18.9435217391304</v>
      </c>
    </row>
    <row r="565" spans="1:18">
      <c r="A565" s="70" t="s">
        <v>2800</v>
      </c>
      <c r="B565" s="70" t="s">
        <v>1432</v>
      </c>
      <c r="C565" s="70" t="s">
        <v>1291</v>
      </c>
      <c r="D565" s="70" t="s">
        <v>321</v>
      </c>
      <c r="E565" s="70" t="s">
        <v>1508</v>
      </c>
      <c r="F565" s="87">
        <v>0.69901502999999998</v>
      </c>
      <c r="G565" s="87">
        <v>0.30109903999999998</v>
      </c>
      <c r="H565" s="88">
        <f t="shared" si="16"/>
        <v>1.3215451965572527</v>
      </c>
      <c r="I565" s="71">
        <f t="shared" si="17"/>
        <v>7.5804358611403493E-5</v>
      </c>
      <c r="J565" s="72">
        <v>78.078000000000003</v>
      </c>
      <c r="K565" s="72">
        <v>27.94</v>
      </c>
    </row>
    <row r="566" spans="1:18">
      <c r="A566" s="70" t="s">
        <v>10</v>
      </c>
      <c r="B566" s="70" t="s">
        <v>11</v>
      </c>
      <c r="C566" s="70" t="s">
        <v>1446</v>
      </c>
      <c r="D566" s="70" t="s">
        <v>1212</v>
      </c>
      <c r="E566" s="70" t="s">
        <v>323</v>
      </c>
      <c r="F566" s="87">
        <v>0.69724133999999993</v>
      </c>
      <c r="G566" s="87">
        <v>21.919725600000003</v>
      </c>
      <c r="H566" s="88">
        <f t="shared" si="16"/>
        <v>-0.96819114651690719</v>
      </c>
      <c r="I566" s="71">
        <f t="shared" si="17"/>
        <v>7.5612011627354428E-5</v>
      </c>
      <c r="J566" s="72">
        <v>153.14992878024455</v>
      </c>
      <c r="K566" s="72" t="s">
        <v>2878</v>
      </c>
    </row>
    <row r="567" spans="1:18">
      <c r="A567" s="70" t="s">
        <v>2531</v>
      </c>
      <c r="B567" s="70" t="s">
        <v>1507</v>
      </c>
      <c r="C567" s="70" t="s">
        <v>993</v>
      </c>
      <c r="D567" s="70" t="s">
        <v>321</v>
      </c>
      <c r="E567" s="70" t="s">
        <v>1508</v>
      </c>
      <c r="F567" s="87">
        <v>0.68918904199999997</v>
      </c>
      <c r="G567" s="87">
        <v>0.95485638800000006</v>
      </c>
      <c r="H567" s="88">
        <f t="shared" si="16"/>
        <v>-0.27822754221339518</v>
      </c>
      <c r="I567" s="71">
        <f t="shared" si="17"/>
        <v>7.4738783929749865E-5</v>
      </c>
      <c r="J567" s="72">
        <v>4.7596573525949992</v>
      </c>
      <c r="K567" s="72">
        <v>142.49017391304301</v>
      </c>
    </row>
    <row r="568" spans="1:18">
      <c r="A568" s="70" t="s">
        <v>2732</v>
      </c>
      <c r="B568" s="70" t="s">
        <v>1307</v>
      </c>
      <c r="C568" s="70" t="s">
        <v>1296</v>
      </c>
      <c r="D568" s="70" t="s">
        <v>322</v>
      </c>
      <c r="E568" s="70" t="s">
        <v>1508</v>
      </c>
      <c r="F568" s="87">
        <v>0.688703273</v>
      </c>
      <c r="G568" s="87">
        <v>2.3475967500000001</v>
      </c>
      <c r="H568" s="88">
        <f t="shared" si="16"/>
        <v>-0.70663476468009256</v>
      </c>
      <c r="I568" s="71">
        <f t="shared" si="17"/>
        <v>7.468610493731346E-5</v>
      </c>
      <c r="J568" s="72">
        <v>722.1184293256016</v>
      </c>
      <c r="K568" s="72">
        <v>11.596391304347801</v>
      </c>
    </row>
    <row r="569" spans="1:18">
      <c r="A569" s="70" t="s">
        <v>744</v>
      </c>
      <c r="B569" s="70" t="s">
        <v>871</v>
      </c>
      <c r="C569" s="70" t="s">
        <v>1297</v>
      </c>
      <c r="D569" s="70" t="s">
        <v>321</v>
      </c>
      <c r="E569" s="70" t="s">
        <v>323</v>
      </c>
      <c r="F569" s="87">
        <v>0.68746609999999997</v>
      </c>
      <c r="G569" s="87">
        <v>3.7925541200000001</v>
      </c>
      <c r="H569" s="88">
        <f t="shared" si="16"/>
        <v>-0.81873268561293466</v>
      </c>
      <c r="I569" s="71">
        <f t="shared" si="17"/>
        <v>7.4551940288870432E-5</v>
      </c>
      <c r="J569" s="72">
        <v>14.47653468</v>
      </c>
      <c r="K569" s="72">
        <v>32.9974347826087</v>
      </c>
    </row>
    <row r="570" spans="1:18">
      <c r="A570" s="70" t="s">
        <v>2771</v>
      </c>
      <c r="B570" s="70" t="s">
        <v>1431</v>
      </c>
      <c r="C570" s="70" t="s">
        <v>1291</v>
      </c>
      <c r="D570" s="70" t="s">
        <v>321</v>
      </c>
      <c r="E570" s="70" t="s">
        <v>1508</v>
      </c>
      <c r="F570" s="87">
        <v>0.68711524000000002</v>
      </c>
      <c r="G570" s="87">
        <v>0.87714806999999995</v>
      </c>
      <c r="H570" s="88">
        <f t="shared" si="16"/>
        <v>-0.21664851864748436</v>
      </c>
      <c r="I570" s="71">
        <f t="shared" si="17"/>
        <v>7.4513891439960284E-5</v>
      </c>
      <c r="J570" s="72">
        <v>121.68806714999999</v>
      </c>
      <c r="K570" s="72">
        <v>26.9708260869565</v>
      </c>
    </row>
    <row r="571" spans="1:18">
      <c r="A571" s="70" t="s">
        <v>410</v>
      </c>
      <c r="B571" s="70" t="s">
        <v>625</v>
      </c>
      <c r="C571" s="70" t="s">
        <v>1292</v>
      </c>
      <c r="D571" s="70" t="s">
        <v>321</v>
      </c>
      <c r="E571" s="70" t="s">
        <v>1508</v>
      </c>
      <c r="F571" s="87">
        <v>0.67768790000000001</v>
      </c>
      <c r="G571" s="87">
        <v>0.64827221999999995</v>
      </c>
      <c r="H571" s="88">
        <f t="shared" si="16"/>
        <v>4.5375505987284237E-2</v>
      </c>
      <c r="I571" s="71">
        <f t="shared" si="17"/>
        <v>7.3491547954568226E-5</v>
      </c>
      <c r="J571" s="72">
        <v>13.634404330000001</v>
      </c>
      <c r="K571" s="72">
        <v>27.0317826086957</v>
      </c>
    </row>
    <row r="572" spans="1:18">
      <c r="A572" s="70" t="s">
        <v>196</v>
      </c>
      <c r="B572" s="70" t="s">
        <v>202</v>
      </c>
      <c r="C572" s="70" t="s">
        <v>1292</v>
      </c>
      <c r="D572" s="70" t="s">
        <v>321</v>
      </c>
      <c r="E572" s="70" t="s">
        <v>1508</v>
      </c>
      <c r="F572" s="87">
        <v>0.67306356700000003</v>
      </c>
      <c r="G572" s="87">
        <v>1.8060224899999999</v>
      </c>
      <c r="H572" s="88">
        <f t="shared" si="16"/>
        <v>-0.62732271013967278</v>
      </c>
      <c r="I572" s="71">
        <f t="shared" si="17"/>
        <v>7.2990064321132558E-5</v>
      </c>
      <c r="J572" s="72">
        <v>25.670285879999998</v>
      </c>
      <c r="K572" s="72">
        <v>46.937086956521703</v>
      </c>
      <c r="P572" s="63"/>
      <c r="Q572" s="63"/>
      <c r="R572" s="63"/>
    </row>
    <row r="573" spans="1:18">
      <c r="A573" s="70" t="s">
        <v>862</v>
      </c>
      <c r="B573" s="70" t="s">
        <v>463</v>
      </c>
      <c r="C573" s="70" t="s">
        <v>1293</v>
      </c>
      <c r="D573" s="70" t="s">
        <v>321</v>
      </c>
      <c r="E573" s="70" t="s">
        <v>1508</v>
      </c>
      <c r="F573" s="87">
        <v>0.67005418999999999</v>
      </c>
      <c r="G573" s="87">
        <v>1.1457348600000001</v>
      </c>
      <c r="H573" s="88">
        <f t="shared" si="16"/>
        <v>-0.41517517412361882</v>
      </c>
      <c r="I573" s="71">
        <f t="shared" si="17"/>
        <v>7.2663713837216759E-5</v>
      </c>
      <c r="J573" s="72">
        <v>39.6868764861714</v>
      </c>
      <c r="K573" s="72">
        <v>35.925173913043501</v>
      </c>
    </row>
    <row r="574" spans="1:18">
      <c r="A574" s="70" t="s">
        <v>2331</v>
      </c>
      <c r="B574" s="70" t="s">
        <v>2332</v>
      </c>
      <c r="C574" s="70" t="s">
        <v>1297</v>
      </c>
      <c r="D574" s="70" t="s">
        <v>321</v>
      </c>
      <c r="E574" s="70" t="s">
        <v>1508</v>
      </c>
      <c r="F574" s="87">
        <v>0.66893577000000004</v>
      </c>
      <c r="G574" s="87">
        <v>1.1764387199999999</v>
      </c>
      <c r="H574" s="88">
        <f t="shared" si="16"/>
        <v>-0.43138919297045908</v>
      </c>
      <c r="I574" s="71">
        <f t="shared" si="17"/>
        <v>7.2542427302422E-5</v>
      </c>
      <c r="J574" s="72">
        <v>42.003859649999995</v>
      </c>
      <c r="K574" s="72">
        <v>243.45604347826099</v>
      </c>
    </row>
    <row r="575" spans="1:18">
      <c r="A575" s="70" t="s">
        <v>1376</v>
      </c>
      <c r="B575" s="70" t="s">
        <v>1333</v>
      </c>
      <c r="C575" s="70" t="s">
        <v>1296</v>
      </c>
      <c r="D575" s="70" t="s">
        <v>322</v>
      </c>
      <c r="E575" s="70" t="s">
        <v>323</v>
      </c>
      <c r="F575" s="87">
        <v>0.6685799</v>
      </c>
      <c r="G575" s="87">
        <v>2.5284996</v>
      </c>
      <c r="H575" s="88">
        <f t="shared" si="16"/>
        <v>-0.73558235880282519</v>
      </c>
      <c r="I575" s="71">
        <f t="shared" si="17"/>
        <v>7.2503835146400623E-5</v>
      </c>
      <c r="J575" s="72">
        <v>23.8125</v>
      </c>
      <c r="K575" s="72">
        <v>41.810826086956503</v>
      </c>
    </row>
    <row r="576" spans="1:18">
      <c r="A576" s="70" t="s">
        <v>2760</v>
      </c>
      <c r="B576" s="70" t="s">
        <v>485</v>
      </c>
      <c r="C576" s="70" t="s">
        <v>1291</v>
      </c>
      <c r="D576" s="70" t="s">
        <v>321</v>
      </c>
      <c r="E576" s="70" t="s">
        <v>1508</v>
      </c>
      <c r="F576" s="87">
        <v>0.66688462500000001</v>
      </c>
      <c r="G576" s="87">
        <v>1.2678936159999998</v>
      </c>
      <c r="H576" s="88">
        <f t="shared" si="16"/>
        <v>-0.47402162406660453</v>
      </c>
      <c r="I576" s="71">
        <f t="shared" si="17"/>
        <v>7.2319991840420568E-5</v>
      </c>
      <c r="J576" s="72">
        <v>40.478005547999999</v>
      </c>
      <c r="K576" s="72">
        <v>8.93578260869565</v>
      </c>
    </row>
    <row r="577" spans="1:11">
      <c r="A577" s="70" t="s">
        <v>431</v>
      </c>
      <c r="B577" s="70" t="s">
        <v>432</v>
      </c>
      <c r="C577" s="70" t="s">
        <v>449</v>
      </c>
      <c r="D577" s="70" t="s">
        <v>1212</v>
      </c>
      <c r="E577" s="70" t="s">
        <v>323</v>
      </c>
      <c r="F577" s="87">
        <v>0.66502450000000002</v>
      </c>
      <c r="G577" s="87">
        <v>0.98010125999999997</v>
      </c>
      <c r="H577" s="88">
        <f t="shared" si="16"/>
        <v>-0.3214736811990222</v>
      </c>
      <c r="I577" s="71">
        <f t="shared" si="17"/>
        <v>7.2118271453146436E-5</v>
      </c>
      <c r="J577" s="72">
        <v>58.467757909999996</v>
      </c>
      <c r="K577" s="72">
        <v>37.184130434782602</v>
      </c>
    </row>
    <row r="578" spans="1:11">
      <c r="A578" s="70" t="s">
        <v>1327</v>
      </c>
      <c r="B578" s="70" t="s">
        <v>1328</v>
      </c>
      <c r="C578" s="70" t="s">
        <v>1297</v>
      </c>
      <c r="D578" s="70" t="s">
        <v>321</v>
      </c>
      <c r="E578" s="70" t="s">
        <v>323</v>
      </c>
      <c r="F578" s="87">
        <v>0.66028233999999997</v>
      </c>
      <c r="G578" s="87">
        <v>1.11895758</v>
      </c>
      <c r="H578" s="88">
        <f t="shared" si="16"/>
        <v>-0.40991298347520921</v>
      </c>
      <c r="I578" s="71">
        <f t="shared" si="17"/>
        <v>7.1604010125700219E-5</v>
      </c>
      <c r="J578" s="72">
        <v>24.60381503</v>
      </c>
      <c r="K578" s="72">
        <v>51.984000000000002</v>
      </c>
    </row>
    <row r="579" spans="1:11">
      <c r="A579" s="70" t="s">
        <v>2792</v>
      </c>
      <c r="B579" s="70" t="s">
        <v>492</v>
      </c>
      <c r="C579" s="70" t="s">
        <v>1296</v>
      </c>
      <c r="D579" s="70" t="s">
        <v>1212</v>
      </c>
      <c r="E579" s="70" t="s">
        <v>1508</v>
      </c>
      <c r="F579" s="87">
        <v>0.65410588000000003</v>
      </c>
      <c r="G579" s="87">
        <v>0.45923614000000001</v>
      </c>
      <c r="H579" s="88">
        <f t="shared" si="16"/>
        <v>0.42433450468423506</v>
      </c>
      <c r="I579" s="71">
        <f t="shared" si="17"/>
        <v>7.0934206804319595E-5</v>
      </c>
      <c r="J579" s="72">
        <v>13.449206115148549</v>
      </c>
      <c r="K579" s="72">
        <v>81.841173913043505</v>
      </c>
    </row>
    <row r="580" spans="1:11">
      <c r="A580" s="70" t="s">
        <v>2749</v>
      </c>
      <c r="B580" s="70" t="s">
        <v>1489</v>
      </c>
      <c r="C580" s="70" t="s">
        <v>1296</v>
      </c>
      <c r="D580" s="70" t="s">
        <v>322</v>
      </c>
      <c r="E580" s="70" t="s">
        <v>1508</v>
      </c>
      <c r="F580" s="87">
        <v>0.65373776000000006</v>
      </c>
      <c r="G580" s="87">
        <v>1.9211857700000001</v>
      </c>
      <c r="H580" s="88">
        <f t="shared" si="16"/>
        <v>-0.65972173529059608</v>
      </c>
      <c r="I580" s="71">
        <f t="shared" si="17"/>
        <v>7.0894286202766824E-5</v>
      </c>
      <c r="J580" s="72">
        <v>68.071290959999999</v>
      </c>
      <c r="K580" s="72">
        <v>39.138434782608698</v>
      </c>
    </row>
    <row r="581" spans="1:11">
      <c r="A581" s="70" t="s">
        <v>1209</v>
      </c>
      <c r="B581" s="70" t="s">
        <v>1210</v>
      </c>
      <c r="C581" s="70" t="s">
        <v>1296</v>
      </c>
      <c r="D581" s="70" t="s">
        <v>321</v>
      </c>
      <c r="E581" s="70" t="s">
        <v>1508</v>
      </c>
      <c r="F581" s="87">
        <v>0.65131287999999998</v>
      </c>
      <c r="G581" s="87">
        <v>3.3225076000000002</v>
      </c>
      <c r="H581" s="88">
        <f t="shared" si="16"/>
        <v>-0.80396948377183552</v>
      </c>
      <c r="I581" s="71">
        <f t="shared" si="17"/>
        <v>7.0631321223158839E-5</v>
      </c>
      <c r="J581" s="72">
        <v>17.723192319999999</v>
      </c>
      <c r="K581" s="72">
        <v>61.979304347826101</v>
      </c>
    </row>
    <row r="582" spans="1:11">
      <c r="A582" s="70" t="s">
        <v>2530</v>
      </c>
      <c r="B582" s="70" t="s">
        <v>1816</v>
      </c>
      <c r="C582" s="70" t="s">
        <v>993</v>
      </c>
      <c r="D582" s="70" t="s">
        <v>321</v>
      </c>
      <c r="E582" s="70" t="s">
        <v>323</v>
      </c>
      <c r="F582" s="87">
        <v>0.64463115999999998</v>
      </c>
      <c r="G582" s="87">
        <v>1.39081E-2</v>
      </c>
      <c r="H582" s="88">
        <f t="shared" si="16"/>
        <v>45.349333122425058</v>
      </c>
      <c r="I582" s="71">
        <f t="shared" si="17"/>
        <v>6.9906725216945651E-5</v>
      </c>
      <c r="J582" s="72">
        <v>3.57233412783</v>
      </c>
      <c r="K582" s="72">
        <v>24.3210869565217</v>
      </c>
    </row>
    <row r="583" spans="1:11">
      <c r="A583" s="70" t="s">
        <v>2803</v>
      </c>
      <c r="B583" s="70" t="s">
        <v>301</v>
      </c>
      <c r="C583" s="70" t="s">
        <v>1291</v>
      </c>
      <c r="D583" s="70" t="s">
        <v>321</v>
      </c>
      <c r="E583" s="70" t="s">
        <v>1508</v>
      </c>
      <c r="F583" s="87">
        <v>0.64226703000000007</v>
      </c>
      <c r="G583" s="87">
        <v>0.23741104000000002</v>
      </c>
      <c r="H583" s="88">
        <f t="shared" ref="H583:H646" si="18">IF(ISERROR(F583/G583-1),"",IF((F583/G583-1)&gt;10000%,"",F583/G583-1))</f>
        <v>1.7052955498615399</v>
      </c>
      <c r="I583" s="71">
        <f t="shared" ref="I583:I646" si="19">F583/$F$1023</f>
        <v>6.9650348242728124E-5</v>
      </c>
      <c r="J583" s="72">
        <v>51.456299999999999</v>
      </c>
      <c r="K583" s="72">
        <v>27.9598260869565</v>
      </c>
    </row>
    <row r="584" spans="1:11">
      <c r="A584" s="70" t="s">
        <v>2827</v>
      </c>
      <c r="B584" s="70" t="s">
        <v>26</v>
      </c>
      <c r="C584" s="70" t="s">
        <v>1296</v>
      </c>
      <c r="D584" s="70" t="s">
        <v>1212</v>
      </c>
      <c r="E584" s="70" t="s">
        <v>1508</v>
      </c>
      <c r="F584" s="87">
        <v>0.63415065000000004</v>
      </c>
      <c r="G584" s="87">
        <v>2.4477269999999999E-2</v>
      </c>
      <c r="H584" s="88">
        <f t="shared" si="18"/>
        <v>24.907736034288142</v>
      </c>
      <c r="I584" s="71">
        <f t="shared" si="19"/>
        <v>6.8770171202548564E-5</v>
      </c>
      <c r="J584" s="72">
        <v>79.562945560000003</v>
      </c>
      <c r="K584" s="72">
        <v>10.092086956521699</v>
      </c>
    </row>
    <row r="585" spans="1:11">
      <c r="A585" s="70" t="s">
        <v>1225</v>
      </c>
      <c r="B585" s="70" t="s">
        <v>1226</v>
      </c>
      <c r="C585" s="70" t="s">
        <v>1292</v>
      </c>
      <c r="D585" s="70" t="s">
        <v>321</v>
      </c>
      <c r="E585" s="70" t="s">
        <v>1508</v>
      </c>
      <c r="F585" s="87">
        <v>0.63061300200000003</v>
      </c>
      <c r="G585" s="87">
        <v>0.56507248199999993</v>
      </c>
      <c r="H585" s="88">
        <f t="shared" si="18"/>
        <v>0.11598604088457476</v>
      </c>
      <c r="I585" s="71">
        <f t="shared" si="19"/>
        <v>6.8386532616647325E-5</v>
      </c>
      <c r="J585" s="72">
        <v>22.335779030000001</v>
      </c>
      <c r="K585" s="72">
        <v>12.808478260869601</v>
      </c>
    </row>
    <row r="586" spans="1:11">
      <c r="A586" s="70" t="s">
        <v>1534</v>
      </c>
      <c r="B586" s="70" t="s">
        <v>348</v>
      </c>
      <c r="C586" s="70" t="s">
        <v>1293</v>
      </c>
      <c r="D586" s="70" t="s">
        <v>321</v>
      </c>
      <c r="E586" s="70" t="s">
        <v>1508</v>
      </c>
      <c r="F586" s="87">
        <v>0.63010912899999993</v>
      </c>
      <c r="G586" s="87">
        <v>1.3088425800000001</v>
      </c>
      <c r="H586" s="88">
        <f t="shared" si="18"/>
        <v>-0.5185753133123161</v>
      </c>
      <c r="I586" s="71">
        <f t="shared" si="19"/>
        <v>6.8331890344382293E-5</v>
      </c>
      <c r="J586" s="72">
        <v>98.848763340000005</v>
      </c>
      <c r="K586" s="72">
        <v>38.055130434782598</v>
      </c>
    </row>
    <row r="587" spans="1:11">
      <c r="A587" s="70" t="s">
        <v>2489</v>
      </c>
      <c r="B587" s="70" t="s">
        <v>142</v>
      </c>
      <c r="C587" s="70" t="s">
        <v>993</v>
      </c>
      <c r="D587" s="70" t="s">
        <v>321</v>
      </c>
      <c r="E587" s="70" t="s">
        <v>1508</v>
      </c>
      <c r="F587" s="87">
        <v>0.62784632499999993</v>
      </c>
      <c r="G587" s="87">
        <v>2.5926782829999997</v>
      </c>
      <c r="H587" s="88">
        <f t="shared" si="18"/>
        <v>-0.757838707132797</v>
      </c>
      <c r="I587" s="71">
        <f t="shared" si="19"/>
        <v>6.8086501620933361E-5</v>
      </c>
      <c r="J587" s="72">
        <v>31.275821188000002</v>
      </c>
      <c r="K587" s="72">
        <v>14.8312173913043</v>
      </c>
    </row>
    <row r="588" spans="1:11">
      <c r="A588" s="70" t="s">
        <v>132</v>
      </c>
      <c r="B588" s="70" t="s">
        <v>133</v>
      </c>
      <c r="C588" s="70" t="s">
        <v>1446</v>
      </c>
      <c r="D588" s="70" t="s">
        <v>322</v>
      </c>
      <c r="E588" s="70" t="s">
        <v>323</v>
      </c>
      <c r="F588" s="87">
        <v>0.61821711999999995</v>
      </c>
      <c r="G588" s="87">
        <v>1.19490969</v>
      </c>
      <c r="H588" s="88">
        <f t="shared" si="18"/>
        <v>-0.48262439816686065</v>
      </c>
      <c r="I588" s="71">
        <f t="shared" si="19"/>
        <v>6.7042266979851719E-5</v>
      </c>
      <c r="J588" s="72">
        <v>129.59840713206131</v>
      </c>
      <c r="K588" s="72">
        <v>49.0902173913043</v>
      </c>
    </row>
    <row r="589" spans="1:11">
      <c r="A589" s="70" t="s">
        <v>2703</v>
      </c>
      <c r="B589" s="70" t="s">
        <v>2275</v>
      </c>
      <c r="C589" s="70" t="s">
        <v>1296</v>
      </c>
      <c r="D589" s="70" t="s">
        <v>1212</v>
      </c>
      <c r="E589" s="70" t="s">
        <v>323</v>
      </c>
      <c r="F589" s="87">
        <v>0.61434895999999994</v>
      </c>
      <c r="G589" s="87">
        <v>4.0414738400000001</v>
      </c>
      <c r="H589" s="88">
        <f t="shared" si="18"/>
        <v>-0.84798888120478344</v>
      </c>
      <c r="I589" s="71">
        <f t="shared" si="19"/>
        <v>6.662278617440139E-5</v>
      </c>
      <c r="J589" s="72">
        <v>55.137191919999999</v>
      </c>
      <c r="K589" s="72">
        <v>7.9765217391304404</v>
      </c>
    </row>
    <row r="590" spans="1:11">
      <c r="A590" s="70" t="s">
        <v>12</v>
      </c>
      <c r="B590" s="70" t="s">
        <v>13</v>
      </c>
      <c r="C590" s="70" t="s">
        <v>1446</v>
      </c>
      <c r="D590" s="70" t="s">
        <v>322</v>
      </c>
      <c r="E590" s="70" t="s">
        <v>323</v>
      </c>
      <c r="F590" s="87">
        <v>0.61260384999999995</v>
      </c>
      <c r="G590" s="87">
        <v>0.27962329999999996</v>
      </c>
      <c r="H590" s="88">
        <f t="shared" si="18"/>
        <v>1.1908183259406497</v>
      </c>
      <c r="I590" s="71">
        <f t="shared" si="19"/>
        <v>6.6433538535110514E-5</v>
      </c>
      <c r="J590" s="72">
        <v>80.968478208226728</v>
      </c>
      <c r="K590" s="72">
        <v>42.283782608695702</v>
      </c>
    </row>
    <row r="591" spans="1:11">
      <c r="A591" s="70" t="s">
        <v>2748</v>
      </c>
      <c r="B591" s="70" t="s">
        <v>45</v>
      </c>
      <c r="C591" s="70" t="s">
        <v>1296</v>
      </c>
      <c r="D591" s="70" t="s">
        <v>1212</v>
      </c>
      <c r="E591" s="70" t="s">
        <v>323</v>
      </c>
      <c r="F591" s="87">
        <v>0.60440609000000001</v>
      </c>
      <c r="G591" s="87">
        <v>1.92685437</v>
      </c>
      <c r="H591" s="88">
        <f t="shared" si="18"/>
        <v>-0.68632497639144363</v>
      </c>
      <c r="I591" s="71">
        <f t="shared" si="19"/>
        <v>6.5544536278821095E-5</v>
      </c>
      <c r="J591" s="72">
        <v>9.4299436099999987</v>
      </c>
      <c r="K591" s="72">
        <v>225.18413043478299</v>
      </c>
    </row>
    <row r="592" spans="1:11">
      <c r="A592" s="70" t="s">
        <v>2757</v>
      </c>
      <c r="B592" s="70" t="s">
        <v>490</v>
      </c>
      <c r="C592" s="70" t="s">
        <v>1296</v>
      </c>
      <c r="D592" s="70" t="s">
        <v>322</v>
      </c>
      <c r="E592" s="70" t="s">
        <v>1508</v>
      </c>
      <c r="F592" s="87">
        <v>0.60355716000000004</v>
      </c>
      <c r="G592" s="87">
        <v>1.4395749150000001</v>
      </c>
      <c r="H592" s="88">
        <f t="shared" si="18"/>
        <v>-0.58073931845360061</v>
      </c>
      <c r="I592" s="71">
        <f t="shared" si="19"/>
        <v>6.5452474461271943E-5</v>
      </c>
      <c r="J592" s="72">
        <v>18.825346432202434</v>
      </c>
      <c r="K592" s="72">
        <v>27.3760434782609</v>
      </c>
    </row>
    <row r="593" spans="1:11">
      <c r="A593" s="70" t="s">
        <v>2465</v>
      </c>
      <c r="B593" s="70" t="s">
        <v>899</v>
      </c>
      <c r="C593" s="70" t="s">
        <v>993</v>
      </c>
      <c r="D593" s="70" t="s">
        <v>321</v>
      </c>
      <c r="E593" s="70" t="s">
        <v>1508</v>
      </c>
      <c r="F593" s="87">
        <v>0.60196118600000004</v>
      </c>
      <c r="G593" s="87">
        <v>0.34079759199999998</v>
      </c>
      <c r="H593" s="88">
        <f t="shared" si="18"/>
        <v>0.76633051444800127</v>
      </c>
      <c r="I593" s="71">
        <f t="shared" si="19"/>
        <v>6.5279399805880794E-5</v>
      </c>
      <c r="J593" s="72">
        <v>15.4539212256</v>
      </c>
      <c r="K593" s="72">
        <v>28.658000000000001</v>
      </c>
    </row>
    <row r="594" spans="1:11">
      <c r="A594" s="70" t="s">
        <v>326</v>
      </c>
      <c r="B594" s="70" t="s">
        <v>327</v>
      </c>
      <c r="C594" s="70" t="s">
        <v>1292</v>
      </c>
      <c r="D594" s="70" t="s">
        <v>321</v>
      </c>
      <c r="E594" s="70" t="s">
        <v>1508</v>
      </c>
      <c r="F594" s="87">
        <v>0.59467952099999999</v>
      </c>
      <c r="G594" s="87">
        <v>1.2182617E-2</v>
      </c>
      <c r="H594" s="88">
        <f t="shared" si="18"/>
        <v>47.813774659418414</v>
      </c>
      <c r="I594" s="71">
        <f t="shared" si="19"/>
        <v>6.4489743044211296E-5</v>
      </c>
      <c r="J594" s="72">
        <v>19.451034510000003</v>
      </c>
      <c r="K594" s="72">
        <v>28.021652173913001</v>
      </c>
    </row>
    <row r="595" spans="1:11">
      <c r="A595" s="70" t="s">
        <v>2854</v>
      </c>
      <c r="B595" s="70" t="s">
        <v>24</v>
      </c>
      <c r="C595" s="70" t="s">
        <v>1296</v>
      </c>
      <c r="D595" s="70" t="s">
        <v>1212</v>
      </c>
      <c r="E595" s="70" t="s">
        <v>1508</v>
      </c>
      <c r="F595" s="87">
        <v>0.58853317701385299</v>
      </c>
      <c r="G595" s="87">
        <v>0</v>
      </c>
      <c r="H595" s="88" t="str">
        <f t="shared" si="18"/>
        <v/>
      </c>
      <c r="I595" s="71">
        <f t="shared" si="19"/>
        <v>6.3823205639894072E-5</v>
      </c>
      <c r="J595" s="72">
        <v>1.9092161991188763</v>
      </c>
      <c r="K595" s="72">
        <v>16.592260869565202</v>
      </c>
    </row>
    <row r="596" spans="1:11">
      <c r="A596" s="70" t="s">
        <v>2604</v>
      </c>
      <c r="B596" s="70" t="s">
        <v>2605</v>
      </c>
      <c r="C596" s="70" t="s">
        <v>231</v>
      </c>
      <c r="D596" s="70" t="s">
        <v>1212</v>
      </c>
      <c r="E596" s="70" t="s">
        <v>323</v>
      </c>
      <c r="F596" s="87">
        <v>0.57715959999999999</v>
      </c>
      <c r="G596" s="87">
        <v>1.66207269</v>
      </c>
      <c r="H596" s="88">
        <f t="shared" si="18"/>
        <v>-0.65274707690431999</v>
      </c>
      <c r="I596" s="71">
        <f t="shared" si="19"/>
        <v>6.2589803390084757E-5</v>
      </c>
      <c r="J596" s="72">
        <v>18.874639999999999</v>
      </c>
      <c r="K596" s="72">
        <v>208.234913043478</v>
      </c>
    </row>
    <row r="597" spans="1:11">
      <c r="A597" s="70" t="s">
        <v>441</v>
      </c>
      <c r="B597" s="70" t="s">
        <v>442</v>
      </c>
      <c r="C597" s="70" t="s">
        <v>449</v>
      </c>
      <c r="D597" s="70" t="s">
        <v>1212</v>
      </c>
      <c r="E597" s="70" t="s">
        <v>323</v>
      </c>
      <c r="F597" s="87">
        <v>0.57587299999999997</v>
      </c>
      <c r="G597" s="87">
        <v>0.85829135000000001</v>
      </c>
      <c r="H597" s="88">
        <f t="shared" si="18"/>
        <v>-0.32904718193886029</v>
      </c>
      <c r="I597" s="71">
        <f t="shared" si="19"/>
        <v>6.2450278653700429E-5</v>
      </c>
      <c r="J597" s="72">
        <v>20.659508020000001</v>
      </c>
      <c r="K597" s="72">
        <v>58.627347826086996</v>
      </c>
    </row>
    <row r="598" spans="1:11">
      <c r="A598" s="70" t="s">
        <v>392</v>
      </c>
      <c r="B598" s="70" t="s">
        <v>1430</v>
      </c>
      <c r="C598" s="70" t="s">
        <v>1292</v>
      </c>
      <c r="D598" s="70" t="s">
        <v>321</v>
      </c>
      <c r="E598" s="70" t="s">
        <v>1508</v>
      </c>
      <c r="F598" s="87">
        <v>0.56088832</v>
      </c>
      <c r="G598" s="87">
        <v>4.1100428500000001</v>
      </c>
      <c r="H598" s="88">
        <f t="shared" si="18"/>
        <v>-0.86353224516868476</v>
      </c>
      <c r="I598" s="71">
        <f t="shared" si="19"/>
        <v>6.0825272026307697E-5</v>
      </c>
      <c r="J598" s="72">
        <v>47.717314939999994</v>
      </c>
      <c r="K598" s="72">
        <v>4.7113043478260899</v>
      </c>
    </row>
    <row r="599" spans="1:11">
      <c r="A599" s="70" t="s">
        <v>2353</v>
      </c>
      <c r="B599" s="70" t="s">
        <v>1219</v>
      </c>
      <c r="C599" s="70" t="s">
        <v>231</v>
      </c>
      <c r="D599" s="70" t="s">
        <v>1212</v>
      </c>
      <c r="E599" s="70" t="s">
        <v>1508</v>
      </c>
      <c r="F599" s="87">
        <v>0.54768799999999995</v>
      </c>
      <c r="G599" s="87">
        <v>0.66426412000000001</v>
      </c>
      <c r="H599" s="88">
        <f t="shared" si="18"/>
        <v>-0.17549663829502049</v>
      </c>
      <c r="I599" s="71">
        <f t="shared" si="19"/>
        <v>5.9393769486133014E-5</v>
      </c>
      <c r="J599" s="72">
        <v>4.3440000000000003</v>
      </c>
      <c r="K599" s="72">
        <v>91.381478260869599</v>
      </c>
    </row>
    <row r="600" spans="1:11">
      <c r="A600" s="70" t="s">
        <v>242</v>
      </c>
      <c r="B600" s="70" t="s">
        <v>243</v>
      </c>
      <c r="C600" s="70" t="s">
        <v>1297</v>
      </c>
      <c r="D600" s="70" t="s">
        <v>321</v>
      </c>
      <c r="E600" s="70" t="s">
        <v>323</v>
      </c>
      <c r="F600" s="87">
        <v>0.53778760999999997</v>
      </c>
      <c r="G600" s="87">
        <v>0.234685115</v>
      </c>
      <c r="H600" s="88">
        <f t="shared" si="18"/>
        <v>1.2915284167042294</v>
      </c>
      <c r="I600" s="71">
        <f t="shared" si="19"/>
        <v>5.832012631432203E-5</v>
      </c>
      <c r="J600" s="72">
        <v>69.226381169999996</v>
      </c>
      <c r="K600" s="72">
        <v>40.028130434782597</v>
      </c>
    </row>
    <row r="601" spans="1:11">
      <c r="A601" s="70" t="s">
        <v>1390</v>
      </c>
      <c r="B601" s="70" t="s">
        <v>547</v>
      </c>
      <c r="C601" s="70" t="s">
        <v>1294</v>
      </c>
      <c r="D601" s="70" t="s">
        <v>321</v>
      </c>
      <c r="E601" s="70" t="s">
        <v>1508</v>
      </c>
      <c r="F601" s="87">
        <v>0.53604788999999997</v>
      </c>
      <c r="G601" s="87">
        <v>1.573984528</v>
      </c>
      <c r="H601" s="88">
        <f t="shared" si="18"/>
        <v>-0.65943255447298776</v>
      </c>
      <c r="I601" s="71">
        <f t="shared" si="19"/>
        <v>5.813146319106496E-5</v>
      </c>
      <c r="J601" s="72">
        <v>43.689050639999998</v>
      </c>
      <c r="K601" s="72">
        <v>100.375173913043</v>
      </c>
    </row>
    <row r="602" spans="1:11">
      <c r="A602" s="70" t="s">
        <v>2770</v>
      </c>
      <c r="B602" s="70" t="s">
        <v>275</v>
      </c>
      <c r="C602" s="70" t="s">
        <v>1296</v>
      </c>
      <c r="D602" s="70" t="s">
        <v>322</v>
      </c>
      <c r="E602" s="70" t="s">
        <v>1508</v>
      </c>
      <c r="F602" s="87">
        <v>0.53483516000000009</v>
      </c>
      <c r="G602" s="87">
        <v>0.88887335000000001</v>
      </c>
      <c r="H602" s="88">
        <f t="shared" si="18"/>
        <v>-0.39829992653059054</v>
      </c>
      <c r="I602" s="71">
        <f t="shared" si="19"/>
        <v>5.7999949252346362E-5</v>
      </c>
      <c r="J602" s="72">
        <v>110.50148351093874</v>
      </c>
      <c r="K602" s="72">
        <v>14.031826086956499</v>
      </c>
    </row>
    <row r="603" spans="1:11">
      <c r="A603" s="70" t="s">
        <v>2908</v>
      </c>
      <c r="B603" s="70" t="s">
        <v>555</v>
      </c>
      <c r="C603" s="70" t="s">
        <v>2923</v>
      </c>
      <c r="D603" s="70" t="s">
        <v>322</v>
      </c>
      <c r="E603" s="70" t="s">
        <v>323</v>
      </c>
      <c r="F603" s="87">
        <v>0.52377795999999999</v>
      </c>
      <c r="G603" s="87">
        <v>8.6690460000000011E-2</v>
      </c>
      <c r="H603" s="88">
        <f t="shared" si="18"/>
        <v>5.0419331031349923</v>
      </c>
      <c r="I603" s="71">
        <f t="shared" si="19"/>
        <v>5.6800856360111958E-5</v>
      </c>
      <c r="J603" s="72">
        <v>3.0798582900000002</v>
      </c>
      <c r="K603" s="72">
        <v>39.353608695652198</v>
      </c>
    </row>
    <row r="604" spans="1:11">
      <c r="A604" s="70" t="s">
        <v>1530</v>
      </c>
      <c r="B604" s="70" t="s">
        <v>357</v>
      </c>
      <c r="C604" s="70" t="s">
        <v>1293</v>
      </c>
      <c r="D604" s="70" t="s">
        <v>321</v>
      </c>
      <c r="E604" s="70" t="s">
        <v>1508</v>
      </c>
      <c r="F604" s="87">
        <v>0.52359654</v>
      </c>
      <c r="G604" s="87">
        <v>2.0996240799999999</v>
      </c>
      <c r="H604" s="88">
        <f t="shared" si="18"/>
        <v>-0.75062367354826676</v>
      </c>
      <c r="I604" s="71">
        <f t="shared" si="19"/>
        <v>5.6781182352903161E-5</v>
      </c>
      <c r="J604" s="72">
        <v>11.279392080000001</v>
      </c>
      <c r="K604" s="72">
        <v>28.525173913043499</v>
      </c>
    </row>
    <row r="605" spans="1:11">
      <c r="A605" s="70" t="s">
        <v>2785</v>
      </c>
      <c r="B605" s="70" t="s">
        <v>489</v>
      </c>
      <c r="C605" s="70" t="s">
        <v>1296</v>
      </c>
      <c r="D605" s="70" t="s">
        <v>322</v>
      </c>
      <c r="E605" s="70" t="s">
        <v>1508</v>
      </c>
      <c r="F605" s="87">
        <v>0.52341592000000003</v>
      </c>
      <c r="G605" s="87">
        <v>0.60272473500000001</v>
      </c>
      <c r="H605" s="88">
        <f t="shared" si="18"/>
        <v>-0.1315838066609295</v>
      </c>
      <c r="I605" s="71">
        <f t="shared" si="19"/>
        <v>5.6761595101320904E-5</v>
      </c>
      <c r="J605" s="72">
        <v>25.665114365327412</v>
      </c>
      <c r="K605" s="72">
        <v>141.88399999999999</v>
      </c>
    </row>
    <row r="606" spans="1:11">
      <c r="A606" s="70" t="s">
        <v>2510</v>
      </c>
      <c r="B606" s="70" t="s">
        <v>158</v>
      </c>
      <c r="C606" s="70" t="s">
        <v>993</v>
      </c>
      <c r="D606" s="70" t="s">
        <v>321</v>
      </c>
      <c r="E606" s="70" t="s">
        <v>1508</v>
      </c>
      <c r="F606" s="87">
        <v>0.52085141999999995</v>
      </c>
      <c r="G606" s="87">
        <v>2.6009416549999997</v>
      </c>
      <c r="H606" s="88">
        <f t="shared" si="18"/>
        <v>-0.79974505810281238</v>
      </c>
      <c r="I606" s="71">
        <f t="shared" si="19"/>
        <v>5.6483489095990875E-5</v>
      </c>
      <c r="J606" s="72">
        <v>41.923341928999996</v>
      </c>
      <c r="K606" s="72">
        <v>14.6580434782609</v>
      </c>
    </row>
    <row r="607" spans="1:11">
      <c r="A607" s="70" t="s">
        <v>2536</v>
      </c>
      <c r="B607" s="70" t="s">
        <v>448</v>
      </c>
      <c r="C607" s="70" t="s">
        <v>993</v>
      </c>
      <c r="D607" s="70" t="s">
        <v>321</v>
      </c>
      <c r="E607" s="70" t="s">
        <v>1508</v>
      </c>
      <c r="F607" s="87">
        <v>0.51891989000000005</v>
      </c>
      <c r="G607" s="87">
        <v>0.95488550000000005</v>
      </c>
      <c r="H607" s="88">
        <f t="shared" si="18"/>
        <v>-0.45656323192675974</v>
      </c>
      <c r="I607" s="71">
        <f t="shared" si="19"/>
        <v>5.6274025226825318E-5</v>
      </c>
      <c r="J607" s="72">
        <v>25.962821184599999</v>
      </c>
      <c r="K607" s="72">
        <v>51.622304347826102</v>
      </c>
    </row>
    <row r="608" spans="1:11">
      <c r="A608" s="70" t="s">
        <v>602</v>
      </c>
      <c r="B608" s="70" t="s">
        <v>603</v>
      </c>
      <c r="C608" s="70" t="s">
        <v>1292</v>
      </c>
      <c r="D608" s="70" t="s">
        <v>321</v>
      </c>
      <c r="E608" s="70" t="s">
        <v>1508</v>
      </c>
      <c r="F608" s="87">
        <v>0.51288372400000004</v>
      </c>
      <c r="G608" s="87">
        <v>0.47302327599999999</v>
      </c>
      <c r="H608" s="88">
        <f t="shared" si="18"/>
        <v>8.4267413513072098E-2</v>
      </c>
      <c r="I608" s="71">
        <f t="shared" si="19"/>
        <v>5.5619436022782079E-5</v>
      </c>
      <c r="J608" s="72">
        <v>26.889011460000003</v>
      </c>
      <c r="K608" s="72">
        <v>14.3839130434783</v>
      </c>
    </row>
    <row r="609" spans="1:11">
      <c r="A609" s="70" t="s">
        <v>1525</v>
      </c>
      <c r="B609" s="70" t="s">
        <v>82</v>
      </c>
      <c r="C609" s="70" t="s">
        <v>735</v>
      </c>
      <c r="D609" s="70" t="s">
        <v>321</v>
      </c>
      <c r="E609" s="70" t="s">
        <v>1508</v>
      </c>
      <c r="F609" s="87">
        <v>0.50989892000000003</v>
      </c>
      <c r="G609" s="87">
        <v>1.1510890540000001</v>
      </c>
      <c r="H609" s="88">
        <f t="shared" si="18"/>
        <v>-0.5570291297375155</v>
      </c>
      <c r="I609" s="71">
        <f t="shared" si="19"/>
        <v>5.5295750346380026E-5</v>
      </c>
      <c r="J609" s="72">
        <v>28.116392069999996</v>
      </c>
      <c r="K609" s="72">
        <v>124.952304347826</v>
      </c>
    </row>
    <row r="610" spans="1:11">
      <c r="A610" s="70" t="s">
        <v>409</v>
      </c>
      <c r="B610" s="70" t="s">
        <v>702</v>
      </c>
      <c r="C610" s="70" t="s">
        <v>1292</v>
      </c>
      <c r="D610" s="70" t="s">
        <v>321</v>
      </c>
      <c r="E610" s="70" t="s">
        <v>1508</v>
      </c>
      <c r="F610" s="87">
        <v>0.50307800300000005</v>
      </c>
      <c r="G610" s="87">
        <v>0.73035945599999996</v>
      </c>
      <c r="H610" s="88">
        <f t="shared" si="18"/>
        <v>-0.31119122390057741</v>
      </c>
      <c r="I610" s="71">
        <f t="shared" si="19"/>
        <v>5.4556059186482339E-5</v>
      </c>
      <c r="J610" s="72">
        <v>31.249047690000001</v>
      </c>
      <c r="K610" s="72">
        <v>14.256</v>
      </c>
    </row>
    <row r="611" spans="1:11">
      <c r="A611" s="70" t="s">
        <v>313</v>
      </c>
      <c r="B611" s="70" t="s">
        <v>314</v>
      </c>
      <c r="C611" s="70" t="s">
        <v>1297</v>
      </c>
      <c r="D611" s="70" t="s">
        <v>321</v>
      </c>
      <c r="E611" s="70" t="s">
        <v>323</v>
      </c>
      <c r="F611" s="87">
        <v>0.50109925</v>
      </c>
      <c r="G611" s="87">
        <v>0.46208502800000001</v>
      </c>
      <c r="H611" s="88">
        <f t="shared" si="18"/>
        <v>8.4430829037810629E-2</v>
      </c>
      <c r="I611" s="71">
        <f t="shared" si="19"/>
        <v>5.4341474241126594E-5</v>
      </c>
      <c r="J611" s="72">
        <v>19.83852379</v>
      </c>
      <c r="K611" s="72">
        <v>57.296565217391297</v>
      </c>
    </row>
    <row r="612" spans="1:11">
      <c r="A612" s="70" t="s">
        <v>2439</v>
      </c>
      <c r="B612" s="70" t="s">
        <v>184</v>
      </c>
      <c r="C612" s="70" t="s">
        <v>993</v>
      </c>
      <c r="D612" s="70" t="s">
        <v>321</v>
      </c>
      <c r="E612" s="70" t="s">
        <v>1508</v>
      </c>
      <c r="F612" s="87">
        <v>0.50011528999999999</v>
      </c>
      <c r="G612" s="87">
        <v>2.0445609999999999E-2</v>
      </c>
      <c r="H612" s="88">
        <f t="shared" si="18"/>
        <v>23.460766394350671</v>
      </c>
      <c r="I612" s="71">
        <f t="shared" si="19"/>
        <v>5.4234769158262671E-5</v>
      </c>
      <c r="J612" s="72">
        <v>23.790695362261999</v>
      </c>
      <c r="K612" s="72">
        <v>39.635347826086999</v>
      </c>
    </row>
    <row r="613" spans="1:11">
      <c r="A613" s="70" t="s">
        <v>2709</v>
      </c>
      <c r="B613" s="70" t="s">
        <v>57</v>
      </c>
      <c r="C613" s="70" t="s">
        <v>1296</v>
      </c>
      <c r="D613" s="70" t="s">
        <v>1212</v>
      </c>
      <c r="E613" s="70" t="s">
        <v>323</v>
      </c>
      <c r="F613" s="87">
        <v>0.49301673700000004</v>
      </c>
      <c r="G613" s="87">
        <v>3.6656137799999997</v>
      </c>
      <c r="H613" s="88">
        <f t="shared" si="18"/>
        <v>-0.86550226876329561</v>
      </c>
      <c r="I613" s="71">
        <f t="shared" si="19"/>
        <v>5.3464969891952113E-5</v>
      </c>
      <c r="J613" s="72">
        <v>51.513787479999998</v>
      </c>
      <c r="K613" s="72">
        <v>69.827478260869597</v>
      </c>
    </row>
    <row r="614" spans="1:11">
      <c r="A614" s="70" t="s">
        <v>2811</v>
      </c>
      <c r="B614" s="70" t="s">
        <v>104</v>
      </c>
      <c r="C614" s="70" t="s">
        <v>1291</v>
      </c>
      <c r="D614" s="70" t="s">
        <v>321</v>
      </c>
      <c r="E614" s="70" t="s">
        <v>1508</v>
      </c>
      <c r="F614" s="87">
        <v>0.49063102000000003</v>
      </c>
      <c r="G614" s="87">
        <v>0.15258456000000001</v>
      </c>
      <c r="H614" s="88">
        <f t="shared" si="18"/>
        <v>2.2154696386056361</v>
      </c>
      <c r="I614" s="71">
        <f t="shared" si="19"/>
        <v>5.3206251925596912E-5</v>
      </c>
      <c r="J614" s="72">
        <v>132.62429349999999</v>
      </c>
      <c r="K614" s="72">
        <v>29.858347826087002</v>
      </c>
    </row>
    <row r="615" spans="1:11">
      <c r="A615" s="70" t="s">
        <v>338</v>
      </c>
      <c r="B615" s="70" t="s">
        <v>339</v>
      </c>
      <c r="C615" s="70" t="s">
        <v>1297</v>
      </c>
      <c r="D615" s="70" t="s">
        <v>321</v>
      </c>
      <c r="E615" s="70" t="s">
        <v>323</v>
      </c>
      <c r="F615" s="87">
        <v>0.49011439000000001</v>
      </c>
      <c r="G615" s="87">
        <v>0.54239358999999998</v>
      </c>
      <c r="H615" s="88">
        <f t="shared" si="18"/>
        <v>-9.6386094828296076E-2</v>
      </c>
      <c r="I615" s="71">
        <f t="shared" si="19"/>
        <v>5.3150226226422155E-5</v>
      </c>
      <c r="J615" s="72">
        <v>323.10063010000005</v>
      </c>
      <c r="K615" s="72">
        <v>53.011782608695597</v>
      </c>
    </row>
    <row r="616" spans="1:11">
      <c r="A616" s="70" t="s">
        <v>2823</v>
      </c>
      <c r="B616" s="70" t="s">
        <v>1194</v>
      </c>
      <c r="C616" s="70" t="s">
        <v>1296</v>
      </c>
      <c r="D616" s="70" t="s">
        <v>322</v>
      </c>
      <c r="E616" s="70" t="s">
        <v>1508</v>
      </c>
      <c r="F616" s="87">
        <v>0.48408731999999999</v>
      </c>
      <c r="G616" s="87">
        <v>5.4811970000000002E-2</v>
      </c>
      <c r="H616" s="88">
        <f t="shared" si="18"/>
        <v>7.8317810872333169</v>
      </c>
      <c r="I616" s="71">
        <f t="shared" si="19"/>
        <v>5.2496623433852686E-5</v>
      </c>
      <c r="J616" s="72">
        <v>15.110938155665174</v>
      </c>
      <c r="K616" s="72">
        <v>96.190782608695599</v>
      </c>
    </row>
    <row r="617" spans="1:11">
      <c r="A617" s="70" t="s">
        <v>2585</v>
      </c>
      <c r="B617" s="70" t="s">
        <v>232</v>
      </c>
      <c r="C617" s="70" t="s">
        <v>993</v>
      </c>
      <c r="D617" s="70" t="s">
        <v>321</v>
      </c>
      <c r="E617" s="70" t="s">
        <v>1508</v>
      </c>
      <c r="F617" s="87">
        <v>0.48</v>
      </c>
      <c r="G617" s="87">
        <v>9.8470799999999997E-2</v>
      </c>
      <c r="H617" s="88">
        <f t="shared" si="18"/>
        <v>3.8745414884412437</v>
      </c>
      <c r="I617" s="71">
        <f t="shared" si="19"/>
        <v>5.2053375924511488E-5</v>
      </c>
      <c r="J617" s="72">
        <v>8.255293193</v>
      </c>
      <c r="K617" s="72">
        <v>50.576695652173903</v>
      </c>
    </row>
    <row r="618" spans="1:11">
      <c r="A618" s="70" t="s">
        <v>2833</v>
      </c>
      <c r="B618" s="70" t="s">
        <v>781</v>
      </c>
      <c r="C618" s="70" t="s">
        <v>1296</v>
      </c>
      <c r="D618" s="70" t="s">
        <v>322</v>
      </c>
      <c r="E618" s="70" t="s">
        <v>323</v>
      </c>
      <c r="F618" s="87">
        <v>0.47931435</v>
      </c>
      <c r="G618" s="87">
        <v>1.1374E-2</v>
      </c>
      <c r="H618" s="88">
        <f t="shared" si="18"/>
        <v>41.141229998241599</v>
      </c>
      <c r="I618" s="71">
        <f t="shared" si="19"/>
        <v>5.1979020930339322E-5</v>
      </c>
      <c r="J618" s="72">
        <v>21.53968759</v>
      </c>
      <c r="K618" s="72">
        <v>41.271608695652198</v>
      </c>
    </row>
    <row r="619" spans="1:11">
      <c r="A619" s="70" t="s">
        <v>2021</v>
      </c>
      <c r="B619" s="70" t="s">
        <v>2022</v>
      </c>
      <c r="C619" s="70" t="s">
        <v>1446</v>
      </c>
      <c r="D619" s="70" t="s">
        <v>322</v>
      </c>
      <c r="E619" s="70" t="s">
        <v>323</v>
      </c>
      <c r="F619" s="87">
        <v>0.47559551</v>
      </c>
      <c r="G619" s="87">
        <v>0.68273187999999996</v>
      </c>
      <c r="H619" s="88">
        <f t="shared" si="18"/>
        <v>-0.30339343462326673</v>
      </c>
      <c r="I619" s="71">
        <f t="shared" si="19"/>
        <v>5.1575733062582838E-5</v>
      </c>
      <c r="J619" s="72">
        <v>32.87522774</v>
      </c>
      <c r="K619" s="72">
        <v>7.6245652173913001</v>
      </c>
    </row>
    <row r="620" spans="1:11">
      <c r="A620" s="70" t="s">
        <v>2710</v>
      </c>
      <c r="B620" s="70" t="s">
        <v>20</v>
      </c>
      <c r="C620" s="70" t="s">
        <v>1296</v>
      </c>
      <c r="D620" s="70" t="s">
        <v>1212</v>
      </c>
      <c r="E620" s="70" t="s">
        <v>1508</v>
      </c>
      <c r="F620" s="87">
        <v>0.47170065999999999</v>
      </c>
      <c r="G620" s="87">
        <v>3.5551186499999998</v>
      </c>
      <c r="H620" s="88">
        <f t="shared" si="18"/>
        <v>-0.86731788543822574</v>
      </c>
      <c r="I620" s="71">
        <f t="shared" si="19"/>
        <v>5.1153357872542042E-5</v>
      </c>
      <c r="J620" s="72">
        <v>28.600500477868806</v>
      </c>
      <c r="K620" s="72">
        <v>46.899217391304298</v>
      </c>
    </row>
    <row r="621" spans="1:11">
      <c r="A621" s="70" t="s">
        <v>2349</v>
      </c>
      <c r="B621" s="70" t="s">
        <v>1234</v>
      </c>
      <c r="C621" s="70" t="s">
        <v>231</v>
      </c>
      <c r="D621" s="70" t="s">
        <v>1212</v>
      </c>
      <c r="E621" s="70" t="s">
        <v>1508</v>
      </c>
      <c r="F621" s="87">
        <v>0.46969538799999999</v>
      </c>
      <c r="G621" s="87">
        <v>0.19176678</v>
      </c>
      <c r="H621" s="88">
        <f t="shared" si="18"/>
        <v>1.4493052863483444</v>
      </c>
      <c r="I621" s="71">
        <f t="shared" si="19"/>
        <v>5.0935897086611002E-5</v>
      </c>
      <c r="J621" s="72">
        <v>13.076000000000001</v>
      </c>
      <c r="K621" s="72">
        <v>44.644826086956499</v>
      </c>
    </row>
    <row r="622" spans="1:11">
      <c r="A622" s="70" t="s">
        <v>2801</v>
      </c>
      <c r="B622" s="70" t="s">
        <v>1942</v>
      </c>
      <c r="C622" s="70" t="s">
        <v>1296</v>
      </c>
      <c r="D622" s="70" t="s">
        <v>1212</v>
      </c>
      <c r="E622" s="70" t="s">
        <v>323</v>
      </c>
      <c r="F622" s="87">
        <v>0.46932676000000001</v>
      </c>
      <c r="G622" s="87">
        <v>0.28726459999999998</v>
      </c>
      <c r="H622" s="88">
        <f t="shared" si="18"/>
        <v>0.63377861386331635</v>
      </c>
      <c r="I622" s="71">
        <f t="shared" si="19"/>
        <v>5.0895921395235378E-5</v>
      </c>
      <c r="J622" s="72">
        <v>146.67635722999998</v>
      </c>
      <c r="K622" s="72">
        <v>25.142739130434801</v>
      </c>
    </row>
    <row r="623" spans="1:11">
      <c r="A623" s="70" t="s">
        <v>2422</v>
      </c>
      <c r="B623" s="70" t="s">
        <v>1498</v>
      </c>
      <c r="C623" s="70" t="s">
        <v>993</v>
      </c>
      <c r="D623" s="70" t="s">
        <v>321</v>
      </c>
      <c r="E623" s="70" t="s">
        <v>1508</v>
      </c>
      <c r="F623" s="87">
        <v>0.46858179999999999</v>
      </c>
      <c r="G623" s="87">
        <v>0.43234923999999997</v>
      </c>
      <c r="H623" s="88">
        <f t="shared" si="18"/>
        <v>8.3803917407140549E-2</v>
      </c>
      <c r="I623" s="71">
        <f t="shared" si="19"/>
        <v>5.0815134555800537E-5</v>
      </c>
      <c r="J623" s="72">
        <v>84.147858252643005</v>
      </c>
      <c r="K623" s="72">
        <v>159.40369565217401</v>
      </c>
    </row>
    <row r="624" spans="1:11">
      <c r="A624" s="70" t="s">
        <v>2337</v>
      </c>
      <c r="B624" s="70" t="s">
        <v>1235</v>
      </c>
      <c r="C624" s="70" t="s">
        <v>231</v>
      </c>
      <c r="D624" s="70" t="s">
        <v>1212</v>
      </c>
      <c r="E624" s="70" t="s">
        <v>323</v>
      </c>
      <c r="F624" s="87">
        <v>0.46463520000000003</v>
      </c>
      <c r="G624" s="87">
        <v>5.542685E-2</v>
      </c>
      <c r="H624" s="88">
        <f t="shared" si="18"/>
        <v>7.3828541582283673</v>
      </c>
      <c r="I624" s="71">
        <f t="shared" si="19"/>
        <v>5.0387147361167882E-5</v>
      </c>
      <c r="J624" s="72">
        <v>25.291443000000001</v>
      </c>
      <c r="K624" s="72">
        <v>62.921434782608699</v>
      </c>
    </row>
    <row r="625" spans="1:11">
      <c r="A625" s="70" t="s">
        <v>2239</v>
      </c>
      <c r="B625" s="70" t="s">
        <v>2240</v>
      </c>
      <c r="C625" s="70" t="s">
        <v>1446</v>
      </c>
      <c r="D625" s="70" t="s">
        <v>322</v>
      </c>
      <c r="E625" s="70" t="s">
        <v>323</v>
      </c>
      <c r="F625" s="87">
        <v>0.45971880999999998</v>
      </c>
      <c r="G625" s="87">
        <v>2.17965E-2</v>
      </c>
      <c r="H625" s="88">
        <f t="shared" si="18"/>
        <v>20.091405042093914</v>
      </c>
      <c r="I625" s="71">
        <f t="shared" si="19"/>
        <v>4.9853991742706396E-5</v>
      </c>
      <c r="J625" s="72">
        <v>14.70227370561434</v>
      </c>
      <c r="K625" s="72">
        <v>38.540217391304402</v>
      </c>
    </row>
    <row r="626" spans="1:11">
      <c r="A626" s="70" t="s">
        <v>755</v>
      </c>
      <c r="B626" s="70" t="s">
        <v>882</v>
      </c>
      <c r="C626" s="70" t="s">
        <v>1297</v>
      </c>
      <c r="D626" s="70" t="s">
        <v>321</v>
      </c>
      <c r="E626" s="70" t="s">
        <v>323</v>
      </c>
      <c r="F626" s="87">
        <v>0.457636665</v>
      </c>
      <c r="G626" s="87">
        <v>3.4335006400000001</v>
      </c>
      <c r="H626" s="88">
        <f t="shared" si="18"/>
        <v>-0.86671426250265671</v>
      </c>
      <c r="I626" s="71">
        <f t="shared" si="19"/>
        <v>4.9628194500176517E-5</v>
      </c>
      <c r="J626" s="72">
        <v>73.544358829999993</v>
      </c>
      <c r="K626" s="72">
        <v>14.8855217391304</v>
      </c>
    </row>
    <row r="627" spans="1:11">
      <c r="A627" s="70" t="s">
        <v>2418</v>
      </c>
      <c r="B627" s="70" t="s">
        <v>1494</v>
      </c>
      <c r="C627" s="70" t="s">
        <v>993</v>
      </c>
      <c r="D627" s="70" t="s">
        <v>321</v>
      </c>
      <c r="E627" s="70" t="s">
        <v>1508</v>
      </c>
      <c r="F627" s="87">
        <v>0.45505246999999999</v>
      </c>
      <c r="G627" s="87">
        <v>0.115308405</v>
      </c>
      <c r="H627" s="88">
        <f t="shared" si="18"/>
        <v>2.9463946275208643</v>
      </c>
      <c r="I627" s="71">
        <f t="shared" si="19"/>
        <v>4.9347952679765595E-5</v>
      </c>
      <c r="J627" s="72">
        <v>27.766140516090999</v>
      </c>
      <c r="K627" s="72">
        <v>129.64039130434799</v>
      </c>
    </row>
    <row r="628" spans="1:11">
      <c r="A628" s="70" t="s">
        <v>1537</v>
      </c>
      <c r="B628" s="70" t="s">
        <v>353</v>
      </c>
      <c r="C628" s="70" t="s">
        <v>1293</v>
      </c>
      <c r="D628" s="70" t="s">
        <v>321</v>
      </c>
      <c r="E628" s="70" t="s">
        <v>1508</v>
      </c>
      <c r="F628" s="87">
        <v>0.45409096999999998</v>
      </c>
      <c r="G628" s="87">
        <v>1.0897140000000001</v>
      </c>
      <c r="H628" s="88">
        <f t="shared" si="18"/>
        <v>-0.58329344213252288</v>
      </c>
      <c r="I628" s="71">
        <f t="shared" si="19"/>
        <v>4.9243683261116809E-5</v>
      </c>
      <c r="J628" s="72">
        <v>122.23108859999999</v>
      </c>
      <c r="K628" s="72">
        <v>31.7033913043478</v>
      </c>
    </row>
    <row r="629" spans="1:11">
      <c r="A629" s="70" t="s">
        <v>1393</v>
      </c>
      <c r="B629" s="70" t="s">
        <v>1394</v>
      </c>
      <c r="C629" s="70" t="s">
        <v>1296</v>
      </c>
      <c r="D629" s="70" t="s">
        <v>322</v>
      </c>
      <c r="E629" s="70" t="s">
        <v>323</v>
      </c>
      <c r="F629" s="87">
        <v>0.4515921</v>
      </c>
      <c r="G629" s="87">
        <v>2.4734359800000001</v>
      </c>
      <c r="H629" s="88">
        <f t="shared" si="18"/>
        <v>-0.81742317017641186</v>
      </c>
      <c r="I629" s="71">
        <f t="shared" si="19"/>
        <v>4.8972694470499138E-5</v>
      </c>
      <c r="J629" s="72">
        <v>98.358000000000004</v>
      </c>
      <c r="K629" s="72">
        <v>67.983043478260896</v>
      </c>
    </row>
    <row r="630" spans="1:11">
      <c r="A630" s="70" t="s">
        <v>1947</v>
      </c>
      <c r="B630" s="70" t="s">
        <v>1948</v>
      </c>
      <c r="C630" s="70" t="s">
        <v>1297</v>
      </c>
      <c r="D630" s="70" t="s">
        <v>321</v>
      </c>
      <c r="E630" s="70" t="s">
        <v>1508</v>
      </c>
      <c r="F630" s="87">
        <v>0.43961159999999999</v>
      </c>
      <c r="G630" s="87">
        <v>0.68224328000000001</v>
      </c>
      <c r="H630" s="88">
        <f t="shared" si="18"/>
        <v>-0.35563806506089735</v>
      </c>
      <c r="I630" s="71">
        <f t="shared" si="19"/>
        <v>4.7673474740783281E-5</v>
      </c>
      <c r="J630" s="72">
        <v>6.1247314900000003</v>
      </c>
      <c r="K630" s="72">
        <v>264.91173913043502</v>
      </c>
    </row>
    <row r="631" spans="1:11">
      <c r="A631" s="70" t="s">
        <v>2789</v>
      </c>
      <c r="B631" s="70" t="s">
        <v>509</v>
      </c>
      <c r="C631" s="70" t="s">
        <v>1296</v>
      </c>
      <c r="D631" s="70" t="s">
        <v>322</v>
      </c>
      <c r="E631" s="70" t="s">
        <v>1508</v>
      </c>
      <c r="F631" s="87">
        <v>0.43787674999999998</v>
      </c>
      <c r="G631" s="87">
        <v>0.53289966</v>
      </c>
      <c r="H631" s="88">
        <f t="shared" si="18"/>
        <v>-0.17831294919572671</v>
      </c>
      <c r="I631" s="71">
        <f t="shared" si="19"/>
        <v>4.748533974240278E-5</v>
      </c>
      <c r="J631" s="72">
        <v>10.842008058139097</v>
      </c>
      <c r="K631" s="72">
        <v>60.043695652173902</v>
      </c>
    </row>
    <row r="632" spans="1:11">
      <c r="A632" s="70" t="s">
        <v>2595</v>
      </c>
      <c r="B632" s="70" t="s">
        <v>2596</v>
      </c>
      <c r="C632" s="70" t="s">
        <v>1297</v>
      </c>
      <c r="D632" s="70" t="s">
        <v>321</v>
      </c>
      <c r="E632" s="70" t="s">
        <v>1508</v>
      </c>
      <c r="F632" s="87">
        <v>0.43494929999999998</v>
      </c>
      <c r="G632" s="87">
        <v>4.6286029999999999E-2</v>
      </c>
      <c r="H632" s="88">
        <f t="shared" si="18"/>
        <v>8.3969886810339958</v>
      </c>
      <c r="I632" s="71">
        <f t="shared" si="19"/>
        <v>4.7167873793756512E-5</v>
      </c>
      <c r="J632" s="72">
        <v>5.72789079</v>
      </c>
      <c r="K632" s="72">
        <v>135.28391304347801</v>
      </c>
    </row>
    <row r="633" spans="1:11">
      <c r="A633" s="70" t="s">
        <v>2013</v>
      </c>
      <c r="B633" s="70" t="s">
        <v>2014</v>
      </c>
      <c r="C633" s="70" t="s">
        <v>1446</v>
      </c>
      <c r="D633" s="70" t="s">
        <v>322</v>
      </c>
      <c r="E633" s="70" t="s">
        <v>323</v>
      </c>
      <c r="F633" s="87">
        <v>0.43084911999999997</v>
      </c>
      <c r="G633" s="87">
        <v>0.98136784999999993</v>
      </c>
      <c r="H633" s="88">
        <f t="shared" si="18"/>
        <v>-0.56097082251064156</v>
      </c>
      <c r="I633" s="71">
        <f t="shared" si="19"/>
        <v>4.6723231687718666E-5</v>
      </c>
      <c r="J633" s="72">
        <v>12.66739915</v>
      </c>
      <c r="K633" s="72">
        <v>6.63865217391304</v>
      </c>
    </row>
    <row r="634" spans="1:11">
      <c r="A634" s="70" t="s">
        <v>2782</v>
      </c>
      <c r="B634" s="70" t="s">
        <v>280</v>
      </c>
      <c r="C634" s="70" t="s">
        <v>1296</v>
      </c>
      <c r="D634" s="70" t="s">
        <v>322</v>
      </c>
      <c r="E634" s="70" t="s">
        <v>1508</v>
      </c>
      <c r="F634" s="87">
        <v>0.43002009999999996</v>
      </c>
      <c r="G634" s="87">
        <v>0.65811691999999999</v>
      </c>
      <c r="H634" s="88">
        <f t="shared" si="18"/>
        <v>-0.34659011654038618</v>
      </c>
      <c r="I634" s="71">
        <f t="shared" si="19"/>
        <v>4.6633329000825043E-5</v>
      </c>
      <c r="J634" s="72">
        <v>48.830510155514553</v>
      </c>
      <c r="K634" s="72">
        <v>48.360086956521698</v>
      </c>
    </row>
    <row r="635" spans="1:11">
      <c r="A635" s="70" t="s">
        <v>2559</v>
      </c>
      <c r="B635" s="70" t="s">
        <v>1960</v>
      </c>
      <c r="C635" s="70" t="s">
        <v>993</v>
      </c>
      <c r="D635" s="70" t="s">
        <v>321</v>
      </c>
      <c r="E635" s="70" t="s">
        <v>1508</v>
      </c>
      <c r="F635" s="87">
        <v>0.42992559999999996</v>
      </c>
      <c r="G635" s="87">
        <v>6.777E-3</v>
      </c>
      <c r="H635" s="88">
        <f t="shared" si="18"/>
        <v>62.438925778368002</v>
      </c>
      <c r="I635" s="71">
        <f t="shared" si="19"/>
        <v>4.6623080992439905E-5</v>
      </c>
      <c r="J635" s="72">
        <v>50.668983595200004</v>
      </c>
      <c r="K635" s="72">
        <v>27.638260869565201</v>
      </c>
    </row>
    <row r="636" spans="1:11">
      <c r="A636" s="70" t="s">
        <v>2557</v>
      </c>
      <c r="B636" s="70" t="s">
        <v>2181</v>
      </c>
      <c r="C636" s="70" t="s">
        <v>993</v>
      </c>
      <c r="D636" s="70" t="s">
        <v>321</v>
      </c>
      <c r="E636" s="70" t="s">
        <v>1508</v>
      </c>
      <c r="F636" s="87">
        <v>0.42945</v>
      </c>
      <c r="G636" s="87">
        <v>1.205E-2</v>
      </c>
      <c r="H636" s="88">
        <f t="shared" si="18"/>
        <v>34.639004149377591</v>
      </c>
      <c r="I636" s="71">
        <f t="shared" si="19"/>
        <v>4.657150477246137E-5</v>
      </c>
      <c r="J636" s="72">
        <v>4.9423814790999998</v>
      </c>
      <c r="K636" s="72">
        <v>81.349999999999994</v>
      </c>
    </row>
    <row r="637" spans="1:11">
      <c r="A637" s="70" t="s">
        <v>1381</v>
      </c>
      <c r="B637" s="70" t="s">
        <v>1331</v>
      </c>
      <c r="C637" s="70" t="s">
        <v>1296</v>
      </c>
      <c r="D637" s="70" t="s">
        <v>322</v>
      </c>
      <c r="E637" s="70" t="s">
        <v>323</v>
      </c>
      <c r="F637" s="87">
        <v>0.42704259999999999</v>
      </c>
      <c r="G637" s="87">
        <v>0.13834570999999998</v>
      </c>
      <c r="H637" s="88">
        <f t="shared" si="18"/>
        <v>2.0867787660347403</v>
      </c>
      <c r="I637" s="71">
        <f t="shared" si="19"/>
        <v>4.631043540329331E-5</v>
      </c>
      <c r="J637" s="72">
        <v>9.57</v>
      </c>
      <c r="K637" s="72">
        <v>72.979478260869598</v>
      </c>
    </row>
    <row r="638" spans="1:11">
      <c r="A638" s="70" t="s">
        <v>840</v>
      </c>
      <c r="B638" s="70" t="s">
        <v>841</v>
      </c>
      <c r="C638" s="70" t="s">
        <v>1292</v>
      </c>
      <c r="D638" s="70" t="s">
        <v>321</v>
      </c>
      <c r="E638" s="70" t="s">
        <v>1508</v>
      </c>
      <c r="F638" s="87">
        <v>0.42037955300000002</v>
      </c>
      <c r="G638" s="87">
        <v>2.6628856490000001</v>
      </c>
      <c r="H638" s="88">
        <f t="shared" si="18"/>
        <v>-0.84213383208630599</v>
      </c>
      <c r="I638" s="71">
        <f t="shared" si="19"/>
        <v>4.558786438184813E-5</v>
      </c>
      <c r="J638" s="72">
        <v>31.09978847</v>
      </c>
      <c r="K638" s="72">
        <v>35.882391304347799</v>
      </c>
    </row>
    <row r="639" spans="1:11">
      <c r="A639" s="70" t="s">
        <v>2405</v>
      </c>
      <c r="B639" s="70" t="s">
        <v>1311</v>
      </c>
      <c r="C639" s="70" t="s">
        <v>993</v>
      </c>
      <c r="D639" s="70" t="s">
        <v>321</v>
      </c>
      <c r="E639" s="70" t="s">
        <v>1508</v>
      </c>
      <c r="F639" s="87">
        <v>0.42028797800000001</v>
      </c>
      <c r="G639" s="87">
        <v>0.37941099</v>
      </c>
      <c r="H639" s="88">
        <f t="shared" si="18"/>
        <v>0.10773801781545655</v>
      </c>
      <c r="I639" s="71">
        <f t="shared" si="19"/>
        <v>4.5577933573722534E-5</v>
      </c>
      <c r="J639" s="72">
        <v>5.0913150250000001</v>
      </c>
      <c r="K639" s="72">
        <v>257.50945454545501</v>
      </c>
    </row>
    <row r="640" spans="1:11">
      <c r="A640" s="70" t="s">
        <v>36</v>
      </c>
      <c r="B640" s="70" t="s">
        <v>810</v>
      </c>
      <c r="C640" s="70" t="s">
        <v>1295</v>
      </c>
      <c r="D640" s="70" t="s">
        <v>321</v>
      </c>
      <c r="E640" s="70" t="s">
        <v>1508</v>
      </c>
      <c r="F640" s="87">
        <v>0.41575295000000001</v>
      </c>
      <c r="G640" s="87">
        <v>0.47693083399999997</v>
      </c>
      <c r="H640" s="88">
        <f t="shared" si="18"/>
        <v>-0.12827412202919131</v>
      </c>
      <c r="I640" s="71">
        <f t="shared" si="19"/>
        <v>4.5086134579322141E-5</v>
      </c>
      <c r="J640" s="72">
        <v>21.927468359999999</v>
      </c>
      <c r="K640" s="72">
        <v>83.889913043478302</v>
      </c>
    </row>
    <row r="641" spans="1:11">
      <c r="A641" s="70" t="s">
        <v>445</v>
      </c>
      <c r="B641" s="70" t="s">
        <v>446</v>
      </c>
      <c r="C641" s="70" t="s">
        <v>449</v>
      </c>
      <c r="D641" s="70" t="s">
        <v>322</v>
      </c>
      <c r="E641" s="70" t="s">
        <v>323</v>
      </c>
      <c r="F641" s="87">
        <v>0.41391499999999998</v>
      </c>
      <c r="G641" s="87">
        <v>1.441277E-2</v>
      </c>
      <c r="H641" s="88">
        <f t="shared" si="18"/>
        <v>27.7186293821382</v>
      </c>
      <c r="I641" s="71">
        <f t="shared" si="19"/>
        <v>4.4886818949571193E-5</v>
      </c>
      <c r="J641" s="72">
        <v>183.8862342011</v>
      </c>
      <c r="K641" s="72">
        <v>26.701608695652201</v>
      </c>
    </row>
    <row r="642" spans="1:11">
      <c r="A642" s="70" t="s">
        <v>2755</v>
      </c>
      <c r="B642" s="70" t="s">
        <v>1463</v>
      </c>
      <c r="C642" s="70" t="s">
        <v>1291</v>
      </c>
      <c r="D642" s="70" t="s">
        <v>321</v>
      </c>
      <c r="E642" s="70" t="s">
        <v>1508</v>
      </c>
      <c r="F642" s="87">
        <v>0.40670450000000002</v>
      </c>
      <c r="G642" s="87">
        <v>1.49268826</v>
      </c>
      <c r="H642" s="88">
        <f t="shared" si="18"/>
        <v>-0.72753554047514246</v>
      </c>
      <c r="I642" s="71">
        <f t="shared" si="19"/>
        <v>4.4104879643105179E-5</v>
      </c>
      <c r="J642" s="72">
        <v>10.1472</v>
      </c>
      <c r="K642" s="72">
        <v>27.244652173913</v>
      </c>
    </row>
    <row r="643" spans="1:11">
      <c r="A643" s="70" t="s">
        <v>315</v>
      </c>
      <c r="B643" s="70" t="s">
        <v>316</v>
      </c>
      <c r="C643" s="70" t="s">
        <v>1297</v>
      </c>
      <c r="D643" s="70" t="s">
        <v>321</v>
      </c>
      <c r="E643" s="70" t="s">
        <v>323</v>
      </c>
      <c r="F643" s="87">
        <v>0.40481373300000001</v>
      </c>
      <c r="G643" s="87">
        <v>0.25080923999999999</v>
      </c>
      <c r="H643" s="88">
        <f t="shared" si="18"/>
        <v>0.61403038022044165</v>
      </c>
      <c r="I643" s="71">
        <f t="shared" si="19"/>
        <v>4.3899836298445467E-5</v>
      </c>
      <c r="J643" s="72">
        <v>26.812988799999999</v>
      </c>
      <c r="K643" s="72">
        <v>54.658000000000001</v>
      </c>
    </row>
    <row r="644" spans="1:11">
      <c r="A644" s="70" t="s">
        <v>1477</v>
      </c>
      <c r="B644" s="70" t="s">
        <v>1478</v>
      </c>
      <c r="C644" s="70" t="s">
        <v>1446</v>
      </c>
      <c r="D644" s="70" t="s">
        <v>321</v>
      </c>
      <c r="E644" s="70" t="s">
        <v>1508</v>
      </c>
      <c r="F644" s="87">
        <v>0.40447520065204501</v>
      </c>
      <c r="G644" s="87">
        <v>0.54771340718046702</v>
      </c>
      <c r="H644" s="88">
        <f t="shared" si="18"/>
        <v>-0.26152035836732079</v>
      </c>
      <c r="I644" s="71">
        <f t="shared" si="19"/>
        <v>4.3863124316006487E-5</v>
      </c>
      <c r="J644" s="72">
        <v>602.60698023120085</v>
      </c>
      <c r="K644" s="72">
        <v>62.671956521739098</v>
      </c>
    </row>
    <row r="645" spans="1:11">
      <c r="A645" s="70" t="s">
        <v>1317</v>
      </c>
      <c r="B645" s="70" t="s">
        <v>1318</v>
      </c>
      <c r="C645" s="70" t="s">
        <v>1295</v>
      </c>
      <c r="D645" s="70" t="s">
        <v>321</v>
      </c>
      <c r="E645" s="70" t="s">
        <v>1508</v>
      </c>
      <c r="F645" s="87">
        <v>0.40255186999999998</v>
      </c>
      <c r="G645" s="87">
        <v>8.471424000000001E-2</v>
      </c>
      <c r="H645" s="88">
        <f t="shared" si="18"/>
        <v>3.7518796131559453</v>
      </c>
      <c r="I645" s="71">
        <f t="shared" si="19"/>
        <v>4.3654549621302246E-5</v>
      </c>
      <c r="J645" s="72">
        <v>4.7369260400000002</v>
      </c>
      <c r="K645" s="72">
        <v>75.636043478260902</v>
      </c>
    </row>
    <row r="646" spans="1:11">
      <c r="A646" s="70" t="s">
        <v>1661</v>
      </c>
      <c r="B646" s="70" t="s">
        <v>1660</v>
      </c>
      <c r="C646" s="70" t="s">
        <v>1292</v>
      </c>
      <c r="D646" s="70" t="s">
        <v>321</v>
      </c>
      <c r="E646" s="70" t="s">
        <v>1508</v>
      </c>
      <c r="F646" s="87">
        <v>0.40105489</v>
      </c>
      <c r="G646" s="87">
        <v>0.55045868000000009</v>
      </c>
      <c r="H646" s="88">
        <f t="shared" si="18"/>
        <v>-0.27141690271829322</v>
      </c>
      <c r="I646" s="71">
        <f t="shared" si="19"/>
        <v>4.3492210324028338E-5</v>
      </c>
      <c r="J646" s="72">
        <v>61.944169530000003</v>
      </c>
      <c r="K646" s="72">
        <v>45.531130434782597</v>
      </c>
    </row>
    <row r="647" spans="1:11">
      <c r="A647" s="70" t="s">
        <v>437</v>
      </c>
      <c r="B647" s="70" t="s">
        <v>438</v>
      </c>
      <c r="C647" s="70" t="s">
        <v>1292</v>
      </c>
      <c r="D647" s="70" t="s">
        <v>321</v>
      </c>
      <c r="E647" s="70" t="s">
        <v>1508</v>
      </c>
      <c r="F647" s="87">
        <v>0.39998506500000003</v>
      </c>
      <c r="G647" s="87">
        <v>0.85403993999999994</v>
      </c>
      <c r="H647" s="88">
        <f t="shared" ref="H647:H710" si="20">IF(ISERROR(F647/G647-1),"",IF((F647/G647-1)&gt;10000%,"",F647/G647-1))</f>
        <v>-0.53165531696327917</v>
      </c>
      <c r="I647" s="71">
        <f t="shared" ref="I647:I710" si="21">F647/$F$1023</f>
        <v>4.3376193651323261E-5</v>
      </c>
      <c r="J647" s="72">
        <v>20.930915250000002</v>
      </c>
      <c r="K647" s="72">
        <v>15.964521739130401</v>
      </c>
    </row>
    <row r="648" spans="1:11">
      <c r="A648" s="70" t="s">
        <v>2463</v>
      </c>
      <c r="B648" s="70" t="s">
        <v>629</v>
      </c>
      <c r="C648" s="70" t="s">
        <v>993</v>
      </c>
      <c r="D648" s="70" t="s">
        <v>321</v>
      </c>
      <c r="E648" s="70" t="s">
        <v>1508</v>
      </c>
      <c r="F648" s="87">
        <v>0.39991818000000001</v>
      </c>
      <c r="G648" s="87">
        <v>1.5267725000000001</v>
      </c>
      <c r="H648" s="88">
        <f t="shared" si="20"/>
        <v>-0.73806301855711975</v>
      </c>
      <c r="I648" s="71">
        <f t="shared" si="21"/>
        <v>4.3368940338721774E-5</v>
      </c>
      <c r="J648" s="72">
        <v>8.4630010920000007</v>
      </c>
      <c r="K648" s="72">
        <v>65.059565217391295</v>
      </c>
    </row>
    <row r="649" spans="1:11">
      <c r="A649" s="70" t="s">
        <v>8</v>
      </c>
      <c r="B649" s="70" t="s">
        <v>9</v>
      </c>
      <c r="C649" s="70" t="s">
        <v>1446</v>
      </c>
      <c r="D649" s="70" t="s">
        <v>322</v>
      </c>
      <c r="E649" s="70" t="s">
        <v>323</v>
      </c>
      <c r="F649" s="87">
        <v>0.39738879999999999</v>
      </c>
      <c r="G649" s="87">
        <v>0.36087858</v>
      </c>
      <c r="H649" s="88">
        <f t="shared" si="20"/>
        <v>0.10117037148616581</v>
      </c>
      <c r="I649" s="71">
        <f t="shared" si="21"/>
        <v>4.3094642905396899E-5</v>
      </c>
      <c r="J649" s="72">
        <v>51.618590149999996</v>
      </c>
      <c r="K649" s="72">
        <v>22.155347826086999</v>
      </c>
    </row>
    <row r="650" spans="1:11">
      <c r="A650" s="70" t="s">
        <v>2848</v>
      </c>
      <c r="B650" s="70" t="s">
        <v>293</v>
      </c>
      <c r="C650" s="70" t="s">
        <v>1291</v>
      </c>
      <c r="D650" s="70" t="s">
        <v>321</v>
      </c>
      <c r="E650" s="70" t="s">
        <v>1508</v>
      </c>
      <c r="F650" s="87">
        <v>0.39409024999999998</v>
      </c>
      <c r="G650" s="87">
        <v>0</v>
      </c>
      <c r="H650" s="88" t="str">
        <f t="shared" si="20"/>
        <v/>
      </c>
      <c r="I650" s="71">
        <f t="shared" si="21"/>
        <v>4.2736933190488986E-5</v>
      </c>
      <c r="J650" s="72">
        <v>52.187586000000003</v>
      </c>
      <c r="K650" s="72">
        <v>10.1478695652174</v>
      </c>
    </row>
    <row r="651" spans="1:11">
      <c r="A651" s="70" t="s">
        <v>2493</v>
      </c>
      <c r="B651" s="70" t="s">
        <v>378</v>
      </c>
      <c r="C651" s="70" t="s">
        <v>993</v>
      </c>
      <c r="D651" s="70" t="s">
        <v>321</v>
      </c>
      <c r="E651" s="70" t="s">
        <v>1508</v>
      </c>
      <c r="F651" s="87">
        <v>0.39102735999999999</v>
      </c>
      <c r="G651" s="87">
        <v>8.5819729999999997E-2</v>
      </c>
      <c r="H651" s="88">
        <f t="shared" si="20"/>
        <v>3.5563806830900075</v>
      </c>
      <c r="I651" s="71">
        <f t="shared" si="21"/>
        <v>4.2404779514269346E-5</v>
      </c>
      <c r="J651" s="72">
        <v>5.0448000590569997</v>
      </c>
      <c r="K651" s="72">
        <v>70.728608695652198</v>
      </c>
    </row>
    <row r="652" spans="1:11">
      <c r="A652" s="70" t="s">
        <v>2762</v>
      </c>
      <c r="B652" s="70" t="s">
        <v>788</v>
      </c>
      <c r="C652" s="70" t="s">
        <v>1296</v>
      </c>
      <c r="D652" s="70" t="s">
        <v>322</v>
      </c>
      <c r="E652" s="70" t="s">
        <v>323</v>
      </c>
      <c r="F652" s="87">
        <v>0.39040453999999997</v>
      </c>
      <c r="G652" s="87">
        <v>1.2054154410000002</v>
      </c>
      <c r="H652" s="88">
        <f t="shared" si="20"/>
        <v>-0.67612449059377866</v>
      </c>
      <c r="I652" s="71">
        <f t="shared" si="21"/>
        <v>4.2337238090116624E-5</v>
      </c>
      <c r="J652" s="72">
        <v>75.170446349999992</v>
      </c>
      <c r="K652" s="72">
        <v>50.104608695652203</v>
      </c>
    </row>
    <row r="653" spans="1:11">
      <c r="A653" s="70" t="s">
        <v>2592</v>
      </c>
      <c r="B653" s="70" t="s">
        <v>2593</v>
      </c>
      <c r="C653" s="70" t="s">
        <v>993</v>
      </c>
      <c r="D653" s="70" t="s">
        <v>322</v>
      </c>
      <c r="E653" s="70" t="s">
        <v>323</v>
      </c>
      <c r="F653" s="87">
        <v>0.38907460999999999</v>
      </c>
      <c r="G653" s="87">
        <v>0.15943307000000001</v>
      </c>
      <c r="H653" s="88">
        <f t="shared" si="20"/>
        <v>1.4403632822224397</v>
      </c>
      <c r="I653" s="71">
        <f t="shared" si="21"/>
        <v>4.2193014452109784E-5</v>
      </c>
      <c r="J653" s="72">
        <v>16.502998677872</v>
      </c>
      <c r="K653" s="72">
        <v>106.02839130434801</v>
      </c>
    </row>
    <row r="654" spans="1:11">
      <c r="A654" s="70" t="s">
        <v>2909</v>
      </c>
      <c r="B654" s="70" t="s">
        <v>450</v>
      </c>
      <c r="C654" s="70" t="s">
        <v>2923</v>
      </c>
      <c r="D654" s="70" t="s">
        <v>322</v>
      </c>
      <c r="E654" s="70" t="s">
        <v>323</v>
      </c>
      <c r="F654" s="87">
        <v>0.38565915000000001</v>
      </c>
      <c r="G654" s="87">
        <v>0.53265165000000003</v>
      </c>
      <c r="H654" s="88">
        <f t="shared" si="20"/>
        <v>-0.27596366217958779</v>
      </c>
      <c r="I654" s="71">
        <f t="shared" si="21"/>
        <v>4.1822626486828262E-5</v>
      </c>
      <c r="J654" s="72">
        <v>42.425577369999999</v>
      </c>
      <c r="K654" s="72">
        <v>24.214086956521701</v>
      </c>
    </row>
    <row r="655" spans="1:11">
      <c r="A655" s="70" t="s">
        <v>2575</v>
      </c>
      <c r="B655" s="70" t="s">
        <v>1467</v>
      </c>
      <c r="C655" s="70" t="s">
        <v>993</v>
      </c>
      <c r="D655" s="70" t="s">
        <v>321</v>
      </c>
      <c r="E655" s="70" t="s">
        <v>1508</v>
      </c>
      <c r="F655" s="87">
        <v>0.38312858500000002</v>
      </c>
      <c r="G655" s="87">
        <v>2.1200974320000001</v>
      </c>
      <c r="H655" s="88">
        <f t="shared" si="20"/>
        <v>-0.81928727462370698</v>
      </c>
      <c r="I655" s="71">
        <f t="shared" si="21"/>
        <v>4.1548200546731575E-5</v>
      </c>
      <c r="J655" s="72">
        <v>32.571334430164001</v>
      </c>
      <c r="K655" s="72">
        <v>118.289869565217</v>
      </c>
    </row>
    <row r="656" spans="1:11">
      <c r="A656" s="70" t="s">
        <v>1610</v>
      </c>
      <c r="B656" s="70" t="s">
        <v>1613</v>
      </c>
      <c r="C656" s="70" t="s">
        <v>735</v>
      </c>
      <c r="D656" s="70" t="s">
        <v>321</v>
      </c>
      <c r="E656" s="70" t="s">
        <v>1508</v>
      </c>
      <c r="F656" s="87">
        <v>0.37964889000000002</v>
      </c>
      <c r="G656" s="87">
        <v>1.0392000000000001E-3</v>
      </c>
      <c r="H656" s="88" t="str">
        <f t="shared" si="20"/>
        <v/>
      </c>
      <c r="I656" s="71">
        <f t="shared" si="21"/>
        <v>4.1170846646861486E-5</v>
      </c>
      <c r="J656" s="72">
        <v>3.02189328</v>
      </c>
      <c r="K656" s="72">
        <v>82.164347826086995</v>
      </c>
    </row>
    <row r="657" spans="1:11">
      <c r="A657" s="70" t="s">
        <v>2743</v>
      </c>
      <c r="B657" s="70" t="s">
        <v>274</v>
      </c>
      <c r="C657" s="70" t="s">
        <v>1296</v>
      </c>
      <c r="D657" s="70" t="s">
        <v>322</v>
      </c>
      <c r="E657" s="70" t="s">
        <v>1508</v>
      </c>
      <c r="F657" s="87">
        <v>0.378284285</v>
      </c>
      <c r="G657" s="87">
        <v>2.0151817649999999</v>
      </c>
      <c r="H657" s="88">
        <f t="shared" si="20"/>
        <v>-0.81228279673322668</v>
      </c>
      <c r="I657" s="71">
        <f t="shared" si="21"/>
        <v>4.1022862694666756E-5</v>
      </c>
      <c r="J657" s="72">
        <v>136.84493746999999</v>
      </c>
      <c r="K657" s="72">
        <v>17.287217391304299</v>
      </c>
    </row>
    <row r="658" spans="1:11">
      <c r="A658" s="70" t="s">
        <v>1356</v>
      </c>
      <c r="B658" s="70" t="s">
        <v>930</v>
      </c>
      <c r="C658" s="70" t="s">
        <v>1296</v>
      </c>
      <c r="D658" s="70" t="s">
        <v>322</v>
      </c>
      <c r="E658" s="70" t="s">
        <v>323</v>
      </c>
      <c r="F658" s="87">
        <v>0.37724079999999999</v>
      </c>
      <c r="G658" s="87">
        <v>3.956003065</v>
      </c>
      <c r="H658" s="88">
        <f t="shared" si="20"/>
        <v>-0.90464092322436052</v>
      </c>
      <c r="I658" s="71">
        <f t="shared" si="21"/>
        <v>4.090970245096553E-5</v>
      </c>
      <c r="J658" s="72">
        <v>43.253999999999998</v>
      </c>
      <c r="K658" s="72">
        <v>49.716695652173897</v>
      </c>
    </row>
    <row r="659" spans="1:11">
      <c r="A659" s="70" t="s">
        <v>2538</v>
      </c>
      <c r="B659" s="70" t="s">
        <v>1511</v>
      </c>
      <c r="C659" s="70" t="s">
        <v>993</v>
      </c>
      <c r="D659" s="70" t="s">
        <v>321</v>
      </c>
      <c r="E659" s="70" t="s">
        <v>1508</v>
      </c>
      <c r="F659" s="87">
        <v>0.37344576000000002</v>
      </c>
      <c r="G659" s="87">
        <v>6.1736660000000006E-2</v>
      </c>
      <c r="H659" s="88">
        <f t="shared" si="20"/>
        <v>5.0490113977659297</v>
      </c>
      <c r="I659" s="71">
        <f t="shared" si="21"/>
        <v>4.0498151109781037E-5</v>
      </c>
      <c r="J659" s="72">
        <v>5.9674222442460003</v>
      </c>
      <c r="K659" s="72">
        <v>80.901086956521695</v>
      </c>
    </row>
    <row r="660" spans="1:11">
      <c r="A660" s="70" t="s">
        <v>2487</v>
      </c>
      <c r="B660" s="70" t="s">
        <v>141</v>
      </c>
      <c r="C660" s="70" t="s">
        <v>993</v>
      </c>
      <c r="D660" s="70" t="s">
        <v>321</v>
      </c>
      <c r="E660" s="70" t="s">
        <v>1508</v>
      </c>
      <c r="F660" s="87">
        <v>0.37162044999999999</v>
      </c>
      <c r="G660" s="87">
        <v>0.9111469499999999</v>
      </c>
      <c r="H660" s="88">
        <f t="shared" si="20"/>
        <v>-0.59213993966615375</v>
      </c>
      <c r="I660" s="71">
        <f t="shared" si="21"/>
        <v>4.0300206218929428E-5</v>
      </c>
      <c r="J660" s="72">
        <v>1.7513590149999998</v>
      </c>
      <c r="K660" s="72">
        <v>21.731869565217401</v>
      </c>
    </row>
    <row r="661" spans="1:11">
      <c r="A661" s="70" t="s">
        <v>1953</v>
      </c>
      <c r="B661" s="70" t="s">
        <v>1954</v>
      </c>
      <c r="C661" s="70" t="s">
        <v>1297</v>
      </c>
      <c r="D661" s="70" t="s">
        <v>321</v>
      </c>
      <c r="E661" s="70" t="s">
        <v>1508</v>
      </c>
      <c r="F661" s="87">
        <v>0.36969926000000003</v>
      </c>
      <c r="G661" s="87">
        <v>4.04793643</v>
      </c>
      <c r="H661" s="88">
        <f t="shared" si="20"/>
        <v>-0.9086696971671564</v>
      </c>
      <c r="I661" s="71">
        <f t="shared" si="21"/>
        <v>4.0091863666236909E-5</v>
      </c>
      <c r="J661" s="72">
        <v>22.806192719999999</v>
      </c>
      <c r="K661" s="72">
        <v>109.515173913043</v>
      </c>
    </row>
    <row r="662" spans="1:11">
      <c r="A662" s="70" t="s">
        <v>1811</v>
      </c>
      <c r="B662" s="70" t="s">
        <v>1812</v>
      </c>
      <c r="C662" s="70" t="s">
        <v>1293</v>
      </c>
      <c r="D662" s="70" t="s">
        <v>321</v>
      </c>
      <c r="E662" s="70" t="s">
        <v>1508</v>
      </c>
      <c r="F662" s="87">
        <v>0.36599553000000001</v>
      </c>
      <c r="G662" s="87">
        <v>1.88042855</v>
      </c>
      <c r="H662" s="88">
        <f t="shared" si="20"/>
        <v>-0.80536589385435575</v>
      </c>
      <c r="I662" s="71">
        <f t="shared" si="21"/>
        <v>3.9690214395376718E-5</v>
      </c>
      <c r="J662" s="72">
        <v>179.60444752426889</v>
      </c>
      <c r="K662" s="72">
        <v>53.0880434782609</v>
      </c>
    </row>
    <row r="663" spans="1:11">
      <c r="A663" s="70" t="s">
        <v>2744</v>
      </c>
      <c r="B663" s="70" t="s">
        <v>794</v>
      </c>
      <c r="C663" s="70" t="s">
        <v>1296</v>
      </c>
      <c r="D663" s="70" t="s">
        <v>322</v>
      </c>
      <c r="E663" s="70" t="s">
        <v>323</v>
      </c>
      <c r="F663" s="87">
        <v>0.36596051000000002</v>
      </c>
      <c r="G663" s="87">
        <v>1.99505361</v>
      </c>
      <c r="H663" s="88">
        <f t="shared" si="20"/>
        <v>-0.81656607713915019</v>
      </c>
      <c r="I663" s="71">
        <f t="shared" si="21"/>
        <v>3.9686416667824889E-5</v>
      </c>
      <c r="J663" s="72">
        <v>260.13888691</v>
      </c>
      <c r="K663" s="72">
        <v>49.020826086956497</v>
      </c>
    </row>
    <row r="664" spans="1:11">
      <c r="A664" s="70" t="s">
        <v>2780</v>
      </c>
      <c r="B664" s="70" t="s">
        <v>106</v>
      </c>
      <c r="C664" s="70" t="s">
        <v>1291</v>
      </c>
      <c r="D664" s="70" t="s">
        <v>321</v>
      </c>
      <c r="E664" s="70" t="s">
        <v>1508</v>
      </c>
      <c r="F664" s="87">
        <v>0.35469721999999998</v>
      </c>
      <c r="G664" s="87">
        <v>0.71536822</v>
      </c>
      <c r="H664" s="88">
        <f t="shared" si="20"/>
        <v>-0.50417531827175666</v>
      </c>
      <c r="I664" s="71">
        <f t="shared" si="21"/>
        <v>3.8464974441748235E-5</v>
      </c>
      <c r="J664" s="72">
        <v>12.328480000000001</v>
      </c>
      <c r="K664" s="72">
        <v>22.0006086956522</v>
      </c>
    </row>
    <row r="665" spans="1:11">
      <c r="A665" s="70" t="s">
        <v>1540</v>
      </c>
      <c r="B665" s="70" t="s">
        <v>351</v>
      </c>
      <c r="C665" s="70" t="s">
        <v>1293</v>
      </c>
      <c r="D665" s="70" t="s">
        <v>321</v>
      </c>
      <c r="E665" s="70" t="s">
        <v>1508</v>
      </c>
      <c r="F665" s="87">
        <v>0.35208071000000002</v>
      </c>
      <c r="G665" s="87">
        <v>0.47588000000000003</v>
      </c>
      <c r="H665" s="88">
        <f t="shared" si="20"/>
        <v>-0.26014812557787681</v>
      </c>
      <c r="I665" s="71">
        <f t="shared" si="21"/>
        <v>3.8181228236247738E-5</v>
      </c>
      <c r="J665" s="72">
        <v>6.7847384999999996</v>
      </c>
      <c r="K665" s="72">
        <v>31.490347826087</v>
      </c>
    </row>
    <row r="666" spans="1:11">
      <c r="A666" s="70" t="s">
        <v>2849</v>
      </c>
      <c r="B666" s="70" t="s">
        <v>23</v>
      </c>
      <c r="C666" s="70" t="s">
        <v>1296</v>
      </c>
      <c r="D666" s="70" t="s">
        <v>1212</v>
      </c>
      <c r="E666" s="70" t="s">
        <v>1508</v>
      </c>
      <c r="F666" s="87">
        <v>0.34884572726826701</v>
      </c>
      <c r="G666" s="87">
        <v>0</v>
      </c>
      <c r="H666" s="88" t="str">
        <f t="shared" si="20"/>
        <v/>
      </c>
      <c r="I666" s="71">
        <f t="shared" si="21"/>
        <v>3.7830412044072312E-5</v>
      </c>
      <c r="J666" s="72">
        <v>71.582672124110417</v>
      </c>
      <c r="K666" s="72">
        <v>16.861217391304301</v>
      </c>
    </row>
    <row r="667" spans="1:11">
      <c r="A667" s="70" t="s">
        <v>2816</v>
      </c>
      <c r="B667" s="70" t="s">
        <v>17</v>
      </c>
      <c r="C667" s="70" t="s">
        <v>1296</v>
      </c>
      <c r="D667" s="70" t="s">
        <v>322</v>
      </c>
      <c r="E667" s="70" t="s">
        <v>1508</v>
      </c>
      <c r="F667" s="87">
        <v>0.34065239000000003</v>
      </c>
      <c r="G667" s="87">
        <v>0.10972999</v>
      </c>
      <c r="H667" s="88">
        <f t="shared" si="20"/>
        <v>2.1044602300610804</v>
      </c>
      <c r="I667" s="71">
        <f t="shared" si="21"/>
        <v>3.6941889408861045E-5</v>
      </c>
      <c r="J667" s="72">
        <v>53.502752660315551</v>
      </c>
      <c r="K667" s="72">
        <v>23.612434782608702</v>
      </c>
    </row>
    <row r="668" spans="1:11">
      <c r="A668" s="70" t="s">
        <v>1355</v>
      </c>
      <c r="B668" s="70" t="s">
        <v>799</v>
      </c>
      <c r="C668" s="70" t="s">
        <v>1296</v>
      </c>
      <c r="D668" s="70" t="s">
        <v>322</v>
      </c>
      <c r="E668" s="70" t="s">
        <v>323</v>
      </c>
      <c r="F668" s="87">
        <v>0.34019360999999998</v>
      </c>
      <c r="G668" s="87">
        <v>1.1102951399999998</v>
      </c>
      <c r="H668" s="88">
        <f t="shared" si="20"/>
        <v>-0.69360073934935884</v>
      </c>
      <c r="I668" s="71">
        <f t="shared" si="21"/>
        <v>3.6892137225930521E-5</v>
      </c>
      <c r="J668" s="72">
        <v>4.7538</v>
      </c>
      <c r="K668" s="72">
        <v>65.432826086956496</v>
      </c>
    </row>
    <row r="669" spans="1:11">
      <c r="A669" s="70" t="s">
        <v>2544</v>
      </c>
      <c r="B669" s="70" t="s">
        <v>2306</v>
      </c>
      <c r="C669" s="70" t="s">
        <v>993</v>
      </c>
      <c r="D669" s="70" t="s">
        <v>321</v>
      </c>
      <c r="E669" s="70" t="s">
        <v>1508</v>
      </c>
      <c r="F669" s="87">
        <v>0.33782667</v>
      </c>
      <c r="G669" s="87">
        <v>0.24155745000000001</v>
      </c>
      <c r="H669" s="88">
        <f t="shared" si="20"/>
        <v>0.39853550366589796</v>
      </c>
      <c r="I669" s="71">
        <f t="shared" si="21"/>
        <v>3.6635455522574763E-5</v>
      </c>
      <c r="J669" s="72">
        <v>32.954415511900002</v>
      </c>
      <c r="K669" s="72">
        <v>28.365608695652199</v>
      </c>
    </row>
    <row r="670" spans="1:11">
      <c r="A670" s="70" t="s">
        <v>2233</v>
      </c>
      <c r="B670" s="70" t="s">
        <v>2234</v>
      </c>
      <c r="C670" s="70" t="s">
        <v>1446</v>
      </c>
      <c r="D670" s="70" t="s">
        <v>322</v>
      </c>
      <c r="E670" s="70" t="s">
        <v>323</v>
      </c>
      <c r="F670" s="87">
        <v>0.33544909000000001</v>
      </c>
      <c r="G670" s="87">
        <v>0.32689420000000002</v>
      </c>
      <c r="H670" s="88">
        <f t="shared" si="20"/>
        <v>2.617021042282186E-2</v>
      </c>
      <c r="I670" s="71">
        <f t="shared" si="21"/>
        <v>3.6377619969386017E-5</v>
      </c>
      <c r="J670" s="72">
        <v>8.8125347441352577</v>
      </c>
      <c r="K670" s="72">
        <v>26.776913043478299</v>
      </c>
    </row>
    <row r="671" spans="1:11">
      <c r="A671" s="70" t="s">
        <v>2793</v>
      </c>
      <c r="B671" s="70" t="s">
        <v>282</v>
      </c>
      <c r="C671" s="70" t="s">
        <v>1296</v>
      </c>
      <c r="D671" s="70" t="s">
        <v>322</v>
      </c>
      <c r="E671" s="70" t="s">
        <v>1508</v>
      </c>
      <c r="F671" s="87">
        <v>0.33541478899999999</v>
      </c>
      <c r="G671" s="87">
        <v>0.43947374</v>
      </c>
      <c r="H671" s="88">
        <f t="shared" si="20"/>
        <v>-0.23678081652842331</v>
      </c>
      <c r="I671" s="71">
        <f t="shared" si="21"/>
        <v>3.6373900213453544E-5</v>
      </c>
      <c r="J671" s="72">
        <v>115.60876779128843</v>
      </c>
      <c r="K671" s="72">
        <v>37.172043478260903</v>
      </c>
    </row>
    <row r="672" spans="1:11">
      <c r="A672" s="70" t="s">
        <v>1299</v>
      </c>
      <c r="B672" s="70" t="s">
        <v>1300</v>
      </c>
      <c r="C672" s="70" t="s">
        <v>1292</v>
      </c>
      <c r="D672" s="70" t="s">
        <v>321</v>
      </c>
      <c r="E672" s="70" t="s">
        <v>1508</v>
      </c>
      <c r="F672" s="87">
        <v>0.33321071999999996</v>
      </c>
      <c r="G672" s="87">
        <v>0.11386367</v>
      </c>
      <c r="H672" s="88">
        <f t="shared" si="20"/>
        <v>1.9264006684485047</v>
      </c>
      <c r="I672" s="71">
        <f t="shared" si="21"/>
        <v>3.6134880979660699E-5</v>
      </c>
      <c r="J672" s="72">
        <v>15.272537710000002</v>
      </c>
      <c r="K672" s="72">
        <v>29.952347826086999</v>
      </c>
    </row>
    <row r="673" spans="1:11">
      <c r="A673" s="70" t="s">
        <v>2170</v>
      </c>
      <c r="B673" s="70" t="s">
        <v>903</v>
      </c>
      <c r="C673" s="70" t="s">
        <v>1297</v>
      </c>
      <c r="D673" s="70" t="s">
        <v>321</v>
      </c>
      <c r="E673" s="70" t="s">
        <v>1508</v>
      </c>
      <c r="F673" s="87">
        <v>0.33046435200000002</v>
      </c>
      <c r="G673" s="87">
        <v>0.21833180399999999</v>
      </c>
      <c r="H673" s="88">
        <f t="shared" si="20"/>
        <v>0.51358778677979511</v>
      </c>
      <c r="I673" s="71">
        <f t="shared" si="21"/>
        <v>3.5837052383971024E-5</v>
      </c>
      <c r="J673" s="72">
        <v>486.53247439999996</v>
      </c>
      <c r="K673" s="72">
        <v>6.9455652173912998</v>
      </c>
    </row>
    <row r="674" spans="1:11">
      <c r="A674" s="70" t="s">
        <v>2270</v>
      </c>
      <c r="B674" s="70" t="s">
        <v>2246</v>
      </c>
      <c r="C674" s="70" t="s">
        <v>1446</v>
      </c>
      <c r="D674" s="70" t="s">
        <v>321</v>
      </c>
      <c r="E674" s="70" t="s">
        <v>1508</v>
      </c>
      <c r="F674" s="87">
        <v>0.32679999999999998</v>
      </c>
      <c r="G674" s="87">
        <v>0</v>
      </c>
      <c r="H674" s="88" t="str">
        <f t="shared" si="20"/>
        <v/>
      </c>
      <c r="I674" s="71">
        <f t="shared" si="21"/>
        <v>3.5439673441938239E-5</v>
      </c>
      <c r="J674" s="72">
        <v>37.919800000000002</v>
      </c>
      <c r="K674" s="72">
        <v>67.744956521739098</v>
      </c>
    </row>
    <row r="675" spans="1:11">
      <c r="A675" s="70" t="s">
        <v>2768</v>
      </c>
      <c r="B675" s="70" t="s">
        <v>21</v>
      </c>
      <c r="C675" s="70" t="s">
        <v>1296</v>
      </c>
      <c r="D675" s="70" t="s">
        <v>1212</v>
      </c>
      <c r="E675" s="70" t="s">
        <v>1508</v>
      </c>
      <c r="F675" s="87">
        <v>0.32514912000000001</v>
      </c>
      <c r="G675" s="87">
        <v>1.0129620799999999</v>
      </c>
      <c r="H675" s="88">
        <f t="shared" si="20"/>
        <v>-0.67901155786601608</v>
      </c>
      <c r="I675" s="71">
        <f t="shared" si="21"/>
        <v>3.5260644531008539E-5</v>
      </c>
      <c r="J675" s="72">
        <v>164.49293356999999</v>
      </c>
      <c r="K675" s="72">
        <v>29.279652173913</v>
      </c>
    </row>
    <row r="676" spans="1:11">
      <c r="A676" s="70" t="s">
        <v>1387</v>
      </c>
      <c r="B676" s="70" t="s">
        <v>1409</v>
      </c>
      <c r="C676" s="70" t="s">
        <v>1296</v>
      </c>
      <c r="D676" s="70" t="s">
        <v>322</v>
      </c>
      <c r="E676" s="70" t="s">
        <v>323</v>
      </c>
      <c r="F676" s="87">
        <v>0.32411408000000003</v>
      </c>
      <c r="G676" s="87">
        <v>2.4025342699999999</v>
      </c>
      <c r="H676" s="88">
        <f t="shared" si="20"/>
        <v>-0.86509491912471237</v>
      </c>
      <c r="I676" s="71">
        <f t="shared" si="21"/>
        <v>3.5148400101389983E-5</v>
      </c>
      <c r="J676" s="72">
        <v>50.679200000000002</v>
      </c>
      <c r="K676" s="72">
        <v>20.970695652173902</v>
      </c>
    </row>
    <row r="677" spans="1:11">
      <c r="A677" s="70" t="s">
        <v>838</v>
      </c>
      <c r="B677" s="70" t="s">
        <v>839</v>
      </c>
      <c r="C677" s="70" t="s">
        <v>1292</v>
      </c>
      <c r="D677" s="70" t="s">
        <v>321</v>
      </c>
      <c r="E677" s="70" t="s">
        <v>1508</v>
      </c>
      <c r="F677" s="87">
        <v>0.32392713500000003</v>
      </c>
      <c r="G677" s="87">
        <v>0.22347188099999998</v>
      </c>
      <c r="H677" s="88">
        <f t="shared" si="20"/>
        <v>0.44952077885807951</v>
      </c>
      <c r="I677" s="71">
        <f t="shared" si="21"/>
        <v>3.5128126938135384E-5</v>
      </c>
      <c r="J677" s="72">
        <v>13.936431429999999</v>
      </c>
      <c r="K677" s="72">
        <v>10.1580434782609</v>
      </c>
    </row>
    <row r="678" spans="1:11">
      <c r="A678" s="70" t="s">
        <v>2580</v>
      </c>
      <c r="B678" s="70" t="s">
        <v>201</v>
      </c>
      <c r="C678" s="70" t="s">
        <v>993</v>
      </c>
      <c r="D678" s="70" t="s">
        <v>322</v>
      </c>
      <c r="E678" s="70" t="s">
        <v>323</v>
      </c>
      <c r="F678" s="87">
        <v>0.321738415</v>
      </c>
      <c r="G678" s="87">
        <v>0</v>
      </c>
      <c r="H678" s="88" t="str">
        <f t="shared" si="20"/>
        <v/>
      </c>
      <c r="I678" s="71">
        <f t="shared" si="21"/>
        <v>3.4890772219482261E-5</v>
      </c>
      <c r="J678" s="72">
        <v>4.8176800000000002</v>
      </c>
      <c r="K678" s="72">
        <v>65.269043478260897</v>
      </c>
    </row>
    <row r="679" spans="1:11">
      <c r="A679" s="70" t="s">
        <v>2773</v>
      </c>
      <c r="B679" s="70" t="s">
        <v>299</v>
      </c>
      <c r="C679" s="70" t="s">
        <v>1291</v>
      </c>
      <c r="D679" s="70" t="s">
        <v>321</v>
      </c>
      <c r="E679" s="70" t="s">
        <v>1508</v>
      </c>
      <c r="F679" s="87">
        <v>0.32133113000000002</v>
      </c>
      <c r="G679" s="87">
        <v>0.85174587000000002</v>
      </c>
      <c r="H679" s="88">
        <f t="shared" si="20"/>
        <v>-0.62273825877195033</v>
      </c>
      <c r="I679" s="71">
        <f t="shared" si="21"/>
        <v>3.4846604387787652E-5</v>
      </c>
      <c r="J679" s="72">
        <v>20.907</v>
      </c>
      <c r="K679" s="72">
        <v>21.2942608695652</v>
      </c>
    </row>
    <row r="680" spans="1:11">
      <c r="A680" s="70" t="s">
        <v>949</v>
      </c>
      <c r="B680" s="70" t="s">
        <v>946</v>
      </c>
      <c r="C680" s="70" t="s">
        <v>1292</v>
      </c>
      <c r="D680" s="70" t="s">
        <v>321</v>
      </c>
      <c r="E680" s="70" t="s">
        <v>1508</v>
      </c>
      <c r="F680" s="87">
        <v>0.313575822</v>
      </c>
      <c r="G680" s="87">
        <v>0.44847992099999995</v>
      </c>
      <c r="H680" s="88">
        <f t="shared" si="20"/>
        <v>-0.30080298511290537</v>
      </c>
      <c r="I680" s="71">
        <f t="shared" si="21"/>
        <v>3.4005583632091044E-5</v>
      </c>
      <c r="J680" s="72">
        <v>6.7371111900000002</v>
      </c>
      <c r="K680" s="72">
        <v>26.410956521739099</v>
      </c>
    </row>
    <row r="681" spans="1:11">
      <c r="A681" s="70" t="s">
        <v>2735</v>
      </c>
      <c r="B681" s="70" t="s">
        <v>1197</v>
      </c>
      <c r="C681" s="70" t="s">
        <v>1296</v>
      </c>
      <c r="D681" s="70" t="s">
        <v>1212</v>
      </c>
      <c r="E681" s="70" t="s">
        <v>1508</v>
      </c>
      <c r="F681" s="87">
        <v>0.31223157000000001</v>
      </c>
      <c r="G681" s="87">
        <v>2.27541115</v>
      </c>
      <c r="H681" s="88">
        <f t="shared" si="20"/>
        <v>-0.86278015294071142</v>
      </c>
      <c r="I681" s="71">
        <f t="shared" si="21"/>
        <v>3.3859806851480054E-5</v>
      </c>
      <c r="J681" s="72">
        <v>64.418488466317726</v>
      </c>
      <c r="K681" s="72">
        <v>34.355086956521703</v>
      </c>
    </row>
    <row r="682" spans="1:11">
      <c r="A682" s="70" t="s">
        <v>2414</v>
      </c>
      <c r="B682" s="70" t="s">
        <v>1490</v>
      </c>
      <c r="C682" s="70" t="s">
        <v>993</v>
      </c>
      <c r="D682" s="70" t="s">
        <v>321</v>
      </c>
      <c r="E682" s="70" t="s">
        <v>1508</v>
      </c>
      <c r="F682" s="87">
        <v>0.30919347999999997</v>
      </c>
      <c r="G682" s="87">
        <v>0.44617781000000001</v>
      </c>
      <c r="H682" s="88">
        <f t="shared" si="20"/>
        <v>-0.30701735256623375</v>
      </c>
      <c r="I682" s="71">
        <f t="shared" si="21"/>
        <v>3.3530342599683173E-5</v>
      </c>
      <c r="J682" s="72">
        <v>39.197345423407</v>
      </c>
      <c r="K682" s="72">
        <v>215.82952380952401</v>
      </c>
    </row>
    <row r="683" spans="1:11">
      <c r="A683" s="70" t="s">
        <v>620</v>
      </c>
      <c r="B683" s="70" t="s">
        <v>621</v>
      </c>
      <c r="C683" s="70" t="s">
        <v>1292</v>
      </c>
      <c r="D683" s="70" t="s">
        <v>321</v>
      </c>
      <c r="E683" s="70" t="s">
        <v>1508</v>
      </c>
      <c r="F683" s="87">
        <v>0.30029051500000004</v>
      </c>
      <c r="G683" s="87">
        <v>0.17467697599999998</v>
      </c>
      <c r="H683" s="88">
        <f t="shared" si="20"/>
        <v>0.71911903833279123</v>
      </c>
      <c r="I683" s="71">
        <f t="shared" si="21"/>
        <v>3.2564864716375329E-5</v>
      </c>
      <c r="J683" s="72">
        <v>27.759741719999997</v>
      </c>
      <c r="K683" s="72">
        <v>7.6190434782608696</v>
      </c>
    </row>
    <row r="684" spans="1:11">
      <c r="A684" s="70" t="s">
        <v>1606</v>
      </c>
      <c r="B684" s="70" t="s">
        <v>1809</v>
      </c>
      <c r="C684" s="70" t="s">
        <v>735</v>
      </c>
      <c r="D684" s="70" t="s">
        <v>321</v>
      </c>
      <c r="E684" s="70" t="s">
        <v>1508</v>
      </c>
      <c r="F684" s="87">
        <v>0.29624961</v>
      </c>
      <c r="G684" s="87">
        <v>1.1807392400000001</v>
      </c>
      <c r="H684" s="88">
        <f t="shared" si="20"/>
        <v>-0.74909819207837969</v>
      </c>
      <c r="I684" s="71">
        <f t="shared" si="21"/>
        <v>3.2126650660041495E-5</v>
      </c>
      <c r="J684" s="72">
        <v>11.954755800000001</v>
      </c>
      <c r="K684" s="72">
        <v>142.60708695652201</v>
      </c>
    </row>
    <row r="685" spans="1:11">
      <c r="A685" s="70" t="s">
        <v>1513</v>
      </c>
      <c r="B685" s="70" t="s">
        <v>577</v>
      </c>
      <c r="C685" s="70" t="s">
        <v>1293</v>
      </c>
      <c r="D685" s="70" t="s">
        <v>321</v>
      </c>
      <c r="E685" s="70" t="s">
        <v>323</v>
      </c>
      <c r="F685" s="87">
        <v>0.294580075</v>
      </c>
      <c r="G685" s="87">
        <v>0.61506264499999996</v>
      </c>
      <c r="H685" s="88">
        <f t="shared" si="20"/>
        <v>-0.52105679414167638</v>
      </c>
      <c r="I685" s="71">
        <f t="shared" si="21"/>
        <v>3.1945598716345395E-5</v>
      </c>
      <c r="J685" s="72">
        <v>14.411180204599999</v>
      </c>
      <c r="K685" s="72">
        <v>24.615391304347799</v>
      </c>
    </row>
    <row r="686" spans="1:11">
      <c r="A686" s="70" t="s">
        <v>586</v>
      </c>
      <c r="B686" s="70" t="s">
        <v>452</v>
      </c>
      <c r="C686" s="70" t="s">
        <v>1297</v>
      </c>
      <c r="D686" s="70" t="s">
        <v>321</v>
      </c>
      <c r="E686" s="70" t="s">
        <v>323</v>
      </c>
      <c r="F686" s="87">
        <v>0.28973057000000002</v>
      </c>
      <c r="G686" s="87">
        <v>0.26858905699999996</v>
      </c>
      <c r="H686" s="88">
        <f t="shared" si="20"/>
        <v>7.8713232907325903E-2</v>
      </c>
      <c r="I686" s="71">
        <f t="shared" si="21"/>
        <v>3.1419696410485403E-5</v>
      </c>
      <c r="J686" s="72">
        <v>26.94716953</v>
      </c>
      <c r="K686" s="72">
        <v>58.9549130434783</v>
      </c>
    </row>
    <row r="687" spans="1:11">
      <c r="A687" s="70" t="s">
        <v>2820</v>
      </c>
      <c r="B687" s="70" t="s">
        <v>1435</v>
      </c>
      <c r="C687" s="70" t="s">
        <v>1291</v>
      </c>
      <c r="D687" s="70" t="s">
        <v>321</v>
      </c>
      <c r="E687" s="70" t="s">
        <v>1508</v>
      </c>
      <c r="F687" s="87">
        <v>0.28697421999999995</v>
      </c>
      <c r="G687" s="87">
        <v>7.5518020000000005E-2</v>
      </c>
      <c r="H687" s="88">
        <f t="shared" si="20"/>
        <v>2.8000760613162252</v>
      </c>
      <c r="I687" s="71">
        <f t="shared" si="21"/>
        <v>3.1120785321465545E-5</v>
      </c>
      <c r="J687" s="72">
        <v>59.801549399999999</v>
      </c>
      <c r="K687" s="72">
        <v>56.474913043478303</v>
      </c>
    </row>
    <row r="688" spans="1:11">
      <c r="A688" s="70" t="s">
        <v>37</v>
      </c>
      <c r="B688" s="70" t="s">
        <v>809</v>
      </c>
      <c r="C688" s="70" t="s">
        <v>1295</v>
      </c>
      <c r="D688" s="70" t="s">
        <v>321</v>
      </c>
      <c r="E688" s="70" t="s">
        <v>1508</v>
      </c>
      <c r="F688" s="87">
        <v>0.28621089</v>
      </c>
      <c r="G688" s="87">
        <v>0.15946398000000001</v>
      </c>
      <c r="H688" s="88">
        <f t="shared" si="20"/>
        <v>0.79483097060539931</v>
      </c>
      <c r="I688" s="71">
        <f t="shared" si="21"/>
        <v>3.1038006355956265E-5</v>
      </c>
      <c r="J688" s="72">
        <v>8.6646783599999999</v>
      </c>
      <c r="K688" s="72">
        <v>100.931130434783</v>
      </c>
    </row>
    <row r="689" spans="1:18">
      <c r="A689" s="70" t="s">
        <v>2190</v>
      </c>
      <c r="B689" s="70" t="s">
        <v>2191</v>
      </c>
      <c r="C689" s="70" t="s">
        <v>1297</v>
      </c>
      <c r="D689" s="70" t="s">
        <v>321</v>
      </c>
      <c r="E689" s="70" t="s">
        <v>1508</v>
      </c>
      <c r="F689" s="87">
        <v>0.28479239000000001</v>
      </c>
      <c r="G689" s="87">
        <v>0.42935021999999995</v>
      </c>
      <c r="H689" s="88">
        <f t="shared" si="20"/>
        <v>-0.33668977740363093</v>
      </c>
      <c r="I689" s="71">
        <f t="shared" si="21"/>
        <v>3.0884177785646012E-5</v>
      </c>
      <c r="J689" s="72">
        <v>3.46339161</v>
      </c>
      <c r="K689" s="72">
        <v>141.11747826087</v>
      </c>
    </row>
    <row r="690" spans="1:18">
      <c r="A690" s="70" t="s">
        <v>399</v>
      </c>
      <c r="B690" s="70" t="s">
        <v>662</v>
      </c>
      <c r="C690" s="70" t="s">
        <v>1292</v>
      </c>
      <c r="D690" s="70" t="s">
        <v>321</v>
      </c>
      <c r="E690" s="70" t="s">
        <v>1508</v>
      </c>
      <c r="F690" s="87">
        <v>0.28110243300000004</v>
      </c>
      <c r="G690" s="87">
        <v>0.22103867699999999</v>
      </c>
      <c r="H690" s="88">
        <f t="shared" si="20"/>
        <v>0.27173414542288477</v>
      </c>
      <c r="I690" s="71">
        <f t="shared" si="21"/>
        <v>3.0484022121341263E-5</v>
      </c>
      <c r="J690" s="72">
        <v>37.639708710000001</v>
      </c>
      <c r="K690" s="72">
        <v>17.8075652173913</v>
      </c>
    </row>
    <row r="691" spans="1:18">
      <c r="A691" s="70" t="s">
        <v>2374</v>
      </c>
      <c r="B691" s="70" t="s">
        <v>2375</v>
      </c>
      <c r="C691" s="70" t="s">
        <v>993</v>
      </c>
      <c r="D691" s="70" t="s">
        <v>321</v>
      </c>
      <c r="E691" s="70" t="s">
        <v>1508</v>
      </c>
      <c r="F691" s="87">
        <v>0.28067964500000003</v>
      </c>
      <c r="G691" s="87">
        <v>0.45914527500000002</v>
      </c>
      <c r="H691" s="88">
        <f t="shared" si="20"/>
        <v>-0.38869098674705949</v>
      </c>
      <c r="I691" s="71">
        <f t="shared" si="21"/>
        <v>3.0438173074048818E-5</v>
      </c>
      <c r="J691" s="72">
        <v>2.956638300381</v>
      </c>
      <c r="K691" s="72">
        <v>213.96017391304301</v>
      </c>
    </row>
    <row r="692" spans="1:18">
      <c r="A692" s="70" t="s">
        <v>2809</v>
      </c>
      <c r="B692" s="70" t="s">
        <v>303</v>
      </c>
      <c r="C692" s="70" t="s">
        <v>1291</v>
      </c>
      <c r="D692" s="70" t="s">
        <v>321</v>
      </c>
      <c r="E692" s="70" t="s">
        <v>1508</v>
      </c>
      <c r="F692" s="87">
        <v>0.27835594499999999</v>
      </c>
      <c r="G692" s="87">
        <v>0.18377251</v>
      </c>
      <c r="H692" s="88">
        <f t="shared" si="20"/>
        <v>0.51467673266257274</v>
      </c>
      <c r="I692" s="71">
        <f t="shared" si="21"/>
        <v>3.0186180512307591E-5</v>
      </c>
      <c r="J692" s="72">
        <v>20.234999999999999</v>
      </c>
      <c r="K692" s="72">
        <v>35.011652173912999</v>
      </c>
    </row>
    <row r="693" spans="1:18">
      <c r="A693" s="70" t="s">
        <v>2184</v>
      </c>
      <c r="B693" s="70" t="s">
        <v>2185</v>
      </c>
      <c r="C693" s="70" t="s">
        <v>1297</v>
      </c>
      <c r="D693" s="70" t="s">
        <v>321</v>
      </c>
      <c r="E693" s="70" t="s">
        <v>1508</v>
      </c>
      <c r="F693" s="87">
        <v>0.27756355999999999</v>
      </c>
      <c r="G693" s="87">
        <v>1.104956E-2</v>
      </c>
      <c r="H693" s="88">
        <f t="shared" si="20"/>
        <v>24.119874456539446</v>
      </c>
      <c r="I693" s="71">
        <f t="shared" si="21"/>
        <v>3.0100250690886872E-5</v>
      </c>
      <c r="J693" s="72">
        <v>3.5593832000000001</v>
      </c>
      <c r="K693" s="72">
        <v>141.584782608696</v>
      </c>
    </row>
    <row r="694" spans="1:18">
      <c r="A694" s="70" t="s">
        <v>2910</v>
      </c>
      <c r="B694" s="70" t="s">
        <v>62</v>
      </c>
      <c r="C694" s="70" t="s">
        <v>2923</v>
      </c>
      <c r="D694" s="70" t="s">
        <v>322</v>
      </c>
      <c r="E694" s="70" t="s">
        <v>323</v>
      </c>
      <c r="F694" s="87">
        <v>0.26967085200000002</v>
      </c>
      <c r="G694" s="87">
        <v>0.684242287</v>
      </c>
      <c r="H694" s="88">
        <f t="shared" si="20"/>
        <v>-0.60588397249993409</v>
      </c>
      <c r="I694" s="71">
        <f t="shared" si="21"/>
        <v>2.9244329656331878E-5</v>
      </c>
      <c r="J694" s="72">
        <v>47.022692200000002</v>
      </c>
      <c r="K694" s="72">
        <v>23.190869565217401</v>
      </c>
    </row>
    <row r="695" spans="1:18">
      <c r="A695" s="70" t="s">
        <v>2262</v>
      </c>
      <c r="B695" s="70" t="s">
        <v>2251</v>
      </c>
      <c r="C695" s="70" t="s">
        <v>1446</v>
      </c>
      <c r="D695" s="70" t="s">
        <v>321</v>
      </c>
      <c r="E695" s="70" t="s">
        <v>1508</v>
      </c>
      <c r="F695" s="87">
        <v>0.26921081455006601</v>
      </c>
      <c r="G695" s="87">
        <v>0.254892769248799</v>
      </c>
      <c r="H695" s="88">
        <f t="shared" si="20"/>
        <v>5.6172818646303968E-2</v>
      </c>
      <c r="I695" s="71">
        <f t="shared" si="21"/>
        <v>2.9194441109830278E-5</v>
      </c>
      <c r="J695" s="72">
        <v>326.38684352343427</v>
      </c>
      <c r="K695" s="72">
        <v>31.734434782608702</v>
      </c>
    </row>
    <row r="696" spans="1:18">
      <c r="A696" s="70" t="s">
        <v>1608</v>
      </c>
      <c r="B696" s="70" t="s">
        <v>1822</v>
      </c>
      <c r="C696" s="70" t="s">
        <v>735</v>
      </c>
      <c r="D696" s="70" t="s">
        <v>321</v>
      </c>
      <c r="E696" s="70" t="s">
        <v>1508</v>
      </c>
      <c r="F696" s="87">
        <v>0.2690555</v>
      </c>
      <c r="G696" s="87">
        <v>1.9781948999999999</v>
      </c>
      <c r="H696" s="88">
        <f t="shared" si="20"/>
        <v>-0.86398938749665155</v>
      </c>
      <c r="I696" s="71">
        <f t="shared" si="21"/>
        <v>2.917759809595292E-5</v>
      </c>
      <c r="J696" s="72">
        <v>4.8588883200000001</v>
      </c>
      <c r="K696" s="72">
        <v>87.786434782608694</v>
      </c>
    </row>
    <row r="697" spans="1:18">
      <c r="A697" s="70" t="s">
        <v>1683</v>
      </c>
      <c r="B697" s="70" t="s">
        <v>1682</v>
      </c>
      <c r="C697" s="70" t="s">
        <v>1446</v>
      </c>
      <c r="D697" s="70" t="s">
        <v>322</v>
      </c>
      <c r="E697" s="70" t="s">
        <v>323</v>
      </c>
      <c r="F697" s="87">
        <v>0.26849159</v>
      </c>
      <c r="G697" s="87">
        <v>0.11067389999999999</v>
      </c>
      <c r="H697" s="88">
        <f t="shared" si="20"/>
        <v>1.4259702603775599</v>
      </c>
      <c r="I697" s="71">
        <f t="shared" si="21"/>
        <v>2.9116445139249605E-5</v>
      </c>
      <c r="J697" s="72">
        <v>2.1669119998736508</v>
      </c>
      <c r="K697" s="72">
        <v>46.535913043478303</v>
      </c>
    </row>
    <row r="698" spans="1:18">
      <c r="A698" s="70" t="s">
        <v>210</v>
      </c>
      <c r="B698" s="70" t="s">
        <v>211</v>
      </c>
      <c r="C698" s="70" t="s">
        <v>231</v>
      </c>
      <c r="D698" s="70" t="s">
        <v>322</v>
      </c>
      <c r="E698" s="70" t="s">
        <v>1508</v>
      </c>
      <c r="F698" s="87">
        <v>0.26665515000000001</v>
      </c>
      <c r="G698" s="87">
        <v>4.3822000000000002E-3</v>
      </c>
      <c r="H698" s="88">
        <f t="shared" si="20"/>
        <v>59.849607503080641</v>
      </c>
      <c r="I698" s="71">
        <f t="shared" si="21"/>
        <v>2.8917293260743751E-5</v>
      </c>
      <c r="J698" s="72">
        <v>9.8849999999999998</v>
      </c>
      <c r="K698" s="72">
        <v>54.244999999999997</v>
      </c>
    </row>
    <row r="699" spans="1:18">
      <c r="A699" s="70" t="s">
        <v>2818</v>
      </c>
      <c r="B699" s="70" t="s">
        <v>716</v>
      </c>
      <c r="C699" s="70" t="s">
        <v>1291</v>
      </c>
      <c r="D699" s="70" t="s">
        <v>321</v>
      </c>
      <c r="E699" s="70" t="s">
        <v>1508</v>
      </c>
      <c r="F699" s="87">
        <v>0.26642975000000002</v>
      </c>
      <c r="G699" s="87">
        <v>8.9746500000000007E-2</v>
      </c>
      <c r="H699" s="88">
        <f t="shared" si="20"/>
        <v>1.9686923724044947</v>
      </c>
      <c r="I699" s="71">
        <f t="shared" si="21"/>
        <v>2.8892849862965867E-5</v>
      </c>
      <c r="J699" s="72">
        <v>135.41157999999999</v>
      </c>
      <c r="K699" s="72">
        <v>10.8282173913043</v>
      </c>
    </row>
    <row r="700" spans="1:18">
      <c r="A700" s="70" t="s">
        <v>2799</v>
      </c>
      <c r="B700" s="70" t="s">
        <v>2161</v>
      </c>
      <c r="C700" s="70" t="s">
        <v>1296</v>
      </c>
      <c r="D700" s="70" t="s">
        <v>322</v>
      </c>
      <c r="E700" s="70" t="s">
        <v>1508</v>
      </c>
      <c r="F700" s="87">
        <v>0.26537219000000001</v>
      </c>
      <c r="G700" s="87">
        <v>0.30723309000000004</v>
      </c>
      <c r="H700" s="88">
        <f t="shared" si="20"/>
        <v>-0.13625127423611838</v>
      </c>
      <c r="I700" s="71">
        <f t="shared" si="21"/>
        <v>2.8778163262460186E-5</v>
      </c>
      <c r="J700" s="72">
        <v>29.73884198</v>
      </c>
      <c r="K700" s="72">
        <v>87.474565217391302</v>
      </c>
    </row>
    <row r="701" spans="1:18">
      <c r="A701" s="70" t="s">
        <v>2862</v>
      </c>
      <c r="B701" s="70" t="s">
        <v>2273</v>
      </c>
      <c r="C701" s="70" t="s">
        <v>1296</v>
      </c>
      <c r="D701" s="70" t="s">
        <v>1212</v>
      </c>
      <c r="E701" s="70" t="s">
        <v>323</v>
      </c>
      <c r="F701" s="87">
        <v>0.26395000000000002</v>
      </c>
      <c r="G701" s="87">
        <v>0</v>
      </c>
      <c r="H701" s="88" t="str">
        <f t="shared" si="20"/>
        <v/>
      </c>
      <c r="I701" s="71">
        <f t="shared" si="21"/>
        <v>2.8623934531822516E-5</v>
      </c>
      <c r="J701" s="72">
        <v>2.64183675</v>
      </c>
      <c r="K701" s="72">
        <v>17.2976956521739</v>
      </c>
    </row>
    <row r="702" spans="1:18">
      <c r="A702" s="70" t="s">
        <v>309</v>
      </c>
      <c r="B702" s="70" t="s">
        <v>310</v>
      </c>
      <c r="C702" s="70" t="s">
        <v>1297</v>
      </c>
      <c r="D702" s="70" t="s">
        <v>321</v>
      </c>
      <c r="E702" s="70" t="s">
        <v>323</v>
      </c>
      <c r="F702" s="87">
        <v>0.26268748999999997</v>
      </c>
      <c r="G702" s="87">
        <v>0.75589963000000004</v>
      </c>
      <c r="H702" s="88">
        <f t="shared" si="20"/>
        <v>-0.65248363727866887</v>
      </c>
      <c r="I702" s="71">
        <f t="shared" si="21"/>
        <v>2.8487022224242398E-5</v>
      </c>
      <c r="J702" s="72">
        <v>8.6462566199999991</v>
      </c>
      <c r="K702" s="72">
        <v>62.473739130434801</v>
      </c>
    </row>
    <row r="703" spans="1:18">
      <c r="A703" s="70" t="s">
        <v>2458</v>
      </c>
      <c r="B703" s="70" t="s">
        <v>168</v>
      </c>
      <c r="C703" s="70" t="s">
        <v>993</v>
      </c>
      <c r="D703" s="70" t="s">
        <v>321</v>
      </c>
      <c r="E703" s="70" t="s">
        <v>323</v>
      </c>
      <c r="F703" s="87">
        <v>0.25431605200000001</v>
      </c>
      <c r="G703" s="87">
        <v>0.42190597399999996</v>
      </c>
      <c r="H703" s="88">
        <f t="shared" si="20"/>
        <v>-0.39722102157292505</v>
      </c>
      <c r="I703" s="71">
        <f t="shared" si="21"/>
        <v>2.7579185538320027E-5</v>
      </c>
      <c r="J703" s="72">
        <v>235.70435150119201</v>
      </c>
      <c r="K703" s="72">
        <v>37.528434782608699</v>
      </c>
    </row>
    <row r="704" spans="1:18">
      <c r="A704" s="70" t="s">
        <v>2421</v>
      </c>
      <c r="B704" s="73" t="s">
        <v>1497</v>
      </c>
      <c r="C704" s="70" t="s">
        <v>993</v>
      </c>
      <c r="D704" s="70" t="s">
        <v>321</v>
      </c>
      <c r="E704" s="70" t="s">
        <v>1508</v>
      </c>
      <c r="F704" s="87">
        <v>0.25403454999999997</v>
      </c>
      <c r="G704" s="87">
        <v>9.6563720000000006E-2</v>
      </c>
      <c r="H704" s="88">
        <f t="shared" si="20"/>
        <v>1.6307452736907813</v>
      </c>
      <c r="I704" s="71">
        <f t="shared" si="21"/>
        <v>2.7548658185341893E-5</v>
      </c>
      <c r="J704" s="72">
        <v>7.2290985749979999</v>
      </c>
      <c r="K704" s="72">
        <v>115.79077272727299</v>
      </c>
      <c r="P704" s="69"/>
      <c r="Q704" s="69"/>
      <c r="R704" s="69"/>
    </row>
    <row r="705" spans="1:11">
      <c r="A705" s="70" t="s">
        <v>2730</v>
      </c>
      <c r="B705" s="70" t="s">
        <v>2313</v>
      </c>
      <c r="C705" s="70" t="s">
        <v>1452</v>
      </c>
      <c r="D705" s="70" t="s">
        <v>321</v>
      </c>
      <c r="E705" s="70" t="s">
        <v>1508</v>
      </c>
      <c r="F705" s="87">
        <v>0.24620249999999999</v>
      </c>
      <c r="G705" s="87">
        <v>2.4468157799999997</v>
      </c>
      <c r="H705" s="88">
        <f t="shared" si="20"/>
        <v>-0.89937840763802823</v>
      </c>
      <c r="I705" s="71">
        <f t="shared" si="21"/>
        <v>2.6699315179280291E-5</v>
      </c>
      <c r="J705" s="72">
        <v>19.158766829999998</v>
      </c>
      <c r="K705" s="72">
        <v>85.420652173912998</v>
      </c>
    </row>
    <row r="706" spans="1:11">
      <c r="A706" s="70" t="s">
        <v>222</v>
      </c>
      <c r="B706" s="70" t="s">
        <v>223</v>
      </c>
      <c r="C706" s="70" t="s">
        <v>231</v>
      </c>
      <c r="D706" s="70" t="s">
        <v>322</v>
      </c>
      <c r="E706" s="70" t="s">
        <v>1508</v>
      </c>
      <c r="F706" s="87">
        <v>0.24597439999999998</v>
      </c>
      <c r="G706" s="87">
        <v>4.8756849999999997E-2</v>
      </c>
      <c r="H706" s="88">
        <f t="shared" si="20"/>
        <v>4.0449198420324528</v>
      </c>
      <c r="I706" s="71">
        <f t="shared" si="21"/>
        <v>2.6674578981262828E-5</v>
      </c>
      <c r="J706" s="72">
        <v>10.74</v>
      </c>
      <c r="K706" s="72">
        <v>79.178217391304401</v>
      </c>
    </row>
    <row r="707" spans="1:11">
      <c r="A707" s="70" t="s">
        <v>408</v>
      </c>
      <c r="B707" s="70" t="s">
        <v>701</v>
      </c>
      <c r="C707" s="70" t="s">
        <v>1292</v>
      </c>
      <c r="D707" s="70" t="s">
        <v>321</v>
      </c>
      <c r="E707" s="70" t="s">
        <v>1508</v>
      </c>
      <c r="F707" s="87">
        <v>0.24336032800000001</v>
      </c>
      <c r="G707" s="87">
        <v>0.35704910899999998</v>
      </c>
      <c r="H707" s="88">
        <f t="shared" si="20"/>
        <v>-0.31841216833844543</v>
      </c>
      <c r="I707" s="71">
        <f t="shared" si="21"/>
        <v>2.6391097163534209E-5</v>
      </c>
      <c r="J707" s="72">
        <v>37.238041090000003</v>
      </c>
      <c r="K707" s="72">
        <v>14.562652173912999</v>
      </c>
    </row>
    <row r="708" spans="1:11">
      <c r="A708" s="70" t="s">
        <v>1201</v>
      </c>
      <c r="B708" s="70" t="s">
        <v>1202</v>
      </c>
      <c r="C708" s="70" t="s">
        <v>1296</v>
      </c>
      <c r="D708" s="70" t="s">
        <v>321</v>
      </c>
      <c r="E708" s="70" t="s">
        <v>1508</v>
      </c>
      <c r="F708" s="87">
        <v>0.23880120000000002</v>
      </c>
      <c r="G708" s="87">
        <v>2.199682073</v>
      </c>
      <c r="H708" s="88">
        <f t="shared" si="20"/>
        <v>-0.89143831150366426</v>
      </c>
      <c r="I708" s="71">
        <f t="shared" si="21"/>
        <v>2.5896684655884281E-5</v>
      </c>
      <c r="J708" s="72">
        <v>39.144758969999998</v>
      </c>
      <c r="K708" s="72">
        <v>70.123913043478296</v>
      </c>
    </row>
    <row r="709" spans="1:11">
      <c r="A709" s="70" t="s">
        <v>2765</v>
      </c>
      <c r="B709" s="70" t="s">
        <v>493</v>
      </c>
      <c r="C709" s="70" t="s">
        <v>1296</v>
      </c>
      <c r="D709" s="70" t="s">
        <v>322</v>
      </c>
      <c r="E709" s="70" t="s">
        <v>1508</v>
      </c>
      <c r="F709" s="87">
        <v>0.23668576999999999</v>
      </c>
      <c r="G709" s="87">
        <v>1.1054889800000001</v>
      </c>
      <c r="H709" s="88">
        <f t="shared" si="20"/>
        <v>-0.78589947590431886</v>
      </c>
      <c r="I709" s="71">
        <f t="shared" si="21"/>
        <v>2.5667277837067633E-5</v>
      </c>
      <c r="J709" s="72">
        <v>16.113248981436154</v>
      </c>
      <c r="K709" s="72">
        <v>89.761956521739094</v>
      </c>
    </row>
    <row r="710" spans="1:11">
      <c r="A710" s="70" t="s">
        <v>334</v>
      </c>
      <c r="B710" s="70" t="s">
        <v>335</v>
      </c>
      <c r="C710" s="70" t="s">
        <v>1297</v>
      </c>
      <c r="D710" s="70" t="s">
        <v>321</v>
      </c>
      <c r="E710" s="70" t="s">
        <v>323</v>
      </c>
      <c r="F710" s="87">
        <v>0.23651306499999999</v>
      </c>
      <c r="G710" s="87">
        <v>2.3208417000000003</v>
      </c>
      <c r="H710" s="88">
        <f t="shared" si="20"/>
        <v>-0.89809168587413779</v>
      </c>
      <c r="I710" s="71">
        <f t="shared" si="21"/>
        <v>2.5648548923965458E-5</v>
      </c>
      <c r="J710" s="72">
        <v>15.08165267</v>
      </c>
      <c r="K710" s="72">
        <v>25.730652173913001</v>
      </c>
    </row>
    <row r="711" spans="1:11">
      <c r="A711" s="70" t="s">
        <v>2542</v>
      </c>
      <c r="B711" s="70" t="s">
        <v>2287</v>
      </c>
      <c r="C711" s="70" t="s">
        <v>993</v>
      </c>
      <c r="D711" s="70" t="s">
        <v>321</v>
      </c>
      <c r="E711" s="70" t="s">
        <v>1508</v>
      </c>
      <c r="F711" s="87">
        <v>0.23449444</v>
      </c>
      <c r="G711" s="87">
        <v>1.118068762</v>
      </c>
      <c r="H711" s="88">
        <f t="shared" ref="H711:H774" si="22">IF(ISERROR(F711/G711-1),"",IF((F711/G711-1)&gt;10000%,"",F711/G711-1))</f>
        <v>-0.79026831982986745</v>
      </c>
      <c r="I711" s="71">
        <f t="shared" ref="I711:I774" si="23">F711/$F$1023</f>
        <v>2.5429640078182924E-5</v>
      </c>
      <c r="J711" s="72">
        <v>7.7992770521579997</v>
      </c>
      <c r="K711" s="72">
        <v>101.160782608696</v>
      </c>
    </row>
    <row r="712" spans="1:11">
      <c r="A712" s="70" t="s">
        <v>2815</v>
      </c>
      <c r="B712" s="70" t="s">
        <v>497</v>
      </c>
      <c r="C712" s="70" t="s">
        <v>1296</v>
      </c>
      <c r="D712" s="70" t="s">
        <v>321</v>
      </c>
      <c r="E712" s="70" t="s">
        <v>1508</v>
      </c>
      <c r="F712" s="87">
        <v>0.22623524</v>
      </c>
      <c r="G712" s="87">
        <v>0.11967984</v>
      </c>
      <c r="H712" s="88">
        <f t="shared" si="22"/>
        <v>0.89033708601214712</v>
      </c>
      <c r="I712" s="71">
        <f t="shared" si="23"/>
        <v>2.4533974989775165E-5</v>
      </c>
      <c r="J712" s="72">
        <v>12.609078789019843</v>
      </c>
      <c r="K712" s="72">
        <v>68.398478260869595</v>
      </c>
    </row>
    <row r="713" spans="1:11">
      <c r="A713" s="70" t="s">
        <v>515</v>
      </c>
      <c r="B713" s="70" t="s">
        <v>528</v>
      </c>
      <c r="C713" s="70" t="s">
        <v>1297</v>
      </c>
      <c r="D713" s="70" t="s">
        <v>321</v>
      </c>
      <c r="E713" s="70" t="s">
        <v>1508</v>
      </c>
      <c r="F713" s="87">
        <v>0.22570698</v>
      </c>
      <c r="G713" s="87">
        <v>0.28330615000000003</v>
      </c>
      <c r="H713" s="88">
        <f t="shared" si="22"/>
        <v>-0.20331069410247549</v>
      </c>
      <c r="I713" s="71">
        <f t="shared" si="23"/>
        <v>2.4476688080679576E-5</v>
      </c>
      <c r="J713" s="72">
        <v>8.54510215</v>
      </c>
      <c r="K713" s="72">
        <v>160.334913043478</v>
      </c>
    </row>
    <row r="714" spans="1:11">
      <c r="A714" s="70" t="s">
        <v>114</v>
      </c>
      <c r="B714" s="70" t="s">
        <v>115</v>
      </c>
      <c r="C714" s="70" t="s">
        <v>1298</v>
      </c>
      <c r="D714" s="70" t="s">
        <v>322</v>
      </c>
      <c r="E714" s="70" t="s">
        <v>323</v>
      </c>
      <c r="F714" s="87">
        <v>0.22540443499999999</v>
      </c>
      <c r="G714" s="87">
        <v>7.731370600000001E-2</v>
      </c>
      <c r="H714" s="88">
        <f t="shared" si="22"/>
        <v>1.9154524684148493</v>
      </c>
      <c r="I714" s="71">
        <f t="shared" si="23"/>
        <v>2.444387872938982E-5</v>
      </c>
      <c r="J714" s="72">
        <v>5.3400106799999998</v>
      </c>
      <c r="K714" s="72">
        <v>56.562869565217397</v>
      </c>
    </row>
    <row r="715" spans="1:11">
      <c r="A715" s="70" t="s">
        <v>35</v>
      </c>
      <c r="B715" s="70" t="s">
        <v>811</v>
      </c>
      <c r="C715" s="70" t="s">
        <v>1295</v>
      </c>
      <c r="D715" s="70" t="s">
        <v>321</v>
      </c>
      <c r="E715" s="70" t="s">
        <v>1508</v>
      </c>
      <c r="F715" s="87">
        <v>0.225379835</v>
      </c>
      <c r="G715" s="87">
        <v>1.0839399999999999E-2</v>
      </c>
      <c r="H715" s="88">
        <f t="shared" si="22"/>
        <v>19.792648578334596</v>
      </c>
      <c r="I715" s="71">
        <f t="shared" si="23"/>
        <v>2.4441210993873691E-5</v>
      </c>
      <c r="J715" s="72">
        <v>13.473592</v>
      </c>
      <c r="K715" s="72">
        <v>90.244521739130406</v>
      </c>
    </row>
    <row r="716" spans="1:11">
      <c r="A716" s="70" t="s">
        <v>2186</v>
      </c>
      <c r="B716" s="70" t="s">
        <v>2187</v>
      </c>
      <c r="C716" s="70" t="s">
        <v>1297</v>
      </c>
      <c r="D716" s="70" t="s">
        <v>321</v>
      </c>
      <c r="E716" s="70" t="s">
        <v>1508</v>
      </c>
      <c r="F716" s="87">
        <v>0.22259977</v>
      </c>
      <c r="G716" s="87">
        <v>2.99671E-2</v>
      </c>
      <c r="H716" s="88">
        <f t="shared" si="22"/>
        <v>6.4281385252493566</v>
      </c>
      <c r="I716" s="71">
        <f t="shared" si="23"/>
        <v>2.4139728142749573E-5</v>
      </c>
      <c r="J716" s="72">
        <v>3.3885436900000001</v>
      </c>
      <c r="K716" s="72">
        <v>141.57421739130399</v>
      </c>
    </row>
    <row r="717" spans="1:11">
      <c r="A717" s="70" t="s">
        <v>1685</v>
      </c>
      <c r="B717" s="70" t="s">
        <v>1684</v>
      </c>
      <c r="C717" s="70" t="s">
        <v>1446</v>
      </c>
      <c r="D717" s="70" t="s">
        <v>322</v>
      </c>
      <c r="E717" s="70" t="s">
        <v>323</v>
      </c>
      <c r="F717" s="87">
        <v>0.21939232</v>
      </c>
      <c r="G717" s="87">
        <v>0</v>
      </c>
      <c r="H717" s="88" t="str">
        <f t="shared" si="22"/>
        <v/>
      </c>
      <c r="I717" s="71">
        <f t="shared" si="23"/>
        <v>2.3791897724814001E-5</v>
      </c>
      <c r="J717" s="72">
        <v>2.1680991188760634</v>
      </c>
      <c r="K717" s="72">
        <v>42.939608695652197</v>
      </c>
    </row>
    <row r="718" spans="1:11">
      <c r="A718" s="70" t="s">
        <v>2354</v>
      </c>
      <c r="B718" s="70" t="s">
        <v>1227</v>
      </c>
      <c r="C718" s="70" t="s">
        <v>231</v>
      </c>
      <c r="D718" s="70" t="s">
        <v>1212</v>
      </c>
      <c r="E718" s="70" t="s">
        <v>1508</v>
      </c>
      <c r="F718" s="87">
        <v>0.21674623000000001</v>
      </c>
      <c r="G718" s="87">
        <v>1.75719845</v>
      </c>
      <c r="H718" s="88">
        <f t="shared" si="22"/>
        <v>-0.87665238948964475</v>
      </c>
      <c r="I718" s="71">
        <f t="shared" si="23"/>
        <v>2.3504943730022146E-5</v>
      </c>
      <c r="J718" s="72">
        <v>9.8780000000000001</v>
      </c>
      <c r="K718" s="72">
        <v>121.16743478260901</v>
      </c>
    </row>
    <row r="719" spans="1:11">
      <c r="A719" s="70" t="s">
        <v>2791</v>
      </c>
      <c r="B719" s="70" t="s">
        <v>487</v>
      </c>
      <c r="C719" s="70" t="s">
        <v>1296</v>
      </c>
      <c r="D719" s="70" t="s">
        <v>322</v>
      </c>
      <c r="E719" s="70" t="s">
        <v>1508</v>
      </c>
      <c r="F719" s="87">
        <v>0.21644160999999998</v>
      </c>
      <c r="G719" s="87">
        <v>0.50567841999999996</v>
      </c>
      <c r="H719" s="88">
        <f t="shared" si="22"/>
        <v>-0.5719777600950422</v>
      </c>
      <c r="I719" s="71">
        <f t="shared" si="23"/>
        <v>2.3471909356326049E-5</v>
      </c>
      <c r="J719" s="72">
        <v>36.662421320179241</v>
      </c>
      <c r="K719" s="72">
        <v>78.914434782608694</v>
      </c>
    </row>
    <row r="720" spans="1:11">
      <c r="A720" s="70" t="s">
        <v>2514</v>
      </c>
      <c r="B720" s="70" t="s">
        <v>159</v>
      </c>
      <c r="C720" s="70" t="s">
        <v>993</v>
      </c>
      <c r="D720" s="70" t="s">
        <v>321</v>
      </c>
      <c r="E720" s="70" t="s">
        <v>1508</v>
      </c>
      <c r="F720" s="87">
        <v>0.20821602</v>
      </c>
      <c r="G720" s="87">
        <v>2.2123166200000002</v>
      </c>
      <c r="H720" s="88">
        <f t="shared" si="22"/>
        <v>-0.90588326367136363</v>
      </c>
      <c r="I720" s="71">
        <f t="shared" si="23"/>
        <v>2.2579889088678339E-5</v>
      </c>
      <c r="J720" s="72">
        <v>15.825512264599999</v>
      </c>
      <c r="K720" s="72">
        <v>21.900173913043499</v>
      </c>
    </row>
    <row r="721" spans="1:11">
      <c r="A721" s="70" t="s">
        <v>2539</v>
      </c>
      <c r="B721" s="70" t="s">
        <v>1958</v>
      </c>
      <c r="C721" s="70" t="s">
        <v>993</v>
      </c>
      <c r="D721" s="70" t="s">
        <v>321</v>
      </c>
      <c r="E721" s="70" t="s">
        <v>1508</v>
      </c>
      <c r="F721" s="87">
        <v>0.20646038</v>
      </c>
      <c r="G721" s="87">
        <v>0.32582667999999998</v>
      </c>
      <c r="H721" s="88">
        <f t="shared" si="22"/>
        <v>-0.36634906631955366</v>
      </c>
      <c r="I721" s="71">
        <f t="shared" si="23"/>
        <v>2.2389499528453112E-5</v>
      </c>
      <c r="J721" s="72">
        <v>4.0678048036209997</v>
      </c>
      <c r="K721" s="72">
        <v>65.249304347826097</v>
      </c>
    </row>
    <row r="722" spans="1:11">
      <c r="A722" s="70" t="s">
        <v>2165</v>
      </c>
      <c r="B722" s="70" t="s">
        <v>890</v>
      </c>
      <c r="C722" s="70" t="s">
        <v>1297</v>
      </c>
      <c r="D722" s="70" t="s">
        <v>321</v>
      </c>
      <c r="E722" s="70" t="s">
        <v>1508</v>
      </c>
      <c r="F722" s="87">
        <v>0.197899506</v>
      </c>
      <c r="G722" s="87">
        <v>4.2329644499999999</v>
      </c>
      <c r="H722" s="88">
        <f t="shared" si="22"/>
        <v>-0.95324801133163306</v>
      </c>
      <c r="I722" s="71">
        <f t="shared" si="23"/>
        <v>2.1461119543943995E-5</v>
      </c>
      <c r="J722" s="72">
        <v>375.17483650000003</v>
      </c>
      <c r="K722" s="72">
        <v>5.3689130434782601</v>
      </c>
    </row>
    <row r="723" spans="1:11">
      <c r="A723" s="70" t="s">
        <v>732</v>
      </c>
      <c r="B723" s="70" t="s">
        <v>83</v>
      </c>
      <c r="C723" s="70" t="s">
        <v>735</v>
      </c>
      <c r="D723" s="70" t="s">
        <v>321</v>
      </c>
      <c r="E723" s="70" t="s">
        <v>1508</v>
      </c>
      <c r="F723" s="87">
        <v>0.19327657999999998</v>
      </c>
      <c r="G723" s="87">
        <v>2.72436612</v>
      </c>
      <c r="H723" s="88">
        <f t="shared" si="22"/>
        <v>-0.92905631200552441</v>
      </c>
      <c r="I723" s="71">
        <f t="shared" si="23"/>
        <v>2.0959788491966496E-5</v>
      </c>
      <c r="J723" s="72">
        <v>17.624654190000001</v>
      </c>
      <c r="K723" s="72">
        <v>57.889782608695697</v>
      </c>
    </row>
    <row r="724" spans="1:11">
      <c r="A724" s="70" t="s">
        <v>2467</v>
      </c>
      <c r="B724" s="70" t="s">
        <v>898</v>
      </c>
      <c r="C724" s="70" t="s">
        <v>993</v>
      </c>
      <c r="D724" s="70" t="s">
        <v>321</v>
      </c>
      <c r="E724" s="70" t="s">
        <v>1508</v>
      </c>
      <c r="F724" s="87">
        <v>0.19223034999999999</v>
      </c>
      <c r="G724" s="87">
        <v>0.15065600000000001</v>
      </c>
      <c r="H724" s="88">
        <f t="shared" si="22"/>
        <v>0.27595548799915015</v>
      </c>
      <c r="I724" s="71">
        <f t="shared" si="23"/>
        <v>2.0846330568021703E-5</v>
      </c>
      <c r="J724" s="72">
        <v>3.4316905289999999</v>
      </c>
      <c r="K724" s="72">
        <v>22.6881304347826</v>
      </c>
    </row>
    <row r="725" spans="1:11">
      <c r="A725" s="70" t="s">
        <v>1935</v>
      </c>
      <c r="B725" s="70" t="s">
        <v>1936</v>
      </c>
      <c r="C725" s="70" t="s">
        <v>1293</v>
      </c>
      <c r="D725" s="70" t="s">
        <v>321</v>
      </c>
      <c r="E725" s="70" t="s">
        <v>1508</v>
      </c>
      <c r="F725" s="87">
        <v>0.18857072</v>
      </c>
      <c r="G725" s="87">
        <v>0.54231868000000005</v>
      </c>
      <c r="H725" s="88">
        <f t="shared" si="22"/>
        <v>-0.65228798683460432</v>
      </c>
      <c r="I725" s="71">
        <f t="shared" si="23"/>
        <v>2.0449463701074578E-5</v>
      </c>
      <c r="J725" s="72">
        <v>20.8221682825308</v>
      </c>
      <c r="K725" s="72">
        <v>137.74004347826099</v>
      </c>
    </row>
    <row r="726" spans="1:11">
      <c r="A726" s="70" t="s">
        <v>823</v>
      </c>
      <c r="B726" s="70" t="s">
        <v>824</v>
      </c>
      <c r="C726" s="70" t="s">
        <v>1292</v>
      </c>
      <c r="D726" s="70" t="s">
        <v>321</v>
      </c>
      <c r="E726" s="70" t="s">
        <v>1508</v>
      </c>
      <c r="F726" s="87">
        <v>0.18489681899999999</v>
      </c>
      <c r="G726" s="87">
        <v>0.36240878999999998</v>
      </c>
      <c r="H726" s="88">
        <f t="shared" si="22"/>
        <v>-0.48981143917618553</v>
      </c>
      <c r="I726" s="71">
        <f t="shared" si="23"/>
        <v>2.0051049222194495E-5</v>
      </c>
      <c r="J726" s="72">
        <v>20.680297420000002</v>
      </c>
      <c r="K726" s="72">
        <v>32.9179130434783</v>
      </c>
    </row>
    <row r="727" spans="1:11">
      <c r="A727" s="70" t="s">
        <v>1949</v>
      </c>
      <c r="B727" s="70" t="s">
        <v>1950</v>
      </c>
      <c r="C727" s="70" t="s">
        <v>1297</v>
      </c>
      <c r="D727" s="70" t="s">
        <v>321</v>
      </c>
      <c r="E727" s="70" t="s">
        <v>1508</v>
      </c>
      <c r="F727" s="87">
        <v>0.18436684</v>
      </c>
      <c r="G727" s="87">
        <v>1.3500000000000001E-3</v>
      </c>
      <c r="H727" s="88" t="str">
        <f t="shared" si="22"/>
        <v/>
      </c>
      <c r="I727" s="71">
        <f t="shared" si="23"/>
        <v>1.9993575896946379E-5</v>
      </c>
      <c r="J727" s="72">
        <v>6.3146785099999994</v>
      </c>
      <c r="K727" s="72">
        <v>242.135826086957</v>
      </c>
    </row>
    <row r="728" spans="1:11">
      <c r="A728" s="70" t="s">
        <v>2168</v>
      </c>
      <c r="B728" s="70" t="s">
        <v>893</v>
      </c>
      <c r="C728" s="70" t="s">
        <v>1297</v>
      </c>
      <c r="D728" s="70" t="s">
        <v>321</v>
      </c>
      <c r="E728" s="70" t="s">
        <v>1508</v>
      </c>
      <c r="F728" s="87">
        <v>0.18415873000000002</v>
      </c>
      <c r="G728" s="87">
        <v>3.2193764799999998</v>
      </c>
      <c r="H728" s="88">
        <f t="shared" si="22"/>
        <v>-0.94279677100703674</v>
      </c>
      <c r="I728" s="71">
        <f t="shared" si="23"/>
        <v>1.997100750514711E-5</v>
      </c>
      <c r="J728" s="72">
        <v>226.69912790000001</v>
      </c>
      <c r="K728" s="72">
        <v>7.0460434782608701</v>
      </c>
    </row>
    <row r="729" spans="1:11">
      <c r="A729" s="70" t="s">
        <v>391</v>
      </c>
      <c r="B729" s="70" t="s">
        <v>657</v>
      </c>
      <c r="C729" s="70" t="s">
        <v>1292</v>
      </c>
      <c r="D729" s="70" t="s">
        <v>321</v>
      </c>
      <c r="E729" s="70" t="s">
        <v>1508</v>
      </c>
      <c r="F729" s="87">
        <v>0.18059041399999998</v>
      </c>
      <c r="G729" s="87">
        <v>0.70558520400000002</v>
      </c>
      <c r="H729" s="88">
        <f t="shared" si="22"/>
        <v>-0.74405583765614225</v>
      </c>
      <c r="I729" s="71">
        <f t="shared" si="23"/>
        <v>1.9584043142302418E-5</v>
      </c>
      <c r="J729" s="72">
        <v>85.909612469999999</v>
      </c>
      <c r="K729" s="72">
        <v>14.0665652173913</v>
      </c>
    </row>
    <row r="730" spans="1:11">
      <c r="A730" s="70" t="s">
        <v>1658</v>
      </c>
      <c r="B730" s="70" t="s">
        <v>1657</v>
      </c>
      <c r="C730" s="70" t="s">
        <v>1292</v>
      </c>
      <c r="D730" s="70" t="s">
        <v>321</v>
      </c>
      <c r="E730" s="70" t="s">
        <v>1508</v>
      </c>
      <c r="F730" s="87">
        <v>0.17958219</v>
      </c>
      <c r="G730" s="87">
        <v>0.75312213000000006</v>
      </c>
      <c r="H730" s="88">
        <f t="shared" si="22"/>
        <v>-0.76154971040354369</v>
      </c>
      <c r="I730" s="71">
        <f t="shared" si="23"/>
        <v>1.9474706761285517E-5</v>
      </c>
      <c r="J730" s="72">
        <v>66.634531109999998</v>
      </c>
      <c r="K730" s="72">
        <v>15.6015652173913</v>
      </c>
    </row>
    <row r="731" spans="1:11">
      <c r="A731" s="70" t="s">
        <v>2486</v>
      </c>
      <c r="B731" s="70" t="s">
        <v>143</v>
      </c>
      <c r="C731" s="70" t="s">
        <v>993</v>
      </c>
      <c r="D731" s="70" t="s">
        <v>321</v>
      </c>
      <c r="E731" s="70" t="s">
        <v>1508</v>
      </c>
      <c r="F731" s="87">
        <v>0.17701288000000001</v>
      </c>
      <c r="G731" s="87">
        <v>0.87508094999999997</v>
      </c>
      <c r="H731" s="88">
        <f t="shared" si="22"/>
        <v>-0.79771827966315567</v>
      </c>
      <c r="I731" s="71">
        <f t="shared" si="23"/>
        <v>1.9196079137750922E-5</v>
      </c>
      <c r="J731" s="72">
        <v>3.9983124330000002</v>
      </c>
      <c r="K731" s="72">
        <v>15.6826956521739</v>
      </c>
    </row>
    <row r="732" spans="1:11">
      <c r="A732" s="70" t="s">
        <v>2777</v>
      </c>
      <c r="B732" s="70" t="s">
        <v>257</v>
      </c>
      <c r="C732" s="70" t="s">
        <v>1296</v>
      </c>
      <c r="D732" s="70" t="s">
        <v>322</v>
      </c>
      <c r="E732" s="70" t="s">
        <v>1508</v>
      </c>
      <c r="F732" s="87">
        <v>0.17627999999999999</v>
      </c>
      <c r="G732" s="87">
        <v>0.75413222000000002</v>
      </c>
      <c r="H732" s="88">
        <f t="shared" si="22"/>
        <v>-0.76624788687585843</v>
      </c>
      <c r="I732" s="71">
        <f t="shared" si="23"/>
        <v>1.9116602308276843E-5</v>
      </c>
      <c r="J732" s="72">
        <v>109.77933364</v>
      </c>
      <c r="K732" s="72">
        <v>29.3303043478261</v>
      </c>
    </row>
    <row r="733" spans="1:11">
      <c r="A733" s="70" t="s">
        <v>311</v>
      </c>
      <c r="B733" s="70" t="s">
        <v>312</v>
      </c>
      <c r="C733" s="70" t="s">
        <v>1297</v>
      </c>
      <c r="D733" s="70" t="s">
        <v>321</v>
      </c>
      <c r="E733" s="70" t="s">
        <v>323</v>
      </c>
      <c r="F733" s="87">
        <v>0.17607547000000001</v>
      </c>
      <c r="G733" s="87">
        <v>9.9207299999999998E-2</v>
      </c>
      <c r="H733" s="88">
        <f t="shared" si="22"/>
        <v>0.77482372768939389</v>
      </c>
      <c r="I733" s="71">
        <f t="shared" si="23"/>
        <v>1.9094422147906344E-5</v>
      </c>
      <c r="J733" s="72">
        <v>8.7562756199999985</v>
      </c>
      <c r="K733" s="72">
        <v>78.287913043478298</v>
      </c>
    </row>
    <row r="734" spans="1:11">
      <c r="A734" s="70" t="s">
        <v>1689</v>
      </c>
      <c r="B734" s="70" t="s">
        <v>1688</v>
      </c>
      <c r="C734" s="70" t="s">
        <v>1446</v>
      </c>
      <c r="D734" s="70" t="s">
        <v>322</v>
      </c>
      <c r="E734" s="70" t="s">
        <v>323</v>
      </c>
      <c r="F734" s="87">
        <v>0.17485704999999999</v>
      </c>
      <c r="G734" s="87">
        <v>1.468178E-2</v>
      </c>
      <c r="H734" s="88">
        <f t="shared" si="22"/>
        <v>10.909799084307215</v>
      </c>
      <c r="I734" s="71">
        <f t="shared" si="23"/>
        <v>1.896229115979396E-5</v>
      </c>
      <c r="J734" s="72">
        <v>1.9838621445787801</v>
      </c>
      <c r="K734" s="72">
        <v>125.503869565217</v>
      </c>
    </row>
    <row r="735" spans="1:11">
      <c r="A735" s="70" t="s">
        <v>2469</v>
      </c>
      <c r="B735" s="70" t="s">
        <v>902</v>
      </c>
      <c r="C735" s="70" t="s">
        <v>993</v>
      </c>
      <c r="D735" s="70" t="s">
        <v>321</v>
      </c>
      <c r="E735" s="70" t="s">
        <v>1508</v>
      </c>
      <c r="F735" s="87">
        <v>0.17377764499999998</v>
      </c>
      <c r="G735" s="87">
        <v>0.50176599499999996</v>
      </c>
      <c r="H735" s="88">
        <f t="shared" si="22"/>
        <v>-0.65366795133257294</v>
      </c>
      <c r="I735" s="71">
        <f t="shared" si="23"/>
        <v>1.8845235588461049E-5</v>
      </c>
      <c r="J735" s="72">
        <v>10.11990556208</v>
      </c>
      <c r="K735" s="72">
        <v>73.032695652173899</v>
      </c>
    </row>
    <row r="736" spans="1:11">
      <c r="A736" s="70" t="s">
        <v>2739</v>
      </c>
      <c r="B736" s="70" t="s">
        <v>285</v>
      </c>
      <c r="C736" s="70" t="s">
        <v>1296</v>
      </c>
      <c r="D736" s="70" t="s">
        <v>322</v>
      </c>
      <c r="E736" s="70" t="s">
        <v>1508</v>
      </c>
      <c r="F736" s="87">
        <v>0.173476729</v>
      </c>
      <c r="G736" s="87">
        <v>2.0952330799999999</v>
      </c>
      <c r="H736" s="88">
        <f t="shared" si="22"/>
        <v>-0.91720409024851779</v>
      </c>
      <c r="I736" s="71">
        <f t="shared" si="23"/>
        <v>1.8812602893315843E-5</v>
      </c>
      <c r="J736" s="72">
        <v>39.601019009999995</v>
      </c>
      <c r="K736" s="72">
        <v>20.660347826087001</v>
      </c>
    </row>
    <row r="737" spans="1:11">
      <c r="A737" s="70" t="s">
        <v>116</v>
      </c>
      <c r="B737" s="70" t="s">
        <v>117</v>
      </c>
      <c r="C737" s="70" t="s">
        <v>1298</v>
      </c>
      <c r="D737" s="70" t="s">
        <v>322</v>
      </c>
      <c r="E737" s="70" t="s">
        <v>323</v>
      </c>
      <c r="F737" s="87">
        <v>0.16657070000000002</v>
      </c>
      <c r="G737" s="87">
        <v>3.3465000000000002E-2</v>
      </c>
      <c r="H737" s="88">
        <f t="shared" si="22"/>
        <v>3.9774600328701633</v>
      </c>
      <c r="I737" s="71">
        <f t="shared" si="23"/>
        <v>1.8063681802310471E-5</v>
      </c>
      <c r="J737" s="72">
        <v>12.108010090000001</v>
      </c>
      <c r="K737" s="72">
        <v>48.426000000000002</v>
      </c>
    </row>
    <row r="738" spans="1:11">
      <c r="A738" s="70" t="s">
        <v>414</v>
      </c>
      <c r="B738" s="70" t="s">
        <v>706</v>
      </c>
      <c r="C738" s="70" t="s">
        <v>1292</v>
      </c>
      <c r="D738" s="70" t="s">
        <v>321</v>
      </c>
      <c r="E738" s="70" t="s">
        <v>1508</v>
      </c>
      <c r="F738" s="87">
        <v>0.16590809899999998</v>
      </c>
      <c r="G738" s="87">
        <v>0.28350014699999998</v>
      </c>
      <c r="H738" s="88">
        <f t="shared" si="22"/>
        <v>-0.41478655035759127</v>
      </c>
      <c r="I738" s="71">
        <f t="shared" si="23"/>
        <v>1.7991826346183474E-5</v>
      </c>
      <c r="J738" s="72">
        <v>21.29037258</v>
      </c>
      <c r="K738" s="72">
        <v>16.996260869565202</v>
      </c>
    </row>
    <row r="739" spans="1:11">
      <c r="A739" s="70" t="s">
        <v>2826</v>
      </c>
      <c r="B739" s="70" t="s">
        <v>494</v>
      </c>
      <c r="C739" s="70" t="s">
        <v>1291</v>
      </c>
      <c r="D739" s="70" t="s">
        <v>321</v>
      </c>
      <c r="E739" s="70" t="s">
        <v>1508</v>
      </c>
      <c r="F739" s="87">
        <v>0.16420998000000001</v>
      </c>
      <c r="G739" s="87">
        <v>2.4662130000000001E-2</v>
      </c>
      <c r="H739" s="88">
        <f t="shared" si="22"/>
        <v>5.6583859544978479</v>
      </c>
      <c r="I739" s="71">
        <f t="shared" si="23"/>
        <v>1.780767462395107E-5</v>
      </c>
      <c r="J739" s="72">
        <v>54.865613340000003</v>
      </c>
      <c r="K739" s="72">
        <v>32.996913043478301</v>
      </c>
    </row>
    <row r="740" spans="1:11">
      <c r="A740" s="70" t="s">
        <v>1569</v>
      </c>
      <c r="B740" s="70" t="s">
        <v>1559</v>
      </c>
      <c r="C740" s="70" t="s">
        <v>1446</v>
      </c>
      <c r="D740" s="70" t="s">
        <v>322</v>
      </c>
      <c r="E740" s="70" t="s">
        <v>323</v>
      </c>
      <c r="F740" s="87">
        <v>0.16053576</v>
      </c>
      <c r="G740" s="87">
        <v>0</v>
      </c>
      <c r="H740" s="88" t="str">
        <f t="shared" si="22"/>
        <v/>
      </c>
      <c r="I740" s="71">
        <f t="shared" si="23"/>
        <v>1.7409225551264906E-5</v>
      </c>
      <c r="J740" s="72">
        <v>6.5654396844168605</v>
      </c>
      <c r="K740" s="72">
        <v>86.970652173913095</v>
      </c>
    </row>
    <row r="741" spans="1:11">
      <c r="A741" s="70" t="s">
        <v>336</v>
      </c>
      <c r="B741" s="70" t="s">
        <v>337</v>
      </c>
      <c r="C741" s="70" t="s">
        <v>1297</v>
      </c>
      <c r="D741" s="70" t="s">
        <v>321</v>
      </c>
      <c r="E741" s="70" t="s">
        <v>323</v>
      </c>
      <c r="F741" s="87">
        <v>0.16014954100000001</v>
      </c>
      <c r="G741" s="87">
        <v>0.40923742899999999</v>
      </c>
      <c r="H741" s="88">
        <f t="shared" si="22"/>
        <v>-0.60866350521423107</v>
      </c>
      <c r="I741" s="71">
        <f t="shared" si="23"/>
        <v>1.7367342212106178E-5</v>
      </c>
      <c r="J741" s="72">
        <v>92.246572870000008</v>
      </c>
      <c r="K741" s="72">
        <v>83.694304347826105</v>
      </c>
    </row>
    <row r="742" spans="1:11">
      <c r="A742" s="70" t="s">
        <v>122</v>
      </c>
      <c r="B742" s="70" t="s">
        <v>123</v>
      </c>
      <c r="C742" s="70" t="s">
        <v>1298</v>
      </c>
      <c r="D742" s="70" t="s">
        <v>322</v>
      </c>
      <c r="E742" s="70" t="s">
        <v>323</v>
      </c>
      <c r="F742" s="87">
        <v>0.16012291200000001</v>
      </c>
      <c r="G742" s="87">
        <v>0.49466589</v>
      </c>
      <c r="H742" s="88">
        <f t="shared" si="22"/>
        <v>-0.67630088260179</v>
      </c>
      <c r="I742" s="71">
        <f t="shared" si="23"/>
        <v>1.7364454442632232E-5</v>
      </c>
      <c r="J742" s="72">
        <v>6.0720037949999996</v>
      </c>
      <c r="K742" s="72">
        <v>49.695999999999998</v>
      </c>
    </row>
    <row r="743" spans="1:11">
      <c r="A743" s="70" t="s">
        <v>846</v>
      </c>
      <c r="B743" s="70" t="s">
        <v>847</v>
      </c>
      <c r="C743" s="70" t="s">
        <v>1292</v>
      </c>
      <c r="D743" s="70" t="s">
        <v>321</v>
      </c>
      <c r="E743" s="70" t="s">
        <v>1508</v>
      </c>
      <c r="F743" s="87">
        <v>0.16012110999999998</v>
      </c>
      <c r="G743" s="87">
        <v>5.6503230000000002E-2</v>
      </c>
      <c r="H743" s="88">
        <f t="shared" si="22"/>
        <v>1.8338399415396247</v>
      </c>
      <c r="I743" s="71">
        <f t="shared" si="23"/>
        <v>1.7364259025583448E-5</v>
      </c>
      <c r="J743" s="72">
        <v>27.449631270000001</v>
      </c>
      <c r="K743" s="72">
        <v>37.262173913043497</v>
      </c>
    </row>
    <row r="744" spans="1:11">
      <c r="A744" s="70" t="s">
        <v>2790</v>
      </c>
      <c r="B744" s="70" t="s">
        <v>300</v>
      </c>
      <c r="C744" s="70" t="s">
        <v>1291</v>
      </c>
      <c r="D744" s="70" t="s">
        <v>321</v>
      </c>
      <c r="E744" s="70" t="s">
        <v>1508</v>
      </c>
      <c r="F744" s="87">
        <v>0.15890383</v>
      </c>
      <c r="G744" s="87">
        <v>0.53255193999999995</v>
      </c>
      <c r="H744" s="88">
        <f t="shared" si="22"/>
        <v>-0.70161815578026054</v>
      </c>
      <c r="I744" s="71">
        <f t="shared" si="23"/>
        <v>1.7232251664238887E-5</v>
      </c>
      <c r="J744" s="72">
        <v>54.05230000000001</v>
      </c>
      <c r="K744" s="72">
        <v>26.476652173912999</v>
      </c>
    </row>
    <row r="745" spans="1:11">
      <c r="A745" s="70" t="s">
        <v>758</v>
      </c>
      <c r="B745" s="70" t="s">
        <v>885</v>
      </c>
      <c r="C745" s="70" t="s">
        <v>1297</v>
      </c>
      <c r="D745" s="70" t="s">
        <v>321</v>
      </c>
      <c r="E745" s="70" t="s">
        <v>323</v>
      </c>
      <c r="F745" s="87">
        <v>0.15767961999999999</v>
      </c>
      <c r="G745" s="87">
        <v>0.11837056</v>
      </c>
      <c r="H745" s="88">
        <f t="shared" si="22"/>
        <v>0.33208476837483913</v>
      </c>
      <c r="I745" s="71">
        <f t="shared" si="23"/>
        <v>1.7099492782279416E-5</v>
      </c>
      <c r="J745" s="72">
        <v>81.648740889999999</v>
      </c>
      <c r="K745" s="72">
        <v>22.194521739130401</v>
      </c>
    </row>
    <row r="746" spans="1:11">
      <c r="A746" s="70" t="s">
        <v>1543</v>
      </c>
      <c r="B746" s="70" t="s">
        <v>38</v>
      </c>
      <c r="C746" s="70" t="s">
        <v>1293</v>
      </c>
      <c r="D746" s="70" t="s">
        <v>321</v>
      </c>
      <c r="E746" s="70" t="s">
        <v>1508</v>
      </c>
      <c r="F746" s="87">
        <v>0.15470055999999999</v>
      </c>
      <c r="G746" s="87">
        <v>3.56134745</v>
      </c>
      <c r="H746" s="88">
        <f t="shared" si="22"/>
        <v>-0.95656122797004828</v>
      </c>
      <c r="I746" s="71">
        <f t="shared" si="23"/>
        <v>1.6776430011275926E-5</v>
      </c>
      <c r="J746" s="72">
        <v>12.852099800000001</v>
      </c>
      <c r="K746" s="72">
        <v>18.247826086956501</v>
      </c>
    </row>
    <row r="747" spans="1:11">
      <c r="A747" s="70" t="s">
        <v>2229</v>
      </c>
      <c r="B747" s="70" t="s">
        <v>2230</v>
      </c>
      <c r="C747" s="70" t="s">
        <v>1446</v>
      </c>
      <c r="D747" s="70" t="s">
        <v>322</v>
      </c>
      <c r="E747" s="70" t="s">
        <v>323</v>
      </c>
      <c r="F747" s="87">
        <v>0.15424399999999999</v>
      </c>
      <c r="G747" s="87">
        <v>0</v>
      </c>
      <c r="H747" s="88" t="str">
        <f t="shared" si="22"/>
        <v/>
      </c>
      <c r="I747" s="71">
        <f t="shared" si="23"/>
        <v>1.6726918575209063E-5</v>
      </c>
      <c r="J747" s="72">
        <v>4.3077903603569681</v>
      </c>
      <c r="K747" s="72">
        <v>26.034260869565198</v>
      </c>
    </row>
    <row r="748" spans="1:11">
      <c r="A748" s="70" t="s">
        <v>1524</v>
      </c>
      <c r="B748" s="70" t="s">
        <v>81</v>
      </c>
      <c r="C748" s="70" t="s">
        <v>735</v>
      </c>
      <c r="D748" s="70" t="s">
        <v>321</v>
      </c>
      <c r="E748" s="70" t="s">
        <v>1508</v>
      </c>
      <c r="F748" s="87">
        <v>0.15313383999999999</v>
      </c>
      <c r="G748" s="87">
        <v>0.14510377999999999</v>
      </c>
      <c r="H748" s="88">
        <f t="shared" si="22"/>
        <v>5.5340115881199026E-2</v>
      </c>
      <c r="I748" s="71">
        <f t="shared" si="23"/>
        <v>1.660652779225832E-5</v>
      </c>
      <c r="J748" s="72">
        <v>10.32319856</v>
      </c>
      <c r="K748" s="72">
        <v>168.546217391304</v>
      </c>
    </row>
    <row r="749" spans="1:11">
      <c r="A749" s="70" t="s">
        <v>2574</v>
      </c>
      <c r="B749" s="70" t="s">
        <v>1501</v>
      </c>
      <c r="C749" s="70" t="s">
        <v>993</v>
      </c>
      <c r="D749" s="70" t="s">
        <v>321</v>
      </c>
      <c r="E749" s="70" t="s">
        <v>1508</v>
      </c>
      <c r="F749" s="87">
        <v>0.15069373999999999</v>
      </c>
      <c r="G749" s="87">
        <v>0.2196178</v>
      </c>
      <c r="H749" s="88">
        <f t="shared" si="22"/>
        <v>-0.31383640123887957</v>
      </c>
      <c r="I749" s="71">
        <f t="shared" si="23"/>
        <v>1.6341912286855402E-5</v>
      </c>
      <c r="J749" s="72">
        <v>55.407548748152998</v>
      </c>
      <c r="K749" s="72">
        <v>77.386695652173898</v>
      </c>
    </row>
    <row r="750" spans="1:11">
      <c r="A750" s="70" t="s">
        <v>197</v>
      </c>
      <c r="B750" s="70" t="s">
        <v>203</v>
      </c>
      <c r="C750" s="70" t="s">
        <v>1446</v>
      </c>
      <c r="D750" s="70" t="s">
        <v>1212</v>
      </c>
      <c r="E750" s="70" t="s">
        <v>323</v>
      </c>
      <c r="F750" s="87">
        <v>0.14647499999999999</v>
      </c>
      <c r="G750" s="87">
        <v>2.9261161900000001</v>
      </c>
      <c r="H750" s="88">
        <f t="shared" si="22"/>
        <v>-0.94994217915864787</v>
      </c>
      <c r="I750" s="71">
        <f t="shared" si="23"/>
        <v>1.5884412996964209E-5</v>
      </c>
      <c r="J750" s="72">
        <v>98.272646364807414</v>
      </c>
      <c r="K750" s="72">
        <v>44.4802608695652</v>
      </c>
    </row>
    <row r="751" spans="1:11">
      <c r="A751" s="70" t="s">
        <v>753</v>
      </c>
      <c r="B751" s="70" t="s">
        <v>880</v>
      </c>
      <c r="C751" s="70" t="s">
        <v>1297</v>
      </c>
      <c r="D751" s="70" t="s">
        <v>321</v>
      </c>
      <c r="E751" s="70" t="s">
        <v>323</v>
      </c>
      <c r="F751" s="87">
        <v>0.14161699</v>
      </c>
      <c r="G751" s="87">
        <v>0.878417805</v>
      </c>
      <c r="H751" s="88">
        <f t="shared" si="22"/>
        <v>-0.83878174008551665</v>
      </c>
      <c r="I751" s="71">
        <f t="shared" si="23"/>
        <v>1.5357588370349551E-5</v>
      </c>
      <c r="J751" s="72">
        <v>31.89280303</v>
      </c>
      <c r="K751" s="72">
        <v>24.609913043478301</v>
      </c>
    </row>
    <row r="752" spans="1:11">
      <c r="A752" s="70" t="s">
        <v>2095</v>
      </c>
      <c r="B752" s="70" t="s">
        <v>2096</v>
      </c>
      <c r="C752" s="70" t="s">
        <v>1297</v>
      </c>
      <c r="D752" s="70" t="s">
        <v>321</v>
      </c>
      <c r="E752" s="70" t="s">
        <v>1508</v>
      </c>
      <c r="F752" s="87">
        <v>0.14160444</v>
      </c>
      <c r="G752" s="87">
        <v>1.0240730500000002</v>
      </c>
      <c r="H752" s="88">
        <f t="shared" si="22"/>
        <v>-0.86172427836080645</v>
      </c>
      <c r="I752" s="71">
        <f t="shared" si="23"/>
        <v>1.5356227391458192E-5</v>
      </c>
      <c r="J752" s="72">
        <v>120.93428320000001</v>
      </c>
      <c r="K752" s="72">
        <v>9.02117391304348</v>
      </c>
    </row>
    <row r="753" spans="1:11">
      <c r="A753" s="70" t="s">
        <v>1667</v>
      </c>
      <c r="B753" s="70" t="s">
        <v>1322</v>
      </c>
      <c r="C753" s="70" t="s">
        <v>1295</v>
      </c>
      <c r="D753" s="70" t="s">
        <v>321</v>
      </c>
      <c r="E753" s="70" t="s">
        <v>1508</v>
      </c>
      <c r="F753" s="87">
        <v>0.14098189999999999</v>
      </c>
      <c r="G753" s="87">
        <v>5.8180790000000003E-2</v>
      </c>
      <c r="H753" s="88">
        <f t="shared" si="22"/>
        <v>1.4231692281937041</v>
      </c>
      <c r="I753" s="71">
        <f t="shared" si="23"/>
        <v>1.5288716331774764E-5</v>
      </c>
      <c r="J753" s="72">
        <v>39.255264359999998</v>
      </c>
      <c r="K753" s="72">
        <v>49.427565217391297</v>
      </c>
    </row>
    <row r="754" spans="1:11">
      <c r="A754" s="70" t="s">
        <v>2192</v>
      </c>
      <c r="B754" s="70" t="s">
        <v>2193</v>
      </c>
      <c r="C754" s="70" t="s">
        <v>1297</v>
      </c>
      <c r="D754" s="70" t="s">
        <v>321</v>
      </c>
      <c r="E754" s="70" t="s">
        <v>1508</v>
      </c>
      <c r="F754" s="87">
        <v>0.1390875</v>
      </c>
      <c r="G754" s="87">
        <v>2.2201999999999999E-3</v>
      </c>
      <c r="H754" s="88">
        <f t="shared" si="22"/>
        <v>61.646383208719939</v>
      </c>
      <c r="I754" s="71">
        <f t="shared" si="23"/>
        <v>1.5083279008126025E-5</v>
      </c>
      <c r="J754" s="72">
        <v>3.6843038099999998</v>
      </c>
      <c r="K754" s="72">
        <v>142.702956521739</v>
      </c>
    </row>
    <row r="755" spans="1:11">
      <c r="A755" s="70" t="s">
        <v>2423</v>
      </c>
      <c r="B755" s="70" t="s">
        <v>1499</v>
      </c>
      <c r="C755" s="70" t="s">
        <v>993</v>
      </c>
      <c r="D755" s="70" t="s">
        <v>321</v>
      </c>
      <c r="E755" s="70" t="s">
        <v>1508</v>
      </c>
      <c r="F755" s="87">
        <v>0.13861499999999999</v>
      </c>
      <c r="G755" s="87">
        <v>5.4675089999999996E-2</v>
      </c>
      <c r="H755" s="88">
        <f t="shared" si="22"/>
        <v>1.5352495990404407</v>
      </c>
      <c r="I755" s="71">
        <f t="shared" si="23"/>
        <v>1.5032038966200332E-5</v>
      </c>
      <c r="J755" s="72">
        <v>3.5791407477070001</v>
      </c>
      <c r="K755" s="72">
        <v>141.88230434782599</v>
      </c>
    </row>
    <row r="756" spans="1:11">
      <c r="A756" s="70" t="s">
        <v>2830</v>
      </c>
      <c r="B756" s="70" t="s">
        <v>2163</v>
      </c>
      <c r="C756" s="70" t="s">
        <v>1296</v>
      </c>
      <c r="D756" s="70" t="s">
        <v>322</v>
      </c>
      <c r="E756" s="70" t="s">
        <v>1508</v>
      </c>
      <c r="F756" s="87">
        <v>0.13766700000000001</v>
      </c>
      <c r="G756" s="87">
        <v>1.68518E-2</v>
      </c>
      <c r="H756" s="88">
        <f t="shared" si="22"/>
        <v>7.169275685683429</v>
      </c>
      <c r="I756" s="71">
        <f t="shared" si="23"/>
        <v>1.4929233548749425E-5</v>
      </c>
      <c r="J756" s="72">
        <v>6.1049884000000008</v>
      </c>
      <c r="K756" s="72">
        <v>77.198739130434802</v>
      </c>
    </row>
    <row r="757" spans="1:11">
      <c r="A757" s="70" t="s">
        <v>513</v>
      </c>
      <c r="B757" s="70" t="s">
        <v>526</v>
      </c>
      <c r="C757" s="70" t="s">
        <v>1297</v>
      </c>
      <c r="D757" s="70" t="s">
        <v>321</v>
      </c>
      <c r="E757" s="70" t="s">
        <v>1508</v>
      </c>
      <c r="F757" s="87">
        <v>0.13675869800000001</v>
      </c>
      <c r="G757" s="87">
        <v>2.5092018700000001</v>
      </c>
      <c r="H757" s="88">
        <f t="shared" si="22"/>
        <v>-0.94549713212193642</v>
      </c>
      <c r="I757" s="71">
        <f t="shared" si="23"/>
        <v>1.4830733162376538E-5</v>
      </c>
      <c r="J757" s="72">
        <v>19.65026649</v>
      </c>
      <c r="K757" s="72">
        <v>139.41652173912999</v>
      </c>
    </row>
    <row r="758" spans="1:11">
      <c r="A758" s="70" t="s">
        <v>1141</v>
      </c>
      <c r="B758" s="70" t="s">
        <v>1145</v>
      </c>
      <c r="C758" s="70" t="s">
        <v>1297</v>
      </c>
      <c r="D758" s="70" t="s">
        <v>321</v>
      </c>
      <c r="E758" s="70" t="s">
        <v>323</v>
      </c>
      <c r="F758" s="87">
        <v>0.13397126000000001</v>
      </c>
      <c r="G758" s="87">
        <v>8.8955000000000006E-2</v>
      </c>
      <c r="H758" s="88">
        <f t="shared" si="22"/>
        <v>0.50605654544432577</v>
      </c>
      <c r="I758" s="71">
        <f t="shared" si="23"/>
        <v>1.4528450749709312E-5</v>
      </c>
      <c r="J758" s="72">
        <v>14.70870845</v>
      </c>
      <c r="K758" s="72">
        <v>94.139347826086905</v>
      </c>
    </row>
    <row r="759" spans="1:11">
      <c r="A759" s="70" t="s">
        <v>2911</v>
      </c>
      <c r="B759" s="70" t="s">
        <v>51</v>
      </c>
      <c r="C759" s="70" t="s">
        <v>2923</v>
      </c>
      <c r="D759" s="70" t="s">
        <v>322</v>
      </c>
      <c r="E759" s="70" t="s">
        <v>323</v>
      </c>
      <c r="F759" s="87">
        <v>0.13129099799999999</v>
      </c>
      <c r="G759" s="87">
        <v>5.9413589999999995E-2</v>
      </c>
      <c r="H759" s="88">
        <f t="shared" si="22"/>
        <v>1.209780590602251</v>
      </c>
      <c r="I759" s="71">
        <f t="shared" si="23"/>
        <v>1.4237790988329761E-5</v>
      </c>
      <c r="J759" s="72">
        <v>9.1065674000000012</v>
      </c>
      <c r="K759" s="72">
        <v>24.7985652173913</v>
      </c>
    </row>
    <row r="760" spans="1:11">
      <c r="A760" s="70" t="s">
        <v>226</v>
      </c>
      <c r="B760" s="70" t="s">
        <v>227</v>
      </c>
      <c r="C760" s="70" t="s">
        <v>231</v>
      </c>
      <c r="D760" s="70" t="s">
        <v>322</v>
      </c>
      <c r="E760" s="70" t="s">
        <v>1508</v>
      </c>
      <c r="F760" s="87">
        <v>0.1259603</v>
      </c>
      <c r="G760" s="87">
        <v>1.8024000000000002E-4</v>
      </c>
      <c r="H760" s="88" t="str">
        <f t="shared" si="22"/>
        <v/>
      </c>
      <c r="I760" s="71">
        <f t="shared" si="23"/>
        <v>1.3659705932217176E-5</v>
      </c>
      <c r="J760" s="72">
        <v>5.81</v>
      </c>
      <c r="K760" s="72">
        <v>70.7628695652174</v>
      </c>
    </row>
    <row r="761" spans="1:11">
      <c r="A761" s="70" t="s">
        <v>2231</v>
      </c>
      <c r="B761" s="70" t="s">
        <v>2232</v>
      </c>
      <c r="C761" s="70" t="s">
        <v>1446</v>
      </c>
      <c r="D761" s="70" t="s">
        <v>322</v>
      </c>
      <c r="E761" s="70" t="s">
        <v>323</v>
      </c>
      <c r="F761" s="87">
        <v>0.1236293</v>
      </c>
      <c r="G761" s="87">
        <v>0.25861338</v>
      </c>
      <c r="H761" s="88">
        <f t="shared" si="22"/>
        <v>-0.52195319515177441</v>
      </c>
      <c r="I761" s="71">
        <f t="shared" si="23"/>
        <v>1.3406921725383767E-5</v>
      </c>
      <c r="J761" s="72">
        <v>8.1650635915201253</v>
      </c>
      <c r="K761" s="72">
        <v>29.460434782608701</v>
      </c>
    </row>
    <row r="762" spans="1:11">
      <c r="A762" s="70" t="s">
        <v>1813</v>
      </c>
      <c r="B762" s="70" t="s">
        <v>1814</v>
      </c>
      <c r="C762" s="70" t="s">
        <v>1293</v>
      </c>
      <c r="D762" s="70" t="s">
        <v>321</v>
      </c>
      <c r="E762" s="70" t="s">
        <v>1508</v>
      </c>
      <c r="F762" s="87">
        <v>0.12078</v>
      </c>
      <c r="G762" s="87">
        <v>0.51584037999999999</v>
      </c>
      <c r="H762" s="88">
        <f t="shared" si="22"/>
        <v>-0.76585780275673643</v>
      </c>
      <c r="I762" s="71">
        <f t="shared" si="23"/>
        <v>1.3097930717005203E-5</v>
      </c>
      <c r="J762" s="72">
        <v>586.35683971762467</v>
      </c>
      <c r="K762" s="72">
        <v>11.9006956521739</v>
      </c>
    </row>
    <row r="763" spans="1:11">
      <c r="A763" s="70" t="s">
        <v>372</v>
      </c>
      <c r="B763" s="70" t="s">
        <v>373</v>
      </c>
      <c r="C763" s="70" t="s">
        <v>1297</v>
      </c>
      <c r="D763" s="70" t="s">
        <v>321</v>
      </c>
      <c r="E763" s="70" t="s">
        <v>323</v>
      </c>
      <c r="F763" s="87">
        <v>0.120243553</v>
      </c>
      <c r="G763" s="87">
        <v>0.73326199999999997</v>
      </c>
      <c r="H763" s="88">
        <f t="shared" si="22"/>
        <v>-0.83601556742337668</v>
      </c>
      <c r="I763" s="71">
        <f t="shared" si="23"/>
        <v>1.3039755972516503E-5</v>
      </c>
      <c r="J763" s="72">
        <v>44.087505780000001</v>
      </c>
      <c r="K763" s="72">
        <v>75.758130434782601</v>
      </c>
    </row>
    <row r="764" spans="1:11">
      <c r="A764" s="70" t="s">
        <v>2821</v>
      </c>
      <c r="B764" s="70" t="s">
        <v>1453</v>
      </c>
      <c r="C764" s="70" t="s">
        <v>1452</v>
      </c>
      <c r="D764" s="70" t="s">
        <v>321</v>
      </c>
      <c r="E764" s="70" t="s">
        <v>1508</v>
      </c>
      <c r="F764" s="87">
        <v>0.11832772999999999</v>
      </c>
      <c r="G764" s="87">
        <v>7.1233039999999997E-2</v>
      </c>
      <c r="H764" s="88">
        <f t="shared" si="22"/>
        <v>0.66113547870482559</v>
      </c>
      <c r="I764" s="71">
        <f t="shared" si="23"/>
        <v>1.2831995441633532E-5</v>
      </c>
      <c r="J764" s="72">
        <v>60.236842240000001</v>
      </c>
      <c r="K764" s="72">
        <v>25.697043478260898</v>
      </c>
    </row>
    <row r="765" spans="1:11">
      <c r="A765" s="70" t="s">
        <v>2838</v>
      </c>
      <c r="B765" s="70" t="s">
        <v>1191</v>
      </c>
      <c r="C765" s="70" t="s">
        <v>1296</v>
      </c>
      <c r="D765" s="70" t="s">
        <v>321</v>
      </c>
      <c r="E765" s="70" t="s">
        <v>1508</v>
      </c>
      <c r="F765" s="87">
        <v>0.11637696</v>
      </c>
      <c r="G765" s="87">
        <v>4.875E-3</v>
      </c>
      <c r="H765" s="88">
        <f t="shared" si="22"/>
        <v>22.872196923076924</v>
      </c>
      <c r="I765" s="71">
        <f t="shared" si="23"/>
        <v>1.262044509964966E-5</v>
      </c>
      <c r="J765" s="72">
        <v>6.5669542116955988</v>
      </c>
      <c r="K765" s="72">
        <v>11.4248260869565</v>
      </c>
    </row>
    <row r="766" spans="1:11">
      <c r="A766" s="70" t="s">
        <v>2860</v>
      </c>
      <c r="B766" s="70" t="s">
        <v>22</v>
      </c>
      <c r="C766" s="70" t="s">
        <v>1296</v>
      </c>
      <c r="D766" s="70" t="s">
        <v>1212</v>
      </c>
      <c r="E766" s="70" t="s">
        <v>1508</v>
      </c>
      <c r="F766" s="87">
        <v>0.11494175907640899</v>
      </c>
      <c r="G766" s="87">
        <v>0</v>
      </c>
      <c r="H766" s="88" t="str">
        <f t="shared" si="22"/>
        <v/>
      </c>
      <c r="I766" s="71">
        <f t="shared" si="23"/>
        <v>1.2464805405476974E-5</v>
      </c>
      <c r="J766" s="72">
        <v>23.530874089693867</v>
      </c>
      <c r="K766" s="72">
        <v>15.998130434782601</v>
      </c>
    </row>
    <row r="767" spans="1:11">
      <c r="A767" s="70" t="s">
        <v>2783</v>
      </c>
      <c r="B767" s="70" t="s">
        <v>1439</v>
      </c>
      <c r="C767" s="70" t="s">
        <v>1291</v>
      </c>
      <c r="D767" s="70" t="s">
        <v>321</v>
      </c>
      <c r="E767" s="70" t="s">
        <v>1508</v>
      </c>
      <c r="F767" s="87">
        <v>0.11374069000000001</v>
      </c>
      <c r="G767" s="87">
        <v>0.60689546999999999</v>
      </c>
      <c r="H767" s="88">
        <f t="shared" si="22"/>
        <v>-0.81258602902407562</v>
      </c>
      <c r="I767" s="71">
        <f t="shared" si="23"/>
        <v>1.2334556030173594E-5</v>
      </c>
      <c r="J767" s="72">
        <v>124.09471070000001</v>
      </c>
      <c r="K767" s="72">
        <v>29.739434782608701</v>
      </c>
    </row>
    <row r="768" spans="1:11">
      <c r="A768" s="70" t="s">
        <v>2568</v>
      </c>
      <c r="B768" s="70" t="s">
        <v>1466</v>
      </c>
      <c r="C768" s="70" t="s">
        <v>993</v>
      </c>
      <c r="D768" s="70" t="s">
        <v>321</v>
      </c>
      <c r="E768" s="70" t="s">
        <v>1508</v>
      </c>
      <c r="F768" s="87">
        <v>0.112123945</v>
      </c>
      <c r="G768" s="87">
        <v>1.8135643E-2</v>
      </c>
      <c r="H768" s="88">
        <f t="shared" si="22"/>
        <v>5.1825183149006628</v>
      </c>
      <c r="I768" s="71">
        <f t="shared" si="23"/>
        <v>1.2159228873383855E-5</v>
      </c>
      <c r="J768" s="72">
        <v>24.749080497222</v>
      </c>
      <c r="K768" s="72">
        <v>124.704086956522</v>
      </c>
    </row>
    <row r="769" spans="1:18">
      <c r="A769" s="70" t="s">
        <v>2344</v>
      </c>
      <c r="B769" s="70" t="s">
        <v>1456</v>
      </c>
      <c r="C769" s="70" t="s">
        <v>231</v>
      </c>
      <c r="D769" s="70" t="s">
        <v>1212</v>
      </c>
      <c r="E769" s="70" t="s">
        <v>323</v>
      </c>
      <c r="F769" s="87">
        <v>0.11048814999999999</v>
      </c>
      <c r="G769" s="87">
        <v>6.5045866000000008E-2</v>
      </c>
      <c r="H769" s="88">
        <f t="shared" si="22"/>
        <v>0.69861909440947367</v>
      </c>
      <c r="I769" s="71">
        <f t="shared" si="23"/>
        <v>1.1981835848237111E-5</v>
      </c>
      <c r="J769" s="72">
        <v>15.617093800000001</v>
      </c>
      <c r="K769" s="72">
        <v>99.318043478260904</v>
      </c>
    </row>
    <row r="770" spans="1:18">
      <c r="A770" s="70" t="s">
        <v>2805</v>
      </c>
      <c r="B770" s="70" t="s">
        <v>498</v>
      </c>
      <c r="C770" s="70" t="s">
        <v>1296</v>
      </c>
      <c r="D770" s="70" t="s">
        <v>1212</v>
      </c>
      <c r="E770" s="70" t="s">
        <v>1508</v>
      </c>
      <c r="F770" s="87">
        <v>0.10858763</v>
      </c>
      <c r="G770" s="87">
        <v>0.22793284999999999</v>
      </c>
      <c r="H770" s="88">
        <f t="shared" si="22"/>
        <v>-0.52359815621135786</v>
      </c>
      <c r="I770" s="71">
        <f t="shared" si="23"/>
        <v>1.1775734844045338E-5</v>
      </c>
      <c r="J770" s="72">
        <v>37.527643272960042</v>
      </c>
      <c r="K770" s="72">
        <v>64.711304347826101</v>
      </c>
    </row>
    <row r="771" spans="1:18">
      <c r="A771" s="70" t="s">
        <v>858</v>
      </c>
      <c r="B771" s="70" t="s">
        <v>462</v>
      </c>
      <c r="C771" s="70" t="s">
        <v>1293</v>
      </c>
      <c r="D771" s="70" t="s">
        <v>321</v>
      </c>
      <c r="E771" s="70" t="s">
        <v>1508</v>
      </c>
      <c r="F771" s="87">
        <v>0.10732833</v>
      </c>
      <c r="G771" s="87">
        <v>3.5789328399999998</v>
      </c>
      <c r="H771" s="88">
        <f t="shared" si="22"/>
        <v>-0.97001108017439075</v>
      </c>
      <c r="I771" s="71">
        <f t="shared" si="23"/>
        <v>1.1639170643416716E-5</v>
      </c>
      <c r="J771" s="72">
        <v>622.18267913</v>
      </c>
      <c r="K771" s="72">
        <v>11.6845217391304</v>
      </c>
    </row>
    <row r="772" spans="1:18">
      <c r="A772" s="70" t="s">
        <v>2576</v>
      </c>
      <c r="B772" s="70" t="s">
        <v>1474</v>
      </c>
      <c r="C772" s="70" t="s">
        <v>993</v>
      </c>
      <c r="D772" s="70" t="s">
        <v>321</v>
      </c>
      <c r="E772" s="70" t="s">
        <v>1508</v>
      </c>
      <c r="F772" s="87">
        <v>0.106156036</v>
      </c>
      <c r="G772" s="87">
        <v>1.6668E-3</v>
      </c>
      <c r="H772" s="88">
        <f t="shared" si="22"/>
        <v>62.688526517878572</v>
      </c>
      <c r="I772" s="71">
        <f t="shared" si="23"/>
        <v>1.1512041767841614E-5</v>
      </c>
      <c r="J772" s="72">
        <v>4.3562015201730002</v>
      </c>
      <c r="K772" s="72">
        <v>150.98291304347799</v>
      </c>
    </row>
    <row r="773" spans="1:18">
      <c r="A773" s="70" t="s">
        <v>2473</v>
      </c>
      <c r="B773" s="70" t="s">
        <v>476</v>
      </c>
      <c r="C773" s="70" t="s">
        <v>993</v>
      </c>
      <c r="D773" s="70" t="s">
        <v>321</v>
      </c>
      <c r="E773" s="70" t="s">
        <v>1508</v>
      </c>
      <c r="F773" s="87">
        <v>0.105980862</v>
      </c>
      <c r="G773" s="87">
        <v>0.28346290600000001</v>
      </c>
      <c r="H773" s="88">
        <f t="shared" si="22"/>
        <v>-0.62612087946350203</v>
      </c>
      <c r="I773" s="71">
        <f t="shared" si="23"/>
        <v>1.1493045105187029E-5</v>
      </c>
      <c r="J773" s="72">
        <v>9.3455206614000002</v>
      </c>
      <c r="K773" s="72">
        <v>66.653913043478298</v>
      </c>
    </row>
    <row r="774" spans="1:18">
      <c r="A774" s="70" t="s">
        <v>118</v>
      </c>
      <c r="B774" s="70" t="s">
        <v>119</v>
      </c>
      <c r="C774" s="70" t="s">
        <v>1298</v>
      </c>
      <c r="D774" s="70" t="s">
        <v>322</v>
      </c>
      <c r="E774" s="70" t="s">
        <v>323</v>
      </c>
      <c r="F774" s="87">
        <v>0.105585242</v>
      </c>
      <c r="G774" s="87">
        <v>0.658088852</v>
      </c>
      <c r="H774" s="88">
        <f t="shared" si="22"/>
        <v>-0.83955777144816301</v>
      </c>
      <c r="I774" s="71">
        <f t="shared" si="23"/>
        <v>1.1450142278971915E-5</v>
      </c>
      <c r="J774" s="72">
        <v>9.0480075400000004</v>
      </c>
      <c r="K774" s="72">
        <v>27.352217391304301</v>
      </c>
    </row>
    <row r="775" spans="1:18">
      <c r="A775" s="70" t="s">
        <v>394</v>
      </c>
      <c r="B775" s="70" t="s">
        <v>1445</v>
      </c>
      <c r="C775" s="70" t="s">
        <v>1292</v>
      </c>
      <c r="D775" s="70" t="s">
        <v>321</v>
      </c>
      <c r="E775" s="70" t="s">
        <v>1508</v>
      </c>
      <c r="F775" s="87">
        <v>0.10144725</v>
      </c>
      <c r="G775" s="87">
        <v>1.0645459999999999E-2</v>
      </c>
      <c r="H775" s="88">
        <f t="shared" ref="H775:H838" si="24">IF(ISERROR(F775/G775-1),"",IF((F775/G775-1)&gt;10000%,"",F775/G775-1))</f>
        <v>8.5296257747434137</v>
      </c>
      <c r="I775" s="71">
        <f t="shared" ref="I775:I838" si="25">F775/$F$1023</f>
        <v>1.1001399668245622E-5</v>
      </c>
      <c r="J775" s="72">
        <v>12.204132189999999</v>
      </c>
      <c r="K775" s="72">
        <v>9.2344347826086999</v>
      </c>
    </row>
    <row r="776" spans="1:18">
      <c r="A776" s="70" t="s">
        <v>2851</v>
      </c>
      <c r="B776" s="70" t="s">
        <v>290</v>
      </c>
      <c r="C776" s="70" t="s">
        <v>1291</v>
      </c>
      <c r="D776" s="70" t="s">
        <v>321</v>
      </c>
      <c r="E776" s="70" t="s">
        <v>1508</v>
      </c>
      <c r="F776" s="87">
        <v>0.101288</v>
      </c>
      <c r="G776" s="87">
        <v>0</v>
      </c>
      <c r="H776" s="88" t="str">
        <f t="shared" si="24"/>
        <v/>
      </c>
      <c r="I776" s="71">
        <f t="shared" si="25"/>
        <v>1.0984129876337333E-5</v>
      </c>
      <c r="J776" s="72">
        <v>2.4560580000000001</v>
      </c>
      <c r="K776" s="72">
        <v>17.4050869565217</v>
      </c>
    </row>
    <row r="777" spans="1:18">
      <c r="A777" s="70" t="s">
        <v>413</v>
      </c>
      <c r="B777" s="70" t="s">
        <v>705</v>
      </c>
      <c r="C777" s="70" t="s">
        <v>1292</v>
      </c>
      <c r="D777" s="70" t="s">
        <v>321</v>
      </c>
      <c r="E777" s="70" t="s">
        <v>1508</v>
      </c>
      <c r="F777" s="87">
        <v>9.9609139999999999E-2</v>
      </c>
      <c r="G777" s="87">
        <v>0.14529063</v>
      </c>
      <c r="H777" s="88">
        <f t="shared" si="24"/>
        <v>-0.31441456341678742</v>
      </c>
      <c r="I777" s="71">
        <f t="shared" si="25"/>
        <v>1.0802066687369363E-5</v>
      </c>
      <c r="J777" s="72">
        <v>30.518454719999998</v>
      </c>
      <c r="K777" s="72">
        <v>26.913086956521699</v>
      </c>
    </row>
    <row r="778" spans="1:18" s="69" customFormat="1">
      <c r="A778" s="70" t="s">
        <v>2606</v>
      </c>
      <c r="B778" s="70" t="s">
        <v>2607</v>
      </c>
      <c r="C778" s="70" t="s">
        <v>993</v>
      </c>
      <c r="D778" s="70" t="s">
        <v>321</v>
      </c>
      <c r="E778" s="70" t="s">
        <v>1508</v>
      </c>
      <c r="F778" s="87">
        <v>9.8208879999999998E-2</v>
      </c>
      <c r="G778" s="87">
        <v>0.137492</v>
      </c>
      <c r="H778" s="88">
        <f t="shared" si="24"/>
        <v>-0.28571204142786488</v>
      </c>
      <c r="I778" s="71">
        <f t="shared" si="25"/>
        <v>1.0650216145344246E-5</v>
      </c>
      <c r="J778" s="72">
        <v>19.761931851326999</v>
      </c>
      <c r="K778" s="72">
        <v>34.020000000000003</v>
      </c>
      <c r="L778" s="64"/>
      <c r="M778" s="64"/>
      <c r="N778" s="64"/>
      <c r="O778" s="64"/>
      <c r="P778" s="64"/>
      <c r="Q778" s="64"/>
      <c r="R778" s="64"/>
    </row>
    <row r="779" spans="1:18">
      <c r="A779" s="70" t="s">
        <v>2753</v>
      </c>
      <c r="B779" s="70" t="s">
        <v>1402</v>
      </c>
      <c r="C779" s="70" t="s">
        <v>1296</v>
      </c>
      <c r="D779" s="70" t="s">
        <v>322</v>
      </c>
      <c r="E779" s="70" t="s">
        <v>323</v>
      </c>
      <c r="F779" s="87">
        <v>9.6230927999999993E-2</v>
      </c>
      <c r="G779" s="87">
        <v>1.7521076200000001</v>
      </c>
      <c r="H779" s="88">
        <f t="shared" si="24"/>
        <v>-0.94507704498197431</v>
      </c>
      <c r="I779" s="71">
        <f t="shared" si="25"/>
        <v>1.0435718064059579E-5</v>
      </c>
      <c r="J779" s="72">
        <v>258.03304664000001</v>
      </c>
      <c r="K779" s="72">
        <v>51.121086956521701</v>
      </c>
    </row>
    <row r="780" spans="1:18">
      <c r="A780" s="70" t="s">
        <v>2912</v>
      </c>
      <c r="B780" s="70" t="s">
        <v>578</v>
      </c>
      <c r="C780" s="70" t="s">
        <v>2923</v>
      </c>
      <c r="D780" s="70" t="s">
        <v>321</v>
      </c>
      <c r="E780" s="70" t="s">
        <v>1508</v>
      </c>
      <c r="F780" s="87">
        <v>9.52157E-2</v>
      </c>
      <c r="G780" s="87">
        <v>8.7276000000000003E-3</v>
      </c>
      <c r="H780" s="88">
        <f t="shared" si="24"/>
        <v>9.9097231770475265</v>
      </c>
      <c r="I780" s="71">
        <f t="shared" si="25"/>
        <v>1.0325622137532309E-5</v>
      </c>
      <c r="J780" s="72">
        <v>5.0159700199999993</v>
      </c>
      <c r="K780" s="72">
        <v>15.5592608695652</v>
      </c>
    </row>
    <row r="781" spans="1:18">
      <c r="A781" s="70" t="s">
        <v>393</v>
      </c>
      <c r="B781" s="70" t="s">
        <v>1429</v>
      </c>
      <c r="C781" s="70" t="s">
        <v>1292</v>
      </c>
      <c r="D781" s="70" t="s">
        <v>321</v>
      </c>
      <c r="E781" s="70" t="s">
        <v>1508</v>
      </c>
      <c r="F781" s="87">
        <v>9.4326279999999998E-2</v>
      </c>
      <c r="G781" s="87">
        <v>0.4407914</v>
      </c>
      <c r="H781" s="88">
        <f t="shared" si="24"/>
        <v>-0.7860069865246917</v>
      </c>
      <c r="I781" s="71">
        <f t="shared" si="25"/>
        <v>1.0229169400834853E-5</v>
      </c>
      <c r="J781" s="72">
        <v>10.824664589999999</v>
      </c>
      <c r="K781" s="72">
        <v>7.0471739130434798</v>
      </c>
    </row>
    <row r="782" spans="1:18">
      <c r="A782" s="70" t="s">
        <v>2813</v>
      </c>
      <c r="B782" s="70" t="s">
        <v>19</v>
      </c>
      <c r="C782" s="70" t="s">
        <v>1296</v>
      </c>
      <c r="D782" s="70" t="s">
        <v>322</v>
      </c>
      <c r="E782" s="70" t="s">
        <v>1508</v>
      </c>
      <c r="F782" s="87">
        <v>9.2322199999999993E-2</v>
      </c>
      <c r="G782" s="87">
        <v>0.13370051000000002</v>
      </c>
      <c r="H782" s="88">
        <f t="shared" si="24"/>
        <v>-0.30948505731204778</v>
      </c>
      <c r="I782" s="71">
        <f t="shared" si="25"/>
        <v>1.0011837880787363E-5</v>
      </c>
      <c r="J782" s="72">
        <v>31.738888982907444</v>
      </c>
      <c r="K782" s="72">
        <v>36.5880869565217</v>
      </c>
    </row>
    <row r="783" spans="1:18">
      <c r="A783" s="70" t="s">
        <v>2440</v>
      </c>
      <c r="B783" s="70" t="s">
        <v>185</v>
      </c>
      <c r="C783" s="70" t="s">
        <v>993</v>
      </c>
      <c r="D783" s="70" t="s">
        <v>321</v>
      </c>
      <c r="E783" s="70" t="s">
        <v>1508</v>
      </c>
      <c r="F783" s="87">
        <v>9.0847109999999995E-2</v>
      </c>
      <c r="G783" s="87">
        <v>1.2815732099999999</v>
      </c>
      <c r="H783" s="88">
        <f t="shared" si="24"/>
        <v>-0.92911282064018796</v>
      </c>
      <c r="I783" s="71">
        <f t="shared" si="25"/>
        <v>9.85187243434468E-6</v>
      </c>
      <c r="J783" s="72">
        <v>14.490359120769</v>
      </c>
      <c r="K783" s="72">
        <v>55.609695652173897</v>
      </c>
    </row>
    <row r="784" spans="1:18">
      <c r="A784" s="70" t="s">
        <v>1675</v>
      </c>
      <c r="B784" s="70" t="s">
        <v>1674</v>
      </c>
      <c r="C784" s="70" t="s">
        <v>1446</v>
      </c>
      <c r="D784" s="70" t="s">
        <v>322</v>
      </c>
      <c r="E784" s="70" t="s">
        <v>323</v>
      </c>
      <c r="F784" s="87">
        <v>9.0590509999999999E-2</v>
      </c>
      <c r="G784" s="87">
        <v>2.3511000000000001E-2</v>
      </c>
      <c r="H784" s="88">
        <f t="shared" si="24"/>
        <v>2.8531117349325847</v>
      </c>
      <c r="I784" s="71">
        <f t="shared" si="25"/>
        <v>9.8240455671317019E-6</v>
      </c>
      <c r="J784" s="72">
        <v>1.5860612700000001</v>
      </c>
      <c r="K784" s="72">
        <v>37.681086956521703</v>
      </c>
    </row>
    <row r="785" spans="1:11">
      <c r="A785" s="70" t="s">
        <v>389</v>
      </c>
      <c r="B785" s="70" t="s">
        <v>854</v>
      </c>
      <c r="C785" s="70" t="s">
        <v>1292</v>
      </c>
      <c r="D785" s="70" t="s">
        <v>321</v>
      </c>
      <c r="E785" s="70" t="s">
        <v>1508</v>
      </c>
      <c r="F785" s="87">
        <v>8.886846000000001E-2</v>
      </c>
      <c r="G785" s="87">
        <v>0.59046485199999998</v>
      </c>
      <c r="H785" s="88">
        <f t="shared" si="24"/>
        <v>-0.84949407284957235</v>
      </c>
      <c r="I785" s="71">
        <f t="shared" si="25"/>
        <v>9.6372986587758594E-6</v>
      </c>
      <c r="J785" s="72">
        <v>14.225677119999999</v>
      </c>
      <c r="K785" s="72">
        <v>43.601478260869598</v>
      </c>
    </row>
    <row r="786" spans="1:11">
      <c r="A786" s="70" t="s">
        <v>2865</v>
      </c>
      <c r="B786" s="70" t="s">
        <v>2866</v>
      </c>
      <c r="C786" s="70" t="s">
        <v>2923</v>
      </c>
      <c r="D786" s="70" t="s">
        <v>322</v>
      </c>
      <c r="E786" s="70" t="s">
        <v>323</v>
      </c>
      <c r="F786" s="87">
        <v>8.8703080000000004E-2</v>
      </c>
      <c r="G786" s="87"/>
      <c r="H786" s="88" t="str">
        <f t="shared" si="24"/>
        <v/>
      </c>
      <c r="I786" s="71">
        <f t="shared" si="25"/>
        <v>9.6193641018792014E-6</v>
      </c>
      <c r="J786" s="72">
        <v>11.305779730000001</v>
      </c>
      <c r="K786" s="72">
        <v>22.78</v>
      </c>
    </row>
    <row r="787" spans="1:11">
      <c r="A787" s="70" t="s">
        <v>2534</v>
      </c>
      <c r="B787" s="70" t="s">
        <v>2093</v>
      </c>
      <c r="C787" s="70" t="s">
        <v>993</v>
      </c>
      <c r="D787" s="70" t="s">
        <v>321</v>
      </c>
      <c r="E787" s="70" t="s">
        <v>1508</v>
      </c>
      <c r="F787" s="87">
        <v>8.7795250000000005E-2</v>
      </c>
      <c r="G787" s="87">
        <v>3.8532800000000006E-2</v>
      </c>
      <c r="H787" s="88">
        <f t="shared" si="24"/>
        <v>1.278454978615621</v>
      </c>
      <c r="I787" s="71">
        <f t="shared" si="25"/>
        <v>9.5209149013259742E-6</v>
      </c>
      <c r="J787" s="72">
        <v>4.8399002262000002</v>
      </c>
      <c r="K787" s="72">
        <v>2.4841739130434801</v>
      </c>
    </row>
    <row r="788" spans="1:11">
      <c r="A788" s="70" t="s">
        <v>2403</v>
      </c>
      <c r="B788" s="70" t="s">
        <v>1309</v>
      </c>
      <c r="C788" s="70" t="s">
        <v>993</v>
      </c>
      <c r="D788" s="70" t="s">
        <v>321</v>
      </c>
      <c r="E788" s="70" t="s">
        <v>1508</v>
      </c>
      <c r="F788" s="87">
        <v>8.773033999999999E-2</v>
      </c>
      <c r="G788" s="87">
        <v>2.4401630000000001E-2</v>
      </c>
      <c r="H788" s="88">
        <f t="shared" si="24"/>
        <v>2.595265562177608</v>
      </c>
      <c r="I788" s="71">
        <f t="shared" si="25"/>
        <v>9.5138757666775138E-6</v>
      </c>
      <c r="J788" s="72">
        <v>2.6930550000000002</v>
      </c>
      <c r="K788" s="72">
        <v>121.49339130434799</v>
      </c>
    </row>
    <row r="789" spans="1:11">
      <c r="A789" s="70" t="s">
        <v>1687</v>
      </c>
      <c r="B789" s="70" t="s">
        <v>1686</v>
      </c>
      <c r="C789" s="70" t="s">
        <v>1446</v>
      </c>
      <c r="D789" s="70" t="s">
        <v>322</v>
      </c>
      <c r="E789" s="70" t="s">
        <v>323</v>
      </c>
      <c r="F789" s="87">
        <v>8.5734315000000005E-2</v>
      </c>
      <c r="G789" s="87">
        <v>0.10175677499999999</v>
      </c>
      <c r="H789" s="88">
        <f t="shared" si="24"/>
        <v>-0.15745841001741645</v>
      </c>
      <c r="I789" s="71">
        <f t="shared" si="25"/>
        <v>9.2974177673447601E-6</v>
      </c>
      <c r="J789" s="72">
        <v>3.8176945942324396</v>
      </c>
      <c r="K789" s="72">
        <v>111.809217391304</v>
      </c>
    </row>
    <row r="790" spans="1:11">
      <c r="A790" s="70" t="s">
        <v>2569</v>
      </c>
      <c r="B790" s="70" t="s">
        <v>1468</v>
      </c>
      <c r="C790" s="70" t="s">
        <v>993</v>
      </c>
      <c r="D790" s="70" t="s">
        <v>321</v>
      </c>
      <c r="E790" s="70" t="s">
        <v>1508</v>
      </c>
      <c r="F790" s="87">
        <v>8.4379999999999997E-2</v>
      </c>
      <c r="G790" s="87">
        <v>0.99208590000000008</v>
      </c>
      <c r="H790" s="88">
        <f t="shared" si="24"/>
        <v>-0.914946881111807</v>
      </c>
      <c r="I790" s="71">
        <f t="shared" si="25"/>
        <v>9.1505497093964145E-6</v>
      </c>
      <c r="J790" s="72">
        <v>4.1317222672699998</v>
      </c>
      <c r="K790" s="72">
        <v>131.15473913043499</v>
      </c>
    </row>
    <row r="791" spans="1:11">
      <c r="A791" s="70" t="s">
        <v>2840</v>
      </c>
      <c r="B791" s="70" t="s">
        <v>783</v>
      </c>
      <c r="C791" s="70" t="s">
        <v>1296</v>
      </c>
      <c r="D791" s="70" t="s">
        <v>1212</v>
      </c>
      <c r="E791" s="70" t="s">
        <v>323</v>
      </c>
      <c r="F791" s="87">
        <v>8.4139320000000004E-2</v>
      </c>
      <c r="G791" s="87">
        <v>2.0772500000000001E-3</v>
      </c>
      <c r="H791" s="88">
        <f t="shared" si="24"/>
        <v>39.505148634011313</v>
      </c>
      <c r="I791" s="71">
        <f t="shared" si="25"/>
        <v>9.1244492791516011E-6</v>
      </c>
      <c r="J791" s="72">
        <v>51.242355240000002</v>
      </c>
      <c r="K791" s="72">
        <v>53.041782608695698</v>
      </c>
    </row>
    <row r="792" spans="1:11">
      <c r="A792" s="70" t="s">
        <v>2535</v>
      </c>
      <c r="B792" s="70" t="s">
        <v>1957</v>
      </c>
      <c r="C792" s="70" t="s">
        <v>993</v>
      </c>
      <c r="D792" s="70" t="s">
        <v>321</v>
      </c>
      <c r="E792" s="70" t="s">
        <v>1508</v>
      </c>
      <c r="F792" s="87">
        <v>8.3962479999999992E-2</v>
      </c>
      <c r="G792" s="87">
        <v>0.36750470000000002</v>
      </c>
      <c r="H792" s="88">
        <f t="shared" si="24"/>
        <v>-0.77153358855002407</v>
      </c>
      <c r="I792" s="71">
        <f t="shared" si="25"/>
        <v>9.1052719479047437E-6</v>
      </c>
      <c r="J792" s="72">
        <v>22.08258</v>
      </c>
      <c r="K792" s="72">
        <v>141.42826086956501</v>
      </c>
    </row>
    <row r="793" spans="1:11">
      <c r="A793" s="70" t="s">
        <v>2722</v>
      </c>
      <c r="B793" s="70" t="s">
        <v>1488</v>
      </c>
      <c r="C793" s="70" t="s">
        <v>1296</v>
      </c>
      <c r="D793" s="70" t="s">
        <v>322</v>
      </c>
      <c r="E793" s="70" t="s">
        <v>1508</v>
      </c>
      <c r="F793" s="87">
        <v>8.362957E-2</v>
      </c>
      <c r="G793" s="87">
        <v>2.7626875000000002</v>
      </c>
      <c r="H793" s="88">
        <f t="shared" si="24"/>
        <v>-0.96972890708775428</v>
      </c>
      <c r="I793" s="71">
        <f t="shared" si="25"/>
        <v>9.0691696783651007E-6</v>
      </c>
      <c r="J793" s="72">
        <v>17.205776910000001</v>
      </c>
      <c r="K793" s="72">
        <v>33.023521739130402</v>
      </c>
    </row>
    <row r="794" spans="1:11">
      <c r="A794" s="70" t="s">
        <v>2474</v>
      </c>
      <c r="B794" s="70" t="s">
        <v>346</v>
      </c>
      <c r="C794" s="70" t="s">
        <v>993</v>
      </c>
      <c r="D794" s="70" t="s">
        <v>321</v>
      </c>
      <c r="E794" s="70" t="s">
        <v>1508</v>
      </c>
      <c r="F794" s="87">
        <v>8.1123850000000011E-2</v>
      </c>
      <c r="G794" s="87">
        <v>0.16160007000000001</v>
      </c>
      <c r="H794" s="88">
        <f t="shared" si="24"/>
        <v>-0.49799619517491545</v>
      </c>
      <c r="I794" s="71">
        <f t="shared" si="25"/>
        <v>8.7974380426951705E-6</v>
      </c>
      <c r="J794" s="72">
        <v>5.0882401863160007</v>
      </c>
      <c r="K794" s="72">
        <v>100.511869565217</v>
      </c>
    </row>
    <row r="795" spans="1:11">
      <c r="A795" s="70" t="s">
        <v>1664</v>
      </c>
      <c r="B795" s="70" t="s">
        <v>1224</v>
      </c>
      <c r="C795" s="70" t="s">
        <v>1292</v>
      </c>
      <c r="D795" s="70" t="s">
        <v>321</v>
      </c>
      <c r="E795" s="70" t="s">
        <v>1508</v>
      </c>
      <c r="F795" s="87">
        <v>7.8888949999999999E-2</v>
      </c>
      <c r="G795" s="87">
        <v>6.0506620000000001E-3</v>
      </c>
      <c r="H795" s="88">
        <f t="shared" si="24"/>
        <v>12.038069222838757</v>
      </c>
      <c r="I795" s="71">
        <f t="shared" si="25"/>
        <v>8.5550753554999808E-6</v>
      </c>
      <c r="J795" s="72">
        <v>15.50423</v>
      </c>
      <c r="K795" s="72">
        <v>25.186260869565199</v>
      </c>
    </row>
    <row r="796" spans="1:11">
      <c r="A796" s="70" t="s">
        <v>2831</v>
      </c>
      <c r="B796" s="70" t="s">
        <v>29</v>
      </c>
      <c r="C796" s="70" t="s">
        <v>1296</v>
      </c>
      <c r="D796" s="70" t="s">
        <v>1212</v>
      </c>
      <c r="E796" s="70" t="s">
        <v>1508</v>
      </c>
      <c r="F796" s="87">
        <v>7.7857059999999992E-2</v>
      </c>
      <c r="G796" s="87">
        <v>1.6049844000000001E-2</v>
      </c>
      <c r="H796" s="88">
        <f t="shared" si="24"/>
        <v>3.8509543145715304</v>
      </c>
      <c r="I796" s="71">
        <f t="shared" si="25"/>
        <v>8.4431725261609299E-6</v>
      </c>
      <c r="J796" s="72">
        <v>35.509215520000005</v>
      </c>
      <c r="K796" s="72">
        <v>43.117130434782602</v>
      </c>
    </row>
    <row r="797" spans="1:11">
      <c r="A797" s="70" t="s">
        <v>405</v>
      </c>
      <c r="B797" s="70" t="s">
        <v>699</v>
      </c>
      <c r="C797" s="70" t="s">
        <v>1292</v>
      </c>
      <c r="D797" s="70" t="s">
        <v>321</v>
      </c>
      <c r="E797" s="70" t="s">
        <v>1508</v>
      </c>
      <c r="F797" s="87">
        <v>7.4164113000000004E-2</v>
      </c>
      <c r="G797" s="87">
        <v>0.96827420999999991</v>
      </c>
      <c r="H797" s="88">
        <f t="shared" si="24"/>
        <v>-0.92340587796921703</v>
      </c>
      <c r="I797" s="71">
        <f t="shared" si="25"/>
        <v>8.0426926127019785E-6</v>
      </c>
      <c r="J797" s="72">
        <v>32.822404829999996</v>
      </c>
      <c r="K797" s="72">
        <v>13.702913043478301</v>
      </c>
    </row>
    <row r="798" spans="1:11">
      <c r="A798" s="70" t="s">
        <v>2477</v>
      </c>
      <c r="B798" s="70" t="s">
        <v>160</v>
      </c>
      <c r="C798" s="70" t="s">
        <v>993</v>
      </c>
      <c r="D798" s="70" t="s">
        <v>321</v>
      </c>
      <c r="E798" s="70" t="s">
        <v>1508</v>
      </c>
      <c r="F798" s="87">
        <v>7.3807649999999989E-2</v>
      </c>
      <c r="G798" s="87">
        <v>0.33600417800000004</v>
      </c>
      <c r="H798" s="88">
        <f t="shared" si="24"/>
        <v>-0.78033710640348053</v>
      </c>
      <c r="I798" s="71">
        <f t="shared" si="25"/>
        <v>8.0040361490724371E-6</v>
      </c>
      <c r="J798" s="72">
        <v>1.9827473836</v>
      </c>
      <c r="K798" s="72"/>
    </row>
    <row r="799" spans="1:11">
      <c r="A799" s="70" t="s">
        <v>2494</v>
      </c>
      <c r="B799" s="70" t="s">
        <v>376</v>
      </c>
      <c r="C799" s="70" t="s">
        <v>993</v>
      </c>
      <c r="D799" s="70" t="s">
        <v>321</v>
      </c>
      <c r="E799" s="70" t="s">
        <v>1508</v>
      </c>
      <c r="F799" s="87">
        <v>7.1112469999999997E-2</v>
      </c>
      <c r="G799" s="87">
        <v>3.6837769999999999E-2</v>
      </c>
      <c r="H799" s="88">
        <f t="shared" si="24"/>
        <v>0.93042276989079409</v>
      </c>
      <c r="I799" s="71">
        <f t="shared" si="25"/>
        <v>7.7117586121469702E-6</v>
      </c>
      <c r="J799" s="72">
        <v>4.1848716007920004</v>
      </c>
      <c r="K799" s="72">
        <v>64.295826086956495</v>
      </c>
    </row>
    <row r="800" spans="1:11">
      <c r="A800" s="70" t="s">
        <v>124</v>
      </c>
      <c r="B800" s="70" t="s">
        <v>125</v>
      </c>
      <c r="C800" s="70" t="s">
        <v>1298</v>
      </c>
      <c r="D800" s="70" t="s">
        <v>322</v>
      </c>
      <c r="E800" s="70" t="s">
        <v>323</v>
      </c>
      <c r="F800" s="87">
        <v>7.0821234999999996E-2</v>
      </c>
      <c r="G800" s="87">
        <v>1.20266E-2</v>
      </c>
      <c r="H800" s="88">
        <f t="shared" si="24"/>
        <v>4.8887162622852669</v>
      </c>
      <c r="I800" s="71">
        <f t="shared" si="25"/>
        <v>7.680175768527438E-6</v>
      </c>
      <c r="J800" s="72">
        <v>34.248007134999995</v>
      </c>
      <c r="K800" s="72">
        <v>60.371260869565198</v>
      </c>
    </row>
    <row r="801" spans="1:11">
      <c r="A801" s="70" t="s">
        <v>2448</v>
      </c>
      <c r="B801" s="70" t="s">
        <v>1939</v>
      </c>
      <c r="C801" s="70" t="s">
        <v>993</v>
      </c>
      <c r="D801" s="70" t="s">
        <v>321</v>
      </c>
      <c r="E801" s="70" t="s">
        <v>323</v>
      </c>
      <c r="F801" s="87">
        <v>6.7160410000000004E-2</v>
      </c>
      <c r="G801" s="87">
        <v>0.4635514</v>
      </c>
      <c r="H801" s="88">
        <f t="shared" si="24"/>
        <v>-0.85511766332708739</v>
      </c>
      <c r="I801" s="71">
        <f t="shared" si="25"/>
        <v>7.2831793103631685E-6</v>
      </c>
      <c r="J801" s="72">
        <v>23.574967066966998</v>
      </c>
      <c r="K801" s="72">
        <v>11.1742173913043</v>
      </c>
    </row>
    <row r="802" spans="1:11">
      <c r="A802" s="70" t="s">
        <v>2582</v>
      </c>
      <c r="B802" s="70" t="s">
        <v>721</v>
      </c>
      <c r="C802" s="70" t="s">
        <v>993</v>
      </c>
      <c r="D802" s="70" t="s">
        <v>322</v>
      </c>
      <c r="E802" s="70" t="s">
        <v>323</v>
      </c>
      <c r="F802" s="87">
        <v>6.6771639999999993E-2</v>
      </c>
      <c r="G802" s="87">
        <v>0.14598276000000002</v>
      </c>
      <c r="H802" s="88">
        <f t="shared" si="24"/>
        <v>-0.54260598991278153</v>
      </c>
      <c r="I802" s="71">
        <f t="shared" si="25"/>
        <v>7.241019329200308E-6</v>
      </c>
      <c r="J802" s="72">
        <v>5.2054984590999993</v>
      </c>
      <c r="K802" s="72">
        <v>96.38</v>
      </c>
    </row>
    <row r="803" spans="1:11">
      <c r="A803" s="70" t="s">
        <v>2834</v>
      </c>
      <c r="B803" s="70" t="s">
        <v>2274</v>
      </c>
      <c r="C803" s="70" t="s">
        <v>1296</v>
      </c>
      <c r="D803" s="70" t="s">
        <v>1212</v>
      </c>
      <c r="E803" s="70" t="s">
        <v>323</v>
      </c>
      <c r="F803" s="87">
        <v>6.6220219999999996E-2</v>
      </c>
      <c r="G803" s="87">
        <v>1.1123200000000001E-2</v>
      </c>
      <c r="H803" s="88">
        <f t="shared" si="24"/>
        <v>4.9533425632911383</v>
      </c>
      <c r="I803" s="71">
        <f t="shared" si="25"/>
        <v>7.1812208447163626E-6</v>
      </c>
      <c r="J803" s="72">
        <v>2.5496434799999999</v>
      </c>
      <c r="K803" s="72">
        <v>12.350565217391299</v>
      </c>
    </row>
    <row r="804" spans="1:11">
      <c r="A804" s="70" t="s">
        <v>1515</v>
      </c>
      <c r="B804" s="70" t="s">
        <v>465</v>
      </c>
      <c r="C804" s="70" t="s">
        <v>1293</v>
      </c>
      <c r="D804" s="70" t="s">
        <v>321</v>
      </c>
      <c r="E804" s="70" t="s">
        <v>1508</v>
      </c>
      <c r="F804" s="87">
        <v>6.4354700000000001E-2</v>
      </c>
      <c r="G804" s="87">
        <v>0</v>
      </c>
      <c r="H804" s="88" t="str">
        <f t="shared" si="24"/>
        <v/>
      </c>
      <c r="I804" s="71">
        <f t="shared" si="25"/>
        <v>6.9789153991857491E-6</v>
      </c>
      <c r="J804" s="72">
        <v>5.5147197500000003</v>
      </c>
      <c r="K804" s="72">
        <v>34.6434782608696</v>
      </c>
    </row>
    <row r="805" spans="1:11">
      <c r="A805" s="70" t="s">
        <v>2315</v>
      </c>
      <c r="B805" s="70" t="s">
        <v>2316</v>
      </c>
      <c r="C805" s="70" t="s">
        <v>231</v>
      </c>
      <c r="D805" s="70" t="s">
        <v>1212</v>
      </c>
      <c r="E805" s="70" t="s">
        <v>323</v>
      </c>
      <c r="F805" s="87">
        <v>6.2732239999999995E-2</v>
      </c>
      <c r="G805" s="87">
        <v>1.0000457300000001</v>
      </c>
      <c r="H805" s="88">
        <f t="shared" si="24"/>
        <v>-0.93727062861415344</v>
      </c>
      <c r="I805" s="71">
        <f t="shared" si="25"/>
        <v>6.8029684818889088E-6</v>
      </c>
      <c r="J805" s="72">
        <v>12.61744</v>
      </c>
      <c r="K805" s="72">
        <v>187.547173913043</v>
      </c>
    </row>
    <row r="806" spans="1:11">
      <c r="A806" s="70" t="s">
        <v>198</v>
      </c>
      <c r="B806" s="70" t="s">
        <v>204</v>
      </c>
      <c r="C806" s="70" t="s">
        <v>1292</v>
      </c>
      <c r="D806" s="70" t="s">
        <v>321</v>
      </c>
      <c r="E806" s="70" t="s">
        <v>1508</v>
      </c>
      <c r="F806" s="87">
        <v>5.8561550000000004E-2</v>
      </c>
      <c r="G806" s="87">
        <v>5.1460644999999999E-2</v>
      </c>
      <c r="H806" s="88">
        <f t="shared" si="24"/>
        <v>0.13798709674159748</v>
      </c>
      <c r="I806" s="71">
        <f t="shared" si="25"/>
        <v>6.350679951816825E-6</v>
      </c>
      <c r="J806" s="72">
        <v>6.5911854600000002</v>
      </c>
      <c r="K806" s="72">
        <v>67.506956521739099</v>
      </c>
    </row>
    <row r="807" spans="1:11">
      <c r="A807" s="70" t="s">
        <v>2445</v>
      </c>
      <c r="B807" s="70" t="s">
        <v>233</v>
      </c>
      <c r="C807" s="70" t="s">
        <v>993</v>
      </c>
      <c r="D807" s="70" t="s">
        <v>321</v>
      </c>
      <c r="E807" s="70" t="s">
        <v>1508</v>
      </c>
      <c r="F807" s="87">
        <v>5.8103639999999998E-2</v>
      </c>
      <c r="G807" s="87">
        <v>0.15649714000000001</v>
      </c>
      <c r="H807" s="88">
        <f t="shared" si="24"/>
        <v>-0.6287239498434285</v>
      </c>
      <c r="I807" s="71">
        <f t="shared" si="25"/>
        <v>6.3010221156301724E-6</v>
      </c>
      <c r="J807" s="72">
        <v>11.475144558456</v>
      </c>
      <c r="K807" s="72">
        <v>46.490956521739101</v>
      </c>
    </row>
    <row r="808" spans="1:11">
      <c r="A808" s="70" t="s">
        <v>2822</v>
      </c>
      <c r="B808" s="70" t="s">
        <v>1350</v>
      </c>
      <c r="C808" s="70" t="s">
        <v>1296</v>
      </c>
      <c r="D808" s="70" t="s">
        <v>1212</v>
      </c>
      <c r="E808" s="70" t="s">
        <v>323</v>
      </c>
      <c r="F808" s="87">
        <v>5.716951E-2</v>
      </c>
      <c r="G808" s="87">
        <v>5.8528620000000003E-2</v>
      </c>
      <c r="H808" s="88">
        <f t="shared" si="24"/>
        <v>-2.3221289003567902E-2</v>
      </c>
      <c r="I808" s="71">
        <f t="shared" si="25"/>
        <v>6.1997208238544139E-6</v>
      </c>
      <c r="J808" s="72">
        <v>20.426890190000002</v>
      </c>
      <c r="K808" s="72">
        <v>82.884391304347801</v>
      </c>
    </row>
    <row r="809" spans="1:11">
      <c r="A809" s="70" t="s">
        <v>1562</v>
      </c>
      <c r="B809" s="70" t="s">
        <v>1552</v>
      </c>
      <c r="C809" s="70" t="s">
        <v>1446</v>
      </c>
      <c r="D809" s="70" t="s">
        <v>322</v>
      </c>
      <c r="E809" s="70" t="s">
        <v>323</v>
      </c>
      <c r="F809" s="87">
        <v>5.5005699999999998E-2</v>
      </c>
      <c r="G809" s="87">
        <v>3.774951E-2</v>
      </c>
      <c r="H809" s="88">
        <f t="shared" si="24"/>
        <v>0.45712354941825728</v>
      </c>
      <c r="I809" s="71">
        <f t="shared" si="25"/>
        <v>5.9650674585227118E-6</v>
      </c>
      <c r="J809" s="72">
        <v>16.371153270892702</v>
      </c>
      <c r="K809" s="72">
        <v>40.539260869565197</v>
      </c>
    </row>
    <row r="810" spans="1:11">
      <c r="A810" s="70" t="s">
        <v>212</v>
      </c>
      <c r="B810" s="70" t="s">
        <v>213</v>
      </c>
      <c r="C810" s="70" t="s">
        <v>231</v>
      </c>
      <c r="D810" s="70" t="s">
        <v>322</v>
      </c>
      <c r="E810" s="70" t="s">
        <v>1508</v>
      </c>
      <c r="F810" s="87">
        <v>5.4040999999999999E-2</v>
      </c>
      <c r="G810" s="87">
        <v>0.50897198100000007</v>
      </c>
      <c r="H810" s="88">
        <f t="shared" si="24"/>
        <v>-0.89382323189220902</v>
      </c>
      <c r="I810" s="71">
        <f t="shared" si="25"/>
        <v>5.8604510173677611E-6</v>
      </c>
      <c r="J810" s="72">
        <v>32.975250000000003</v>
      </c>
      <c r="K810" s="72">
        <v>47.596782608695698</v>
      </c>
    </row>
    <row r="811" spans="1:11">
      <c r="A811" s="70" t="s">
        <v>2913</v>
      </c>
      <c r="B811" s="70" t="s">
        <v>52</v>
      </c>
      <c r="C811" s="70" t="s">
        <v>2923</v>
      </c>
      <c r="D811" s="70" t="s">
        <v>322</v>
      </c>
      <c r="E811" s="70" t="s">
        <v>323</v>
      </c>
      <c r="F811" s="87">
        <v>5.2813279999999997E-2</v>
      </c>
      <c r="G811" s="87">
        <v>0.10867596</v>
      </c>
      <c r="H811" s="88">
        <f t="shared" si="24"/>
        <v>-0.51402978174749969</v>
      </c>
      <c r="I811" s="71">
        <f t="shared" si="25"/>
        <v>5.7273114950968414E-6</v>
      </c>
      <c r="J811" s="72">
        <v>14.7905374</v>
      </c>
      <c r="K811" s="72">
        <v>36.407478260869603</v>
      </c>
    </row>
    <row r="812" spans="1:11">
      <c r="A812" s="70" t="s">
        <v>514</v>
      </c>
      <c r="B812" s="70" t="s">
        <v>527</v>
      </c>
      <c r="C812" s="70" t="s">
        <v>1297</v>
      </c>
      <c r="D812" s="70" t="s">
        <v>321</v>
      </c>
      <c r="E812" s="70" t="s">
        <v>1508</v>
      </c>
      <c r="F812" s="87">
        <v>5.2780707999999996E-2</v>
      </c>
      <c r="G812" s="87">
        <v>2.078441E-2</v>
      </c>
      <c r="H812" s="88">
        <f t="shared" si="24"/>
        <v>1.5394373956248937</v>
      </c>
      <c r="I812" s="71">
        <f t="shared" si="25"/>
        <v>5.7237792397622305E-6</v>
      </c>
      <c r="J812" s="72">
        <v>12.70245175</v>
      </c>
      <c r="K812" s="72">
        <v>50.448913043478299</v>
      </c>
    </row>
    <row r="813" spans="1:11">
      <c r="A813" s="70" t="s">
        <v>224</v>
      </c>
      <c r="B813" s="70" t="s">
        <v>225</v>
      </c>
      <c r="C813" s="70" t="s">
        <v>231</v>
      </c>
      <c r="D813" s="70" t="s">
        <v>322</v>
      </c>
      <c r="E813" s="70" t="s">
        <v>1508</v>
      </c>
      <c r="F813" s="87">
        <v>5.2528408999999998E-2</v>
      </c>
      <c r="G813" s="87">
        <v>3.2892499999999998E-2</v>
      </c>
      <c r="H813" s="88">
        <f t="shared" si="24"/>
        <v>0.59697222771148439</v>
      </c>
      <c r="I813" s="71">
        <f t="shared" si="25"/>
        <v>5.6964187924864432E-6</v>
      </c>
      <c r="J813" s="72">
        <v>12.689</v>
      </c>
      <c r="K813" s="72">
        <v>40.858086956521703</v>
      </c>
    </row>
    <row r="814" spans="1:11">
      <c r="A814" s="70" t="s">
        <v>2914</v>
      </c>
      <c r="B814" s="70" t="s">
        <v>556</v>
      </c>
      <c r="C814" s="70" t="s">
        <v>2923</v>
      </c>
      <c r="D814" s="70" t="s">
        <v>322</v>
      </c>
      <c r="E814" s="70" t="s">
        <v>323</v>
      </c>
      <c r="F814" s="87">
        <v>5.156384E-2</v>
      </c>
      <c r="G814" s="87">
        <v>8.0788869999999999E-2</v>
      </c>
      <c r="H814" s="88">
        <f t="shared" si="24"/>
        <v>-0.36174574542260585</v>
      </c>
      <c r="I814" s="71">
        <f t="shared" si="25"/>
        <v>5.5918165575653388E-6</v>
      </c>
      <c r="J814" s="72">
        <v>4.1785805099999997</v>
      </c>
      <c r="K814" s="72">
        <v>40.866739130434802</v>
      </c>
    </row>
    <row r="815" spans="1:11">
      <c r="A815" s="70" t="s">
        <v>2009</v>
      </c>
      <c r="B815" s="70" t="s">
        <v>2010</v>
      </c>
      <c r="C815" s="70" t="s">
        <v>1446</v>
      </c>
      <c r="D815" s="70" t="s">
        <v>322</v>
      </c>
      <c r="E815" s="70" t="s">
        <v>323</v>
      </c>
      <c r="F815" s="87">
        <v>5.0903999999999998E-2</v>
      </c>
      <c r="G815" s="87">
        <v>0</v>
      </c>
      <c r="H815" s="88" t="str">
        <f t="shared" si="24"/>
        <v/>
      </c>
      <c r="I815" s="71">
        <f t="shared" si="25"/>
        <v>5.520260516794443E-6</v>
      </c>
      <c r="J815" s="72">
        <v>0.55271995404209995</v>
      </c>
      <c r="K815" s="72">
        <v>31.4635217391304</v>
      </c>
    </row>
    <row r="816" spans="1:11">
      <c r="A816" s="70" t="s">
        <v>2378</v>
      </c>
      <c r="B816" s="70" t="s">
        <v>2379</v>
      </c>
      <c r="C816" s="70" t="s">
        <v>993</v>
      </c>
      <c r="D816" s="70" t="s">
        <v>321</v>
      </c>
      <c r="E816" s="70" t="s">
        <v>1508</v>
      </c>
      <c r="F816" s="87">
        <v>5.0357449999999998E-2</v>
      </c>
      <c r="G816" s="87">
        <v>8.9117149999999992E-2</v>
      </c>
      <c r="H816" s="88">
        <f t="shared" si="24"/>
        <v>-0.43492975257848798</v>
      </c>
      <c r="I816" s="71">
        <f t="shared" si="25"/>
        <v>5.4609901571870643E-6</v>
      </c>
      <c r="J816" s="72">
        <v>1.9141351000840001</v>
      </c>
      <c r="K816" s="72">
        <v>206.927043478261</v>
      </c>
    </row>
    <row r="817" spans="1:11">
      <c r="A817" s="70" t="s">
        <v>2175</v>
      </c>
      <c r="B817" s="70" t="s">
        <v>2176</v>
      </c>
      <c r="C817" s="70" t="s">
        <v>1297</v>
      </c>
      <c r="D817" s="70" t="s">
        <v>321</v>
      </c>
      <c r="E817" s="70" t="s">
        <v>1508</v>
      </c>
      <c r="F817" s="87">
        <v>4.9375220000000004E-2</v>
      </c>
      <c r="G817" s="87">
        <v>5.04675E-3</v>
      </c>
      <c r="H817" s="88">
        <f t="shared" si="24"/>
        <v>8.7835676425422307</v>
      </c>
      <c r="I817" s="71">
        <f t="shared" si="25"/>
        <v>5.3544726833655382E-6</v>
      </c>
      <c r="J817" s="72">
        <v>3.6065499500000002</v>
      </c>
      <c r="K817" s="72">
        <v>141.47800000000001</v>
      </c>
    </row>
    <row r="818" spans="1:11">
      <c r="A818" s="70" t="s">
        <v>1481</v>
      </c>
      <c r="B818" s="70" t="s">
        <v>1482</v>
      </c>
      <c r="C818" s="70" t="s">
        <v>1446</v>
      </c>
      <c r="D818" s="70" t="s">
        <v>321</v>
      </c>
      <c r="E818" s="70" t="s">
        <v>1508</v>
      </c>
      <c r="F818" s="87">
        <v>4.6508000000000001E-2</v>
      </c>
      <c r="G818" s="87">
        <v>8.0122369999999998E-2</v>
      </c>
      <c r="H818" s="88">
        <f t="shared" si="24"/>
        <v>-0.41953788935599379</v>
      </c>
      <c r="I818" s="71">
        <f t="shared" si="25"/>
        <v>5.0435383489524588E-6</v>
      </c>
      <c r="J818" s="72">
        <v>35.67135236</v>
      </c>
      <c r="K818" s="72">
        <v>28.283347826086999</v>
      </c>
    </row>
    <row r="819" spans="1:11">
      <c r="A819" s="70" t="s">
        <v>2828</v>
      </c>
      <c r="B819" s="70" t="s">
        <v>16</v>
      </c>
      <c r="C819" s="70" t="s">
        <v>1296</v>
      </c>
      <c r="D819" s="70" t="s">
        <v>1212</v>
      </c>
      <c r="E819" s="70" t="s">
        <v>1508</v>
      </c>
      <c r="F819" s="87">
        <v>4.6316129999999997E-2</v>
      </c>
      <c r="G819" s="87">
        <v>2.0707549999999998E-2</v>
      </c>
      <c r="H819" s="88">
        <f t="shared" si="24"/>
        <v>1.2366784095655934</v>
      </c>
      <c r="I819" s="71">
        <f t="shared" si="25"/>
        <v>5.0227310963719672E-6</v>
      </c>
      <c r="J819" s="72">
        <v>19.344660820916822</v>
      </c>
      <c r="K819" s="72">
        <v>50.742086956521703</v>
      </c>
    </row>
    <row r="820" spans="1:11">
      <c r="A820" s="70" t="s">
        <v>817</v>
      </c>
      <c r="B820" s="70" t="s">
        <v>818</v>
      </c>
      <c r="C820" s="70" t="s">
        <v>1292</v>
      </c>
      <c r="D820" s="70" t="s">
        <v>321</v>
      </c>
      <c r="E820" s="70" t="s">
        <v>1508</v>
      </c>
      <c r="F820" s="87">
        <v>4.4951302999999998E-2</v>
      </c>
      <c r="G820" s="87">
        <v>7.414784203</v>
      </c>
      <c r="H820" s="88">
        <f t="shared" si="24"/>
        <v>-0.99393761143017312</v>
      </c>
      <c r="I820" s="71">
        <f t="shared" si="25"/>
        <v>4.8747230694908774E-6</v>
      </c>
      <c r="J820" s="72">
        <v>45.954460679999997</v>
      </c>
      <c r="K820" s="72">
        <v>13.9925652173913</v>
      </c>
    </row>
    <row r="821" spans="1:11">
      <c r="A821" s="70" t="s">
        <v>1526</v>
      </c>
      <c r="B821" s="70" t="s">
        <v>464</v>
      </c>
      <c r="C821" s="70" t="s">
        <v>1293</v>
      </c>
      <c r="D821" s="70" t="s">
        <v>321</v>
      </c>
      <c r="E821" s="70" t="s">
        <v>1508</v>
      </c>
      <c r="F821" s="87">
        <v>4.4888999999999998E-2</v>
      </c>
      <c r="G821" s="87">
        <v>0.2770454</v>
      </c>
      <c r="H821" s="88">
        <f t="shared" si="24"/>
        <v>-0.83797240452286881</v>
      </c>
      <c r="I821" s="71">
        <f t="shared" si="25"/>
        <v>4.8679666497404087E-6</v>
      </c>
      <c r="J821" s="72">
        <v>6.2146847200000002</v>
      </c>
      <c r="K821" s="72">
        <v>38.868086956521701</v>
      </c>
    </row>
    <row r="822" spans="1:11">
      <c r="A822" s="70" t="s">
        <v>2584</v>
      </c>
      <c r="B822" s="70" t="s">
        <v>308</v>
      </c>
      <c r="C822" s="70" t="s">
        <v>993</v>
      </c>
      <c r="D822" s="70" t="s">
        <v>321</v>
      </c>
      <c r="E822" s="70" t="s">
        <v>1508</v>
      </c>
      <c r="F822" s="87">
        <v>4.4290719999999999E-2</v>
      </c>
      <c r="G822" s="87">
        <v>5.4107924000000002E-2</v>
      </c>
      <c r="H822" s="88">
        <f t="shared" si="24"/>
        <v>-0.18143745452144866</v>
      </c>
      <c r="I822" s="71">
        <f t="shared" si="25"/>
        <v>4.8030864544318318E-6</v>
      </c>
      <c r="J822" s="72">
        <v>7.0812903263280003</v>
      </c>
      <c r="K822" s="72">
        <v>255.70617391304401</v>
      </c>
    </row>
    <row r="823" spans="1:11">
      <c r="A823" s="70" t="s">
        <v>2300</v>
      </c>
      <c r="B823" s="70" t="s">
        <v>2293</v>
      </c>
      <c r="C823" s="70" t="s">
        <v>1296</v>
      </c>
      <c r="D823" s="70" t="s">
        <v>321</v>
      </c>
      <c r="E823" s="70" t="s">
        <v>1508</v>
      </c>
      <c r="F823" s="87">
        <v>4.3304379999999996E-2</v>
      </c>
      <c r="G823" s="87">
        <v>5.8080440000000004E-2</v>
      </c>
      <c r="H823" s="88">
        <f t="shared" si="24"/>
        <v>-0.25440681923208586</v>
      </c>
      <c r="I823" s="71">
        <f t="shared" si="25"/>
        <v>4.6961232735789511E-6</v>
      </c>
      <c r="J823" s="72">
        <v>7.2398335300000003</v>
      </c>
      <c r="K823" s="72">
        <v>41.186260869565203</v>
      </c>
    </row>
    <row r="824" spans="1:11">
      <c r="A824" s="70" t="s">
        <v>905</v>
      </c>
      <c r="B824" s="70" t="s">
        <v>906</v>
      </c>
      <c r="C824" s="70" t="s">
        <v>1297</v>
      </c>
      <c r="D824" s="70" t="s">
        <v>321</v>
      </c>
      <c r="E824" s="70" t="s">
        <v>323</v>
      </c>
      <c r="F824" s="87">
        <v>4.2606390000000001E-2</v>
      </c>
      <c r="G824" s="87">
        <v>3.0682209999999998E-2</v>
      </c>
      <c r="H824" s="88">
        <f t="shared" si="24"/>
        <v>0.38863497772813638</v>
      </c>
      <c r="I824" s="71">
        <f t="shared" si="25"/>
        <v>4.6204300738673897E-6</v>
      </c>
      <c r="J824" s="72">
        <v>6.0845934900000005</v>
      </c>
      <c r="K824" s="72">
        <v>122.181565217391</v>
      </c>
    </row>
    <row r="825" spans="1:11">
      <c r="A825" s="70" t="s">
        <v>1541</v>
      </c>
      <c r="B825" s="70" t="s">
        <v>361</v>
      </c>
      <c r="C825" s="70" t="s">
        <v>1293</v>
      </c>
      <c r="D825" s="70" t="s">
        <v>321</v>
      </c>
      <c r="E825" s="70" t="s">
        <v>1508</v>
      </c>
      <c r="F825" s="87">
        <v>4.2377559999999995E-2</v>
      </c>
      <c r="G825" s="87">
        <v>2.5553646899999998</v>
      </c>
      <c r="H825" s="88">
        <f t="shared" si="24"/>
        <v>-0.98341623793823341</v>
      </c>
      <c r="I825" s="71">
        <f t="shared" si="25"/>
        <v>4.5956147113407099E-6</v>
      </c>
      <c r="J825" s="72">
        <v>3.54497814</v>
      </c>
      <c r="K825" s="72">
        <v>22.701173913043501</v>
      </c>
    </row>
    <row r="826" spans="1:11">
      <c r="A826" s="70" t="s">
        <v>266</v>
      </c>
      <c r="B826" s="70" t="s">
        <v>108</v>
      </c>
      <c r="C826" s="70" t="s">
        <v>1298</v>
      </c>
      <c r="D826" s="70" t="s">
        <v>322</v>
      </c>
      <c r="E826" s="70" t="s">
        <v>323</v>
      </c>
      <c r="F826" s="87">
        <v>4.1924305000000002E-2</v>
      </c>
      <c r="G826" s="87">
        <v>0.19231222000000001</v>
      </c>
      <c r="H826" s="88">
        <f t="shared" si="24"/>
        <v>-0.78199874662150948</v>
      </c>
      <c r="I826" s="71">
        <f t="shared" si="25"/>
        <v>4.5464616844559933E-6</v>
      </c>
      <c r="J826" s="72">
        <v>7.7779059830000001</v>
      </c>
      <c r="K826" s="72">
        <v>57.437086956521703</v>
      </c>
    </row>
    <row r="827" spans="1:11">
      <c r="A827" s="70" t="s">
        <v>2342</v>
      </c>
      <c r="B827" s="70" t="s">
        <v>2225</v>
      </c>
      <c r="C827" s="70" t="s">
        <v>231</v>
      </c>
      <c r="D827" s="70" t="s">
        <v>1212</v>
      </c>
      <c r="E827" s="70" t="s">
        <v>323</v>
      </c>
      <c r="F827" s="87">
        <v>4.0702160000000001E-2</v>
      </c>
      <c r="G827" s="87">
        <v>3.0763099999999998E-2</v>
      </c>
      <c r="H827" s="88">
        <f t="shared" si="24"/>
        <v>0.32308382445202222</v>
      </c>
      <c r="I827" s="71">
        <f t="shared" si="25"/>
        <v>4.4139267404575302E-6</v>
      </c>
      <c r="J827" s="72">
        <v>119.48033934</v>
      </c>
      <c r="K827" s="72">
        <v>79.478739130434803</v>
      </c>
    </row>
    <row r="828" spans="1:11">
      <c r="A828" s="70" t="s">
        <v>411</v>
      </c>
      <c r="B828" s="70" t="s">
        <v>703</v>
      </c>
      <c r="C828" s="70" t="s">
        <v>1292</v>
      </c>
      <c r="D828" s="70" t="s">
        <v>321</v>
      </c>
      <c r="E828" s="70" t="s">
        <v>1508</v>
      </c>
      <c r="F828" s="87">
        <v>3.8399480000000007E-2</v>
      </c>
      <c r="G828" s="87">
        <v>3.8030099999999997E-2</v>
      </c>
      <c r="H828" s="88">
        <f t="shared" si="24"/>
        <v>9.7128327298641182E-3</v>
      </c>
      <c r="I828" s="71">
        <f t="shared" si="25"/>
        <v>4.1642136828036684E-6</v>
      </c>
      <c r="J828" s="72">
        <v>15.15657146</v>
      </c>
      <c r="K828" s="72">
        <v>16.1009565217391</v>
      </c>
    </row>
    <row r="829" spans="1:11">
      <c r="A829" s="70" t="s">
        <v>2265</v>
      </c>
      <c r="B829" s="70" t="s">
        <v>2244</v>
      </c>
      <c r="C829" s="70" t="s">
        <v>1446</v>
      </c>
      <c r="D829" s="70" t="s">
        <v>321</v>
      </c>
      <c r="E829" s="70" t="s">
        <v>1508</v>
      </c>
      <c r="F829" s="87">
        <v>3.58015E-2</v>
      </c>
      <c r="G829" s="87">
        <v>0.1239108</v>
      </c>
      <c r="H829" s="88">
        <f t="shared" si="24"/>
        <v>-0.71107038288833579</v>
      </c>
      <c r="I829" s="71">
        <f t="shared" si="25"/>
        <v>3.8824769545029128E-6</v>
      </c>
      <c r="J829" s="72">
        <v>35.631037613121528</v>
      </c>
      <c r="K829" s="72">
        <v>66.576869565217393</v>
      </c>
    </row>
    <row r="830" spans="1:11">
      <c r="A830" s="70" t="s">
        <v>2459</v>
      </c>
      <c r="B830" s="70" t="s">
        <v>1941</v>
      </c>
      <c r="C830" s="70" t="s">
        <v>993</v>
      </c>
      <c r="D830" s="70" t="s">
        <v>321</v>
      </c>
      <c r="E830" s="70" t="s">
        <v>323</v>
      </c>
      <c r="F830" s="87">
        <v>3.4795489999999998E-2</v>
      </c>
      <c r="G830" s="87">
        <v>9.4678529999999997E-2</v>
      </c>
      <c r="H830" s="88">
        <f t="shared" si="24"/>
        <v>-0.63248806249949174</v>
      </c>
      <c r="I830" s="71">
        <f t="shared" si="25"/>
        <v>3.7733806696824589E-6</v>
      </c>
      <c r="J830" s="72">
        <v>8.0473205698250005</v>
      </c>
      <c r="K830" s="72">
        <v>53.565434782608698</v>
      </c>
    </row>
    <row r="831" spans="1:11">
      <c r="A831" s="70" t="s">
        <v>220</v>
      </c>
      <c r="B831" s="70" t="s">
        <v>221</v>
      </c>
      <c r="C831" s="70" t="s">
        <v>231</v>
      </c>
      <c r="D831" s="70" t="s">
        <v>322</v>
      </c>
      <c r="E831" s="70" t="s">
        <v>1508</v>
      </c>
      <c r="F831" s="87">
        <v>3.43913E-2</v>
      </c>
      <c r="G831" s="87">
        <v>0</v>
      </c>
      <c r="H831" s="88" t="str">
        <f t="shared" si="24"/>
        <v/>
      </c>
      <c r="I831" s="71">
        <f t="shared" si="25"/>
        <v>3.729548473818025E-6</v>
      </c>
      <c r="J831" s="72">
        <v>13.47125</v>
      </c>
      <c r="K831" s="72">
        <v>74.334000000000003</v>
      </c>
    </row>
    <row r="832" spans="1:11">
      <c r="A832" s="70" t="s">
        <v>2436</v>
      </c>
      <c r="B832" s="70" t="s">
        <v>182</v>
      </c>
      <c r="C832" s="70" t="s">
        <v>993</v>
      </c>
      <c r="D832" s="70" t="s">
        <v>321</v>
      </c>
      <c r="E832" s="70" t="s">
        <v>1508</v>
      </c>
      <c r="F832" s="87">
        <v>3.3398890000000001E-2</v>
      </c>
      <c r="G832" s="87">
        <v>0.68129579000000007</v>
      </c>
      <c r="H832" s="88">
        <f t="shared" si="24"/>
        <v>-0.95097740146023801</v>
      </c>
      <c r="I832" s="71">
        <f t="shared" si="25"/>
        <v>3.6219270346487658E-6</v>
      </c>
      <c r="J832" s="72">
        <v>61.766850212424004</v>
      </c>
      <c r="K832" s="72">
        <v>31.506652173913</v>
      </c>
    </row>
    <row r="833" spans="1:11">
      <c r="A833" s="70" t="s">
        <v>2915</v>
      </c>
      <c r="B833" s="70" t="s">
        <v>554</v>
      </c>
      <c r="C833" s="70" t="s">
        <v>2923</v>
      </c>
      <c r="D833" s="70" t="s">
        <v>322</v>
      </c>
      <c r="E833" s="70" t="s">
        <v>323</v>
      </c>
      <c r="F833" s="87">
        <v>3.1938470000000004E-2</v>
      </c>
      <c r="G833" s="87">
        <v>0.35311336500000001</v>
      </c>
      <c r="H833" s="88">
        <f t="shared" si="24"/>
        <v>-0.90955179507295059</v>
      </c>
      <c r="I833" s="71">
        <f t="shared" si="25"/>
        <v>3.4635524695077764E-6</v>
      </c>
      <c r="J833" s="72">
        <v>2.03193928</v>
      </c>
      <c r="K833" s="72">
        <v>39.726043478260898</v>
      </c>
    </row>
    <row r="834" spans="1:11">
      <c r="A834" s="70" t="s">
        <v>733</v>
      </c>
      <c r="B834" s="70" t="s">
        <v>85</v>
      </c>
      <c r="C834" s="70" t="s">
        <v>735</v>
      </c>
      <c r="D834" s="70" t="s">
        <v>321</v>
      </c>
      <c r="E834" s="70" t="s">
        <v>1508</v>
      </c>
      <c r="F834" s="87">
        <v>3.1745759999999998E-2</v>
      </c>
      <c r="G834" s="87">
        <v>2.3630060000000001E-2</v>
      </c>
      <c r="H834" s="88">
        <f t="shared" si="24"/>
        <v>0.34344813343681713</v>
      </c>
      <c r="I834" s="71">
        <f t="shared" si="25"/>
        <v>3.4426541235194161E-6</v>
      </c>
      <c r="J834" s="72">
        <v>9.7673625600000005</v>
      </c>
      <c r="K834" s="72">
        <v>59.442826086956501</v>
      </c>
    </row>
    <row r="835" spans="1:11">
      <c r="A835" s="70" t="s">
        <v>2916</v>
      </c>
      <c r="B835" s="70" t="s">
        <v>63</v>
      </c>
      <c r="C835" s="70" t="s">
        <v>2923</v>
      </c>
      <c r="D835" s="70" t="s">
        <v>322</v>
      </c>
      <c r="E835" s="70" t="s">
        <v>323</v>
      </c>
      <c r="F835" s="87">
        <v>3.1115299999999999E-2</v>
      </c>
      <c r="G835" s="87">
        <v>5.0388099999999998E-2</v>
      </c>
      <c r="H835" s="88">
        <f t="shared" si="24"/>
        <v>-0.3824871348592227</v>
      </c>
      <c r="I835" s="71">
        <f t="shared" si="25"/>
        <v>3.374284183133234E-6</v>
      </c>
      <c r="J835" s="72">
        <v>6.3827753300000003</v>
      </c>
      <c r="K835" s="72">
        <v>33.962782608695697</v>
      </c>
    </row>
    <row r="836" spans="1:11">
      <c r="A836" s="70" t="s">
        <v>2346</v>
      </c>
      <c r="B836" s="70" t="s">
        <v>2196</v>
      </c>
      <c r="C836" s="70" t="s">
        <v>231</v>
      </c>
      <c r="D836" s="70" t="s">
        <v>1212</v>
      </c>
      <c r="E836" s="70" t="s">
        <v>323</v>
      </c>
      <c r="F836" s="87">
        <v>2.9765099999999999E-2</v>
      </c>
      <c r="G836" s="87">
        <v>0.36541865999999995</v>
      </c>
      <c r="H836" s="88">
        <f t="shared" si="24"/>
        <v>-0.9185452105812002</v>
      </c>
      <c r="I836" s="71">
        <f t="shared" si="25"/>
        <v>3.2278623744389102E-6</v>
      </c>
      <c r="J836" s="72">
        <v>9.8199000000000005</v>
      </c>
      <c r="K836" s="72">
        <v>244.955086956522</v>
      </c>
    </row>
    <row r="837" spans="1:11">
      <c r="A837" s="70" t="s">
        <v>2499</v>
      </c>
      <c r="B837" s="70" t="s">
        <v>234</v>
      </c>
      <c r="C837" s="70" t="s">
        <v>993</v>
      </c>
      <c r="D837" s="70" t="s">
        <v>321</v>
      </c>
      <c r="E837" s="70" t="s">
        <v>1508</v>
      </c>
      <c r="F837" s="87">
        <v>2.8940509999999999E-2</v>
      </c>
      <c r="G837" s="87">
        <v>3.804892E-2</v>
      </c>
      <c r="H837" s="88">
        <f t="shared" si="24"/>
        <v>-0.23938682096627184</v>
      </c>
      <c r="I837" s="71">
        <f t="shared" si="25"/>
        <v>3.1384400968272582E-6</v>
      </c>
      <c r="J837" s="72">
        <v>61.329127324070996</v>
      </c>
      <c r="K837" s="72">
        <v>43.366782608695701</v>
      </c>
    </row>
    <row r="838" spans="1:11">
      <c r="A838" s="70" t="s">
        <v>2361</v>
      </c>
      <c r="B838" s="70" t="s">
        <v>2031</v>
      </c>
      <c r="C838" s="70" t="s">
        <v>231</v>
      </c>
      <c r="D838" s="70" t="s">
        <v>322</v>
      </c>
      <c r="E838" s="70" t="s">
        <v>323</v>
      </c>
      <c r="F838" s="87">
        <v>2.869174E-2</v>
      </c>
      <c r="G838" s="87">
        <v>3.4193599999999998E-2</v>
      </c>
      <c r="H838" s="88">
        <f t="shared" si="24"/>
        <v>-0.16090320995741891</v>
      </c>
      <c r="I838" s="71">
        <f t="shared" si="25"/>
        <v>3.1114623503090486E-6</v>
      </c>
      <c r="J838" s="72">
        <v>53.65</v>
      </c>
      <c r="K838" s="72">
        <v>81.023695652173899</v>
      </c>
    </row>
    <row r="839" spans="1:11">
      <c r="A839" s="70" t="s">
        <v>2808</v>
      </c>
      <c r="B839" s="70" t="s">
        <v>2319</v>
      </c>
      <c r="C839" s="70" t="s">
        <v>1296</v>
      </c>
      <c r="D839" s="70" t="s">
        <v>1212</v>
      </c>
      <c r="E839" s="70" t="s">
        <v>323</v>
      </c>
      <c r="F839" s="87">
        <v>2.8675700000000002E-2</v>
      </c>
      <c r="G839" s="87">
        <v>0.18386617999999999</v>
      </c>
      <c r="H839" s="88">
        <f t="shared" ref="H839:H902" si="26">IF(ISERROR(F839/G839-1),"",IF((F839/G839-1)&gt;10000%,"",F839/G839-1))</f>
        <v>-0.84404037762681527</v>
      </c>
      <c r="I839" s="71">
        <f t="shared" ref="I839:I902" si="27">F839/$F$1023</f>
        <v>3.1097228999969046E-6</v>
      </c>
      <c r="J839" s="72">
        <v>4.9757199100000005</v>
      </c>
      <c r="K839" s="72">
        <v>60.524956521739099</v>
      </c>
    </row>
    <row r="840" spans="1:11">
      <c r="A840" s="70" t="s">
        <v>2837</v>
      </c>
      <c r="B840" s="70" t="s">
        <v>2272</v>
      </c>
      <c r="C840" s="70" t="s">
        <v>1296</v>
      </c>
      <c r="D840" s="70" t="s">
        <v>1212</v>
      </c>
      <c r="E840" s="70" t="s">
        <v>323</v>
      </c>
      <c r="F840" s="87">
        <v>2.8605200000000001E-2</v>
      </c>
      <c r="G840" s="87">
        <v>5.2211999999999996E-3</v>
      </c>
      <c r="H840" s="88">
        <f t="shared" si="26"/>
        <v>4.4786639086799971</v>
      </c>
      <c r="I840" s="71">
        <f t="shared" si="27"/>
        <v>3.1020775604079919E-6</v>
      </c>
      <c r="J840" s="72">
        <v>2.6219673599999997</v>
      </c>
      <c r="K840" s="72">
        <v>11.021304347826099</v>
      </c>
    </row>
    <row r="841" spans="1:11">
      <c r="A841" s="70" t="s">
        <v>618</v>
      </c>
      <c r="B841" s="70" t="s">
        <v>619</v>
      </c>
      <c r="C841" s="70" t="s">
        <v>1292</v>
      </c>
      <c r="D841" s="70" t="s">
        <v>321</v>
      </c>
      <c r="E841" s="70" t="s">
        <v>1508</v>
      </c>
      <c r="F841" s="87">
        <v>2.7602459999999999E-2</v>
      </c>
      <c r="G841" s="87">
        <v>6.6365E-4</v>
      </c>
      <c r="H841" s="88">
        <f t="shared" si="26"/>
        <v>40.591893317260599</v>
      </c>
      <c r="I841" s="71">
        <f t="shared" si="27"/>
        <v>2.9933358892110237E-6</v>
      </c>
      <c r="J841" s="72">
        <v>32.651742949999999</v>
      </c>
      <c r="K841" s="72">
        <v>3.9847826086956499</v>
      </c>
    </row>
    <row r="842" spans="1:11">
      <c r="A842" s="70" t="s">
        <v>518</v>
      </c>
      <c r="B842" s="70" t="s">
        <v>531</v>
      </c>
      <c r="C842" s="70" t="s">
        <v>1297</v>
      </c>
      <c r="D842" s="70" t="s">
        <v>321</v>
      </c>
      <c r="E842" s="70" t="s">
        <v>1508</v>
      </c>
      <c r="F842" s="87">
        <v>2.728738E-2</v>
      </c>
      <c r="G842" s="87">
        <v>5.1989800000000003E-2</v>
      </c>
      <c r="H842" s="88">
        <f t="shared" si="26"/>
        <v>-0.4751397389487938</v>
      </c>
      <c r="I842" s="71">
        <f t="shared" si="27"/>
        <v>2.9591671856979088E-6</v>
      </c>
      <c r="J842" s="72">
        <v>12.55724039</v>
      </c>
      <c r="K842" s="72">
        <v>69.848608695652203</v>
      </c>
    </row>
    <row r="843" spans="1:11">
      <c r="A843" s="70" t="s">
        <v>2841</v>
      </c>
      <c r="B843" s="70" t="s">
        <v>1428</v>
      </c>
      <c r="C843" s="70" t="s">
        <v>1291</v>
      </c>
      <c r="D843" s="70" t="s">
        <v>321</v>
      </c>
      <c r="E843" s="70" t="s">
        <v>1508</v>
      </c>
      <c r="F843" s="87">
        <v>2.714722E-2</v>
      </c>
      <c r="G843" s="87">
        <v>1.8075999999999999E-3</v>
      </c>
      <c r="H843" s="88">
        <f t="shared" si="26"/>
        <v>14.018377959725603</v>
      </c>
      <c r="I843" s="71">
        <f t="shared" si="27"/>
        <v>2.9439675999279517E-6</v>
      </c>
      <c r="J843" s="72">
        <v>8.8409999999999993</v>
      </c>
      <c r="K843" s="72">
        <v>18.136086956521702</v>
      </c>
    </row>
    <row r="844" spans="1:11">
      <c r="A844" s="70" t="s">
        <v>1566</v>
      </c>
      <c r="B844" s="70" t="s">
        <v>1556</v>
      </c>
      <c r="C844" s="70" t="s">
        <v>1446</v>
      </c>
      <c r="D844" s="70" t="s">
        <v>322</v>
      </c>
      <c r="E844" s="70" t="s">
        <v>323</v>
      </c>
      <c r="F844" s="87">
        <v>2.6498299999999999E-2</v>
      </c>
      <c r="G844" s="87">
        <v>4.7415000000000001E-3</v>
      </c>
      <c r="H844" s="88">
        <f t="shared" si="26"/>
        <v>4.5885901086154171</v>
      </c>
      <c r="I844" s="71">
        <f t="shared" si="27"/>
        <v>2.8735957734593389E-6</v>
      </c>
      <c r="J844" s="72">
        <v>3.1584051299999998</v>
      </c>
      <c r="K844" s="72">
        <v>39.324652173913002</v>
      </c>
    </row>
    <row r="845" spans="1:11">
      <c r="A845" s="70" t="s">
        <v>2298</v>
      </c>
      <c r="B845" s="70" t="s">
        <v>2286</v>
      </c>
      <c r="C845" s="70" t="s">
        <v>1446</v>
      </c>
      <c r="D845" s="70" t="s">
        <v>322</v>
      </c>
      <c r="E845" s="70" t="s">
        <v>323</v>
      </c>
      <c r="F845" s="87">
        <v>2.6276000000000001E-2</v>
      </c>
      <c r="G845" s="87">
        <v>0.36803445000000001</v>
      </c>
      <c r="H845" s="88">
        <f t="shared" si="26"/>
        <v>-0.92860450971369668</v>
      </c>
      <c r="I845" s="71">
        <f t="shared" si="27"/>
        <v>2.8494885537342999E-6</v>
      </c>
      <c r="J845" s="72">
        <v>2.6660483638965244</v>
      </c>
      <c r="K845" s="72">
        <v>142.76686956521701</v>
      </c>
    </row>
    <row r="846" spans="1:11">
      <c r="A846" s="70" t="s">
        <v>2449</v>
      </c>
      <c r="B846" s="70" t="s">
        <v>1940</v>
      </c>
      <c r="C846" s="70" t="s">
        <v>993</v>
      </c>
      <c r="D846" s="70" t="s">
        <v>321</v>
      </c>
      <c r="E846" s="70" t="s">
        <v>323</v>
      </c>
      <c r="F846" s="87">
        <v>2.6266950000000001E-2</v>
      </c>
      <c r="G846" s="87">
        <v>1.2034472000000001</v>
      </c>
      <c r="H846" s="88">
        <f t="shared" si="26"/>
        <v>-0.97817357504342528</v>
      </c>
      <c r="I846" s="71">
        <f t="shared" si="27"/>
        <v>2.8485071307090565E-6</v>
      </c>
      <c r="J846" s="72">
        <v>11.888911579812</v>
      </c>
      <c r="K846" s="72">
        <v>13.808347826086999</v>
      </c>
    </row>
    <row r="847" spans="1:11">
      <c r="A847" s="70" t="s">
        <v>208</v>
      </c>
      <c r="B847" s="70" t="s">
        <v>209</v>
      </c>
      <c r="C847" s="70" t="s">
        <v>231</v>
      </c>
      <c r="D847" s="70" t="s">
        <v>1212</v>
      </c>
      <c r="E847" s="70" t="s">
        <v>1508</v>
      </c>
      <c r="F847" s="87">
        <v>2.562963E-2</v>
      </c>
      <c r="G847" s="87">
        <v>0.13700300000000001</v>
      </c>
      <c r="H847" s="88">
        <f t="shared" si="26"/>
        <v>-0.81292650525900889</v>
      </c>
      <c r="I847" s="71">
        <f t="shared" si="27"/>
        <v>2.7793932608252864E-6</v>
      </c>
      <c r="J847" s="72">
        <v>9.593377910000001</v>
      </c>
      <c r="K847" s="72">
        <v>67.6903043478261</v>
      </c>
    </row>
    <row r="848" spans="1:11">
      <c r="A848" s="70" t="s">
        <v>2194</v>
      </c>
      <c r="B848" s="70" t="s">
        <v>2195</v>
      </c>
      <c r="C848" s="70" t="s">
        <v>1297</v>
      </c>
      <c r="D848" s="70" t="s">
        <v>321</v>
      </c>
      <c r="E848" s="70" t="s">
        <v>1508</v>
      </c>
      <c r="F848" s="87">
        <v>2.5146400000000003E-2</v>
      </c>
      <c r="G848" s="87">
        <v>0</v>
      </c>
      <c r="H848" s="88" t="str">
        <f t="shared" si="26"/>
        <v/>
      </c>
      <c r="I848" s="71">
        <f t="shared" si="27"/>
        <v>2.7269896090586162E-6</v>
      </c>
      <c r="J848" s="72">
        <v>3.6796828599999998</v>
      </c>
      <c r="K848" s="72">
        <v>143.959347826087</v>
      </c>
    </row>
    <row r="849" spans="1:11">
      <c r="A849" s="70" t="s">
        <v>2466</v>
      </c>
      <c r="B849" s="70" t="s">
        <v>900</v>
      </c>
      <c r="C849" s="70" t="s">
        <v>993</v>
      </c>
      <c r="D849" s="70" t="s">
        <v>321</v>
      </c>
      <c r="E849" s="70" t="s">
        <v>1508</v>
      </c>
      <c r="F849" s="87">
        <v>2.5128785000000001E-2</v>
      </c>
      <c r="G849" s="87">
        <v>5.4478890000000002E-2</v>
      </c>
      <c r="H849" s="88">
        <f t="shared" si="26"/>
        <v>-0.5387427130031468</v>
      </c>
      <c r="I849" s="71">
        <f t="shared" si="27"/>
        <v>2.7250793586067198E-6</v>
      </c>
      <c r="J849" s="72">
        <v>4.9363075779000001</v>
      </c>
      <c r="K849" s="72">
        <v>42.952869565217398</v>
      </c>
    </row>
    <row r="850" spans="1:11">
      <c r="A850" s="70" t="s">
        <v>2411</v>
      </c>
      <c r="B850" s="70" t="s">
        <v>1427</v>
      </c>
      <c r="C850" s="70" t="s">
        <v>993</v>
      </c>
      <c r="D850" s="70" t="s">
        <v>321</v>
      </c>
      <c r="E850" s="70" t="s">
        <v>1508</v>
      </c>
      <c r="F850" s="87">
        <v>2.4510870000000001E-2</v>
      </c>
      <c r="G850" s="87">
        <v>0.27630445000000003</v>
      </c>
      <c r="H850" s="88">
        <f t="shared" si="26"/>
        <v>-0.91129035381080548</v>
      </c>
      <c r="I850" s="71">
        <f t="shared" si="27"/>
        <v>2.658069854889231E-6</v>
      </c>
      <c r="J850" s="72">
        <v>8.4076656946139998</v>
      </c>
      <c r="K850" s="72">
        <v>111.86265217391301</v>
      </c>
    </row>
    <row r="851" spans="1:11">
      <c r="A851" s="70" t="s">
        <v>2608</v>
      </c>
      <c r="B851" s="70" t="s">
        <v>2609</v>
      </c>
      <c r="C851" s="70" t="s">
        <v>231</v>
      </c>
      <c r="D851" s="70" t="s">
        <v>1212</v>
      </c>
      <c r="E851" s="70" t="s">
        <v>323</v>
      </c>
      <c r="F851" s="87">
        <v>2.4448479999999998E-2</v>
      </c>
      <c r="G851" s="87">
        <v>2.5081239599999998</v>
      </c>
      <c r="H851" s="88">
        <f t="shared" si="26"/>
        <v>-0.99025228402187904</v>
      </c>
      <c r="I851" s="71">
        <f t="shared" si="27"/>
        <v>2.6513040004643761E-6</v>
      </c>
      <c r="J851" s="72">
        <v>5.6280000000000001</v>
      </c>
      <c r="K851" s="72">
        <v>53.212260869565199</v>
      </c>
    </row>
    <row r="852" spans="1:11">
      <c r="A852" s="70" t="s">
        <v>1945</v>
      </c>
      <c r="B852" s="70" t="s">
        <v>1946</v>
      </c>
      <c r="C852" s="70" t="s">
        <v>1297</v>
      </c>
      <c r="D852" s="70" t="s">
        <v>321</v>
      </c>
      <c r="E852" s="70" t="s">
        <v>1508</v>
      </c>
      <c r="F852" s="87">
        <v>2.0661820000000001E-2</v>
      </c>
      <c r="G852" s="87">
        <v>1.4063999999999998E-4</v>
      </c>
      <c r="H852" s="88" t="str">
        <f t="shared" si="26"/>
        <v/>
      </c>
      <c r="I852" s="71">
        <f t="shared" si="27"/>
        <v>2.2406614244678957E-6</v>
      </c>
      <c r="J852" s="72">
        <v>8.1730145800000003</v>
      </c>
      <c r="K852" s="72">
        <v>103.44073913043501</v>
      </c>
    </row>
    <row r="853" spans="1:11">
      <c r="A853" s="70" t="s">
        <v>2188</v>
      </c>
      <c r="B853" s="70" t="s">
        <v>2189</v>
      </c>
      <c r="C853" s="70" t="s">
        <v>1297</v>
      </c>
      <c r="D853" s="70" t="s">
        <v>321</v>
      </c>
      <c r="E853" s="70" t="s">
        <v>1508</v>
      </c>
      <c r="F853" s="87">
        <v>1.9781159999999999E-2</v>
      </c>
      <c r="G853" s="87">
        <v>3.7176970000000004E-2</v>
      </c>
      <c r="H853" s="88">
        <f t="shared" si="26"/>
        <v>-0.4679189831769508</v>
      </c>
      <c r="I853" s="71">
        <f t="shared" si="27"/>
        <v>2.1451586618810617E-6</v>
      </c>
      <c r="J853" s="72">
        <v>4.2102908299999999</v>
      </c>
      <c r="K853" s="72">
        <v>122.554869565217</v>
      </c>
    </row>
    <row r="854" spans="1:11">
      <c r="A854" s="70" t="s">
        <v>2005</v>
      </c>
      <c r="B854" s="70" t="s">
        <v>2006</v>
      </c>
      <c r="C854" s="70" t="s">
        <v>1446</v>
      </c>
      <c r="D854" s="70" t="s">
        <v>322</v>
      </c>
      <c r="E854" s="70" t="s">
        <v>323</v>
      </c>
      <c r="F854" s="87">
        <v>1.9732779999999998E-2</v>
      </c>
      <c r="G854" s="87">
        <v>9.4337399999999995E-3</v>
      </c>
      <c r="H854" s="88">
        <f t="shared" si="26"/>
        <v>1.0917239610165215</v>
      </c>
      <c r="I854" s="71">
        <f t="shared" si="27"/>
        <v>2.1399121153660038E-6</v>
      </c>
      <c r="J854" s="72">
        <v>2.8063833915237804</v>
      </c>
      <c r="K854" s="72">
        <v>26.750913043478299</v>
      </c>
    </row>
    <row r="855" spans="1:11">
      <c r="A855" s="70" t="s">
        <v>2583</v>
      </c>
      <c r="B855" s="70" t="s">
        <v>722</v>
      </c>
      <c r="C855" s="70" t="s">
        <v>993</v>
      </c>
      <c r="D855" s="70" t="s">
        <v>322</v>
      </c>
      <c r="E855" s="70" t="s">
        <v>323</v>
      </c>
      <c r="F855" s="87">
        <v>1.9666599999999999E-2</v>
      </c>
      <c r="G855" s="87">
        <v>8.1783770000000006E-2</v>
      </c>
      <c r="H855" s="88">
        <f t="shared" si="26"/>
        <v>-0.75952930514208383</v>
      </c>
      <c r="I855" s="71">
        <f t="shared" si="27"/>
        <v>2.1327352561604119E-6</v>
      </c>
      <c r="J855" s="72">
        <v>5.172044487</v>
      </c>
      <c r="K855" s="72">
        <v>95.511478260869595</v>
      </c>
    </row>
    <row r="856" spans="1:11">
      <c r="A856" s="70" t="s">
        <v>2558</v>
      </c>
      <c r="B856" s="70" t="s">
        <v>2182</v>
      </c>
      <c r="C856" s="70" t="s">
        <v>993</v>
      </c>
      <c r="D856" s="70" t="s">
        <v>321</v>
      </c>
      <c r="E856" s="70" t="s">
        <v>1508</v>
      </c>
      <c r="F856" s="87">
        <v>1.9612999999999998E-2</v>
      </c>
      <c r="G856" s="87">
        <v>2.2085E-2</v>
      </c>
      <c r="H856" s="88">
        <f t="shared" si="26"/>
        <v>-0.11193117500566008</v>
      </c>
      <c r="I856" s="71">
        <f t="shared" si="27"/>
        <v>2.1269226291821745E-6</v>
      </c>
      <c r="J856" s="72">
        <v>3.1536304051999999</v>
      </c>
      <c r="K856" s="72">
        <v>127.00526086956501</v>
      </c>
    </row>
    <row r="857" spans="1:11">
      <c r="A857" s="70" t="s">
        <v>507</v>
      </c>
      <c r="B857" s="70" t="s">
        <v>508</v>
      </c>
      <c r="C857" s="70" t="s">
        <v>1297</v>
      </c>
      <c r="D857" s="70" t="s">
        <v>321</v>
      </c>
      <c r="E857" s="70" t="s">
        <v>1508</v>
      </c>
      <c r="F857" s="87">
        <v>1.930656E-2</v>
      </c>
      <c r="G857" s="87">
        <v>8.4650000000000003E-3</v>
      </c>
      <c r="H857" s="88">
        <f t="shared" si="26"/>
        <v>1.280751329001772</v>
      </c>
      <c r="I857" s="71">
        <f t="shared" si="27"/>
        <v>2.0936908864357012E-6</v>
      </c>
      <c r="J857" s="72">
        <v>5.5584039599999997</v>
      </c>
      <c r="K857" s="72">
        <v>146.16213043478299</v>
      </c>
    </row>
    <row r="858" spans="1:11">
      <c r="A858" s="70" t="s">
        <v>2461</v>
      </c>
      <c r="B858" s="70" t="s">
        <v>630</v>
      </c>
      <c r="C858" s="70" t="s">
        <v>993</v>
      </c>
      <c r="D858" s="70" t="s">
        <v>321</v>
      </c>
      <c r="E858" s="70" t="s">
        <v>1508</v>
      </c>
      <c r="F858" s="87">
        <v>1.8828602999999999E-2</v>
      </c>
      <c r="G858" s="87">
        <v>4.4887499999999997E-3</v>
      </c>
      <c r="H858" s="88">
        <f t="shared" si="26"/>
        <v>3.1946205513784465</v>
      </c>
      <c r="I858" s="71">
        <f t="shared" si="27"/>
        <v>2.0418590626924683E-6</v>
      </c>
      <c r="J858" s="72">
        <v>14.6435660066</v>
      </c>
      <c r="K858" s="72">
        <v>46.841826086956502</v>
      </c>
    </row>
    <row r="859" spans="1:11">
      <c r="A859" s="70" t="s">
        <v>2759</v>
      </c>
      <c r="B859" s="70" t="s">
        <v>1404</v>
      </c>
      <c r="C859" s="70" t="s">
        <v>1296</v>
      </c>
      <c r="D859" s="70" t="s">
        <v>322</v>
      </c>
      <c r="E859" s="70" t="s">
        <v>323</v>
      </c>
      <c r="F859" s="87">
        <v>1.8464000000000001E-2</v>
      </c>
      <c r="G859" s="87">
        <v>1.35249902</v>
      </c>
      <c r="H859" s="88">
        <f t="shared" si="26"/>
        <v>-0.98634823410075367</v>
      </c>
      <c r="I859" s="71">
        <f t="shared" si="27"/>
        <v>2.0023198605628753E-6</v>
      </c>
      <c r="J859" s="72">
        <v>48.627634100000002</v>
      </c>
      <c r="K859" s="72">
        <v>19.194260869565198</v>
      </c>
    </row>
    <row r="860" spans="1:11">
      <c r="A860" s="70" t="s">
        <v>2565</v>
      </c>
      <c r="B860" s="70" t="s">
        <v>1472</v>
      </c>
      <c r="C860" s="70" t="s">
        <v>993</v>
      </c>
      <c r="D860" s="70" t="s">
        <v>321</v>
      </c>
      <c r="E860" s="70" t="s">
        <v>1508</v>
      </c>
      <c r="F860" s="87">
        <v>1.83118E-2</v>
      </c>
      <c r="G860" s="87">
        <v>0.102441746</v>
      </c>
      <c r="H860" s="88">
        <f t="shared" si="26"/>
        <v>-0.82124670151561063</v>
      </c>
      <c r="I860" s="71">
        <f t="shared" si="27"/>
        <v>1.9858146026134779E-6</v>
      </c>
      <c r="J860" s="72">
        <v>3.63129753661</v>
      </c>
      <c r="K860" s="72">
        <v>140.45495652173901</v>
      </c>
    </row>
    <row r="861" spans="1:11">
      <c r="A861" s="70" t="s">
        <v>256</v>
      </c>
      <c r="B861" s="70" t="s">
        <v>109</v>
      </c>
      <c r="C861" s="70" t="s">
        <v>1298</v>
      </c>
      <c r="D861" s="70" t="s">
        <v>322</v>
      </c>
      <c r="E861" s="70" t="s">
        <v>323</v>
      </c>
      <c r="F861" s="87">
        <v>1.8285650000000001E-2</v>
      </c>
      <c r="G861" s="87">
        <v>2.1053020000000002E-2</v>
      </c>
      <c r="H861" s="88">
        <f t="shared" si="26"/>
        <v>-0.13144764979086143</v>
      </c>
      <c r="I861" s="71">
        <f t="shared" si="27"/>
        <v>1.982978778070924E-6</v>
      </c>
      <c r="J861" s="72">
        <v>2.7490054980000003</v>
      </c>
      <c r="K861" s="72">
        <v>74.768086956521699</v>
      </c>
    </row>
    <row r="862" spans="1:11">
      <c r="A862" s="70" t="s">
        <v>2392</v>
      </c>
      <c r="B862" s="70" t="s">
        <v>2393</v>
      </c>
      <c r="C862" s="70" t="s">
        <v>1446</v>
      </c>
      <c r="D862" s="70" t="s">
        <v>322</v>
      </c>
      <c r="E862" s="70" t="s">
        <v>323</v>
      </c>
      <c r="F862" s="87">
        <v>1.7969779999999998E-2</v>
      </c>
      <c r="G862" s="87">
        <v>0</v>
      </c>
      <c r="H862" s="88" t="str">
        <f t="shared" si="26"/>
        <v/>
      </c>
      <c r="I862" s="71">
        <f t="shared" si="27"/>
        <v>1.9487244033765999E-6</v>
      </c>
      <c r="J862" s="72">
        <v>0.3990785781526528</v>
      </c>
      <c r="K862" s="72">
        <v>168.45313043478299</v>
      </c>
    </row>
    <row r="863" spans="1:11">
      <c r="A863" s="70" t="s">
        <v>2345</v>
      </c>
      <c r="B863" s="70" t="s">
        <v>1457</v>
      </c>
      <c r="C863" s="70" t="s">
        <v>231</v>
      </c>
      <c r="D863" s="70" t="s">
        <v>1212</v>
      </c>
      <c r="E863" s="70" t="s">
        <v>323</v>
      </c>
      <c r="F863" s="87">
        <v>1.654978E-2</v>
      </c>
      <c r="G863" s="87">
        <v>0.65319718000000004</v>
      </c>
      <c r="H863" s="88">
        <f t="shared" si="26"/>
        <v>-0.97466342399089967</v>
      </c>
      <c r="I863" s="71">
        <f t="shared" si="27"/>
        <v>1.7947331662665871E-6</v>
      </c>
      <c r="J863" s="72">
        <v>13.804065</v>
      </c>
      <c r="K863" s="72">
        <v>25.945</v>
      </c>
    </row>
    <row r="864" spans="1:11">
      <c r="A864" s="70" t="s">
        <v>2476</v>
      </c>
      <c r="B864" s="70" t="s">
        <v>157</v>
      </c>
      <c r="C864" s="70" t="s">
        <v>993</v>
      </c>
      <c r="D864" s="70" t="s">
        <v>321</v>
      </c>
      <c r="E864" s="70" t="s">
        <v>1508</v>
      </c>
      <c r="F864" s="87">
        <v>1.4974090000000001E-2</v>
      </c>
      <c r="G864" s="87">
        <v>0</v>
      </c>
      <c r="H864" s="88" t="str">
        <f t="shared" si="26"/>
        <v/>
      </c>
      <c r="I864" s="71">
        <f t="shared" si="27"/>
        <v>1.6238581997863923E-6</v>
      </c>
      <c r="J864" s="72">
        <v>3.3145053357000003</v>
      </c>
      <c r="K864" s="72">
        <v>33.052173913043497</v>
      </c>
    </row>
    <row r="865" spans="1:15">
      <c r="A865" s="70" t="s">
        <v>2172</v>
      </c>
      <c r="B865" s="70" t="s">
        <v>126</v>
      </c>
      <c r="C865" s="70" t="s">
        <v>1298</v>
      </c>
      <c r="D865" s="70" t="s">
        <v>322</v>
      </c>
      <c r="E865" s="70" t="s">
        <v>323</v>
      </c>
      <c r="F865" s="87">
        <v>1.4839218999999999E-2</v>
      </c>
      <c r="G865" s="87">
        <v>5.3590716999999996E-2</v>
      </c>
      <c r="H865" s="88">
        <f t="shared" si="26"/>
        <v>-0.72310094302339711</v>
      </c>
      <c r="I865" s="71">
        <f t="shared" si="27"/>
        <v>1.609232177152403E-6</v>
      </c>
      <c r="J865" s="72">
        <v>3.1872079680000001</v>
      </c>
      <c r="K865" s="72">
        <v>42.673434782608702</v>
      </c>
    </row>
    <row r="866" spans="1:15">
      <c r="A866" s="70" t="s">
        <v>2103</v>
      </c>
      <c r="B866" s="70" t="s">
        <v>2104</v>
      </c>
      <c r="C866" s="70" t="s">
        <v>1297</v>
      </c>
      <c r="D866" s="70" t="s">
        <v>321</v>
      </c>
      <c r="E866" s="70" t="s">
        <v>1508</v>
      </c>
      <c r="F866" s="87">
        <v>1.48237E-2</v>
      </c>
      <c r="G866" s="87">
        <v>2.8142999999999999E-4</v>
      </c>
      <c r="H866" s="88">
        <f t="shared" si="26"/>
        <v>51.672778310769999</v>
      </c>
      <c r="I866" s="71">
        <f t="shared" si="27"/>
        <v>1.6075492264420437E-6</v>
      </c>
      <c r="J866" s="72">
        <v>7.3631359199999995</v>
      </c>
      <c r="K866" s="72">
        <v>36.7603043478261</v>
      </c>
    </row>
    <row r="867" spans="1:15">
      <c r="A867" s="70" t="s">
        <v>1951</v>
      </c>
      <c r="B867" s="70" t="s">
        <v>1952</v>
      </c>
      <c r="C867" s="70" t="s">
        <v>1297</v>
      </c>
      <c r="D867" s="70" t="s">
        <v>321</v>
      </c>
      <c r="E867" s="70" t="s">
        <v>1508</v>
      </c>
      <c r="F867" s="87">
        <v>1.4199610000000001E-2</v>
      </c>
      <c r="G867" s="87">
        <v>3.34502275</v>
      </c>
      <c r="H867" s="88">
        <f t="shared" si="26"/>
        <v>-0.99575500345999146</v>
      </c>
      <c r="I867" s="71">
        <f t="shared" si="27"/>
        <v>1.5398700777321931E-6</v>
      </c>
      <c r="J867" s="72">
        <v>43.605769860000002</v>
      </c>
      <c r="K867" s="72">
        <v>65.736739130434799</v>
      </c>
    </row>
    <row r="868" spans="1:15">
      <c r="A868" s="70" t="s">
        <v>401</v>
      </c>
      <c r="B868" s="70" t="s">
        <v>664</v>
      </c>
      <c r="C868" s="70" t="s">
        <v>1292</v>
      </c>
      <c r="D868" s="70" t="s">
        <v>321</v>
      </c>
      <c r="E868" s="70" t="s">
        <v>1508</v>
      </c>
      <c r="F868" s="87">
        <v>1.413116E-2</v>
      </c>
      <c r="G868" s="87">
        <v>7.3826890000000006E-2</v>
      </c>
      <c r="H868" s="88">
        <f t="shared" si="26"/>
        <v>-0.8085906097358293</v>
      </c>
      <c r="I868" s="71">
        <f t="shared" si="27"/>
        <v>1.5324470494362912E-6</v>
      </c>
      <c r="J868" s="72">
        <v>24.070900699999999</v>
      </c>
      <c r="K868" s="72">
        <v>14.6131739130435</v>
      </c>
    </row>
    <row r="869" spans="1:15">
      <c r="A869" s="70" t="s">
        <v>2532</v>
      </c>
      <c r="B869" s="70" t="s">
        <v>1502</v>
      </c>
      <c r="C869" s="70" t="s">
        <v>993</v>
      </c>
      <c r="D869" s="70" t="s">
        <v>321</v>
      </c>
      <c r="E869" s="70" t="s">
        <v>1508</v>
      </c>
      <c r="F869" s="87">
        <v>1.36375E-2</v>
      </c>
      <c r="G869" s="87">
        <v>8.1633750000000005E-2</v>
      </c>
      <c r="H869" s="88">
        <f t="shared" si="26"/>
        <v>-0.83294286983018662</v>
      </c>
      <c r="I869" s="71">
        <f t="shared" si="27"/>
        <v>1.4789123211885947E-6</v>
      </c>
      <c r="J869" s="72">
        <v>2.7637246774120001</v>
      </c>
      <c r="K869" s="72">
        <v>93.782347826087005</v>
      </c>
    </row>
    <row r="870" spans="1:15">
      <c r="A870" s="70" t="s">
        <v>2478</v>
      </c>
      <c r="B870" s="70" t="s">
        <v>162</v>
      </c>
      <c r="C870" s="70" t="s">
        <v>993</v>
      </c>
      <c r="D870" s="70" t="s">
        <v>321</v>
      </c>
      <c r="E870" s="70" t="s">
        <v>1508</v>
      </c>
      <c r="F870" s="87">
        <v>1.35E-2</v>
      </c>
      <c r="G870" s="87">
        <v>0</v>
      </c>
      <c r="H870" s="88" t="str">
        <f t="shared" si="26"/>
        <v/>
      </c>
      <c r="I870" s="71">
        <f t="shared" si="27"/>
        <v>1.4640011978768857E-6</v>
      </c>
      <c r="J870" s="72">
        <v>3.6347139835999998</v>
      </c>
      <c r="K870" s="72">
        <v>45.4463043478261</v>
      </c>
    </row>
    <row r="871" spans="1:15">
      <c r="A871" s="70" t="s">
        <v>1230</v>
      </c>
      <c r="B871" s="70" t="s">
        <v>1231</v>
      </c>
      <c r="C871" s="70" t="s">
        <v>1295</v>
      </c>
      <c r="D871" s="70" t="s">
        <v>321</v>
      </c>
      <c r="E871" s="70" t="s">
        <v>1508</v>
      </c>
      <c r="F871" s="87">
        <v>1.3472280000000001E-2</v>
      </c>
      <c r="G871" s="87">
        <v>2.9102500000000001E-3</v>
      </c>
      <c r="H871" s="88">
        <f t="shared" si="26"/>
        <v>3.6292517824929131</v>
      </c>
      <c r="I871" s="71">
        <f t="shared" si="27"/>
        <v>1.4609951154172453E-6</v>
      </c>
      <c r="J871" s="72">
        <v>2.9708800000000002</v>
      </c>
      <c r="K871" s="72">
        <v>36.621391304347803</v>
      </c>
    </row>
    <row r="872" spans="1:15">
      <c r="A872" s="70" t="s">
        <v>2506</v>
      </c>
      <c r="B872" s="70" t="s">
        <v>154</v>
      </c>
      <c r="C872" s="70" t="s">
        <v>993</v>
      </c>
      <c r="D872" s="70" t="s">
        <v>321</v>
      </c>
      <c r="E872" s="70" t="s">
        <v>1508</v>
      </c>
      <c r="F872" s="87">
        <v>1.2614799999999999E-2</v>
      </c>
      <c r="G872" s="87">
        <v>4.0063949999999994E-2</v>
      </c>
      <c r="H872" s="88">
        <f t="shared" si="26"/>
        <v>-0.6851333929879605</v>
      </c>
      <c r="I872" s="71">
        <f t="shared" si="27"/>
        <v>1.3680060971094323E-6</v>
      </c>
      <c r="J872" s="72">
        <v>3.1716806112000002</v>
      </c>
      <c r="K872" s="72">
        <v>55.263086956521697</v>
      </c>
    </row>
    <row r="873" spans="1:15">
      <c r="A873" s="70" t="s">
        <v>1532</v>
      </c>
      <c r="B873" s="70" t="s">
        <v>355</v>
      </c>
      <c r="C873" s="70" t="s">
        <v>1293</v>
      </c>
      <c r="D873" s="70" t="s">
        <v>321</v>
      </c>
      <c r="E873" s="70" t="s">
        <v>1508</v>
      </c>
      <c r="F873" s="87">
        <v>1.2061260000000001E-2</v>
      </c>
      <c r="G873" s="87">
        <v>0.35499599999999998</v>
      </c>
      <c r="H873" s="88">
        <f t="shared" si="26"/>
        <v>-0.96602423689281003</v>
      </c>
      <c r="I873" s="71">
        <f t="shared" si="27"/>
        <v>1.3079777102151532E-6</v>
      </c>
      <c r="J873" s="72">
        <v>5.5377888899999999</v>
      </c>
      <c r="K873" s="72">
        <v>38.210260869565197</v>
      </c>
    </row>
    <row r="874" spans="1:15">
      <c r="A874" s="70" t="s">
        <v>1568</v>
      </c>
      <c r="B874" s="70" t="s">
        <v>1558</v>
      </c>
      <c r="C874" s="70" t="s">
        <v>1446</v>
      </c>
      <c r="D874" s="70" t="s">
        <v>322</v>
      </c>
      <c r="E874" s="70" t="s">
        <v>323</v>
      </c>
      <c r="F874" s="87">
        <v>1.1921600000000001E-2</v>
      </c>
      <c r="G874" s="87">
        <v>2.9127600000000003E-3</v>
      </c>
      <c r="H874" s="88">
        <f t="shared" si="26"/>
        <v>3.0928878452052349</v>
      </c>
      <c r="I874" s="71">
        <f t="shared" si="27"/>
        <v>1.2928323467117838E-6</v>
      </c>
      <c r="J874" s="72">
        <v>2.1829909397901504</v>
      </c>
      <c r="K874" s="72">
        <v>67.460739130434803</v>
      </c>
    </row>
    <row r="875" spans="1:15">
      <c r="A875" s="70" t="s">
        <v>2419</v>
      </c>
      <c r="B875" s="70" t="s">
        <v>1495</v>
      </c>
      <c r="C875" s="70" t="s">
        <v>993</v>
      </c>
      <c r="D875" s="70" t="s">
        <v>321</v>
      </c>
      <c r="E875" s="70" t="s">
        <v>1508</v>
      </c>
      <c r="F875" s="87">
        <v>1.1888899999999999E-2</v>
      </c>
      <c r="G875" s="87">
        <v>1.35534E-3</v>
      </c>
      <c r="H875" s="88">
        <f t="shared" si="26"/>
        <v>7.7718948750866925</v>
      </c>
      <c r="I875" s="71">
        <f t="shared" si="27"/>
        <v>1.2892862104769262E-6</v>
      </c>
      <c r="J875" s="72">
        <v>2.406522327922</v>
      </c>
      <c r="K875" s="72">
        <v>314.58626086956502</v>
      </c>
    </row>
    <row r="876" spans="1:15">
      <c r="A876" s="70" t="s">
        <v>400</v>
      </c>
      <c r="B876" s="70" t="s">
        <v>663</v>
      </c>
      <c r="C876" s="70" t="s">
        <v>1292</v>
      </c>
      <c r="D876" s="70" t="s">
        <v>321</v>
      </c>
      <c r="E876" s="70" t="s">
        <v>1508</v>
      </c>
      <c r="F876" s="87">
        <v>1.1421551E-2</v>
      </c>
      <c r="G876" s="87">
        <v>0.29982657299999999</v>
      </c>
      <c r="H876" s="88">
        <f t="shared" si="26"/>
        <v>-0.96190614165476251</v>
      </c>
      <c r="I876" s="71">
        <f t="shared" si="27"/>
        <v>1.2386047663416253E-6</v>
      </c>
      <c r="J876" s="72">
        <v>21.04918129</v>
      </c>
      <c r="K876" s="72">
        <v>14.2115652173913</v>
      </c>
      <c r="L876" s="69"/>
      <c r="M876" s="69"/>
      <c r="N876" s="69"/>
      <c r="O876" s="69"/>
    </row>
    <row r="877" spans="1:15">
      <c r="A877" s="70" t="s">
        <v>110</v>
      </c>
      <c r="B877" s="70" t="s">
        <v>111</v>
      </c>
      <c r="C877" s="70" t="s">
        <v>1298</v>
      </c>
      <c r="D877" s="70" t="s">
        <v>322</v>
      </c>
      <c r="E877" s="70" t="s">
        <v>323</v>
      </c>
      <c r="F877" s="87">
        <v>1.0988950000000001E-2</v>
      </c>
      <c r="G877" s="87">
        <v>4.1372249999999999E-2</v>
      </c>
      <c r="H877" s="88">
        <f t="shared" si="26"/>
        <v>-0.73438838835209586</v>
      </c>
      <c r="I877" s="71">
        <f t="shared" si="27"/>
        <v>1.1916915528451263E-6</v>
      </c>
      <c r="J877" s="72">
        <v>25.905008634999998</v>
      </c>
      <c r="K877" s="72">
        <v>26.004173913043498</v>
      </c>
    </row>
    <row r="878" spans="1:15">
      <c r="A878" s="70" t="s">
        <v>2101</v>
      </c>
      <c r="B878" s="70" t="s">
        <v>2102</v>
      </c>
      <c r="C878" s="70" t="s">
        <v>1293</v>
      </c>
      <c r="D878" s="70" t="s">
        <v>321</v>
      </c>
      <c r="E878" s="70" t="s">
        <v>1508</v>
      </c>
      <c r="F878" s="87">
        <v>1.0919999999999999E-2</v>
      </c>
      <c r="G878" s="87">
        <v>0.80180393999999999</v>
      </c>
      <c r="H878" s="88">
        <f t="shared" si="26"/>
        <v>-0.98638071047642895</v>
      </c>
      <c r="I878" s="71">
        <f t="shared" si="27"/>
        <v>1.1842143022826363E-6</v>
      </c>
      <c r="J878" s="72">
        <v>104.53280572</v>
      </c>
      <c r="K878" s="72">
        <v>25.014565217391301</v>
      </c>
    </row>
    <row r="879" spans="1:15">
      <c r="A879" s="70" t="s">
        <v>2355</v>
      </c>
      <c r="B879" s="70" t="s">
        <v>1233</v>
      </c>
      <c r="C879" s="70" t="s">
        <v>231</v>
      </c>
      <c r="D879" s="70" t="s">
        <v>1212</v>
      </c>
      <c r="E879" s="70" t="s">
        <v>1508</v>
      </c>
      <c r="F879" s="87">
        <v>1.089244E-2</v>
      </c>
      <c r="G879" s="87">
        <v>2.29314397</v>
      </c>
      <c r="H879" s="88">
        <f t="shared" si="26"/>
        <v>-0.9952499973213631</v>
      </c>
      <c r="I879" s="71">
        <f t="shared" si="27"/>
        <v>1.181225570948304E-6</v>
      </c>
      <c r="J879" s="72">
        <v>19.559999999999999</v>
      </c>
      <c r="K879" s="72">
        <v>85.015434782608693</v>
      </c>
    </row>
    <row r="880" spans="1:15">
      <c r="A880" s="70" t="s">
        <v>2548</v>
      </c>
      <c r="B880" s="70" t="s">
        <v>1938</v>
      </c>
      <c r="C880" s="70" t="s">
        <v>993</v>
      </c>
      <c r="D880" s="70" t="s">
        <v>321</v>
      </c>
      <c r="E880" s="70" t="s">
        <v>1508</v>
      </c>
      <c r="F880" s="87">
        <v>1.0196749999999999E-2</v>
      </c>
      <c r="G880" s="87">
        <v>9.1400800000000004E-2</v>
      </c>
      <c r="H880" s="88">
        <f t="shared" si="26"/>
        <v>-0.88843916026993197</v>
      </c>
      <c r="I880" s="71">
        <f t="shared" si="27"/>
        <v>1.1057817936630468E-6</v>
      </c>
      <c r="J880" s="72">
        <v>10.0289143169</v>
      </c>
      <c r="K880" s="72">
        <v>97.178086956521696</v>
      </c>
    </row>
    <row r="881" spans="1:11">
      <c r="A881" s="70" t="s">
        <v>2475</v>
      </c>
      <c r="B881" s="70" t="s">
        <v>471</v>
      </c>
      <c r="C881" s="70" t="s">
        <v>993</v>
      </c>
      <c r="D881" s="70" t="s">
        <v>321</v>
      </c>
      <c r="E881" s="70" t="s">
        <v>1508</v>
      </c>
      <c r="F881" s="87">
        <v>1.0127025999999999E-2</v>
      </c>
      <c r="G881" s="87">
        <v>0.23684896499999999</v>
      </c>
      <c r="H881" s="88">
        <f t="shared" si="26"/>
        <v>-0.95724268417216851</v>
      </c>
      <c r="I881" s="71">
        <f t="shared" si="27"/>
        <v>1.0982206070318787E-6</v>
      </c>
      <c r="J881" s="72">
        <v>43.463529108000003</v>
      </c>
      <c r="K881" s="72">
        <v>21.947217391304299</v>
      </c>
    </row>
    <row r="882" spans="1:11">
      <c r="A882" s="70" t="s">
        <v>2334</v>
      </c>
      <c r="B882" s="70" t="s">
        <v>2223</v>
      </c>
      <c r="C882" s="70" t="s">
        <v>231</v>
      </c>
      <c r="D882" s="70" t="s">
        <v>322</v>
      </c>
      <c r="E882" s="70" t="s">
        <v>323</v>
      </c>
      <c r="F882" s="87">
        <v>9.9472299999999996E-3</v>
      </c>
      <c r="G882" s="87">
        <v>6.4449000000000006E-2</v>
      </c>
      <c r="H882" s="88">
        <f t="shared" si="26"/>
        <v>-0.84565734146379312</v>
      </c>
      <c r="I882" s="71">
        <f t="shared" si="27"/>
        <v>1.078722713744955E-6</v>
      </c>
      <c r="J882" s="72">
        <v>193.09953996000002</v>
      </c>
      <c r="K882" s="72">
        <v>57.265130434782598</v>
      </c>
    </row>
    <row r="883" spans="1:11">
      <c r="A883" s="70" t="s">
        <v>2812</v>
      </c>
      <c r="B883" s="70" t="s">
        <v>277</v>
      </c>
      <c r="C883" s="70" t="s">
        <v>1296</v>
      </c>
      <c r="D883" s="70" t="s">
        <v>322</v>
      </c>
      <c r="E883" s="70" t="s">
        <v>1508</v>
      </c>
      <c r="F883" s="87">
        <v>9.5429999999999994E-3</v>
      </c>
      <c r="G883" s="87">
        <v>0.1436385</v>
      </c>
      <c r="H883" s="88">
        <f t="shared" si="26"/>
        <v>-0.93356238055952967</v>
      </c>
      <c r="I883" s="71">
        <f t="shared" si="27"/>
        <v>1.034886180099194E-6</v>
      </c>
      <c r="J883" s="72">
        <v>88.991165336530202</v>
      </c>
      <c r="K883" s="72">
        <v>32.4935652173913</v>
      </c>
    </row>
    <row r="884" spans="1:11">
      <c r="A884" s="70" t="s">
        <v>1315</v>
      </c>
      <c r="B884" s="70" t="s">
        <v>1316</v>
      </c>
      <c r="C884" s="70" t="s">
        <v>1295</v>
      </c>
      <c r="D884" s="70" t="s">
        <v>321</v>
      </c>
      <c r="E884" s="70" t="s">
        <v>1508</v>
      </c>
      <c r="F884" s="87">
        <v>9.2412999999999992E-3</v>
      </c>
      <c r="G884" s="87">
        <v>0</v>
      </c>
      <c r="H884" s="88" t="str">
        <f t="shared" si="26"/>
        <v/>
      </c>
      <c r="I884" s="71">
        <f t="shared" si="27"/>
        <v>1.002168464439975E-6</v>
      </c>
      <c r="J884" s="72">
        <v>3.3593404200000001</v>
      </c>
      <c r="K884" s="72">
        <v>68.001565217391303</v>
      </c>
    </row>
    <row r="885" spans="1:11">
      <c r="A885" s="70" t="s">
        <v>2235</v>
      </c>
      <c r="B885" s="70" t="s">
        <v>2236</v>
      </c>
      <c r="C885" s="70" t="s">
        <v>1446</v>
      </c>
      <c r="D885" s="70" t="s">
        <v>322</v>
      </c>
      <c r="E885" s="70" t="s">
        <v>323</v>
      </c>
      <c r="F885" s="87">
        <v>9.0442000000000005E-3</v>
      </c>
      <c r="G885" s="87">
        <v>1.2173979999999999E-2</v>
      </c>
      <c r="H885" s="88">
        <f t="shared" si="26"/>
        <v>-0.25708765744645534</v>
      </c>
      <c r="I885" s="71">
        <f t="shared" si="27"/>
        <v>9.8079404695097257E-7</v>
      </c>
      <c r="J885" s="72">
        <v>5.692827337425161</v>
      </c>
      <c r="K885" s="72">
        <v>35.9072173913043</v>
      </c>
    </row>
    <row r="886" spans="1:11">
      <c r="A886" s="70" t="s">
        <v>2573</v>
      </c>
      <c r="B886" s="70" t="s">
        <v>1473</v>
      </c>
      <c r="C886" s="70" t="s">
        <v>993</v>
      </c>
      <c r="D886" s="70" t="s">
        <v>321</v>
      </c>
      <c r="E886" s="70" t="s">
        <v>1508</v>
      </c>
      <c r="F886" s="87">
        <v>8.6568619999999995E-3</v>
      </c>
      <c r="G886" s="87">
        <v>1.03321749</v>
      </c>
      <c r="H886" s="88">
        <f t="shared" si="26"/>
        <v>-0.99162145232365351</v>
      </c>
      <c r="I886" s="71">
        <f t="shared" si="27"/>
        <v>9.3878935835962155E-7</v>
      </c>
      <c r="J886" s="72">
        <v>17.589803444912999</v>
      </c>
      <c r="K886" s="72">
        <v>144.01713043478301</v>
      </c>
    </row>
    <row r="887" spans="1:11">
      <c r="A887" s="70" t="s">
        <v>251</v>
      </c>
      <c r="B887" s="70" t="s">
        <v>14</v>
      </c>
      <c r="C887" s="70" t="s">
        <v>1446</v>
      </c>
      <c r="D887" s="70" t="s">
        <v>322</v>
      </c>
      <c r="E887" s="70" t="s">
        <v>323</v>
      </c>
      <c r="F887" s="87">
        <v>8.6501600000000005E-3</v>
      </c>
      <c r="G887" s="87">
        <v>1.2959999999999999E-2</v>
      </c>
      <c r="H887" s="88">
        <f t="shared" si="26"/>
        <v>-0.33254938271604928</v>
      </c>
      <c r="I887" s="71">
        <f t="shared" si="27"/>
        <v>9.3806256309827573E-7</v>
      </c>
      <c r="J887" s="72">
        <v>91.401873140000006</v>
      </c>
      <c r="K887" s="72">
        <v>34.7117391304348</v>
      </c>
    </row>
    <row r="888" spans="1:11">
      <c r="A888" s="70" t="s">
        <v>2871</v>
      </c>
      <c r="B888" s="70" t="s">
        <v>2872</v>
      </c>
      <c r="C888" s="70" t="s">
        <v>1296</v>
      </c>
      <c r="D888" s="70" t="s">
        <v>1212</v>
      </c>
      <c r="E888" s="70" t="s">
        <v>323</v>
      </c>
      <c r="F888" s="87">
        <v>8.1586499999999999E-3</v>
      </c>
      <c r="G888" s="87"/>
      <c r="H888" s="88" t="str">
        <f t="shared" si="26"/>
        <v/>
      </c>
      <c r="I888" s="71">
        <f t="shared" si="27"/>
        <v>8.8476099059690765E-7</v>
      </c>
      <c r="J888" s="72">
        <v>80.55</v>
      </c>
      <c r="K888" s="72">
        <v>71.487333333333297</v>
      </c>
    </row>
    <row r="889" spans="1:11">
      <c r="A889" s="70" t="s">
        <v>2372</v>
      </c>
      <c r="B889" s="70" t="s">
        <v>2373</v>
      </c>
      <c r="C889" s="70" t="s">
        <v>993</v>
      </c>
      <c r="D889" s="70" t="s">
        <v>321</v>
      </c>
      <c r="E889" s="70" t="s">
        <v>1508</v>
      </c>
      <c r="F889" s="87">
        <v>6.9588599999999999E-3</v>
      </c>
      <c r="G889" s="87">
        <v>0.33577013500000003</v>
      </c>
      <c r="H889" s="88">
        <f t="shared" si="26"/>
        <v>-0.9792749286651119</v>
      </c>
      <c r="I889" s="71">
        <f t="shared" si="27"/>
        <v>7.546503241375959E-7</v>
      </c>
      <c r="J889" s="72">
        <v>1.2405075680490001</v>
      </c>
      <c r="K889" s="72">
        <v>212.835304347826</v>
      </c>
    </row>
    <row r="890" spans="1:11">
      <c r="A890" s="70" t="s">
        <v>2491</v>
      </c>
      <c r="B890" s="70" t="s">
        <v>375</v>
      </c>
      <c r="C890" s="70" t="s">
        <v>993</v>
      </c>
      <c r="D890" s="70" t="s">
        <v>321</v>
      </c>
      <c r="E890" s="70" t="s">
        <v>1508</v>
      </c>
      <c r="F890" s="87">
        <v>6.3429399999999992E-3</v>
      </c>
      <c r="G890" s="87">
        <v>3.0276930000000001E-2</v>
      </c>
      <c r="H890" s="88">
        <f t="shared" si="26"/>
        <v>-0.7905025377407815</v>
      </c>
      <c r="I890" s="71">
        <f t="shared" si="27"/>
        <v>6.8785716726379344E-7</v>
      </c>
      <c r="J890" s="72">
        <v>6.042446</v>
      </c>
      <c r="K890" s="72">
        <v>53.961086956521697</v>
      </c>
    </row>
    <row r="891" spans="1:11">
      <c r="A891" s="70" t="s">
        <v>2164</v>
      </c>
      <c r="B891" s="70" t="s">
        <v>889</v>
      </c>
      <c r="C891" s="70" t="s">
        <v>1297</v>
      </c>
      <c r="D891" s="70" t="s">
        <v>321</v>
      </c>
      <c r="E891" s="70" t="s">
        <v>1508</v>
      </c>
      <c r="F891" s="87">
        <v>5.99988E-3</v>
      </c>
      <c r="G891" s="87">
        <v>3.4173160000000001E-2</v>
      </c>
      <c r="H891" s="88">
        <f t="shared" si="26"/>
        <v>-0.8244271235086249</v>
      </c>
      <c r="I891" s="71">
        <f t="shared" si="27"/>
        <v>6.5065418571241253E-7</v>
      </c>
      <c r="J891" s="72">
        <v>43.761204899999996</v>
      </c>
      <c r="K891" s="72">
        <v>7.7458260869565203</v>
      </c>
    </row>
    <row r="892" spans="1:11">
      <c r="A892" s="70" t="s">
        <v>1998</v>
      </c>
      <c r="B892" s="70" t="s">
        <v>1999</v>
      </c>
      <c r="C892" s="70" t="s">
        <v>1446</v>
      </c>
      <c r="D892" s="70" t="s">
        <v>322</v>
      </c>
      <c r="E892" s="70" t="s">
        <v>323</v>
      </c>
      <c r="F892" s="87">
        <v>5.7683999999999999E-3</v>
      </c>
      <c r="G892" s="87">
        <v>5.1310000000000001E-3</v>
      </c>
      <c r="H892" s="88">
        <f t="shared" si="26"/>
        <v>0.12422529721301889</v>
      </c>
      <c r="I892" s="71">
        <f t="shared" si="27"/>
        <v>6.2555144517281678E-7</v>
      </c>
      <c r="J892" s="72">
        <v>2.0888629212636967</v>
      </c>
      <c r="K892" s="72">
        <v>25.451608695652201</v>
      </c>
    </row>
    <row r="893" spans="1:11">
      <c r="A893" s="70" t="s">
        <v>2839</v>
      </c>
      <c r="B893" s="70" t="s">
        <v>103</v>
      </c>
      <c r="C893" s="70" t="s">
        <v>1291</v>
      </c>
      <c r="D893" s="70" t="s">
        <v>321</v>
      </c>
      <c r="E893" s="70" t="s">
        <v>1508</v>
      </c>
      <c r="F893" s="87">
        <v>5.2548199999999995E-3</v>
      </c>
      <c r="G893" s="87">
        <v>2.2278000000000003E-3</v>
      </c>
      <c r="H893" s="88">
        <f t="shared" si="26"/>
        <v>1.3587485411616838</v>
      </c>
      <c r="I893" s="71">
        <f t="shared" si="27"/>
        <v>5.6985650182425296E-7</v>
      </c>
      <c r="J893" s="72">
        <v>74.639600000000002</v>
      </c>
      <c r="K893" s="72">
        <v>42.914260869565197</v>
      </c>
    </row>
    <row r="894" spans="1:11">
      <c r="A894" s="70" t="s">
        <v>433</v>
      </c>
      <c r="B894" s="70" t="s">
        <v>434</v>
      </c>
      <c r="C894" s="70" t="s">
        <v>449</v>
      </c>
      <c r="D894" s="70" t="s">
        <v>322</v>
      </c>
      <c r="E894" s="70" t="s">
        <v>323</v>
      </c>
      <c r="F894" s="87">
        <v>5.11E-3</v>
      </c>
      <c r="G894" s="87">
        <v>0.26470199999999999</v>
      </c>
      <c r="H894" s="88">
        <f t="shared" si="26"/>
        <v>-0.98069527241955101</v>
      </c>
      <c r="I894" s="71">
        <f t="shared" si="27"/>
        <v>5.5415156452969521E-7</v>
      </c>
      <c r="J894" s="72">
        <v>36.675881880000006</v>
      </c>
      <c r="K894" s="72">
        <v>40.732521739130398</v>
      </c>
    </row>
    <row r="895" spans="1:11">
      <c r="A895" s="70" t="s">
        <v>2581</v>
      </c>
      <c r="B895" s="70" t="s">
        <v>205</v>
      </c>
      <c r="C895" s="70" t="s">
        <v>993</v>
      </c>
      <c r="D895" s="70" t="s">
        <v>322</v>
      </c>
      <c r="E895" s="70" t="s">
        <v>323</v>
      </c>
      <c r="F895" s="87">
        <v>4.8376049999999992E-3</v>
      </c>
      <c r="G895" s="87">
        <v>7.1871249999999999E-3</v>
      </c>
      <c r="H895" s="88">
        <f t="shared" si="26"/>
        <v>-0.32690679513713772</v>
      </c>
      <c r="I895" s="71">
        <f t="shared" si="27"/>
        <v>5.2461181591520079E-7</v>
      </c>
      <c r="J895" s="72">
        <v>2.5943143302870002</v>
      </c>
      <c r="K895" s="72">
        <v>72.640260869565196</v>
      </c>
    </row>
    <row r="896" spans="1:11">
      <c r="A896" s="70" t="s">
        <v>2269</v>
      </c>
      <c r="B896" s="70" t="s">
        <v>2247</v>
      </c>
      <c r="C896" s="70" t="s">
        <v>1446</v>
      </c>
      <c r="D896" s="70" t="s">
        <v>321</v>
      </c>
      <c r="E896" s="70" t="s">
        <v>1508</v>
      </c>
      <c r="F896" s="87">
        <v>4.6305000000000001E-3</v>
      </c>
      <c r="G896" s="87">
        <v>0</v>
      </c>
      <c r="H896" s="88" t="str">
        <f t="shared" si="26"/>
        <v/>
      </c>
      <c r="I896" s="71">
        <f t="shared" si="27"/>
        <v>5.021524108717718E-7</v>
      </c>
      <c r="J896" s="72">
        <v>211.946</v>
      </c>
      <c r="K896" s="72">
        <v>70.718000000000004</v>
      </c>
    </row>
    <row r="897" spans="1:11">
      <c r="A897" s="70" t="s">
        <v>6</v>
      </c>
      <c r="B897" s="70" t="s">
        <v>7</v>
      </c>
      <c r="C897" s="70" t="s">
        <v>1446</v>
      </c>
      <c r="D897" s="70" t="s">
        <v>322</v>
      </c>
      <c r="E897" s="70" t="s">
        <v>323</v>
      </c>
      <c r="F897" s="87">
        <v>4.2703999999999997E-3</v>
      </c>
      <c r="G897" s="87">
        <v>1.8913999099999999</v>
      </c>
      <c r="H897" s="88">
        <f t="shared" si="26"/>
        <v>-0.99774220143639536</v>
      </c>
      <c r="I897" s="71">
        <f t="shared" si="27"/>
        <v>4.6310153447507052E-7</v>
      </c>
      <c r="J897" s="72">
        <v>23.20961432</v>
      </c>
      <c r="K897" s="72">
        <v>33.5111739130435</v>
      </c>
    </row>
    <row r="898" spans="1:11">
      <c r="A898" s="70" t="s">
        <v>734</v>
      </c>
      <c r="B898" s="70" t="s">
        <v>107</v>
      </c>
      <c r="C898" s="70" t="s">
        <v>735</v>
      </c>
      <c r="D898" s="70" t="s">
        <v>321</v>
      </c>
      <c r="E898" s="70" t="s">
        <v>1508</v>
      </c>
      <c r="F898" s="87">
        <v>4.2502900000000003E-3</v>
      </c>
      <c r="G898" s="87">
        <v>7.130235E-2</v>
      </c>
      <c r="H898" s="88">
        <f t="shared" si="26"/>
        <v>-0.9403906042367467</v>
      </c>
      <c r="I898" s="71">
        <f t="shared" si="27"/>
        <v>4.6092071491289989E-7</v>
      </c>
      <c r="J898" s="72">
        <v>4.7561396400000007</v>
      </c>
      <c r="K898" s="72">
        <v>112.29152173913</v>
      </c>
    </row>
    <row r="899" spans="1:11">
      <c r="A899" s="70" t="s">
        <v>2097</v>
      </c>
      <c r="B899" s="70" t="s">
        <v>2098</v>
      </c>
      <c r="C899" s="70" t="s">
        <v>1297</v>
      </c>
      <c r="D899" s="70" t="s">
        <v>321</v>
      </c>
      <c r="E899" s="70" t="s">
        <v>1508</v>
      </c>
      <c r="F899" s="87">
        <v>4.06384E-3</v>
      </c>
      <c r="G899" s="87">
        <v>2.8274959999999998E-2</v>
      </c>
      <c r="H899" s="88">
        <f t="shared" si="26"/>
        <v>-0.85627424406612773</v>
      </c>
      <c r="I899" s="71">
        <f t="shared" si="27"/>
        <v>4.4070123170222244E-7</v>
      </c>
      <c r="J899" s="72">
        <v>32.024351250000002</v>
      </c>
      <c r="K899" s="72">
        <v>8.6865652173912995</v>
      </c>
    </row>
    <row r="900" spans="1:11">
      <c r="A900" s="70" t="s">
        <v>2819</v>
      </c>
      <c r="B900" s="70" t="s">
        <v>1442</v>
      </c>
      <c r="C900" s="70" t="s">
        <v>1291</v>
      </c>
      <c r="D900" s="70" t="s">
        <v>321</v>
      </c>
      <c r="E900" s="70" t="s">
        <v>1508</v>
      </c>
      <c r="F900" s="87">
        <v>4.0525199999999996E-3</v>
      </c>
      <c r="G900" s="87">
        <v>8.7187390000000003E-2</v>
      </c>
      <c r="H900" s="88">
        <f t="shared" si="26"/>
        <v>-0.95351942522880895</v>
      </c>
      <c r="I900" s="71">
        <f t="shared" si="27"/>
        <v>4.3947363958666934E-7</v>
      </c>
      <c r="J900" s="72">
        <v>51.325240000000001</v>
      </c>
      <c r="K900" s="72">
        <v>47.306826086956498</v>
      </c>
    </row>
    <row r="901" spans="1:11">
      <c r="A901" s="70" t="s">
        <v>622</v>
      </c>
      <c r="B901" s="70" t="s">
        <v>623</v>
      </c>
      <c r="C901" s="70" t="s">
        <v>1292</v>
      </c>
      <c r="D901" s="70" t="s">
        <v>321</v>
      </c>
      <c r="E901" s="70" t="s">
        <v>1508</v>
      </c>
      <c r="F901" s="87">
        <v>3.9645599999999998E-3</v>
      </c>
      <c r="G901" s="87">
        <v>1.0368900000000002E-3</v>
      </c>
      <c r="H901" s="88">
        <f t="shared" si="26"/>
        <v>2.8235106906229195</v>
      </c>
      <c r="I901" s="71">
        <f t="shared" si="27"/>
        <v>4.299348584485026E-7</v>
      </c>
      <c r="J901" s="72">
        <v>11.997939720000002</v>
      </c>
      <c r="K901" s="72">
        <v>15.134652173913</v>
      </c>
    </row>
    <row r="902" spans="1:11">
      <c r="A902" s="70" t="s">
        <v>1609</v>
      </c>
      <c r="B902" s="70" t="s">
        <v>1612</v>
      </c>
      <c r="C902" s="70" t="s">
        <v>735</v>
      </c>
      <c r="D902" s="70" t="s">
        <v>321</v>
      </c>
      <c r="E902" s="70" t="s">
        <v>1508</v>
      </c>
      <c r="F902" s="87">
        <v>3.73968E-3</v>
      </c>
      <c r="G902" s="87">
        <v>0.14252000000000001</v>
      </c>
      <c r="H902" s="88">
        <f t="shared" si="26"/>
        <v>-0.97376031434184673</v>
      </c>
      <c r="I902" s="71">
        <f t="shared" si="27"/>
        <v>4.05547851827869E-7</v>
      </c>
      <c r="J902" s="72">
        <v>2.6441599300000003</v>
      </c>
      <c r="K902" s="72">
        <v>69.863</v>
      </c>
    </row>
    <row r="903" spans="1:11">
      <c r="A903" s="70" t="s">
        <v>228</v>
      </c>
      <c r="B903" s="70" t="s">
        <v>229</v>
      </c>
      <c r="C903" s="70" t="s">
        <v>231</v>
      </c>
      <c r="D903" s="70" t="s">
        <v>322</v>
      </c>
      <c r="E903" s="70" t="s">
        <v>1508</v>
      </c>
      <c r="F903" s="87">
        <v>3.2076500000000003E-3</v>
      </c>
      <c r="G903" s="87">
        <v>0</v>
      </c>
      <c r="H903" s="88" t="str">
        <f t="shared" ref="H903:H966" si="28">IF(ISERROR(F903/G903-1),"",IF((F903/G903-1)&gt;10000%,"",F903/G903-1))</f>
        <v/>
      </c>
      <c r="I903" s="71">
        <f t="shared" ref="I903:I966" si="29">F903/$F$1023</f>
        <v>3.4785210684220687E-7</v>
      </c>
      <c r="J903" s="72">
        <v>12.70675</v>
      </c>
      <c r="K903" s="72">
        <v>84.692130434782598</v>
      </c>
    </row>
    <row r="904" spans="1:11">
      <c r="A904" s="70" t="s">
        <v>2846</v>
      </c>
      <c r="B904" s="70" t="s">
        <v>27</v>
      </c>
      <c r="C904" s="70" t="s">
        <v>1296</v>
      </c>
      <c r="D904" s="70" t="s">
        <v>1212</v>
      </c>
      <c r="E904" s="70" t="s">
        <v>1508</v>
      </c>
      <c r="F904" s="87">
        <v>3.114E-3</v>
      </c>
      <c r="G904" s="87">
        <v>0</v>
      </c>
      <c r="H904" s="88" t="str">
        <f t="shared" si="28"/>
        <v/>
      </c>
      <c r="I904" s="71">
        <f t="shared" si="29"/>
        <v>3.3769627631026828E-7</v>
      </c>
      <c r="J904" s="72">
        <v>16.846379239999997</v>
      </c>
      <c r="K904" s="72">
        <v>23.1973913043478</v>
      </c>
    </row>
    <row r="905" spans="1:11">
      <c r="A905" s="70" t="s">
        <v>2814</v>
      </c>
      <c r="B905" s="70" t="s">
        <v>304</v>
      </c>
      <c r="C905" s="70" t="s">
        <v>1291</v>
      </c>
      <c r="D905" s="70" t="s">
        <v>321</v>
      </c>
      <c r="E905" s="70" t="s">
        <v>1508</v>
      </c>
      <c r="F905" s="87">
        <v>3.0950599999999997E-3</v>
      </c>
      <c r="G905" s="87">
        <v>0.13058430000000001</v>
      </c>
      <c r="H905" s="88">
        <f t="shared" si="28"/>
        <v>-0.97629837583844303</v>
      </c>
      <c r="I905" s="71">
        <f t="shared" si="29"/>
        <v>3.3564233685191356E-7</v>
      </c>
      <c r="J905" s="72">
        <v>12.96665</v>
      </c>
      <c r="K905" s="72">
        <v>39.176391304347803</v>
      </c>
    </row>
    <row r="906" spans="1:11">
      <c r="A906" s="70" t="s">
        <v>2460</v>
      </c>
      <c r="B906" s="70" t="s">
        <v>627</v>
      </c>
      <c r="C906" s="70" t="s">
        <v>993</v>
      </c>
      <c r="D906" s="70" t="s">
        <v>321</v>
      </c>
      <c r="E906" s="70" t="s">
        <v>1508</v>
      </c>
      <c r="F906" s="87">
        <v>3.0622800000000001E-3</v>
      </c>
      <c r="G906" s="87">
        <v>3.6735749999999998E-2</v>
      </c>
      <c r="H906" s="88">
        <f t="shared" si="28"/>
        <v>-0.91664032992384803</v>
      </c>
      <c r="I906" s="71">
        <f t="shared" si="29"/>
        <v>3.320875250544022E-7</v>
      </c>
      <c r="J906" s="72">
        <v>8.9871349079999998</v>
      </c>
      <c r="K906" s="72">
        <v>23.636565217391301</v>
      </c>
    </row>
    <row r="907" spans="1:11">
      <c r="A907" s="70" t="s">
        <v>517</v>
      </c>
      <c r="B907" s="70" t="s">
        <v>530</v>
      </c>
      <c r="C907" s="70" t="s">
        <v>1297</v>
      </c>
      <c r="D907" s="70" t="s">
        <v>321</v>
      </c>
      <c r="E907" s="70" t="s">
        <v>1508</v>
      </c>
      <c r="F907" s="87">
        <v>2.8659899999999997E-3</v>
      </c>
      <c r="G907" s="87">
        <v>0</v>
      </c>
      <c r="H907" s="88" t="str">
        <f t="shared" si="28"/>
        <v/>
      </c>
      <c r="I907" s="71">
        <f t="shared" si="29"/>
        <v>3.1080094763727222E-7</v>
      </c>
      <c r="J907" s="72">
        <v>45.081364860000001</v>
      </c>
      <c r="K907" s="72">
        <v>65.978652173913005</v>
      </c>
    </row>
    <row r="908" spans="1:11">
      <c r="A908" s="70" t="s">
        <v>2861</v>
      </c>
      <c r="B908" s="70" t="s">
        <v>294</v>
      </c>
      <c r="C908" s="70" t="s">
        <v>1291</v>
      </c>
      <c r="D908" s="70" t="s">
        <v>321</v>
      </c>
      <c r="E908" s="70" t="s">
        <v>1508</v>
      </c>
      <c r="F908" s="87">
        <v>2.81862E-3</v>
      </c>
      <c r="G908" s="87">
        <v>0</v>
      </c>
      <c r="H908" s="88" t="str">
        <f t="shared" si="28"/>
        <v/>
      </c>
      <c r="I908" s="71">
        <f t="shared" si="29"/>
        <v>3.0566393010072203E-7</v>
      </c>
      <c r="J908" s="72">
        <v>93.703697000000005</v>
      </c>
      <c r="K908" s="72">
        <v>15.1543043478261</v>
      </c>
    </row>
    <row r="909" spans="1:11">
      <c r="A909" s="70" t="s">
        <v>2398</v>
      </c>
      <c r="B909" s="70" t="s">
        <v>1817</v>
      </c>
      <c r="C909" s="70" t="s">
        <v>993</v>
      </c>
      <c r="D909" s="70" t="s">
        <v>321</v>
      </c>
      <c r="E909" s="70" t="s">
        <v>323</v>
      </c>
      <c r="F909" s="87">
        <v>2.6499899999999996E-3</v>
      </c>
      <c r="G909" s="87">
        <v>2.4473800000000003E-3</v>
      </c>
      <c r="H909" s="88">
        <f t="shared" si="28"/>
        <v>8.2786490042412453E-2</v>
      </c>
      <c r="I909" s="71">
        <f t="shared" si="29"/>
        <v>2.8737692847124207E-7</v>
      </c>
      <c r="J909" s="72">
        <v>0.74059500619999996</v>
      </c>
      <c r="K909" s="72">
        <v>10.971173913043501</v>
      </c>
    </row>
    <row r="910" spans="1:11">
      <c r="A910" s="70" t="s">
        <v>2105</v>
      </c>
      <c r="B910" s="70" t="s">
        <v>2106</v>
      </c>
      <c r="C910" s="70" t="s">
        <v>1297</v>
      </c>
      <c r="D910" s="70" t="s">
        <v>321</v>
      </c>
      <c r="E910" s="70" t="s">
        <v>1508</v>
      </c>
      <c r="F910" s="87">
        <v>2.5752600000000002E-3</v>
      </c>
      <c r="G910" s="87">
        <v>0</v>
      </c>
      <c r="H910" s="88" t="str">
        <f t="shared" si="28"/>
        <v/>
      </c>
      <c r="I910" s="71">
        <f t="shared" si="29"/>
        <v>2.7927286850699471E-7</v>
      </c>
      <c r="J910" s="72">
        <v>7.5928239900000003</v>
      </c>
      <c r="K910" s="72">
        <v>40.742869565217397</v>
      </c>
    </row>
    <row r="911" spans="1:11">
      <c r="A911" s="70" t="s">
        <v>2166</v>
      </c>
      <c r="B911" s="70" t="s">
        <v>891</v>
      </c>
      <c r="C911" s="70" t="s">
        <v>1297</v>
      </c>
      <c r="D911" s="70" t="s">
        <v>321</v>
      </c>
      <c r="E911" s="70" t="s">
        <v>1508</v>
      </c>
      <c r="F911" s="87">
        <v>2.4968600000000001E-3</v>
      </c>
      <c r="G911" s="87">
        <v>11.646514230000001</v>
      </c>
      <c r="H911" s="88">
        <f t="shared" si="28"/>
        <v>-0.99978561310700431</v>
      </c>
      <c r="I911" s="71">
        <f t="shared" si="29"/>
        <v>2.7077081710599117E-7</v>
      </c>
      <c r="J911" s="72">
        <v>51.383757259999996</v>
      </c>
      <c r="K911" s="72">
        <v>11.8207826086957</v>
      </c>
    </row>
    <row r="912" spans="1:11">
      <c r="A912" s="70" t="s">
        <v>395</v>
      </c>
      <c r="B912" s="70" t="s">
        <v>941</v>
      </c>
      <c r="C912" s="70" t="s">
        <v>1292</v>
      </c>
      <c r="D912" s="70" t="s">
        <v>321</v>
      </c>
      <c r="E912" s="70" t="s">
        <v>1508</v>
      </c>
      <c r="F912" s="87">
        <v>2.4711399999999997E-3</v>
      </c>
      <c r="G912" s="87">
        <v>2.8558800000000003E-3</v>
      </c>
      <c r="H912" s="88">
        <f t="shared" si="28"/>
        <v>-0.13471854559715413</v>
      </c>
      <c r="I912" s="71">
        <f t="shared" si="29"/>
        <v>2.6798162371270274E-7</v>
      </c>
      <c r="J912" s="72">
        <v>10.996477689999999</v>
      </c>
      <c r="K912" s="72">
        <v>5.6219565217391301</v>
      </c>
    </row>
    <row r="913" spans="1:11">
      <c r="A913" s="70" t="s">
        <v>2177</v>
      </c>
      <c r="B913" s="70" t="s">
        <v>2178</v>
      </c>
      <c r="C913" s="70" t="s">
        <v>1297</v>
      </c>
      <c r="D913" s="70" t="s">
        <v>321</v>
      </c>
      <c r="E913" s="70" t="s">
        <v>1508</v>
      </c>
      <c r="F913" s="87">
        <v>2.2986E-3</v>
      </c>
      <c r="G913" s="87">
        <v>0</v>
      </c>
      <c r="H913" s="88" t="str">
        <f t="shared" si="28"/>
        <v/>
      </c>
      <c r="I913" s="71">
        <f t="shared" si="29"/>
        <v>2.4927060395850441E-7</v>
      </c>
      <c r="J913" s="72">
        <v>2.6721878599999997</v>
      </c>
      <c r="K913" s="72">
        <v>143.090391304348</v>
      </c>
    </row>
    <row r="914" spans="1:11">
      <c r="A914" s="70" t="s">
        <v>2869</v>
      </c>
      <c r="B914" s="70" t="s">
        <v>2870</v>
      </c>
      <c r="C914" s="70" t="s">
        <v>1296</v>
      </c>
      <c r="D914" s="70" t="s">
        <v>1212</v>
      </c>
      <c r="E914" s="70" t="s">
        <v>323</v>
      </c>
      <c r="F914" s="87">
        <v>2.0509499999999997E-3</v>
      </c>
      <c r="G914" s="87"/>
      <c r="H914" s="88" t="str">
        <f t="shared" si="28"/>
        <v/>
      </c>
      <c r="I914" s="71">
        <f t="shared" si="29"/>
        <v>2.2241431531745172E-7</v>
      </c>
      <c r="J914" s="72">
        <v>27.326000000000001</v>
      </c>
      <c r="K914" s="72">
        <v>171.01466666666701</v>
      </c>
    </row>
    <row r="915" spans="1:11">
      <c r="A915" s="70" t="s">
        <v>2804</v>
      </c>
      <c r="B915" s="70" t="s">
        <v>1405</v>
      </c>
      <c r="C915" s="70" t="s">
        <v>1296</v>
      </c>
      <c r="D915" s="70" t="s">
        <v>322</v>
      </c>
      <c r="E915" s="70" t="s">
        <v>323</v>
      </c>
      <c r="F915" s="87">
        <v>2.0328E-3</v>
      </c>
      <c r="G915" s="87">
        <v>0.23166</v>
      </c>
      <c r="H915" s="88">
        <f t="shared" si="28"/>
        <v>-0.9912250712250712</v>
      </c>
      <c r="I915" s="71">
        <f t="shared" si="29"/>
        <v>2.2044604704030614E-7</v>
      </c>
      <c r="J915" s="72">
        <v>38.889683890000001</v>
      </c>
      <c r="K915" s="72">
        <v>25.854956521739101</v>
      </c>
    </row>
    <row r="916" spans="1:11">
      <c r="A916" s="70" t="s">
        <v>1564</v>
      </c>
      <c r="B916" s="70" t="s">
        <v>1554</v>
      </c>
      <c r="C916" s="70" t="s">
        <v>1446</v>
      </c>
      <c r="D916" s="70" t="s">
        <v>322</v>
      </c>
      <c r="E916" s="70" t="s">
        <v>323</v>
      </c>
      <c r="F916" s="87">
        <v>1.9947599999999999E-3</v>
      </c>
      <c r="G916" s="87">
        <v>2.5346E-2</v>
      </c>
      <c r="H916" s="88">
        <f t="shared" si="28"/>
        <v>-0.92129882427207455</v>
      </c>
      <c r="I916" s="71">
        <f t="shared" si="29"/>
        <v>2.1632081699828862E-7</v>
      </c>
      <c r="J916" s="72">
        <v>3.2443994803895304</v>
      </c>
      <c r="K916" s="72">
        <v>45.249347826087003</v>
      </c>
    </row>
    <row r="917" spans="1:11">
      <c r="A917" s="70" t="s">
        <v>2424</v>
      </c>
      <c r="B917" s="70" t="s">
        <v>1464</v>
      </c>
      <c r="C917" s="70" t="s">
        <v>993</v>
      </c>
      <c r="D917" s="70" t="s">
        <v>321</v>
      </c>
      <c r="E917" s="70" t="s">
        <v>1508</v>
      </c>
      <c r="F917" s="87">
        <v>1.9659299999999998E-3</v>
      </c>
      <c r="G917" s="87">
        <v>1.4984999999999998E-4</v>
      </c>
      <c r="H917" s="88">
        <f t="shared" si="28"/>
        <v>12.11931931931932</v>
      </c>
      <c r="I917" s="71">
        <f t="shared" si="29"/>
        <v>2.1319436110682264E-7</v>
      </c>
      <c r="J917" s="72">
        <v>2.5150749999999999</v>
      </c>
      <c r="K917" s="72">
        <v>61.742565217391302</v>
      </c>
    </row>
    <row r="918" spans="1:11">
      <c r="A918" s="70" t="s">
        <v>511</v>
      </c>
      <c r="B918" s="70" t="s">
        <v>524</v>
      </c>
      <c r="C918" s="70" t="s">
        <v>1297</v>
      </c>
      <c r="D918" s="70" t="s">
        <v>321</v>
      </c>
      <c r="E918" s="70" t="s">
        <v>1508</v>
      </c>
      <c r="F918" s="87">
        <v>1.93725E-3</v>
      </c>
      <c r="G918" s="87">
        <v>0.11141321000000001</v>
      </c>
      <c r="H918" s="88">
        <f t="shared" si="28"/>
        <v>-0.98261202598865971</v>
      </c>
      <c r="I918" s="71">
        <f t="shared" si="29"/>
        <v>2.1008417189533307E-7</v>
      </c>
      <c r="J918" s="72">
        <v>10.678371589999999</v>
      </c>
      <c r="K918" s="72">
        <v>154.71043478260901</v>
      </c>
    </row>
    <row r="919" spans="1:11">
      <c r="A919" s="70" t="s">
        <v>616</v>
      </c>
      <c r="B919" s="70" t="s">
        <v>617</v>
      </c>
      <c r="C919" s="70" t="s">
        <v>1292</v>
      </c>
      <c r="D919" s="70" t="s">
        <v>321</v>
      </c>
      <c r="E919" s="70" t="s">
        <v>1508</v>
      </c>
      <c r="F919" s="87">
        <v>1.7587499999999999E-3</v>
      </c>
      <c r="G919" s="87">
        <v>1.2466969999999999E-2</v>
      </c>
      <c r="H919" s="88">
        <f t="shared" si="28"/>
        <v>-0.85892722931073062</v>
      </c>
      <c r="I919" s="71">
        <f t="shared" si="29"/>
        <v>1.9072682272340537E-7</v>
      </c>
      <c r="J919" s="72">
        <v>12.175305710000002</v>
      </c>
      <c r="K919" s="72">
        <v>24.779478260869599</v>
      </c>
    </row>
    <row r="920" spans="1:11">
      <c r="A920" s="70" t="s">
        <v>2853</v>
      </c>
      <c r="B920" s="70" t="s">
        <v>720</v>
      </c>
      <c r="C920" s="70" t="s">
        <v>1291</v>
      </c>
      <c r="D920" s="70" t="s">
        <v>321</v>
      </c>
      <c r="E920" s="70" t="s">
        <v>1508</v>
      </c>
      <c r="F920" s="87">
        <v>1.5244799999999999E-3</v>
      </c>
      <c r="G920" s="87">
        <v>0</v>
      </c>
      <c r="H920" s="88" t="str">
        <f t="shared" si="28"/>
        <v/>
      </c>
      <c r="I920" s="71">
        <f t="shared" si="29"/>
        <v>1.6532152193624848E-7</v>
      </c>
      <c r="J920" s="72">
        <v>50.954084999999999</v>
      </c>
      <c r="K920" s="72">
        <v>28.6930869565217</v>
      </c>
    </row>
    <row r="921" spans="1:11">
      <c r="A921" s="70" t="s">
        <v>1547</v>
      </c>
      <c r="B921" s="70" t="s">
        <v>459</v>
      </c>
      <c r="C921" s="70" t="s">
        <v>1293</v>
      </c>
      <c r="D921" s="70" t="s">
        <v>321</v>
      </c>
      <c r="E921" s="70" t="s">
        <v>1508</v>
      </c>
      <c r="F921" s="87">
        <v>1.5007499999999999E-3</v>
      </c>
      <c r="G921" s="87">
        <v>1.3297740000000001E-2</v>
      </c>
      <c r="H921" s="88">
        <f t="shared" si="28"/>
        <v>-0.88714247684192959</v>
      </c>
      <c r="I921" s="71">
        <f t="shared" si="29"/>
        <v>1.6274813316398045E-7</v>
      </c>
      <c r="J921" s="72">
        <v>10.534415109999999</v>
      </c>
      <c r="K921" s="72">
        <v>103.670565217391</v>
      </c>
    </row>
    <row r="922" spans="1:11">
      <c r="A922" s="70" t="s">
        <v>2471</v>
      </c>
      <c r="B922" s="70" t="s">
        <v>241</v>
      </c>
      <c r="C922" s="70" t="s">
        <v>993</v>
      </c>
      <c r="D922" s="70" t="s">
        <v>321</v>
      </c>
      <c r="E922" s="70" t="s">
        <v>1508</v>
      </c>
      <c r="F922" s="87">
        <v>1.4345999999999999E-3</v>
      </c>
      <c r="G922" s="87">
        <v>0</v>
      </c>
      <c r="H922" s="88" t="str">
        <f t="shared" si="28"/>
        <v/>
      </c>
      <c r="I922" s="71">
        <f t="shared" si="29"/>
        <v>1.555745272943837E-7</v>
      </c>
      <c r="J922" s="72">
        <v>6.3332361659999998</v>
      </c>
      <c r="K922" s="72">
        <v>41.735999999999997</v>
      </c>
    </row>
    <row r="923" spans="1:11">
      <c r="A923" s="70" t="s">
        <v>2570</v>
      </c>
      <c r="B923" s="70" t="s">
        <v>1469</v>
      </c>
      <c r="C923" s="70" t="s">
        <v>993</v>
      </c>
      <c r="D923" s="70" t="s">
        <v>321</v>
      </c>
      <c r="E923" s="70" t="s">
        <v>1508</v>
      </c>
      <c r="F923" s="87">
        <v>1.4274999999999999E-3</v>
      </c>
      <c r="G923" s="87">
        <v>0</v>
      </c>
      <c r="H923" s="88" t="str">
        <f t="shared" si="28"/>
        <v/>
      </c>
      <c r="I923" s="71">
        <f t="shared" si="29"/>
        <v>1.5480457110883364E-7</v>
      </c>
      <c r="J923" s="72">
        <v>2.865878454028</v>
      </c>
      <c r="K923" s="72">
        <v>143.05313043478299</v>
      </c>
    </row>
    <row r="924" spans="1:11">
      <c r="A924" s="70" t="s">
        <v>2352</v>
      </c>
      <c r="B924" s="70" t="s">
        <v>1220</v>
      </c>
      <c r="C924" s="70" t="s">
        <v>231</v>
      </c>
      <c r="D924" s="70" t="s">
        <v>1212</v>
      </c>
      <c r="E924" s="70" t="s">
        <v>1508</v>
      </c>
      <c r="F924" s="87">
        <v>1.3940699999999999E-3</v>
      </c>
      <c r="G924" s="87">
        <v>0</v>
      </c>
      <c r="H924" s="88" t="str">
        <f t="shared" si="28"/>
        <v/>
      </c>
      <c r="I924" s="71">
        <f t="shared" si="29"/>
        <v>1.5117927036475775E-7</v>
      </c>
      <c r="J924" s="72">
        <v>10.374000000000001</v>
      </c>
      <c r="K924" s="72">
        <v>94.711086956521697</v>
      </c>
    </row>
    <row r="925" spans="1:11">
      <c r="A925" s="70" t="s">
        <v>2390</v>
      </c>
      <c r="B925" s="70" t="s">
        <v>2391</v>
      </c>
      <c r="C925" s="70" t="s">
        <v>1446</v>
      </c>
      <c r="D925" s="70" t="s">
        <v>322</v>
      </c>
      <c r="E925" s="70" t="s">
        <v>323</v>
      </c>
      <c r="F925" s="87">
        <v>1.3488E-3</v>
      </c>
      <c r="G925" s="87">
        <v>9.11E-3</v>
      </c>
      <c r="H925" s="88">
        <f t="shared" si="28"/>
        <v>-0.85194291986827664</v>
      </c>
      <c r="I925" s="71">
        <f t="shared" si="29"/>
        <v>1.4626998634787728E-7</v>
      </c>
      <c r="J925" s="72">
        <v>0.39921229054486579</v>
      </c>
      <c r="K925" s="72">
        <v>130.83191304347801</v>
      </c>
    </row>
    <row r="926" spans="1:11">
      <c r="A926" s="70" t="s">
        <v>2577</v>
      </c>
      <c r="B926" s="70" t="s">
        <v>1475</v>
      </c>
      <c r="C926" s="70" t="s">
        <v>993</v>
      </c>
      <c r="D926" s="70" t="s">
        <v>321</v>
      </c>
      <c r="E926" s="70" t="s">
        <v>1508</v>
      </c>
      <c r="F926" s="87">
        <v>1.2107999999999999E-3</v>
      </c>
      <c r="G926" s="87">
        <v>5.5519999999999996E-3</v>
      </c>
      <c r="H926" s="88">
        <f t="shared" si="28"/>
        <v>-0.78191642651296833</v>
      </c>
      <c r="I926" s="71">
        <f t="shared" si="29"/>
        <v>1.3130464076958022E-7</v>
      </c>
      <c r="J926" s="72">
        <v>2.911213193079</v>
      </c>
      <c r="K926" s="72">
        <v>152.01613043478301</v>
      </c>
    </row>
    <row r="927" spans="1:11">
      <c r="A927" s="70" t="s">
        <v>2842</v>
      </c>
      <c r="B927" s="70" t="s">
        <v>1186</v>
      </c>
      <c r="C927" s="70" t="s">
        <v>1296</v>
      </c>
      <c r="D927" s="70" t="s">
        <v>321</v>
      </c>
      <c r="E927" s="70" t="s">
        <v>1508</v>
      </c>
      <c r="F927" s="87">
        <v>1.2093599999999998E-3</v>
      </c>
      <c r="G927" s="87">
        <v>1.008E-4</v>
      </c>
      <c r="H927" s="88">
        <f t="shared" si="28"/>
        <v>10.997619047619047</v>
      </c>
      <c r="I927" s="71">
        <f t="shared" si="29"/>
        <v>1.3114848064180668E-7</v>
      </c>
      <c r="J927" s="72">
        <v>22.006669179999999</v>
      </c>
      <c r="K927" s="72">
        <v>4.2756956521739102</v>
      </c>
    </row>
    <row r="928" spans="1:11">
      <c r="A928" s="70" t="s">
        <v>1509</v>
      </c>
      <c r="B928" s="70" t="s">
        <v>1303</v>
      </c>
      <c r="C928" s="70" t="s">
        <v>1292</v>
      </c>
      <c r="D928" s="70" t="s">
        <v>321</v>
      </c>
      <c r="E928" s="70" t="s">
        <v>1508</v>
      </c>
      <c r="F928" s="87">
        <v>1.0459200000000001E-3</v>
      </c>
      <c r="G928" s="87">
        <v>6.9946000000000001E-3</v>
      </c>
      <c r="H928" s="88">
        <f t="shared" si="28"/>
        <v>-0.85046750350270206</v>
      </c>
      <c r="I928" s="71">
        <f t="shared" si="29"/>
        <v>1.1342430613951054E-7</v>
      </c>
      <c r="J928" s="72">
        <v>2.4026613700000001</v>
      </c>
      <c r="K928" s="72">
        <v>23.617999999999999</v>
      </c>
    </row>
    <row r="929" spans="1:11">
      <c r="A929" s="70" t="s">
        <v>2614</v>
      </c>
      <c r="B929" s="70" t="s">
        <v>2615</v>
      </c>
      <c r="C929" s="70" t="s">
        <v>1446</v>
      </c>
      <c r="D929" s="70" t="s">
        <v>321</v>
      </c>
      <c r="E929" s="70" t="s">
        <v>1508</v>
      </c>
      <c r="F929" s="87">
        <v>1.03305E-3</v>
      </c>
      <c r="G929" s="87">
        <v>1.3581969999999999E-2</v>
      </c>
      <c r="H929" s="88">
        <f t="shared" si="28"/>
        <v>-0.92393960522663499</v>
      </c>
      <c r="I929" s="71">
        <f t="shared" si="29"/>
        <v>1.1202862499753457E-7</v>
      </c>
      <c r="J929" s="72">
        <v>27.722683360319316</v>
      </c>
      <c r="K929" s="72">
        <v>84.4046086956522</v>
      </c>
    </row>
    <row r="930" spans="1:11">
      <c r="A930" s="70" t="s">
        <v>610</v>
      </c>
      <c r="B930" s="70" t="s">
        <v>611</v>
      </c>
      <c r="C930" s="70" t="s">
        <v>1292</v>
      </c>
      <c r="D930" s="70" t="s">
        <v>321</v>
      </c>
      <c r="E930" s="70" t="s">
        <v>1508</v>
      </c>
      <c r="F930" s="87">
        <v>9.5955999999999993E-4</v>
      </c>
      <c r="G930" s="87">
        <v>9.6635000000000004E-4</v>
      </c>
      <c r="H930" s="88">
        <f t="shared" si="28"/>
        <v>-7.0264396957625541E-3</v>
      </c>
      <c r="I930" s="71">
        <f t="shared" si="29"/>
        <v>1.040590362544255E-7</v>
      </c>
      <c r="J930" s="72">
        <v>13.20845724</v>
      </c>
      <c r="K930" s="72">
        <v>12.4147391304348</v>
      </c>
    </row>
    <row r="931" spans="1:11">
      <c r="A931" s="70" t="s">
        <v>2572</v>
      </c>
      <c r="B931" s="70" t="s">
        <v>1471</v>
      </c>
      <c r="C931" s="70" t="s">
        <v>993</v>
      </c>
      <c r="D931" s="70" t="s">
        <v>321</v>
      </c>
      <c r="E931" s="70" t="s">
        <v>1508</v>
      </c>
      <c r="F931" s="87">
        <v>8.4320200000000004E-4</v>
      </c>
      <c r="G931" s="87">
        <v>0</v>
      </c>
      <c r="H931" s="88" t="str">
        <f t="shared" si="28"/>
        <v/>
      </c>
      <c r="I931" s="71">
        <f t="shared" si="29"/>
        <v>9.1440647263124877E-8</v>
      </c>
      <c r="J931" s="72">
        <v>2.4900971452829999</v>
      </c>
      <c r="K931" s="72">
        <v>146.178434782609</v>
      </c>
    </row>
    <row r="932" spans="1:11">
      <c r="A932" s="70" t="s">
        <v>1301</v>
      </c>
      <c r="B932" s="70" t="s">
        <v>1302</v>
      </c>
      <c r="C932" s="70" t="s">
        <v>1292</v>
      </c>
      <c r="D932" s="70" t="s">
        <v>321</v>
      </c>
      <c r="E932" s="70" t="s">
        <v>1508</v>
      </c>
      <c r="F932" s="87">
        <v>7.0573499999999998E-4</v>
      </c>
      <c r="G932" s="87">
        <v>4.4575820000000002E-2</v>
      </c>
      <c r="H932" s="88">
        <f t="shared" si="28"/>
        <v>-0.98416776180449406</v>
      </c>
      <c r="I932" s="71">
        <f t="shared" si="29"/>
        <v>7.653310262101065E-8</v>
      </c>
      <c r="J932" s="72">
        <v>4.2122220700000002</v>
      </c>
      <c r="K932" s="72">
        <v>74.450739130434798</v>
      </c>
    </row>
    <row r="933" spans="1:11">
      <c r="A933" s="70" t="s">
        <v>2843</v>
      </c>
      <c r="B933" s="70" t="s">
        <v>302</v>
      </c>
      <c r="C933" s="70" t="s">
        <v>1291</v>
      </c>
      <c r="D933" s="70" t="s">
        <v>321</v>
      </c>
      <c r="E933" s="70" t="s">
        <v>1508</v>
      </c>
      <c r="F933" s="87">
        <v>5.945700000000001E-4</v>
      </c>
      <c r="G933" s="87">
        <v>0</v>
      </c>
      <c r="H933" s="88" t="str">
        <f t="shared" si="28"/>
        <v/>
      </c>
      <c r="I933" s="71">
        <f t="shared" si="29"/>
        <v>6.4477866090493341E-8</v>
      </c>
      <c r="J933" s="72">
        <v>8.9328685500000002</v>
      </c>
      <c r="K933" s="72">
        <v>36.855826086956498</v>
      </c>
    </row>
    <row r="934" spans="1:11">
      <c r="A934" s="70" t="s">
        <v>2380</v>
      </c>
      <c r="B934" s="70" t="s">
        <v>2381</v>
      </c>
      <c r="C934" s="70" t="s">
        <v>993</v>
      </c>
      <c r="D934" s="70" t="s">
        <v>321</v>
      </c>
      <c r="E934" s="70" t="s">
        <v>1508</v>
      </c>
      <c r="F934" s="87">
        <v>3.3720000000000001E-4</v>
      </c>
      <c r="G934" s="87">
        <v>1.2200000000000001E-2</v>
      </c>
      <c r="H934" s="88">
        <f t="shared" si="28"/>
        <v>-0.97236065573770492</v>
      </c>
      <c r="I934" s="71">
        <f t="shared" si="29"/>
        <v>3.656749658696932E-8</v>
      </c>
      <c r="J934" s="72">
        <v>1.031448150973</v>
      </c>
      <c r="K934" s="72">
        <v>210.33252173912999</v>
      </c>
    </row>
    <row r="935" spans="1:11">
      <c r="A935" s="70" t="s">
        <v>614</v>
      </c>
      <c r="B935" s="70" t="s">
        <v>615</v>
      </c>
      <c r="C935" s="70" t="s">
        <v>1292</v>
      </c>
      <c r="D935" s="70" t="s">
        <v>321</v>
      </c>
      <c r="E935" s="70" t="s">
        <v>1508</v>
      </c>
      <c r="F935" s="87">
        <v>2.7839999999999999E-4</v>
      </c>
      <c r="G935" s="87">
        <v>5.5737900000000003E-3</v>
      </c>
      <c r="H935" s="88">
        <f t="shared" si="28"/>
        <v>-0.95005193952409406</v>
      </c>
      <c r="I935" s="71">
        <f t="shared" si="29"/>
        <v>3.0190958036216663E-8</v>
      </c>
      <c r="J935" s="72">
        <v>12.649358749999999</v>
      </c>
      <c r="K935" s="72">
        <v>18.0462173913043</v>
      </c>
    </row>
    <row r="936" spans="1:11">
      <c r="A936" s="70" t="s">
        <v>2376</v>
      </c>
      <c r="B936" s="70" t="s">
        <v>2377</v>
      </c>
      <c r="C936" s="70" t="s">
        <v>993</v>
      </c>
      <c r="D936" s="70" t="s">
        <v>321</v>
      </c>
      <c r="E936" s="70" t="s">
        <v>1508</v>
      </c>
      <c r="F936" s="87">
        <v>2.3340000000000001E-4</v>
      </c>
      <c r="G936" s="87">
        <v>5.1015000000000001E-3</v>
      </c>
      <c r="H936" s="88">
        <f t="shared" si="28"/>
        <v>-0.95424875036753898</v>
      </c>
      <c r="I936" s="71">
        <f t="shared" si="29"/>
        <v>2.5310954043293713E-8</v>
      </c>
      <c r="J936" s="72">
        <v>0.67967090879400005</v>
      </c>
      <c r="K936" s="72">
        <v>216.26173913043499</v>
      </c>
    </row>
    <row r="937" spans="1:11">
      <c r="A937" s="70" t="s">
        <v>612</v>
      </c>
      <c r="B937" s="70" t="s">
        <v>613</v>
      </c>
      <c r="C937" s="70" t="s">
        <v>1292</v>
      </c>
      <c r="D937" s="70" t="s">
        <v>321</v>
      </c>
      <c r="E937" s="70" t="s">
        <v>1508</v>
      </c>
      <c r="F937" s="87">
        <v>1.3278999999999998E-4</v>
      </c>
      <c r="G937" s="87">
        <v>6.646E-4</v>
      </c>
      <c r="H937" s="88">
        <f t="shared" si="28"/>
        <v>-0.80019560637977738</v>
      </c>
      <c r="I937" s="71">
        <f t="shared" si="29"/>
        <v>1.4400349560449749E-8</v>
      </c>
      <c r="J937" s="72">
        <v>11.615594</v>
      </c>
      <c r="K937" s="72">
        <v>17.834695652173899</v>
      </c>
    </row>
    <row r="938" spans="1:11">
      <c r="A938" s="70" t="s">
        <v>2420</v>
      </c>
      <c r="B938" s="70" t="s">
        <v>1496</v>
      </c>
      <c r="C938" s="70" t="s">
        <v>993</v>
      </c>
      <c r="D938" s="70" t="s">
        <v>321</v>
      </c>
      <c r="E938" s="70" t="s">
        <v>1508</v>
      </c>
      <c r="F938" s="87">
        <v>1.2899999999999999E-4</v>
      </c>
      <c r="G938" s="87">
        <v>3.79561E-3</v>
      </c>
      <c r="H938" s="88">
        <f t="shared" si="28"/>
        <v>-0.96601336807522376</v>
      </c>
      <c r="I938" s="71">
        <f t="shared" si="29"/>
        <v>1.3989344779712462E-8</v>
      </c>
      <c r="J938" s="72">
        <v>3.4645763980090001</v>
      </c>
      <c r="K938" s="72">
        <v>271.53569565217401</v>
      </c>
    </row>
    <row r="939" spans="1:11">
      <c r="A939" s="70" t="s">
        <v>2386</v>
      </c>
      <c r="B939" s="70" t="s">
        <v>2387</v>
      </c>
      <c r="C939" s="70" t="s">
        <v>1446</v>
      </c>
      <c r="D939" s="70" t="s">
        <v>322</v>
      </c>
      <c r="E939" s="70" t="s">
        <v>323</v>
      </c>
      <c r="F939" s="87">
        <v>1.6530000000000003E-5</v>
      </c>
      <c r="G939" s="87">
        <v>1.0454399999999999E-2</v>
      </c>
      <c r="H939" s="88">
        <f t="shared" si="28"/>
        <v>-0.99841884756657484</v>
      </c>
      <c r="I939" s="71">
        <f t="shared" si="29"/>
        <v>1.7925881334003646E-9</v>
      </c>
      <c r="J939" s="72">
        <v>0.44173204804759575</v>
      </c>
      <c r="K939" s="72">
        <v>123.836391304348</v>
      </c>
    </row>
    <row r="940" spans="1:11">
      <c r="A940" s="70" t="s">
        <v>2107</v>
      </c>
      <c r="B940" s="70" t="s">
        <v>2108</v>
      </c>
      <c r="C940" s="70" t="s">
        <v>1297</v>
      </c>
      <c r="D940" s="70" t="s">
        <v>321</v>
      </c>
      <c r="E940" s="70" t="s">
        <v>1508</v>
      </c>
      <c r="F940" s="87">
        <v>0</v>
      </c>
      <c r="G940" s="87">
        <v>1.13045E-2</v>
      </c>
      <c r="H940" s="88">
        <f t="shared" si="28"/>
        <v>-1</v>
      </c>
      <c r="I940" s="71">
        <f t="shared" si="29"/>
        <v>0</v>
      </c>
      <c r="J940" s="72">
        <v>2.88762571</v>
      </c>
      <c r="K940" s="72"/>
    </row>
    <row r="941" spans="1:11">
      <c r="A941" s="70" t="s">
        <v>1943</v>
      </c>
      <c r="B941" s="70" t="s">
        <v>1944</v>
      </c>
      <c r="C941" s="70" t="s">
        <v>1297</v>
      </c>
      <c r="D941" s="70" t="s">
        <v>321</v>
      </c>
      <c r="E941" s="70" t="s">
        <v>1508</v>
      </c>
      <c r="F941" s="87">
        <v>0</v>
      </c>
      <c r="G941" s="87">
        <v>1.052165E-2</v>
      </c>
      <c r="H941" s="88">
        <f t="shared" si="28"/>
        <v>-1</v>
      </c>
      <c r="I941" s="71">
        <f t="shared" si="29"/>
        <v>0</v>
      </c>
      <c r="J941" s="72">
        <v>2.6704739900000001</v>
      </c>
      <c r="K941" s="72">
        <v>60.880304347826097</v>
      </c>
    </row>
    <row r="942" spans="1:11">
      <c r="A942" s="70" t="s">
        <v>2301</v>
      </c>
      <c r="B942" s="70" t="s">
        <v>2294</v>
      </c>
      <c r="C942" s="70" t="s">
        <v>1296</v>
      </c>
      <c r="D942" s="70" t="s">
        <v>321</v>
      </c>
      <c r="E942" s="70" t="s">
        <v>1508</v>
      </c>
      <c r="F942" s="87">
        <v>0</v>
      </c>
      <c r="G942" s="87">
        <v>1.8E-5</v>
      </c>
      <c r="H942" s="88">
        <f t="shared" si="28"/>
        <v>-1</v>
      </c>
      <c r="I942" s="71">
        <f t="shared" si="29"/>
        <v>0</v>
      </c>
      <c r="J942" s="72">
        <v>8.0606062200000004</v>
      </c>
      <c r="K942" s="72">
        <v>35.356652173912998</v>
      </c>
    </row>
    <row r="943" spans="1:11">
      <c r="A943" s="70" t="s">
        <v>2852</v>
      </c>
      <c r="B943" s="70" t="s">
        <v>1437</v>
      </c>
      <c r="C943" s="70" t="s">
        <v>1291</v>
      </c>
      <c r="D943" s="70" t="s">
        <v>321</v>
      </c>
      <c r="E943" s="70" t="s">
        <v>1508</v>
      </c>
      <c r="F943" s="87">
        <v>0</v>
      </c>
      <c r="G943" s="87">
        <v>0</v>
      </c>
      <c r="H943" s="88" t="str">
        <f t="shared" si="28"/>
        <v/>
      </c>
      <c r="I943" s="71">
        <f t="shared" si="29"/>
        <v>0</v>
      </c>
      <c r="J943" s="72">
        <v>31.911429882893401</v>
      </c>
      <c r="K943" s="72">
        <v>46.953521739130402</v>
      </c>
    </row>
    <row r="944" spans="1:11">
      <c r="A944" s="70" t="s">
        <v>2612</v>
      </c>
      <c r="B944" s="70" t="s">
        <v>2613</v>
      </c>
      <c r="C944" s="70" t="s">
        <v>1446</v>
      </c>
      <c r="D944" s="70" t="s">
        <v>321</v>
      </c>
      <c r="E944" s="70" t="s">
        <v>1508</v>
      </c>
      <c r="F944" s="87">
        <v>0</v>
      </c>
      <c r="G944" s="87">
        <v>0</v>
      </c>
      <c r="H944" s="88" t="str">
        <f t="shared" si="28"/>
        <v/>
      </c>
      <c r="I944" s="71">
        <f t="shared" si="29"/>
        <v>0</v>
      </c>
      <c r="J944" s="72">
        <v>60.987254170275264</v>
      </c>
      <c r="K944" s="72">
        <v>82.235739130434794</v>
      </c>
    </row>
    <row r="945" spans="1:11">
      <c r="A945" s="70" t="s">
        <v>1563</v>
      </c>
      <c r="B945" s="70" t="s">
        <v>1553</v>
      </c>
      <c r="C945" s="70" t="s">
        <v>1446</v>
      </c>
      <c r="D945" s="70" t="s">
        <v>322</v>
      </c>
      <c r="E945" s="70" t="s">
        <v>323</v>
      </c>
      <c r="F945" s="87">
        <v>0</v>
      </c>
      <c r="G945" s="87">
        <v>1.9185080700000001</v>
      </c>
      <c r="H945" s="88">
        <f t="shared" si="28"/>
        <v>-1</v>
      </c>
      <c r="I945" s="71">
        <f t="shared" si="29"/>
        <v>0</v>
      </c>
      <c r="J945" s="72">
        <v>58.446484739470129</v>
      </c>
      <c r="K945" s="72">
        <v>25.2413913043478</v>
      </c>
    </row>
    <row r="946" spans="1:11">
      <c r="A946" s="70" t="s">
        <v>2367</v>
      </c>
      <c r="B946" s="70" t="s">
        <v>1673</v>
      </c>
      <c r="C946" s="70" t="s">
        <v>1446</v>
      </c>
      <c r="D946" s="70" t="s">
        <v>321</v>
      </c>
      <c r="E946" s="70" t="s">
        <v>1508</v>
      </c>
      <c r="F946" s="87">
        <v>0</v>
      </c>
      <c r="G946" s="87">
        <v>1.7996606334841601</v>
      </c>
      <c r="H946" s="88">
        <f t="shared" si="28"/>
        <v>-1</v>
      </c>
      <c r="I946" s="71">
        <f t="shared" si="29"/>
        <v>0</v>
      </c>
      <c r="J946" s="72">
        <v>4.1401354595775128</v>
      </c>
      <c r="K946" s="72">
        <v>54.129086956521697</v>
      </c>
    </row>
    <row r="947" spans="1:11">
      <c r="A947" s="70" t="s">
        <v>2303</v>
      </c>
      <c r="B947" s="70" t="s">
        <v>2296</v>
      </c>
      <c r="C947" s="70" t="s">
        <v>1446</v>
      </c>
      <c r="D947" s="70" t="s">
        <v>322</v>
      </c>
      <c r="E947" s="70" t="s">
        <v>323</v>
      </c>
      <c r="F947" s="87">
        <v>0</v>
      </c>
      <c r="G947" s="87">
        <v>1.4616855800000002</v>
      </c>
      <c r="H947" s="88">
        <f t="shared" si="28"/>
        <v>-1</v>
      </c>
      <c r="I947" s="71">
        <f t="shared" si="29"/>
        <v>0</v>
      </c>
      <c r="J947" s="72">
        <v>1.3410742478442594</v>
      </c>
      <c r="K947" s="72">
        <v>122.231304347826</v>
      </c>
    </row>
    <row r="948" spans="1:11">
      <c r="A948" s="70" t="s">
        <v>2795</v>
      </c>
      <c r="B948" s="70" t="s">
        <v>1458</v>
      </c>
      <c r="C948" s="70" t="s">
        <v>1452</v>
      </c>
      <c r="D948" s="70" t="s">
        <v>321</v>
      </c>
      <c r="E948" s="70" t="s">
        <v>1508</v>
      </c>
      <c r="F948" s="87">
        <v>0</v>
      </c>
      <c r="G948" s="87">
        <v>0.42728496000000005</v>
      </c>
      <c r="H948" s="88">
        <f t="shared" si="28"/>
        <v>-1</v>
      </c>
      <c r="I948" s="71">
        <f t="shared" si="29"/>
        <v>0</v>
      </c>
      <c r="J948" s="72">
        <v>3.46909248</v>
      </c>
      <c r="K948" s="72">
        <v>19.481260869565201</v>
      </c>
    </row>
    <row r="949" spans="1:11">
      <c r="A949" s="70" t="s">
        <v>2371</v>
      </c>
      <c r="B949" s="70" t="s">
        <v>1190</v>
      </c>
      <c r="C949" s="70" t="s">
        <v>1446</v>
      </c>
      <c r="D949" s="70" t="s">
        <v>321</v>
      </c>
      <c r="E949" s="70" t="s">
        <v>1508</v>
      </c>
      <c r="F949" s="87">
        <v>0</v>
      </c>
      <c r="G949" s="87">
        <v>0.30529400408812202</v>
      </c>
      <c r="H949" s="88">
        <f t="shared" si="28"/>
        <v>-1</v>
      </c>
      <c r="I949" s="71">
        <f t="shared" si="29"/>
        <v>0</v>
      </c>
      <c r="J949" s="72">
        <v>29.637907346462327</v>
      </c>
      <c r="K949" s="72" t="s">
        <v>2878</v>
      </c>
    </row>
    <row r="950" spans="1:11">
      <c r="A950" s="70" t="s">
        <v>2802</v>
      </c>
      <c r="B950" s="70" t="s">
        <v>15</v>
      </c>
      <c r="C950" s="70" t="s">
        <v>1296</v>
      </c>
      <c r="D950" s="70" t="s">
        <v>322</v>
      </c>
      <c r="E950" s="70" t="s">
        <v>1508</v>
      </c>
      <c r="F950" s="87">
        <v>0</v>
      </c>
      <c r="G950" s="87">
        <v>0.26158370000000003</v>
      </c>
      <c r="H950" s="88">
        <f t="shared" si="28"/>
        <v>-1</v>
      </c>
      <c r="I950" s="71">
        <f t="shared" si="29"/>
        <v>0</v>
      </c>
      <c r="J950" s="72">
        <v>47.002635120168968</v>
      </c>
      <c r="K950" s="72">
        <v>37.622608695652197</v>
      </c>
    </row>
    <row r="951" spans="1:11">
      <c r="A951" s="70" t="s">
        <v>1565</v>
      </c>
      <c r="B951" s="70" t="s">
        <v>1555</v>
      </c>
      <c r="C951" s="70" t="s">
        <v>1446</v>
      </c>
      <c r="D951" s="70" t="s">
        <v>322</v>
      </c>
      <c r="E951" s="70" t="s">
        <v>323</v>
      </c>
      <c r="F951" s="87">
        <v>0</v>
      </c>
      <c r="G951" s="87">
        <v>0.25092333</v>
      </c>
      <c r="H951" s="88">
        <f t="shared" si="28"/>
        <v>-1</v>
      </c>
      <c r="I951" s="71">
        <f t="shared" si="29"/>
        <v>0</v>
      </c>
      <c r="J951" s="72">
        <v>33.598951216278003</v>
      </c>
      <c r="K951" s="72">
        <v>31.8021739130435</v>
      </c>
    </row>
    <row r="952" spans="1:11">
      <c r="A952" s="70" t="s">
        <v>2807</v>
      </c>
      <c r="B952" s="70" t="s">
        <v>500</v>
      </c>
      <c r="C952" s="70" t="s">
        <v>1296</v>
      </c>
      <c r="D952" s="70" t="s">
        <v>321</v>
      </c>
      <c r="E952" s="70" t="s">
        <v>1508</v>
      </c>
      <c r="F952" s="87">
        <v>0</v>
      </c>
      <c r="G952" s="87">
        <v>0.20839592000000001</v>
      </c>
      <c r="H952" s="88">
        <f t="shared" si="28"/>
        <v>-1</v>
      </c>
      <c r="I952" s="71">
        <f t="shared" si="29"/>
        <v>0</v>
      </c>
      <c r="J952" s="72">
        <v>8.8545847573144556</v>
      </c>
      <c r="K952" s="72">
        <v>91.787347826087</v>
      </c>
    </row>
    <row r="953" spans="1:11">
      <c r="A953" s="70" t="s">
        <v>2817</v>
      </c>
      <c r="B953" s="70" t="s">
        <v>298</v>
      </c>
      <c r="C953" s="70" t="s">
        <v>1291</v>
      </c>
      <c r="D953" s="70" t="s">
        <v>321</v>
      </c>
      <c r="E953" s="70" t="s">
        <v>1508</v>
      </c>
      <c r="F953" s="87">
        <v>0</v>
      </c>
      <c r="G953" s="87">
        <v>8.9840470000000006E-2</v>
      </c>
      <c r="H953" s="88">
        <f t="shared" si="28"/>
        <v>-1</v>
      </c>
      <c r="I953" s="71">
        <f t="shared" si="29"/>
        <v>0</v>
      </c>
      <c r="J953" s="72">
        <v>18.264959999999999</v>
      </c>
      <c r="K953" s="72">
        <v>32.619521739130398</v>
      </c>
    </row>
    <row r="954" spans="1:11">
      <c r="A954" s="70" t="s">
        <v>2492</v>
      </c>
      <c r="B954" s="70" t="s">
        <v>377</v>
      </c>
      <c r="C954" s="70" t="s">
        <v>993</v>
      </c>
      <c r="D954" s="70" t="s">
        <v>321</v>
      </c>
      <c r="E954" s="70" t="s">
        <v>1508</v>
      </c>
      <c r="F954" s="87">
        <v>0</v>
      </c>
      <c r="G954" s="87">
        <v>5.9785535000000001E-2</v>
      </c>
      <c r="H954" s="88">
        <f t="shared" si="28"/>
        <v>-1</v>
      </c>
      <c r="I954" s="71">
        <f t="shared" si="29"/>
        <v>0</v>
      </c>
      <c r="J954" s="72">
        <v>1.649424278548</v>
      </c>
      <c r="K954" s="72">
        <v>81.096956521739102</v>
      </c>
    </row>
    <row r="955" spans="1:11">
      <c r="A955" s="70" t="s">
        <v>2825</v>
      </c>
      <c r="B955" s="70" t="s">
        <v>306</v>
      </c>
      <c r="C955" s="70" t="s">
        <v>1291</v>
      </c>
      <c r="D955" s="70" t="s">
        <v>321</v>
      </c>
      <c r="E955" s="70" t="s">
        <v>1508</v>
      </c>
      <c r="F955" s="87">
        <v>0</v>
      </c>
      <c r="G955" s="87">
        <v>2.962714E-2</v>
      </c>
      <c r="H955" s="88">
        <f t="shared" si="28"/>
        <v>-1</v>
      </c>
      <c r="I955" s="71">
        <f t="shared" si="29"/>
        <v>0</v>
      </c>
      <c r="J955" s="72">
        <v>6.4569599999999987</v>
      </c>
      <c r="K955" s="72">
        <v>31.775608695652199</v>
      </c>
    </row>
    <row r="956" spans="1:11">
      <c r="A956" s="70" t="s">
        <v>214</v>
      </c>
      <c r="B956" s="70" t="s">
        <v>215</v>
      </c>
      <c r="C956" s="70" t="s">
        <v>231</v>
      </c>
      <c r="D956" s="70" t="s">
        <v>322</v>
      </c>
      <c r="E956" s="70" t="s">
        <v>1508</v>
      </c>
      <c r="F956" s="87">
        <v>0</v>
      </c>
      <c r="G956" s="87">
        <v>1.5599549999999998E-2</v>
      </c>
      <c r="H956" s="88">
        <f t="shared" si="28"/>
        <v>-1</v>
      </c>
      <c r="I956" s="71">
        <f t="shared" si="29"/>
        <v>0</v>
      </c>
      <c r="J956" s="72">
        <v>15.1455</v>
      </c>
      <c r="K956" s="72">
        <v>64.270260869565206</v>
      </c>
    </row>
    <row r="957" spans="1:11">
      <c r="A957" s="70" t="s">
        <v>2027</v>
      </c>
      <c r="B957" s="70" t="s">
        <v>2028</v>
      </c>
      <c r="C957" s="70" t="s">
        <v>1446</v>
      </c>
      <c r="D957" s="70" t="s">
        <v>321</v>
      </c>
      <c r="E957" s="70" t="s">
        <v>1508</v>
      </c>
      <c r="F957" s="87">
        <v>0</v>
      </c>
      <c r="G957" s="87">
        <v>1.2841620000000002E-2</v>
      </c>
      <c r="H957" s="88">
        <f t="shared" si="28"/>
        <v>-1</v>
      </c>
      <c r="I957" s="71">
        <f t="shared" si="29"/>
        <v>0</v>
      </c>
      <c r="J957" s="72">
        <v>5.32128026</v>
      </c>
      <c r="K957" s="72">
        <v>42.514347826086997</v>
      </c>
    </row>
    <row r="958" spans="1:11">
      <c r="A958" s="70" t="s">
        <v>1677</v>
      </c>
      <c r="B958" s="70" t="s">
        <v>1676</v>
      </c>
      <c r="C958" s="70" t="s">
        <v>1446</v>
      </c>
      <c r="D958" s="70" t="s">
        <v>322</v>
      </c>
      <c r="E958" s="70" t="s">
        <v>323</v>
      </c>
      <c r="F958" s="87">
        <v>0</v>
      </c>
      <c r="G958" s="87">
        <v>1.103881E-2</v>
      </c>
      <c r="H958" s="88">
        <f t="shared" si="28"/>
        <v>-1</v>
      </c>
      <c r="I958" s="71">
        <f t="shared" si="29"/>
        <v>0</v>
      </c>
      <c r="J958" s="72">
        <v>2.7353264400000001</v>
      </c>
      <c r="K958" s="72">
        <v>44.478173913043499</v>
      </c>
    </row>
    <row r="959" spans="1:11">
      <c r="A959" s="70" t="s">
        <v>2268</v>
      </c>
      <c r="B959" s="70" t="s">
        <v>2242</v>
      </c>
      <c r="C959" s="70" t="s">
        <v>1446</v>
      </c>
      <c r="D959" s="70" t="s">
        <v>322</v>
      </c>
      <c r="E959" s="70" t="s">
        <v>323</v>
      </c>
      <c r="F959" s="87">
        <v>0</v>
      </c>
      <c r="G959" s="87">
        <v>9.7946000000000005E-3</v>
      </c>
      <c r="H959" s="88">
        <f t="shared" si="28"/>
        <v>-1</v>
      </c>
      <c r="I959" s="71">
        <f t="shared" si="29"/>
        <v>0</v>
      </c>
      <c r="J959" s="72">
        <v>29.04905547314188</v>
      </c>
      <c r="K959" s="72">
        <v>39.2023043478261</v>
      </c>
    </row>
    <row r="960" spans="1:11">
      <c r="A960" s="70" t="s">
        <v>502</v>
      </c>
      <c r="B960" s="70" t="s">
        <v>503</v>
      </c>
      <c r="C960" s="70" t="s">
        <v>1297</v>
      </c>
      <c r="D960" s="70" t="s">
        <v>321</v>
      </c>
      <c r="E960" s="70" t="s">
        <v>1508</v>
      </c>
      <c r="F960" s="87">
        <v>0</v>
      </c>
      <c r="G960" s="87">
        <v>2.8075999999999999E-3</v>
      </c>
      <c r="H960" s="88">
        <f t="shared" si="28"/>
        <v>-1</v>
      </c>
      <c r="I960" s="71">
        <f t="shared" si="29"/>
        <v>0</v>
      </c>
      <c r="J960" s="72">
        <v>11.044708350000001</v>
      </c>
      <c r="K960" s="72">
        <v>76.672391304347798</v>
      </c>
    </row>
    <row r="961" spans="1:11">
      <c r="A961" s="70" t="s">
        <v>2844</v>
      </c>
      <c r="B961" s="70" t="s">
        <v>307</v>
      </c>
      <c r="C961" s="70" t="s">
        <v>1291</v>
      </c>
      <c r="D961" s="70" t="s">
        <v>321</v>
      </c>
      <c r="E961" s="70" t="s">
        <v>1508</v>
      </c>
      <c r="F961" s="87">
        <v>0</v>
      </c>
      <c r="G961" s="87">
        <v>0</v>
      </c>
      <c r="H961" s="88" t="str">
        <f t="shared" si="28"/>
        <v/>
      </c>
      <c r="I961" s="71">
        <f t="shared" si="29"/>
        <v>0</v>
      </c>
      <c r="J961" s="72">
        <v>52.959200000000003</v>
      </c>
      <c r="K961" s="72">
        <v>34.779782608695598</v>
      </c>
    </row>
    <row r="962" spans="1:11">
      <c r="A962" s="70" t="s">
        <v>2366</v>
      </c>
      <c r="B962" s="70" t="s">
        <v>1672</v>
      </c>
      <c r="C962" s="70" t="s">
        <v>1446</v>
      </c>
      <c r="D962" s="70" t="s">
        <v>321</v>
      </c>
      <c r="E962" s="70" t="s">
        <v>1508</v>
      </c>
      <c r="F962" s="87">
        <v>0</v>
      </c>
      <c r="G962" s="87">
        <v>0</v>
      </c>
      <c r="H962" s="88" t="str">
        <f t="shared" si="28"/>
        <v/>
      </c>
      <c r="I962" s="71">
        <f t="shared" si="29"/>
        <v>0</v>
      </c>
      <c r="J962" s="72">
        <v>1.8082936325639194</v>
      </c>
      <c r="K962" s="72">
        <v>54.6559565217391</v>
      </c>
    </row>
    <row r="963" spans="1:11">
      <c r="A963" s="70" t="s">
        <v>1479</v>
      </c>
      <c r="B963" s="70" t="s">
        <v>1480</v>
      </c>
      <c r="C963" s="70" t="s">
        <v>1446</v>
      </c>
      <c r="D963" s="70" t="s">
        <v>321</v>
      </c>
      <c r="E963" s="70" t="s">
        <v>1508</v>
      </c>
      <c r="F963" s="87">
        <v>0</v>
      </c>
      <c r="G963" s="87">
        <v>0</v>
      </c>
      <c r="H963" s="88" t="str">
        <f t="shared" si="28"/>
        <v/>
      </c>
      <c r="I963" s="71">
        <f t="shared" si="29"/>
        <v>0</v>
      </c>
      <c r="J963" s="72">
        <v>105.22396061302105</v>
      </c>
      <c r="K963" s="72">
        <v>65.090782608695605</v>
      </c>
    </row>
    <row r="964" spans="1:11">
      <c r="A964" s="70" t="s">
        <v>1679</v>
      </c>
      <c r="B964" s="70" t="s">
        <v>1678</v>
      </c>
      <c r="C964" s="70" t="s">
        <v>1446</v>
      </c>
      <c r="D964" s="70" t="s">
        <v>322</v>
      </c>
      <c r="E964" s="70" t="s">
        <v>323</v>
      </c>
      <c r="F964" s="87">
        <v>0</v>
      </c>
      <c r="G964" s="87">
        <v>0</v>
      </c>
      <c r="H964" s="88" t="str">
        <f t="shared" si="28"/>
        <v/>
      </c>
      <c r="I964" s="71">
        <f t="shared" si="29"/>
        <v>0</v>
      </c>
      <c r="J964" s="72">
        <v>1.6907442800000001</v>
      </c>
      <c r="K964" s="72">
        <v>68.306391304347798</v>
      </c>
    </row>
    <row r="965" spans="1:11">
      <c r="A965" s="70" t="s">
        <v>2266</v>
      </c>
      <c r="B965" s="70" t="s">
        <v>2241</v>
      </c>
      <c r="C965" s="70" t="s">
        <v>1446</v>
      </c>
      <c r="D965" s="70" t="s">
        <v>321</v>
      </c>
      <c r="E965" s="70" t="s">
        <v>1508</v>
      </c>
      <c r="F965" s="87">
        <v>0</v>
      </c>
      <c r="G965" s="87">
        <v>0</v>
      </c>
      <c r="H965" s="88" t="str">
        <f t="shared" si="28"/>
        <v/>
      </c>
      <c r="I965" s="71">
        <f t="shared" si="29"/>
        <v>0</v>
      </c>
      <c r="J965" s="72">
        <v>2.8870880967713037</v>
      </c>
      <c r="K965" s="72">
        <v>65.384434782608693</v>
      </c>
    </row>
    <row r="966" spans="1:11">
      <c r="A966" s="70" t="s">
        <v>2384</v>
      </c>
      <c r="B966" s="70" t="s">
        <v>2385</v>
      </c>
      <c r="C966" s="70" t="s">
        <v>1446</v>
      </c>
      <c r="D966" s="70" t="s">
        <v>322</v>
      </c>
      <c r="E966" s="70" t="s">
        <v>323</v>
      </c>
      <c r="F966" s="87">
        <v>0</v>
      </c>
      <c r="G966" s="87">
        <v>0</v>
      </c>
      <c r="H966" s="88" t="str">
        <f t="shared" si="28"/>
        <v/>
      </c>
      <c r="I966" s="71">
        <f t="shared" si="29"/>
        <v>0</v>
      </c>
      <c r="J966" s="72">
        <v>0.58798057009451365</v>
      </c>
      <c r="K966" s="72">
        <v>102.21678260869599</v>
      </c>
    </row>
    <row r="967" spans="1:11">
      <c r="A967" s="70" t="s">
        <v>2237</v>
      </c>
      <c r="B967" s="70" t="s">
        <v>2238</v>
      </c>
      <c r="C967" s="70" t="s">
        <v>1446</v>
      </c>
      <c r="D967" s="70" t="s">
        <v>322</v>
      </c>
      <c r="E967" s="70" t="s">
        <v>323</v>
      </c>
      <c r="F967" s="87">
        <v>0</v>
      </c>
      <c r="G967" s="87">
        <v>0</v>
      </c>
      <c r="H967" s="88" t="str">
        <f t="shared" ref="H967:H1030" si="30">IF(ISERROR(F967/G967-1),"",IF((F967/G967-1)&gt;10000%,"",F967/G967-1))</f>
        <v/>
      </c>
      <c r="I967" s="71">
        <f t="shared" ref="I967:I1022" si="31">F967/$F$1023</f>
        <v>0</v>
      </c>
      <c r="J967" s="72">
        <v>5.6941227698911776</v>
      </c>
      <c r="K967" s="72">
        <v>65.540521739130398</v>
      </c>
    </row>
    <row r="968" spans="1:11">
      <c r="A968" s="70" t="s">
        <v>2845</v>
      </c>
      <c r="B968" s="70" t="s">
        <v>305</v>
      </c>
      <c r="C968" s="70" t="s">
        <v>1291</v>
      </c>
      <c r="D968" s="70" t="s">
        <v>321</v>
      </c>
      <c r="E968" s="70" t="s">
        <v>1508</v>
      </c>
      <c r="F968" s="87">
        <v>0</v>
      </c>
      <c r="G968" s="87">
        <v>0</v>
      </c>
      <c r="H968" s="88" t="str">
        <f t="shared" si="30"/>
        <v/>
      </c>
      <c r="I968" s="71">
        <f t="shared" si="31"/>
        <v>0</v>
      </c>
      <c r="J968" s="72">
        <v>15.680991259999999</v>
      </c>
      <c r="K968" s="72">
        <v>35.866782608695701</v>
      </c>
    </row>
    <row r="969" spans="1:11">
      <c r="A969" s="70" t="s">
        <v>2847</v>
      </c>
      <c r="B969" s="70" t="s">
        <v>2599</v>
      </c>
      <c r="C969" s="70" t="s">
        <v>1291</v>
      </c>
      <c r="D969" s="70" t="s">
        <v>321</v>
      </c>
      <c r="E969" s="70" t="s">
        <v>323</v>
      </c>
      <c r="F969" s="87">
        <v>0</v>
      </c>
      <c r="G969" s="87">
        <v>0</v>
      </c>
      <c r="H969" s="88" t="str">
        <f t="shared" si="30"/>
        <v/>
      </c>
      <c r="I969" s="71">
        <f t="shared" si="31"/>
        <v>0</v>
      </c>
      <c r="J969" s="72">
        <v>22.966814800000002</v>
      </c>
      <c r="K969" s="72">
        <v>26.031173913043499</v>
      </c>
    </row>
    <row r="970" spans="1:11">
      <c r="A970" s="70" t="s">
        <v>2368</v>
      </c>
      <c r="B970" s="70" t="s">
        <v>1193</v>
      </c>
      <c r="C970" s="70" t="s">
        <v>1446</v>
      </c>
      <c r="D970" s="70" t="s">
        <v>321</v>
      </c>
      <c r="E970" s="70" t="s">
        <v>1508</v>
      </c>
      <c r="F970" s="87">
        <v>0</v>
      </c>
      <c r="G970" s="87">
        <v>0</v>
      </c>
      <c r="H970" s="88" t="str">
        <f t="shared" si="30"/>
        <v/>
      </c>
      <c r="I970" s="71">
        <f t="shared" si="31"/>
        <v>0</v>
      </c>
      <c r="J970" s="72">
        <v>129.88663501148474</v>
      </c>
      <c r="K970" s="72">
        <v>32.0291739130435</v>
      </c>
    </row>
    <row r="971" spans="1:11">
      <c r="A971" s="70" t="s">
        <v>2388</v>
      </c>
      <c r="B971" s="70" t="s">
        <v>2389</v>
      </c>
      <c r="C971" s="70" t="s">
        <v>1446</v>
      </c>
      <c r="D971" s="70" t="s">
        <v>322</v>
      </c>
      <c r="E971" s="70" t="s">
        <v>323</v>
      </c>
      <c r="F971" s="87">
        <v>0</v>
      </c>
      <c r="G971" s="87">
        <v>0</v>
      </c>
      <c r="H971" s="88" t="str">
        <f t="shared" si="30"/>
        <v/>
      </c>
      <c r="I971" s="71">
        <f t="shared" si="31"/>
        <v>0</v>
      </c>
      <c r="J971" s="72">
        <v>2.9568494257634521</v>
      </c>
      <c r="K971" s="72">
        <v>73.471999999999994</v>
      </c>
    </row>
    <row r="972" spans="1:11">
      <c r="A972" s="70" t="s">
        <v>2000</v>
      </c>
      <c r="B972" s="70" t="s">
        <v>2001</v>
      </c>
      <c r="C972" s="70" t="s">
        <v>1446</v>
      </c>
      <c r="D972" s="70" t="s">
        <v>322</v>
      </c>
      <c r="E972" s="70" t="s">
        <v>323</v>
      </c>
      <c r="F972" s="87">
        <v>0</v>
      </c>
      <c r="G972" s="87">
        <v>0</v>
      </c>
      <c r="H972" s="88" t="str">
        <f t="shared" si="30"/>
        <v/>
      </c>
      <c r="I972" s="71">
        <f t="shared" si="31"/>
        <v>0</v>
      </c>
      <c r="J972" s="72">
        <v>2.0894270512482582</v>
      </c>
      <c r="K972" s="72">
        <v>33.825217391304299</v>
      </c>
    </row>
    <row r="973" spans="1:11">
      <c r="A973" s="70" t="s">
        <v>1681</v>
      </c>
      <c r="B973" s="70" t="s">
        <v>1680</v>
      </c>
      <c r="C973" s="70" t="s">
        <v>1446</v>
      </c>
      <c r="D973" s="70" t="s">
        <v>322</v>
      </c>
      <c r="E973" s="70" t="s">
        <v>323</v>
      </c>
      <c r="F973" s="87">
        <v>0</v>
      </c>
      <c r="G973" s="87">
        <v>0</v>
      </c>
      <c r="H973" s="88" t="str">
        <f t="shared" si="30"/>
        <v/>
      </c>
      <c r="I973" s="71">
        <f t="shared" si="31"/>
        <v>0</v>
      </c>
      <c r="J973" s="72">
        <v>1.69555334</v>
      </c>
      <c r="K973" s="72">
        <v>33.082739130434803</v>
      </c>
    </row>
    <row r="974" spans="1:11">
      <c r="A974" s="70" t="s">
        <v>1483</v>
      </c>
      <c r="B974" s="70" t="s">
        <v>1484</v>
      </c>
      <c r="C974" s="70" t="s">
        <v>1446</v>
      </c>
      <c r="D974" s="70" t="s">
        <v>321</v>
      </c>
      <c r="E974" s="70" t="s">
        <v>1508</v>
      </c>
      <c r="F974" s="87">
        <v>0</v>
      </c>
      <c r="G974" s="87">
        <v>0</v>
      </c>
      <c r="H974" s="88" t="str">
        <f t="shared" si="30"/>
        <v/>
      </c>
      <c r="I974" s="71">
        <f t="shared" si="31"/>
        <v>0</v>
      </c>
      <c r="J974" s="72">
        <v>2.1197923700000003</v>
      </c>
      <c r="K974" s="72">
        <v>27.814695652173899</v>
      </c>
    </row>
    <row r="975" spans="1:11">
      <c r="A975" s="70" t="s">
        <v>1567</v>
      </c>
      <c r="B975" s="70" t="s">
        <v>1557</v>
      </c>
      <c r="C975" s="70" t="s">
        <v>1446</v>
      </c>
      <c r="D975" s="70" t="s">
        <v>322</v>
      </c>
      <c r="E975" s="70" t="s">
        <v>323</v>
      </c>
      <c r="F975" s="87">
        <v>0</v>
      </c>
      <c r="G975" s="87">
        <v>0</v>
      </c>
      <c r="H975" s="88" t="str">
        <f t="shared" si="30"/>
        <v/>
      </c>
      <c r="I975" s="71">
        <f t="shared" si="31"/>
        <v>0</v>
      </c>
      <c r="J975" s="72">
        <v>9.4864843400000005</v>
      </c>
      <c r="K975" s="72">
        <v>39.276478260869602</v>
      </c>
    </row>
    <row r="976" spans="1:11">
      <c r="A976" s="70" t="s">
        <v>2382</v>
      </c>
      <c r="B976" s="70" t="s">
        <v>2383</v>
      </c>
      <c r="C976" s="70" t="s">
        <v>1446</v>
      </c>
      <c r="D976" s="70" t="s">
        <v>322</v>
      </c>
      <c r="E976" s="70" t="s">
        <v>323</v>
      </c>
      <c r="F976" s="87">
        <v>0</v>
      </c>
      <c r="G976" s="87">
        <v>0</v>
      </c>
      <c r="H976" s="88" t="str">
        <f t="shared" si="30"/>
        <v/>
      </c>
      <c r="I976" s="71">
        <f t="shared" si="31"/>
        <v>0</v>
      </c>
      <c r="J976" s="72">
        <v>0.58811194788567978</v>
      </c>
      <c r="K976" s="72">
        <v>73.757478260869604</v>
      </c>
    </row>
    <row r="977" spans="1:11">
      <c r="A977" s="70" t="s">
        <v>2267</v>
      </c>
      <c r="B977" s="70" t="s">
        <v>2248</v>
      </c>
      <c r="C977" s="70" t="s">
        <v>1446</v>
      </c>
      <c r="D977" s="70" t="s">
        <v>322</v>
      </c>
      <c r="E977" s="70" t="s">
        <v>323</v>
      </c>
      <c r="F977" s="87">
        <v>0</v>
      </c>
      <c r="G977" s="87">
        <v>0</v>
      </c>
      <c r="H977" s="88" t="str">
        <f t="shared" si="30"/>
        <v/>
      </c>
      <c r="I977" s="71">
        <f t="shared" si="31"/>
        <v>0</v>
      </c>
      <c r="J977" s="72">
        <v>77.501110564473308</v>
      </c>
      <c r="K977" s="72">
        <v>66.455043478260905</v>
      </c>
    </row>
    <row r="978" spans="1:11">
      <c r="A978" s="70" t="s">
        <v>2369</v>
      </c>
      <c r="B978" s="70" t="s">
        <v>1192</v>
      </c>
      <c r="C978" s="70" t="s">
        <v>1446</v>
      </c>
      <c r="D978" s="70" t="s">
        <v>321</v>
      </c>
      <c r="E978" s="70" t="s">
        <v>1508</v>
      </c>
      <c r="F978" s="87">
        <v>0</v>
      </c>
      <c r="G978" s="87">
        <v>0</v>
      </c>
      <c r="H978" s="88" t="str">
        <f t="shared" si="30"/>
        <v/>
      </c>
      <c r="I978" s="71">
        <f t="shared" si="31"/>
        <v>0</v>
      </c>
      <c r="J978" s="72">
        <v>104.35800436796323</v>
      </c>
      <c r="K978" s="72" t="s">
        <v>2878</v>
      </c>
    </row>
    <row r="979" spans="1:11">
      <c r="A979" s="70" t="s">
        <v>2705</v>
      </c>
      <c r="B979" s="70" t="s">
        <v>28</v>
      </c>
      <c r="C979" s="70" t="s">
        <v>1296</v>
      </c>
      <c r="D979" s="70" t="s">
        <v>1212</v>
      </c>
      <c r="E979" s="70" t="s">
        <v>1508</v>
      </c>
      <c r="F979" s="87">
        <v>0</v>
      </c>
      <c r="G979" s="87">
        <v>3.86201395480703</v>
      </c>
      <c r="H979" s="88">
        <f t="shared" si="30"/>
        <v>-1</v>
      </c>
      <c r="I979" s="71">
        <f t="shared" si="31"/>
        <v>0</v>
      </c>
      <c r="J979" s="72">
        <v>32.142560575366197</v>
      </c>
      <c r="K979" s="72">
        <v>38.6215652173913</v>
      </c>
    </row>
    <row r="980" spans="1:11">
      <c r="A980" s="70" t="s">
        <v>2917</v>
      </c>
      <c r="B980" s="70" t="s">
        <v>47</v>
      </c>
      <c r="C980" s="70" t="s">
        <v>2923</v>
      </c>
      <c r="D980" s="70" t="s">
        <v>322</v>
      </c>
      <c r="E980" s="70" t="s">
        <v>323</v>
      </c>
      <c r="F980" s="87">
        <v>0</v>
      </c>
      <c r="G980" s="87">
        <v>0.64438900499999996</v>
      </c>
      <c r="H980" s="88">
        <f t="shared" si="30"/>
        <v>-1</v>
      </c>
      <c r="I980" s="71">
        <f t="shared" si="31"/>
        <v>0</v>
      </c>
      <c r="J980" s="72">
        <v>9.8824719999999999</v>
      </c>
      <c r="K980" s="72">
        <v>21.400956521739101</v>
      </c>
    </row>
    <row r="981" spans="1:11">
      <c r="A981" s="70" t="s">
        <v>2918</v>
      </c>
      <c r="B981" s="70" t="s">
        <v>1205</v>
      </c>
      <c r="C981" s="70" t="s">
        <v>2923</v>
      </c>
      <c r="D981" s="70" t="s">
        <v>322</v>
      </c>
      <c r="E981" s="70" t="s">
        <v>323</v>
      </c>
      <c r="F981" s="87">
        <v>0</v>
      </c>
      <c r="G981" s="87">
        <v>0.45073600000000003</v>
      </c>
      <c r="H981" s="88">
        <f t="shared" si="30"/>
        <v>-1</v>
      </c>
      <c r="I981" s="71">
        <f t="shared" si="31"/>
        <v>0</v>
      </c>
      <c r="J981" s="72">
        <v>14.960479810000001</v>
      </c>
      <c r="K981" s="72">
        <v>11.118347826087</v>
      </c>
    </row>
    <row r="982" spans="1:11">
      <c r="A982" s="70" t="s">
        <v>2343</v>
      </c>
      <c r="B982" s="70" t="s">
        <v>2226</v>
      </c>
      <c r="C982" s="70" t="s">
        <v>231</v>
      </c>
      <c r="D982" s="70" t="s">
        <v>322</v>
      </c>
      <c r="E982" s="70" t="s">
        <v>323</v>
      </c>
      <c r="F982" s="87">
        <v>0</v>
      </c>
      <c r="G982" s="87">
        <v>0.39935628000000001</v>
      </c>
      <c r="H982" s="88">
        <f t="shared" si="30"/>
        <v>-1</v>
      </c>
      <c r="I982" s="71">
        <f t="shared" si="31"/>
        <v>0</v>
      </c>
      <c r="J982" s="72">
        <v>50.199356000000002</v>
      </c>
      <c r="K982" s="72">
        <v>62.137217391304297</v>
      </c>
    </row>
    <row r="983" spans="1:11">
      <c r="A983" s="70" t="s">
        <v>2919</v>
      </c>
      <c r="B983" s="70" t="s">
        <v>49</v>
      </c>
      <c r="C983" s="70" t="s">
        <v>2923</v>
      </c>
      <c r="D983" s="70" t="s">
        <v>322</v>
      </c>
      <c r="E983" s="70" t="s">
        <v>323</v>
      </c>
      <c r="F983" s="87">
        <v>0</v>
      </c>
      <c r="G983" s="87">
        <v>0.16507595</v>
      </c>
      <c r="H983" s="88">
        <f t="shared" si="30"/>
        <v>-1</v>
      </c>
      <c r="I983" s="71">
        <f t="shared" si="31"/>
        <v>0</v>
      </c>
      <c r="J983" s="72">
        <v>7.61331399</v>
      </c>
      <c r="K983" s="72">
        <v>21.5787826086957</v>
      </c>
    </row>
    <row r="984" spans="1:11">
      <c r="A984" s="70" t="s">
        <v>2560</v>
      </c>
      <c r="B984" s="70" t="s">
        <v>1937</v>
      </c>
      <c r="C984" s="70" t="s">
        <v>993</v>
      </c>
      <c r="D984" s="70" t="s">
        <v>321</v>
      </c>
      <c r="E984" s="70" t="s">
        <v>1508</v>
      </c>
      <c r="F984" s="87">
        <v>0</v>
      </c>
      <c r="G984" s="87">
        <v>0.10233</v>
      </c>
      <c r="H984" s="88">
        <f t="shared" si="30"/>
        <v>-1</v>
      </c>
      <c r="I984" s="71">
        <f t="shared" si="31"/>
        <v>0</v>
      </c>
      <c r="J984" s="72">
        <v>3.8470941891999999</v>
      </c>
      <c r="K984" s="72">
        <v>33.205173913043502</v>
      </c>
    </row>
    <row r="985" spans="1:11">
      <c r="A985" s="70" t="s">
        <v>2015</v>
      </c>
      <c r="B985" s="70" t="s">
        <v>2016</v>
      </c>
      <c r="C985" s="70" t="s">
        <v>1446</v>
      </c>
      <c r="D985" s="70" t="s">
        <v>322</v>
      </c>
      <c r="E985" s="70" t="s">
        <v>323</v>
      </c>
      <c r="F985" s="87">
        <v>0</v>
      </c>
      <c r="G985" s="87">
        <v>2.7660000000000001E-2</v>
      </c>
      <c r="H985" s="88">
        <f t="shared" si="30"/>
        <v>-1</v>
      </c>
      <c r="I985" s="71">
        <f t="shared" si="31"/>
        <v>0</v>
      </c>
      <c r="J985" s="72">
        <v>7.3622123099999994</v>
      </c>
      <c r="K985" s="72">
        <v>10.7685652173913</v>
      </c>
    </row>
    <row r="986" spans="1:11">
      <c r="A986" s="70" t="s">
        <v>2523</v>
      </c>
      <c r="B986" s="70" t="s">
        <v>193</v>
      </c>
      <c r="C986" s="70" t="s">
        <v>993</v>
      </c>
      <c r="D986" s="70" t="s">
        <v>321</v>
      </c>
      <c r="E986" s="70" t="s">
        <v>1508</v>
      </c>
      <c r="F986" s="87">
        <v>0</v>
      </c>
      <c r="G986" s="87">
        <v>2.3594599999999997E-2</v>
      </c>
      <c r="H986" s="88">
        <f t="shared" si="30"/>
        <v>-1</v>
      </c>
      <c r="I986" s="71">
        <f t="shared" si="31"/>
        <v>0</v>
      </c>
      <c r="J986" s="72">
        <v>16.456739338999999</v>
      </c>
      <c r="K986" s="72">
        <v>15.634173913043499</v>
      </c>
    </row>
    <row r="987" spans="1:11">
      <c r="A987" s="70" t="s">
        <v>2829</v>
      </c>
      <c r="B987" s="70" t="s">
        <v>1436</v>
      </c>
      <c r="C987" s="70" t="s">
        <v>1291</v>
      </c>
      <c r="D987" s="70" t="s">
        <v>321</v>
      </c>
      <c r="E987" s="70" t="s">
        <v>1508</v>
      </c>
      <c r="F987" s="87">
        <v>0</v>
      </c>
      <c r="G987" s="87">
        <v>1.7364099999999997E-2</v>
      </c>
      <c r="H987" s="88">
        <f t="shared" si="30"/>
        <v>-1</v>
      </c>
      <c r="I987" s="71">
        <f t="shared" si="31"/>
        <v>0</v>
      </c>
      <c r="J987" s="72">
        <v>11.856</v>
      </c>
      <c r="K987" s="72">
        <v>17.823130434782598</v>
      </c>
    </row>
    <row r="988" spans="1:11">
      <c r="A988" s="70" t="s">
        <v>2832</v>
      </c>
      <c r="B988" s="70" t="s">
        <v>288</v>
      </c>
      <c r="C988" s="70" t="s">
        <v>1291</v>
      </c>
      <c r="D988" s="70" t="s">
        <v>321</v>
      </c>
      <c r="E988" s="70" t="s">
        <v>1508</v>
      </c>
      <c r="F988" s="87">
        <v>0</v>
      </c>
      <c r="G988" s="87">
        <v>1.2357160000000001E-2</v>
      </c>
      <c r="H988" s="88">
        <f t="shared" si="30"/>
        <v>-1</v>
      </c>
      <c r="I988" s="71">
        <f t="shared" si="31"/>
        <v>0</v>
      </c>
      <c r="J988" s="72">
        <v>7.4102319999999997</v>
      </c>
      <c r="K988" s="72">
        <v>19.570913043478299</v>
      </c>
    </row>
    <row r="989" spans="1:11">
      <c r="A989" s="70" t="s">
        <v>2835</v>
      </c>
      <c r="B989" s="70" t="s">
        <v>1434</v>
      </c>
      <c r="C989" s="70" t="s">
        <v>1291</v>
      </c>
      <c r="D989" s="70" t="s">
        <v>321</v>
      </c>
      <c r="E989" s="70" t="s">
        <v>1508</v>
      </c>
      <c r="F989" s="87">
        <v>0</v>
      </c>
      <c r="G989" s="87">
        <v>9.162E-3</v>
      </c>
      <c r="H989" s="88">
        <f t="shared" si="30"/>
        <v>-1</v>
      </c>
      <c r="I989" s="71">
        <f t="shared" si="31"/>
        <v>0</v>
      </c>
      <c r="J989" s="72">
        <v>5.0731999999999999</v>
      </c>
      <c r="K989" s="72">
        <v>15.869565217391299</v>
      </c>
    </row>
    <row r="990" spans="1:11">
      <c r="A990" s="70" t="s">
        <v>2836</v>
      </c>
      <c r="B990" s="70" t="s">
        <v>1433</v>
      </c>
      <c r="C990" s="70" t="s">
        <v>1291</v>
      </c>
      <c r="D990" s="70" t="s">
        <v>321</v>
      </c>
      <c r="E990" s="70" t="s">
        <v>1508</v>
      </c>
      <c r="F990" s="87">
        <v>0</v>
      </c>
      <c r="G990" s="87">
        <v>5.2519999999999997E-3</v>
      </c>
      <c r="H990" s="88">
        <f t="shared" si="30"/>
        <v>-1</v>
      </c>
      <c r="I990" s="71">
        <f t="shared" si="31"/>
        <v>0</v>
      </c>
      <c r="J990" s="72">
        <v>1.97828</v>
      </c>
      <c r="K990" s="72">
        <v>9.5974347826086994</v>
      </c>
    </row>
    <row r="991" spans="1:11">
      <c r="A991" s="70" t="s">
        <v>2335</v>
      </c>
      <c r="B991" s="70" t="s">
        <v>2224</v>
      </c>
      <c r="C991" s="70" t="s">
        <v>231</v>
      </c>
      <c r="D991" s="70" t="s">
        <v>322</v>
      </c>
      <c r="E991" s="70" t="s">
        <v>323</v>
      </c>
      <c r="F991" s="87">
        <v>0</v>
      </c>
      <c r="G991" s="87">
        <v>0</v>
      </c>
      <c r="H991" s="88" t="str">
        <f t="shared" si="30"/>
        <v/>
      </c>
      <c r="I991" s="71">
        <f t="shared" si="31"/>
        <v>0</v>
      </c>
      <c r="J991" s="72">
        <v>19.638500000000001</v>
      </c>
      <c r="K991" s="72">
        <v>54.109782608695703</v>
      </c>
    </row>
    <row r="992" spans="1:11">
      <c r="A992" s="70" t="s">
        <v>2341</v>
      </c>
      <c r="B992" s="70" t="s">
        <v>1455</v>
      </c>
      <c r="C992" s="70" t="s">
        <v>231</v>
      </c>
      <c r="D992" s="70" t="s">
        <v>1212</v>
      </c>
      <c r="E992" s="70" t="s">
        <v>323</v>
      </c>
      <c r="F992" s="87">
        <v>0</v>
      </c>
      <c r="G992" s="87">
        <v>0</v>
      </c>
      <c r="H992" s="88" t="str">
        <f t="shared" si="30"/>
        <v/>
      </c>
      <c r="I992" s="71">
        <f t="shared" si="31"/>
        <v>0</v>
      </c>
      <c r="J992" s="72">
        <v>12.67430835</v>
      </c>
      <c r="K992" s="72">
        <v>101.122</v>
      </c>
    </row>
    <row r="993" spans="1:11">
      <c r="A993" s="70" t="s">
        <v>2007</v>
      </c>
      <c r="B993" s="70" t="s">
        <v>2008</v>
      </c>
      <c r="C993" s="70" t="s">
        <v>1446</v>
      </c>
      <c r="D993" s="70" t="s">
        <v>322</v>
      </c>
      <c r="E993" s="70" t="s">
        <v>323</v>
      </c>
      <c r="F993" s="87">
        <v>0</v>
      </c>
      <c r="G993" s="87">
        <v>0</v>
      </c>
      <c r="H993" s="88" t="str">
        <f t="shared" si="30"/>
        <v/>
      </c>
      <c r="I993" s="71">
        <f t="shared" si="31"/>
        <v>0</v>
      </c>
      <c r="J993" s="72">
        <v>6.0671872449706594</v>
      </c>
      <c r="K993" s="72">
        <v>24.3745652173913</v>
      </c>
    </row>
    <row r="994" spans="1:11">
      <c r="A994" s="70" t="s">
        <v>2099</v>
      </c>
      <c r="B994" s="70" t="s">
        <v>2100</v>
      </c>
      <c r="C994" s="70" t="s">
        <v>1297</v>
      </c>
      <c r="D994" s="70" t="s">
        <v>321</v>
      </c>
      <c r="E994" s="70" t="s">
        <v>1508</v>
      </c>
      <c r="F994" s="87">
        <v>0</v>
      </c>
      <c r="G994" s="87">
        <v>0</v>
      </c>
      <c r="H994" s="88" t="str">
        <f t="shared" si="30"/>
        <v/>
      </c>
      <c r="I994" s="71">
        <f t="shared" si="31"/>
        <v>0</v>
      </c>
      <c r="J994" s="72">
        <v>114.45003679999999</v>
      </c>
      <c r="K994" s="72">
        <v>10.696130434782599</v>
      </c>
    </row>
    <row r="995" spans="1:11">
      <c r="A995" s="70" t="s">
        <v>2564</v>
      </c>
      <c r="B995" s="70" t="s">
        <v>2328</v>
      </c>
      <c r="C995" s="70" t="s">
        <v>993</v>
      </c>
      <c r="D995" s="70" t="s">
        <v>321</v>
      </c>
      <c r="E995" s="70" t="s">
        <v>1508</v>
      </c>
      <c r="F995" s="87">
        <v>0</v>
      </c>
      <c r="G995" s="87">
        <v>0</v>
      </c>
      <c r="H995" s="88" t="str">
        <f t="shared" si="30"/>
        <v/>
      </c>
      <c r="I995" s="71">
        <f t="shared" si="31"/>
        <v>0</v>
      </c>
      <c r="J995" s="72">
        <v>6.8224571359999997</v>
      </c>
      <c r="K995" s="72">
        <v>39.609304347826097</v>
      </c>
    </row>
    <row r="996" spans="1:11">
      <c r="A996" s="70" t="s">
        <v>2920</v>
      </c>
      <c r="B996" s="70" t="s">
        <v>1203</v>
      </c>
      <c r="C996" s="70" t="s">
        <v>2923</v>
      </c>
      <c r="D996" s="70" t="s">
        <v>322</v>
      </c>
      <c r="E996" s="70" t="s">
        <v>323</v>
      </c>
      <c r="F996" s="87">
        <v>0</v>
      </c>
      <c r="G996" s="87">
        <v>0</v>
      </c>
      <c r="H996" s="88" t="str">
        <f t="shared" si="30"/>
        <v/>
      </c>
      <c r="I996" s="71">
        <f t="shared" si="31"/>
        <v>0</v>
      </c>
      <c r="J996" s="72">
        <v>8.7810036300000007</v>
      </c>
      <c r="K996" s="72">
        <v>16.627260869565202</v>
      </c>
    </row>
    <row r="997" spans="1:11">
      <c r="A997" s="70" t="s">
        <v>2850</v>
      </c>
      <c r="B997" s="70" t="s">
        <v>289</v>
      </c>
      <c r="C997" s="70" t="s">
        <v>1291</v>
      </c>
      <c r="D997" s="70" t="s">
        <v>321</v>
      </c>
      <c r="E997" s="70" t="s">
        <v>1508</v>
      </c>
      <c r="F997" s="87">
        <v>0</v>
      </c>
      <c r="G997" s="87">
        <v>0</v>
      </c>
      <c r="H997" s="88" t="str">
        <f t="shared" si="30"/>
        <v/>
      </c>
      <c r="I997" s="71">
        <f t="shared" si="31"/>
        <v>0</v>
      </c>
      <c r="J997" s="72">
        <v>258.51591999999999</v>
      </c>
      <c r="K997" s="72">
        <v>17.105565217391302</v>
      </c>
    </row>
    <row r="998" spans="1:11">
      <c r="A998" s="70" t="s">
        <v>606</v>
      </c>
      <c r="B998" s="70" t="s">
        <v>607</v>
      </c>
      <c r="C998" s="70" t="s">
        <v>1292</v>
      </c>
      <c r="D998" s="70" t="s">
        <v>321</v>
      </c>
      <c r="E998" s="70" t="s">
        <v>1508</v>
      </c>
      <c r="F998" s="87">
        <v>0</v>
      </c>
      <c r="G998" s="87">
        <v>0</v>
      </c>
      <c r="H998" s="88" t="str">
        <f t="shared" si="30"/>
        <v/>
      </c>
      <c r="I998" s="71">
        <f t="shared" si="31"/>
        <v>0</v>
      </c>
      <c r="J998" s="72">
        <v>18.257828829999998</v>
      </c>
      <c r="K998" s="72">
        <v>8.4609565217391296</v>
      </c>
    </row>
    <row r="999" spans="1:11">
      <c r="A999" s="70" t="s">
        <v>2857</v>
      </c>
      <c r="B999" s="70" t="s">
        <v>1444</v>
      </c>
      <c r="C999" s="70" t="s">
        <v>1291</v>
      </c>
      <c r="D999" s="70" t="s">
        <v>321</v>
      </c>
      <c r="E999" s="70" t="s">
        <v>1508</v>
      </c>
      <c r="F999" s="87">
        <v>0</v>
      </c>
      <c r="G999" s="87">
        <v>0</v>
      </c>
      <c r="H999" s="88" t="str">
        <f t="shared" si="30"/>
        <v/>
      </c>
      <c r="I999" s="71">
        <f t="shared" si="31"/>
        <v>0</v>
      </c>
      <c r="J999" s="72">
        <v>3.2105990000000002</v>
      </c>
      <c r="K999" s="72">
        <v>11.798695652173899</v>
      </c>
    </row>
    <row r="1000" spans="1:11">
      <c r="A1000" s="70" t="s">
        <v>2921</v>
      </c>
      <c r="B1000" s="70" t="s">
        <v>1204</v>
      </c>
      <c r="C1000" s="70" t="s">
        <v>2923</v>
      </c>
      <c r="D1000" s="70" t="s">
        <v>322</v>
      </c>
      <c r="E1000" s="70" t="s">
        <v>323</v>
      </c>
      <c r="F1000" s="87">
        <v>0</v>
      </c>
      <c r="G1000" s="87">
        <v>0</v>
      </c>
      <c r="H1000" s="88" t="str">
        <f t="shared" si="30"/>
        <v/>
      </c>
      <c r="I1000" s="71">
        <f t="shared" si="31"/>
        <v>0</v>
      </c>
      <c r="J1000" s="72">
        <v>6.9036625100000002</v>
      </c>
      <c r="K1000" s="72">
        <v>14.006043478260899</v>
      </c>
    </row>
    <row r="1001" spans="1:11">
      <c r="A1001" s="70" t="s">
        <v>2562</v>
      </c>
      <c r="B1001" s="70" t="s">
        <v>2092</v>
      </c>
      <c r="C1001" s="70" t="s">
        <v>993</v>
      </c>
      <c r="D1001" s="70" t="s">
        <v>321</v>
      </c>
      <c r="E1001" s="70" t="s">
        <v>323</v>
      </c>
      <c r="F1001" s="87">
        <v>0</v>
      </c>
      <c r="G1001" s="87">
        <v>0</v>
      </c>
      <c r="H1001" s="88" t="str">
        <f t="shared" si="30"/>
        <v/>
      </c>
      <c r="I1001" s="71">
        <f t="shared" si="31"/>
        <v>0</v>
      </c>
      <c r="J1001" s="72">
        <v>0.3745762218</v>
      </c>
      <c r="K1001" s="72">
        <v>3.32160869565217</v>
      </c>
    </row>
    <row r="1002" spans="1:11">
      <c r="A1002" s="70" t="s">
        <v>2561</v>
      </c>
      <c r="B1002" s="70" t="s">
        <v>2183</v>
      </c>
      <c r="C1002" s="70" t="s">
        <v>993</v>
      </c>
      <c r="D1002" s="70" t="s">
        <v>321</v>
      </c>
      <c r="E1002" s="70" t="s">
        <v>323</v>
      </c>
      <c r="F1002" s="87">
        <v>0</v>
      </c>
      <c r="G1002" s="87">
        <v>0</v>
      </c>
      <c r="H1002" s="88" t="str">
        <f t="shared" si="30"/>
        <v/>
      </c>
      <c r="I1002" s="71">
        <f t="shared" si="31"/>
        <v>0</v>
      </c>
      <c r="J1002" s="72">
        <v>0.64940679000000001</v>
      </c>
      <c r="K1002" s="72">
        <v>14.0445652173913</v>
      </c>
    </row>
    <row r="1003" spans="1:11">
      <c r="A1003" s="70" t="s">
        <v>2858</v>
      </c>
      <c r="B1003" s="70" t="s">
        <v>1443</v>
      </c>
      <c r="C1003" s="70" t="s">
        <v>1291</v>
      </c>
      <c r="D1003" s="70" t="s">
        <v>321</v>
      </c>
      <c r="E1003" s="70" t="s">
        <v>1508</v>
      </c>
      <c r="F1003" s="87">
        <v>0</v>
      </c>
      <c r="G1003" s="87">
        <v>0</v>
      </c>
      <c r="H1003" s="88" t="str">
        <f t="shared" si="30"/>
        <v/>
      </c>
      <c r="I1003" s="71">
        <f t="shared" si="31"/>
        <v>0</v>
      </c>
      <c r="J1003" s="72">
        <v>11.046302000000001</v>
      </c>
      <c r="K1003" s="72">
        <v>9.4885217391304408</v>
      </c>
    </row>
    <row r="1004" spans="1:11">
      <c r="A1004" s="70" t="s">
        <v>2859</v>
      </c>
      <c r="B1004" s="70" t="s">
        <v>291</v>
      </c>
      <c r="C1004" s="70" t="s">
        <v>1291</v>
      </c>
      <c r="D1004" s="70" t="s">
        <v>321</v>
      </c>
      <c r="E1004" s="70" t="s">
        <v>1508</v>
      </c>
      <c r="F1004" s="87">
        <v>0</v>
      </c>
      <c r="G1004" s="87">
        <v>0</v>
      </c>
      <c r="H1004" s="88" t="str">
        <f t="shared" si="30"/>
        <v/>
      </c>
      <c r="I1004" s="71">
        <f t="shared" si="31"/>
        <v>0</v>
      </c>
      <c r="J1004" s="72">
        <v>192.62782000000001</v>
      </c>
      <c r="K1004" s="72">
        <v>9.1063043478260894</v>
      </c>
    </row>
    <row r="1005" spans="1:11">
      <c r="A1005" s="70" t="s">
        <v>2922</v>
      </c>
      <c r="B1005" s="70" t="s">
        <v>1206</v>
      </c>
      <c r="C1005" s="70" t="s">
        <v>2923</v>
      </c>
      <c r="D1005" s="70" t="s">
        <v>322</v>
      </c>
      <c r="E1005" s="70" t="s">
        <v>323</v>
      </c>
      <c r="F1005" s="87">
        <v>0</v>
      </c>
      <c r="G1005" s="87">
        <v>0</v>
      </c>
      <c r="H1005" s="88" t="str">
        <f t="shared" si="30"/>
        <v/>
      </c>
      <c r="I1005" s="71">
        <f t="shared" si="31"/>
        <v>0</v>
      </c>
      <c r="J1005" s="72">
        <v>9.7880337599999994</v>
      </c>
      <c r="K1005" s="72">
        <v>16.257434782608701</v>
      </c>
    </row>
    <row r="1006" spans="1:11">
      <c r="A1006" s="70" t="s">
        <v>2462</v>
      </c>
      <c r="B1006" s="70" t="s">
        <v>626</v>
      </c>
      <c r="C1006" s="70" t="s">
        <v>993</v>
      </c>
      <c r="D1006" s="70" t="s">
        <v>321</v>
      </c>
      <c r="E1006" s="70" t="s">
        <v>1508</v>
      </c>
      <c r="F1006" s="87">
        <v>0</v>
      </c>
      <c r="G1006" s="87">
        <v>0</v>
      </c>
      <c r="H1006" s="88" t="str">
        <f t="shared" si="30"/>
        <v/>
      </c>
      <c r="I1006" s="71">
        <f t="shared" si="31"/>
        <v>0</v>
      </c>
      <c r="J1006" s="72">
        <v>5.7573274555000005</v>
      </c>
      <c r="K1006" s="72">
        <v>27.032130434782601</v>
      </c>
    </row>
    <row r="1007" spans="1:11">
      <c r="A1007" s="70" t="s">
        <v>2867</v>
      </c>
      <c r="B1007" s="70" t="s">
        <v>2868</v>
      </c>
      <c r="C1007" s="70" t="s">
        <v>1296</v>
      </c>
      <c r="D1007" s="70" t="s">
        <v>1212</v>
      </c>
      <c r="E1007" s="70" t="s">
        <v>323</v>
      </c>
      <c r="F1007" s="87">
        <v>0</v>
      </c>
      <c r="G1007" s="87"/>
      <c r="H1007" s="88" t="str">
        <f t="shared" si="30"/>
        <v/>
      </c>
      <c r="I1007" s="71">
        <f t="shared" si="31"/>
        <v>0</v>
      </c>
      <c r="J1007" s="72">
        <v>19.806999999999999</v>
      </c>
      <c r="K1007" s="72">
        <v>51.140333333333302</v>
      </c>
    </row>
    <row r="1008" spans="1:11">
      <c r="A1008" s="70" t="s">
        <v>725</v>
      </c>
      <c r="B1008" s="70" t="s">
        <v>726</v>
      </c>
      <c r="C1008" s="70" t="s">
        <v>1446</v>
      </c>
      <c r="D1008" s="70" t="s">
        <v>321</v>
      </c>
      <c r="E1008" s="70" t="s">
        <v>1508</v>
      </c>
      <c r="F1008" s="87">
        <v>0</v>
      </c>
      <c r="G1008" s="87">
        <v>0</v>
      </c>
      <c r="H1008" s="88" t="str">
        <f t="shared" si="30"/>
        <v/>
      </c>
      <c r="I1008" s="71">
        <f t="shared" si="31"/>
        <v>0</v>
      </c>
      <c r="J1008" s="72">
        <v>29.454975936132282</v>
      </c>
      <c r="K1008" s="72">
        <v>99.688999999999993</v>
      </c>
    </row>
    <row r="1009" spans="1:11">
      <c r="A1009" s="70" t="s">
        <v>2597</v>
      </c>
      <c r="B1009" s="70" t="s">
        <v>2598</v>
      </c>
      <c r="C1009" s="70" t="s">
        <v>1297</v>
      </c>
      <c r="D1009" s="70" t="s">
        <v>321</v>
      </c>
      <c r="E1009" s="70" t="s">
        <v>1508</v>
      </c>
      <c r="F1009" s="87">
        <v>0</v>
      </c>
      <c r="G1009" s="87">
        <v>0</v>
      </c>
      <c r="H1009" s="88" t="str">
        <f t="shared" si="30"/>
        <v/>
      </c>
      <c r="I1009" s="71">
        <f t="shared" si="31"/>
        <v>0</v>
      </c>
      <c r="J1009" s="72">
        <v>10.604921630000002</v>
      </c>
      <c r="K1009" s="72">
        <v>130.102565217391</v>
      </c>
    </row>
    <row r="1010" spans="1:11">
      <c r="A1010" s="70" t="s">
        <v>2364</v>
      </c>
      <c r="B1010" s="70" t="s">
        <v>792</v>
      </c>
      <c r="C1010" s="70" t="s">
        <v>1446</v>
      </c>
      <c r="D1010" s="70" t="s">
        <v>321</v>
      </c>
      <c r="E1010" s="70" t="s">
        <v>1508</v>
      </c>
      <c r="F1010" s="87">
        <v>0</v>
      </c>
      <c r="G1010" s="87">
        <v>0</v>
      </c>
      <c r="H1010" s="88" t="str">
        <f t="shared" si="30"/>
        <v/>
      </c>
      <c r="I1010" s="71">
        <f t="shared" si="31"/>
        <v>0</v>
      </c>
      <c r="J1010" s="72">
        <v>5.5086954625899009</v>
      </c>
      <c r="K1010" s="72">
        <v>99.762956521739099</v>
      </c>
    </row>
    <row r="1011" spans="1:11">
      <c r="A1011" s="70" t="s">
        <v>2365</v>
      </c>
      <c r="B1011" s="70" t="s">
        <v>724</v>
      </c>
      <c r="C1011" s="70" t="s">
        <v>1446</v>
      </c>
      <c r="D1011" s="70" t="s">
        <v>321</v>
      </c>
      <c r="E1011" s="70" t="s">
        <v>1508</v>
      </c>
      <c r="F1011" s="87">
        <v>0</v>
      </c>
      <c r="G1011" s="87">
        <v>0</v>
      </c>
      <c r="H1011" s="88" t="str">
        <f t="shared" si="30"/>
        <v/>
      </c>
      <c r="I1011" s="71">
        <f t="shared" si="31"/>
        <v>0</v>
      </c>
      <c r="J1011" s="72">
        <v>1.1379503910486954</v>
      </c>
      <c r="K1011" s="72">
        <v>99.786130434782606</v>
      </c>
    </row>
    <row r="1012" spans="1:11">
      <c r="A1012" s="70" t="s">
        <v>2472</v>
      </c>
      <c r="B1012" s="70" t="s">
        <v>457</v>
      </c>
      <c r="C1012" s="70" t="s">
        <v>993</v>
      </c>
      <c r="D1012" s="70" t="s">
        <v>321</v>
      </c>
      <c r="E1012" s="70" t="s">
        <v>1508</v>
      </c>
      <c r="F1012" s="87">
        <v>0</v>
      </c>
      <c r="G1012" s="87">
        <v>0</v>
      </c>
      <c r="H1012" s="88" t="str">
        <f t="shared" si="30"/>
        <v/>
      </c>
      <c r="I1012" s="71">
        <f t="shared" si="31"/>
        <v>0</v>
      </c>
      <c r="J1012" s="72">
        <v>6.1902600738000002</v>
      </c>
      <c r="K1012" s="72">
        <v>41.395652173913</v>
      </c>
    </row>
    <row r="1013" spans="1:11">
      <c r="A1013" s="70" t="s">
        <v>806</v>
      </c>
      <c r="B1013" s="70" t="s">
        <v>807</v>
      </c>
      <c r="C1013" s="70" t="s">
        <v>1297</v>
      </c>
      <c r="D1013" s="70" t="s">
        <v>321</v>
      </c>
      <c r="E1013" s="70" t="s">
        <v>1508</v>
      </c>
      <c r="F1013" s="87"/>
      <c r="G1013" s="87">
        <v>0.812984394</v>
      </c>
      <c r="H1013" s="88">
        <f t="shared" si="30"/>
        <v>-1</v>
      </c>
      <c r="I1013" s="71">
        <f t="shared" si="31"/>
        <v>0</v>
      </c>
      <c r="J1013" s="72"/>
      <c r="K1013" s="72"/>
    </row>
    <row r="1014" spans="1:11">
      <c r="A1014" s="70" t="s">
        <v>33</v>
      </c>
      <c r="B1014" s="70" t="s">
        <v>865</v>
      </c>
      <c r="C1014" s="70" t="s">
        <v>1297</v>
      </c>
      <c r="D1014" s="70" t="s">
        <v>321</v>
      </c>
      <c r="E1014" s="70" t="s">
        <v>1508</v>
      </c>
      <c r="F1014" s="87"/>
      <c r="G1014" s="87">
        <v>0.5582875209999999</v>
      </c>
      <c r="H1014" s="88">
        <f t="shared" si="30"/>
        <v>-1</v>
      </c>
      <c r="I1014" s="71">
        <f t="shared" si="31"/>
        <v>0</v>
      </c>
      <c r="J1014" s="72"/>
      <c r="K1014" s="72"/>
    </row>
    <row r="1015" spans="1:11">
      <c r="A1015" s="70" t="s">
        <v>1460</v>
      </c>
      <c r="B1015" s="70" t="s">
        <v>1461</v>
      </c>
      <c r="C1015" s="70" t="s">
        <v>1452</v>
      </c>
      <c r="D1015" s="70" t="s">
        <v>321</v>
      </c>
      <c r="E1015" s="70" t="s">
        <v>1508</v>
      </c>
      <c r="F1015" s="87"/>
      <c r="G1015" s="87">
        <v>0.52578641956421002</v>
      </c>
      <c r="H1015" s="88">
        <f t="shared" si="30"/>
        <v>-1</v>
      </c>
      <c r="I1015" s="71">
        <f t="shared" si="31"/>
        <v>0</v>
      </c>
      <c r="J1015" s="72"/>
      <c r="K1015" s="72"/>
    </row>
    <row r="1016" spans="1:11">
      <c r="A1016" s="70" t="s">
        <v>483</v>
      </c>
      <c r="B1016" s="70" t="s">
        <v>484</v>
      </c>
      <c r="C1016" s="70" t="s">
        <v>1292</v>
      </c>
      <c r="D1016" s="70" t="s">
        <v>321</v>
      </c>
      <c r="E1016" s="70" t="s">
        <v>1508</v>
      </c>
      <c r="F1016" s="87"/>
      <c r="G1016" s="87">
        <v>0.1971144</v>
      </c>
      <c r="H1016" s="88">
        <f t="shared" si="30"/>
        <v>-1</v>
      </c>
      <c r="I1016" s="71">
        <f t="shared" si="31"/>
        <v>0</v>
      </c>
      <c r="J1016" s="72"/>
      <c r="K1016" s="72"/>
    </row>
    <row r="1017" spans="1:11">
      <c r="A1017" s="70" t="s">
        <v>510</v>
      </c>
      <c r="B1017" s="70" t="s">
        <v>520</v>
      </c>
      <c r="C1017" s="70" t="s">
        <v>1292</v>
      </c>
      <c r="D1017" s="70" t="s">
        <v>321</v>
      </c>
      <c r="E1017" s="70" t="s">
        <v>1508</v>
      </c>
      <c r="F1017" s="87"/>
      <c r="G1017" s="87">
        <v>2.0177540000000001E-2</v>
      </c>
      <c r="H1017" s="88">
        <f t="shared" si="30"/>
        <v>-1</v>
      </c>
      <c r="I1017" s="71">
        <f t="shared" si="31"/>
        <v>0</v>
      </c>
      <c r="J1017" s="72"/>
      <c r="K1017" s="72"/>
    </row>
    <row r="1018" spans="1:11">
      <c r="A1018" s="70" t="s">
        <v>504</v>
      </c>
      <c r="B1018" s="70" t="s">
        <v>505</v>
      </c>
      <c r="C1018" s="70" t="s">
        <v>506</v>
      </c>
      <c r="D1018" s="70" t="s">
        <v>321</v>
      </c>
      <c r="E1018" s="70" t="s">
        <v>1508</v>
      </c>
      <c r="F1018" s="87"/>
      <c r="G1018" s="87">
        <v>1.36668E-2</v>
      </c>
      <c r="H1018" s="88">
        <f t="shared" si="30"/>
        <v>-1</v>
      </c>
      <c r="I1018" s="71">
        <f t="shared" si="31"/>
        <v>0</v>
      </c>
      <c r="J1018" s="72"/>
      <c r="K1018" s="72"/>
    </row>
    <row r="1019" spans="1:11">
      <c r="A1019" s="70" t="s">
        <v>2880</v>
      </c>
      <c r="B1019" s="70" t="s">
        <v>550</v>
      </c>
      <c r="C1019" s="70" t="s">
        <v>1294</v>
      </c>
      <c r="D1019" s="70" t="s">
        <v>321</v>
      </c>
      <c r="E1019" s="70" t="s">
        <v>1508</v>
      </c>
      <c r="F1019" s="87"/>
      <c r="G1019" s="87">
        <v>4.6016800000000004E-3</v>
      </c>
      <c r="H1019" s="88">
        <f t="shared" si="30"/>
        <v>-1</v>
      </c>
      <c r="I1019" s="71">
        <f t="shared" si="31"/>
        <v>0</v>
      </c>
      <c r="J1019" s="72"/>
      <c r="K1019" s="72"/>
    </row>
    <row r="1020" spans="1:11">
      <c r="A1020" s="70" t="s">
        <v>2881</v>
      </c>
      <c r="B1020" s="70" t="s">
        <v>521</v>
      </c>
      <c r="C1020" s="70" t="s">
        <v>1292</v>
      </c>
      <c r="D1020" s="70" t="s">
        <v>321</v>
      </c>
      <c r="E1020" s="70" t="s">
        <v>1508</v>
      </c>
      <c r="F1020" s="87"/>
      <c r="G1020" s="87">
        <v>2.3080399999999999E-3</v>
      </c>
      <c r="H1020" s="88">
        <f t="shared" si="30"/>
        <v>-1</v>
      </c>
      <c r="I1020" s="71">
        <f t="shared" si="31"/>
        <v>0</v>
      </c>
      <c r="J1020" s="72"/>
      <c r="K1020" s="72"/>
    </row>
    <row r="1021" spans="1:11">
      <c r="A1021" s="70" t="s">
        <v>2263</v>
      </c>
      <c r="B1021" s="70" t="s">
        <v>2250</v>
      </c>
      <c r="C1021" s="70" t="s">
        <v>1446</v>
      </c>
      <c r="D1021" s="70" t="s">
        <v>321</v>
      </c>
      <c r="E1021" s="70" t="s">
        <v>1508</v>
      </c>
      <c r="F1021" s="87"/>
      <c r="G1021" s="87">
        <v>7.1596000000000008E-4</v>
      </c>
      <c r="H1021" s="88">
        <f t="shared" si="30"/>
        <v>-1</v>
      </c>
      <c r="I1021" s="71">
        <f t="shared" si="31"/>
        <v>0</v>
      </c>
      <c r="J1021" s="72"/>
      <c r="K1021" s="72"/>
    </row>
    <row r="1022" spans="1:11">
      <c r="A1022" s="70" t="s">
        <v>2264</v>
      </c>
      <c r="B1022" s="70" t="s">
        <v>2249</v>
      </c>
      <c r="C1022" s="70" t="s">
        <v>1446</v>
      </c>
      <c r="D1022" s="70" t="s">
        <v>321</v>
      </c>
      <c r="E1022" s="70" t="s">
        <v>1508</v>
      </c>
      <c r="F1022" s="87"/>
      <c r="G1022" s="87">
        <v>6.6954999999999998E-4</v>
      </c>
      <c r="H1022" s="88">
        <f t="shared" si="30"/>
        <v>-1</v>
      </c>
      <c r="I1022" s="71">
        <f t="shared" si="31"/>
        <v>0</v>
      </c>
      <c r="J1022" s="72"/>
      <c r="K1022" s="72"/>
    </row>
    <row r="1023" spans="1:11">
      <c r="A1023" s="74" t="s">
        <v>40</v>
      </c>
      <c r="B1023" s="75">
        <f>COUNTA(F7:F1022)</f>
        <v>1006</v>
      </c>
      <c r="C1023" s="75"/>
      <c r="D1023" s="75"/>
      <c r="E1023" s="75"/>
      <c r="F1023" s="76">
        <f>SUM(F7:F1022)</f>
        <v>9221.3039303368623</v>
      </c>
      <c r="G1023" s="76">
        <f>SUM(G7:G1022)</f>
        <v>11650.550368702214</v>
      </c>
      <c r="H1023" s="86">
        <f>IF(ISERROR(F1023/G1023-1),"",((F1023/G1023-1)))</f>
        <v>-0.20850915720610297</v>
      </c>
      <c r="I1023" s="77">
        <f>SUM(I7:I1022)</f>
        <v>1.0000000000000013</v>
      </c>
      <c r="J1023" s="78">
        <f>SUM(J7:J1022)</f>
        <v>209900.81966863427</v>
      </c>
      <c r="K1023" s="133"/>
    </row>
    <row r="1024" spans="1:11">
      <c r="A1024" s="80"/>
      <c r="B1024" s="80"/>
      <c r="C1024" s="80"/>
      <c r="D1024" s="80"/>
      <c r="E1024" s="80"/>
      <c r="F1024" s="80"/>
      <c r="G1024" s="80"/>
      <c r="H1024" s="81"/>
      <c r="I1024" s="82"/>
    </row>
    <row r="1025" spans="1:11" s="63" customFormat="1">
      <c r="A1025" s="80"/>
      <c r="B1025" s="80"/>
      <c r="C1025" s="80"/>
      <c r="D1025" s="80"/>
      <c r="E1025" s="80"/>
      <c r="F1025" s="80"/>
      <c r="G1025" s="80"/>
      <c r="H1025" s="81"/>
      <c r="I1025" s="82"/>
      <c r="J1025" s="64"/>
      <c r="K1025" s="64"/>
    </row>
    <row r="1026" spans="1:11" s="69" customFormat="1" ht="22.5">
      <c r="A1026" s="66" t="s">
        <v>590</v>
      </c>
      <c r="B1026" s="66" t="s">
        <v>139</v>
      </c>
      <c r="C1026" s="66" t="s">
        <v>1312</v>
      </c>
      <c r="D1026" s="66" t="s">
        <v>320</v>
      </c>
      <c r="E1026" s="124" t="s">
        <v>165</v>
      </c>
      <c r="F1026" s="66" t="s">
        <v>983</v>
      </c>
      <c r="G1026" s="66"/>
      <c r="H1026" s="66"/>
      <c r="I1026" s="66"/>
      <c r="J1026" s="66" t="s">
        <v>453</v>
      </c>
      <c r="K1026" s="66" t="s">
        <v>271</v>
      </c>
    </row>
    <row r="1027" spans="1:11" ht="22.5">
      <c r="A1027" s="127"/>
      <c r="B1027" s="127"/>
      <c r="C1027" s="127"/>
      <c r="D1027" s="127"/>
      <c r="E1027" s="67"/>
      <c r="F1027" s="128" t="s">
        <v>2877</v>
      </c>
      <c r="G1027" s="128" t="s">
        <v>2619</v>
      </c>
      <c r="H1027" s="68" t="s">
        <v>135</v>
      </c>
      <c r="I1027" s="129" t="s">
        <v>136</v>
      </c>
      <c r="J1027" s="130" t="s">
        <v>454</v>
      </c>
      <c r="K1027" s="130" t="s">
        <v>1321</v>
      </c>
    </row>
    <row r="1028" spans="1:11">
      <c r="A1028" s="126" t="s">
        <v>2173</v>
      </c>
      <c r="B1028" s="126" t="s">
        <v>2174</v>
      </c>
      <c r="C1028" s="126" t="s">
        <v>1930</v>
      </c>
      <c r="D1028" s="126"/>
      <c r="E1028" s="126" t="s">
        <v>323</v>
      </c>
      <c r="F1028" s="87">
        <v>4.0983635759999997</v>
      </c>
      <c r="G1028" s="87">
        <v>5.5814008179999997</v>
      </c>
      <c r="H1028" s="88">
        <f t="shared" ref="H1028:H1034" si="32">IF(ISERROR(F1028/G1028-1),"",IF((F1028/G1028-1)&gt;10000%,"",F1028/G1028-1))</f>
        <v>-0.26571057882408478</v>
      </c>
      <c r="I1028" s="88">
        <f t="shared" ref="I1028:I1034" si="33">F1028/$F$1035</f>
        <v>0.76785397656350629</v>
      </c>
      <c r="J1028" s="72">
        <v>937.15991953000002</v>
      </c>
      <c r="K1028" s="72">
        <v>11.108956521739101</v>
      </c>
    </row>
    <row r="1029" spans="1:11">
      <c r="A1029" s="70" t="s">
        <v>2252</v>
      </c>
      <c r="B1029" s="70" t="s">
        <v>2256</v>
      </c>
      <c r="C1029" s="70" t="s">
        <v>2260</v>
      </c>
      <c r="D1029" s="70"/>
      <c r="E1029" s="70" t="s">
        <v>1508</v>
      </c>
      <c r="F1029" s="87">
        <v>0.47961480000000001</v>
      </c>
      <c r="G1029" s="87">
        <v>1.0674E-3</v>
      </c>
      <c r="H1029" s="88" t="str">
        <f t="shared" si="32"/>
        <v/>
      </c>
      <c r="I1029" s="71">
        <f t="shared" si="33"/>
        <v>8.9858824032919532E-2</v>
      </c>
      <c r="J1029" s="72">
        <v>12.398499380000001</v>
      </c>
      <c r="K1029" s="72">
        <v>71.686173913043504</v>
      </c>
    </row>
    <row r="1030" spans="1:11">
      <c r="A1030" s="70" t="s">
        <v>2254</v>
      </c>
      <c r="B1030" s="70" t="s">
        <v>2258</v>
      </c>
      <c r="C1030" s="70" t="s">
        <v>2260</v>
      </c>
      <c r="D1030" s="70"/>
      <c r="E1030" s="70" t="s">
        <v>1508</v>
      </c>
      <c r="F1030" s="87">
        <v>0.46379599999999999</v>
      </c>
      <c r="G1030" s="87">
        <v>5.4655269999999999E-2</v>
      </c>
      <c r="H1030" s="88">
        <f t="shared" si="32"/>
        <v>7.4858422618715448</v>
      </c>
      <c r="I1030" s="71">
        <f t="shared" si="33"/>
        <v>8.6895073194513478E-2</v>
      </c>
      <c r="J1030" s="72">
        <v>14.964634439999999</v>
      </c>
      <c r="K1030" s="72">
        <v>34.877391304347803</v>
      </c>
    </row>
    <row r="1031" spans="1:11">
      <c r="A1031" s="70" t="s">
        <v>2874</v>
      </c>
      <c r="B1031" s="70" t="s">
        <v>2875</v>
      </c>
      <c r="C1031" s="70" t="s">
        <v>2876</v>
      </c>
      <c r="D1031" s="70"/>
      <c r="E1031" s="70" t="s">
        <v>1508</v>
      </c>
      <c r="F1031" s="87">
        <v>0.18456790000000001</v>
      </c>
      <c r="G1031" s="87"/>
      <c r="H1031" s="88" t="str">
        <f t="shared" si="32"/>
        <v/>
      </c>
      <c r="I1031" s="71">
        <f t="shared" si="33"/>
        <v>3.4579947174744163E-2</v>
      </c>
      <c r="J1031" s="72">
        <v>26.23</v>
      </c>
      <c r="K1031" s="72">
        <v>0</v>
      </c>
    </row>
    <row r="1032" spans="1:11">
      <c r="A1032" s="70" t="s">
        <v>2255</v>
      </c>
      <c r="B1032" s="70" t="s">
        <v>2259</v>
      </c>
      <c r="C1032" s="70" t="s">
        <v>2260</v>
      </c>
      <c r="D1032" s="70"/>
      <c r="E1032" s="70" t="s">
        <v>1508</v>
      </c>
      <c r="F1032" s="87">
        <v>6.1481379999999995E-2</v>
      </c>
      <c r="G1032" s="87">
        <v>1.6200450000000002E-2</v>
      </c>
      <c r="H1032" s="88">
        <f t="shared" si="32"/>
        <v>2.7950414957609198</v>
      </c>
      <c r="I1032" s="71">
        <f t="shared" si="33"/>
        <v>1.151891998896001E-2</v>
      </c>
      <c r="J1032" s="72">
        <v>9.1616665399999988</v>
      </c>
      <c r="K1032" s="72">
        <v>76.719608695652198</v>
      </c>
    </row>
    <row r="1033" spans="1:11">
      <c r="A1033" s="70" t="s">
        <v>2616</v>
      </c>
      <c r="B1033" s="70" t="s">
        <v>2617</v>
      </c>
      <c r="C1033" s="70" t="s">
        <v>2618</v>
      </c>
      <c r="D1033" s="70"/>
      <c r="E1033" s="70" t="s">
        <v>1508</v>
      </c>
      <c r="F1033" s="87">
        <v>4.7722680000000003E-2</v>
      </c>
      <c r="G1033" s="87">
        <v>0.27629685999999998</v>
      </c>
      <c r="H1033" s="88">
        <f t="shared" si="32"/>
        <v>-0.82727751592978649</v>
      </c>
      <c r="I1033" s="71">
        <f t="shared" si="33"/>
        <v>8.9411417339484277E-3</v>
      </c>
      <c r="J1033" s="72">
        <v>31.510012549999999</v>
      </c>
      <c r="K1033" s="72">
        <v>151.161</v>
      </c>
    </row>
    <row r="1034" spans="1:11">
      <c r="A1034" s="70" t="s">
        <v>2253</v>
      </c>
      <c r="B1034" s="70" t="s">
        <v>2257</v>
      </c>
      <c r="C1034" s="70" t="s">
        <v>2260</v>
      </c>
      <c r="D1034" s="70"/>
      <c r="E1034" s="70" t="s">
        <v>1508</v>
      </c>
      <c r="F1034" s="87">
        <v>1.8794E-3</v>
      </c>
      <c r="G1034" s="87">
        <v>9.739600000000001E-3</v>
      </c>
      <c r="H1034" s="88">
        <f t="shared" si="32"/>
        <v>-0.80703519651731082</v>
      </c>
      <c r="I1034" s="71">
        <f t="shared" si="33"/>
        <v>3.5211731140796521E-4</v>
      </c>
      <c r="J1034" s="72">
        <v>7.3678564599999996</v>
      </c>
      <c r="K1034" s="72">
        <v>73.634347826086994</v>
      </c>
    </row>
    <row r="1035" spans="1:11">
      <c r="A1035" s="74" t="s">
        <v>40</v>
      </c>
      <c r="B1035" s="75">
        <f>COUNTA(B1028:B1034)</f>
        <v>7</v>
      </c>
      <c r="C1035" s="75"/>
      <c r="D1035" s="75"/>
      <c r="E1035" s="75"/>
      <c r="F1035" s="76">
        <f>SUM(F1028:F1034)</f>
        <v>5.3374257360000001</v>
      </c>
      <c r="G1035" s="76">
        <f>SUM(G1028:G1034)</f>
        <v>5.9393603979999998</v>
      </c>
      <c r="H1035" s="86">
        <f>IF(ISERROR(F1035/G1035-1),"",((F1035/G1035-1)))</f>
        <v>-0.10134671440424681</v>
      </c>
      <c r="I1035" s="77">
        <f>SUM(I1028:I1034)</f>
        <v>0.99999999999999989</v>
      </c>
      <c r="J1035" s="78">
        <f>SUM(J1028:J1034)</f>
        <v>1038.7925889000001</v>
      </c>
      <c r="K1035" s="79"/>
    </row>
    <row r="1036" spans="1:11">
      <c r="A1036" s="80"/>
      <c r="B1036" s="80"/>
      <c r="C1036" s="80"/>
      <c r="D1036" s="80"/>
      <c r="E1036" s="80"/>
      <c r="F1036" s="80"/>
      <c r="G1036" s="80"/>
      <c r="H1036" s="80"/>
      <c r="I1036" s="80"/>
      <c r="J1036" s="131"/>
      <c r="K1036" s="80"/>
    </row>
    <row r="1037" spans="1:11">
      <c r="A1037" s="63" t="s">
        <v>455</v>
      </c>
      <c r="B1037" s="80"/>
      <c r="C1037" s="80"/>
      <c r="D1037" s="80"/>
      <c r="E1037" s="80"/>
      <c r="F1037" s="89"/>
      <c r="G1037" s="89"/>
      <c r="H1037" s="81"/>
      <c r="I1037" s="80"/>
    </row>
    <row r="1038" spans="1:11" ht="12.75">
      <c r="A1038" s="80"/>
      <c r="B1038" s="80"/>
      <c r="C1038" s="80"/>
      <c r="D1038" s="80"/>
      <c r="E1038" s="80"/>
      <c r="F1038" s="90"/>
      <c r="G1038" s="90"/>
      <c r="H1038" s="81"/>
      <c r="I1038" s="80"/>
    </row>
    <row r="1039" spans="1:11" ht="12.75">
      <c r="A1039" s="83" t="s">
        <v>89</v>
      </c>
      <c r="B1039" s="80"/>
      <c r="C1039" s="80"/>
      <c r="D1039" s="80"/>
      <c r="E1039" s="80"/>
      <c r="F1039" s="90"/>
      <c r="G1039" s="90"/>
      <c r="H1039" s="81"/>
      <c r="I1039" s="80"/>
    </row>
    <row r="1040" spans="1:11">
      <c r="A1040" s="80"/>
      <c r="B1040" s="80"/>
      <c r="C1040" s="80"/>
      <c r="D1040" s="80"/>
      <c r="E1040" s="64"/>
      <c r="F1040" s="89"/>
      <c r="G1040" s="89"/>
      <c r="H1040" s="81"/>
      <c r="I1040" s="80"/>
    </row>
    <row r="1041" spans="1:9">
      <c r="B1041" s="80"/>
      <c r="C1041" s="80"/>
      <c r="D1041" s="80"/>
      <c r="E1041" s="64"/>
      <c r="F1041" s="89"/>
      <c r="G1041" s="89"/>
    </row>
    <row r="1042" spans="1:9">
      <c r="B1042" s="80"/>
      <c r="C1042" s="80"/>
      <c r="D1042" s="80"/>
      <c r="E1042" s="64"/>
      <c r="F1042" s="80"/>
      <c r="G1042" s="80"/>
    </row>
    <row r="1043" spans="1:9">
      <c r="B1043" s="80"/>
      <c r="C1043" s="80"/>
      <c r="D1043" s="80"/>
      <c r="E1043" s="64"/>
      <c r="F1043" s="80"/>
      <c r="G1043" s="80"/>
    </row>
    <row r="1044" spans="1:9">
      <c r="A1044" s="80"/>
      <c r="B1044" s="80"/>
      <c r="C1044" s="80"/>
      <c r="D1044" s="80"/>
      <c r="E1044" s="80"/>
      <c r="F1044" s="80"/>
      <c r="G1044" s="80"/>
    </row>
    <row r="1045" spans="1:9">
      <c r="A1045" s="80"/>
      <c r="B1045" s="80"/>
      <c r="C1045" s="80"/>
      <c r="D1045" s="80"/>
      <c r="E1045" s="80"/>
      <c r="F1045" s="80"/>
      <c r="G1045" s="80"/>
    </row>
    <row r="1046" spans="1:9">
      <c r="A1046" s="80"/>
      <c r="B1046" s="80"/>
      <c r="C1046" s="80"/>
      <c r="D1046" s="80"/>
      <c r="E1046" s="80"/>
      <c r="F1046" s="80"/>
      <c r="G1046" s="80"/>
    </row>
    <row r="1047" spans="1:9">
      <c r="A1047" s="80"/>
      <c r="B1047" s="80"/>
      <c r="C1047" s="80"/>
      <c r="D1047" s="80"/>
      <c r="E1047" s="80"/>
      <c r="F1047" s="80"/>
      <c r="G1047" s="80"/>
      <c r="H1047" s="64"/>
      <c r="I1047" s="64"/>
    </row>
    <row r="1048" spans="1:9">
      <c r="A1048" s="80"/>
      <c r="B1048" s="80"/>
      <c r="C1048" s="80"/>
      <c r="D1048" s="80"/>
      <c r="E1048" s="80"/>
      <c r="F1048" s="80"/>
      <c r="G1048" s="80"/>
      <c r="H1048" s="64"/>
      <c r="I1048" s="64"/>
    </row>
  </sheetData>
  <autoFilter ref="A5:K1023"/>
  <sortState ref="A7:U1022">
    <sortCondition descending="1" ref="F7:F1022"/>
  </sortState>
  <pageMargins left="0.75" right="0.75" top="1" bottom="1" header="0.5" footer="0.5"/>
  <pageSetup paperSize="9" scale="51" orientation="portrait" verticalDpi="599" r:id="rId1"/>
  <headerFooter alignWithMargins="0"/>
  <ignoredErrors>
    <ignoredError sqref="H1023 H103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048"/>
  <sheetViews>
    <sheetView showGridLines="0" zoomScaleNormal="100" workbookViewId="0">
      <selection activeCell="D1909" activeCellId="1" sqref="A1769:B1909 D1769:D1909"/>
    </sheetView>
  </sheetViews>
  <sheetFormatPr defaultRowHeight="12"/>
  <cols>
    <col min="1" max="1" width="56.42578125" style="63" customWidth="1"/>
    <col min="2" max="2" width="13.5703125" style="63" customWidth="1"/>
    <col min="3" max="3" width="19.140625" style="63" bestFit="1" customWidth="1"/>
    <col min="4" max="4" width="14.42578125" style="63" bestFit="1" customWidth="1"/>
    <col min="5" max="5" width="13.85546875" style="63" customWidth="1"/>
    <col min="6" max="8" width="11.42578125" style="63" customWidth="1"/>
    <col min="9" max="9" width="14" style="7" bestFit="1" customWidth="1"/>
    <col min="10" max="10" width="10.7109375" style="7" customWidth="1"/>
    <col min="11" max="11" width="11.42578125" style="7" bestFit="1" customWidth="1"/>
    <col min="12" max="12" width="12.28515625" style="7" bestFit="1" customWidth="1"/>
    <col min="13" max="16384" width="9.140625" style="5"/>
  </cols>
  <sheetData>
    <row r="1" spans="1:12" ht="20.25">
      <c r="A1" s="62" t="s">
        <v>456</v>
      </c>
      <c r="I1" s="12"/>
      <c r="J1" s="12"/>
      <c r="K1" s="98"/>
      <c r="L1" s="12"/>
    </row>
    <row r="2" spans="1:12" ht="15.75" customHeight="1">
      <c r="A2" s="65" t="s">
        <v>2879</v>
      </c>
      <c r="F2" s="44"/>
      <c r="G2" s="44"/>
      <c r="H2" s="44"/>
      <c r="I2" s="12"/>
      <c r="J2" s="12"/>
      <c r="K2" s="98"/>
      <c r="L2" s="12"/>
    </row>
    <row r="3" spans="1:12" ht="12" customHeight="1">
      <c r="I3" s="12"/>
      <c r="J3" s="12"/>
      <c r="K3" s="98"/>
      <c r="L3" s="12"/>
    </row>
    <row r="4" spans="1:12">
      <c r="A4" s="64"/>
      <c r="B4" s="64"/>
      <c r="C4" s="64"/>
      <c r="D4" s="64"/>
      <c r="E4" s="64"/>
      <c r="F4" s="64"/>
      <c r="G4" s="64"/>
      <c r="H4" s="64"/>
      <c r="I4" s="12"/>
      <c r="J4" s="12"/>
      <c r="K4" s="98"/>
      <c r="L4" s="12"/>
    </row>
    <row r="5" spans="1:12" ht="22.5" customHeight="1">
      <c r="A5" s="66" t="s">
        <v>590</v>
      </c>
      <c r="B5" s="66" t="s">
        <v>139</v>
      </c>
      <c r="C5" s="66" t="s">
        <v>1312</v>
      </c>
      <c r="D5" s="66" t="s">
        <v>320</v>
      </c>
      <c r="E5" s="124" t="s">
        <v>2310</v>
      </c>
      <c r="F5" s="155" t="s">
        <v>983</v>
      </c>
      <c r="G5" s="156"/>
      <c r="H5" s="157"/>
      <c r="I5" s="158" t="s">
        <v>137</v>
      </c>
      <c r="J5" s="159"/>
      <c r="K5" s="159"/>
      <c r="L5" s="137"/>
    </row>
    <row r="6" spans="1:12" s="64" customFormat="1" ht="27.75" customHeight="1">
      <c r="A6" s="92"/>
      <c r="B6" s="92"/>
      <c r="C6" s="92"/>
      <c r="D6" s="92"/>
      <c r="E6" s="125"/>
      <c r="F6" s="93" t="s">
        <v>2877</v>
      </c>
      <c r="G6" s="93" t="s">
        <v>2619</v>
      </c>
      <c r="H6" s="94" t="s">
        <v>135</v>
      </c>
      <c r="I6" s="93" t="s">
        <v>2877</v>
      </c>
      <c r="J6" s="93" t="s">
        <v>2619</v>
      </c>
      <c r="K6" s="94" t="s">
        <v>135</v>
      </c>
      <c r="L6" s="136" t="s">
        <v>138</v>
      </c>
    </row>
    <row r="7" spans="1:12">
      <c r="A7" s="70" t="s">
        <v>911</v>
      </c>
      <c r="B7" s="70" t="s">
        <v>912</v>
      </c>
      <c r="C7" s="70" t="s">
        <v>1296</v>
      </c>
      <c r="D7" s="70" t="s">
        <v>322</v>
      </c>
      <c r="E7" s="70" t="s">
        <v>1508</v>
      </c>
      <c r="F7" s="87">
        <f>VLOOKUP(B7,'XTF Exchange Traded Funds'!$B$7:$F$1023,5,FALSE)</f>
        <v>973.7005659859999</v>
      </c>
      <c r="G7" s="87">
        <v>1671.2015124319998</v>
      </c>
      <c r="H7" s="88">
        <f t="shared" ref="H7:H70" si="0">IF(ISERROR(F7/G7-1),"",IF((F7/G7-1)&gt;10000%,"",F7/G7-1))</f>
        <v>-0.41736495644440175</v>
      </c>
      <c r="I7" s="99">
        <v>951.29762511000001</v>
      </c>
      <c r="J7" s="99">
        <v>3860.9695326456049</v>
      </c>
      <c r="K7" s="88">
        <f t="shared" ref="K7:K70" si="1">IF(ISERROR(I7/J7-1),"",IF((I7/J7-1)&gt;10000%,"",I7/J7-1))</f>
        <v>-0.75361172444731672</v>
      </c>
      <c r="L7" s="88">
        <f t="shared" ref="L7:L70" si="2">IF(ISERROR(I7/F7),"",IF(I7/F7&gt;10000%,"",I7/F7))</f>
        <v>0.97699196071297956</v>
      </c>
    </row>
    <row r="8" spans="1:12">
      <c r="A8" s="70" t="s">
        <v>2438</v>
      </c>
      <c r="B8" s="70" t="s">
        <v>146</v>
      </c>
      <c r="C8" s="70" t="s">
        <v>993</v>
      </c>
      <c r="D8" s="70" t="s">
        <v>321</v>
      </c>
      <c r="E8" s="70" t="s">
        <v>323</v>
      </c>
      <c r="F8" s="87">
        <f>VLOOKUP(B8,'XTF Exchange Traded Funds'!$B$7:$F$1023,5,FALSE)</f>
        <v>54.195812292000006</v>
      </c>
      <c r="G8" s="87">
        <v>69.907646546000009</v>
      </c>
      <c r="H8" s="88">
        <f t="shared" si="0"/>
        <v>-0.22475129732283927</v>
      </c>
      <c r="I8" s="99">
        <v>894.70178439999995</v>
      </c>
      <c r="J8" s="99">
        <v>284.20304027999998</v>
      </c>
      <c r="K8" s="88">
        <f t="shared" si="1"/>
        <v>2.1481077173507006</v>
      </c>
      <c r="L8" s="71">
        <f t="shared" si="2"/>
        <v>16.50868852337636</v>
      </c>
    </row>
    <row r="9" spans="1:12">
      <c r="A9" s="70" t="s">
        <v>2452</v>
      </c>
      <c r="B9" s="70" t="s">
        <v>171</v>
      </c>
      <c r="C9" s="70" t="s">
        <v>993</v>
      </c>
      <c r="D9" s="70" t="s">
        <v>321</v>
      </c>
      <c r="E9" s="70" t="s">
        <v>1508</v>
      </c>
      <c r="F9" s="87">
        <f>VLOOKUP(B9,'XTF Exchange Traded Funds'!$B$7:$F$1023,5,FALSE)</f>
        <v>89.797520437999992</v>
      </c>
      <c r="G9" s="87">
        <v>110.371807731</v>
      </c>
      <c r="H9" s="88">
        <f t="shared" si="0"/>
        <v>-0.18640890020705292</v>
      </c>
      <c r="I9" s="99">
        <v>719.04012163000004</v>
      </c>
      <c r="J9" s="99">
        <v>263.84686812000001</v>
      </c>
      <c r="K9" s="88">
        <f t="shared" si="1"/>
        <v>1.7252175731832979</v>
      </c>
      <c r="L9" s="71">
        <f t="shared" si="2"/>
        <v>8.0073494025534462</v>
      </c>
    </row>
    <row r="10" spans="1:12">
      <c r="A10" s="70" t="s">
        <v>1351</v>
      </c>
      <c r="B10" s="70" t="s">
        <v>921</v>
      </c>
      <c r="C10" s="70" t="s">
        <v>1296</v>
      </c>
      <c r="D10" s="70" t="s">
        <v>322</v>
      </c>
      <c r="E10" s="70" t="s">
        <v>323</v>
      </c>
      <c r="F10" s="87">
        <f>VLOOKUP(B10,'XTF Exchange Traded Funds'!$B$7:$F$1023,5,FALSE)</f>
        <v>352.00257880000004</v>
      </c>
      <c r="G10" s="87">
        <v>619.25693976100001</v>
      </c>
      <c r="H10" s="88">
        <f t="shared" si="0"/>
        <v>-0.43157265393609612</v>
      </c>
      <c r="I10" s="99">
        <v>688.12442317999989</v>
      </c>
      <c r="J10" s="99">
        <v>767.59474947000001</v>
      </c>
      <c r="K10" s="88">
        <f t="shared" si="1"/>
        <v>-0.10353161788153431</v>
      </c>
      <c r="L10" s="71">
        <f t="shared" si="2"/>
        <v>1.9548846077374245</v>
      </c>
    </row>
    <row r="11" spans="1:12">
      <c r="A11" s="70" t="s">
        <v>2623</v>
      </c>
      <c r="B11" s="70" t="s">
        <v>782</v>
      </c>
      <c r="C11" s="70" t="s">
        <v>1296</v>
      </c>
      <c r="D11" s="70" t="s">
        <v>1212</v>
      </c>
      <c r="E11" s="70" t="s">
        <v>323</v>
      </c>
      <c r="F11" s="87">
        <f>VLOOKUP(B11,'XTF Exchange Traded Funds'!$B$7:$F$1023,5,FALSE)</f>
        <v>114.57629616</v>
      </c>
      <c r="G11" s="87">
        <v>187.95339312799999</v>
      </c>
      <c r="H11" s="88">
        <f t="shared" si="0"/>
        <v>-0.39040049103039465</v>
      </c>
      <c r="I11" s="99">
        <v>568.13448274422001</v>
      </c>
      <c r="J11" s="99">
        <v>985.40786440454997</v>
      </c>
      <c r="K11" s="88">
        <f t="shared" si="1"/>
        <v>-0.42345245733600345</v>
      </c>
      <c r="L11" s="71">
        <f t="shared" si="2"/>
        <v>4.9585691088394839</v>
      </c>
    </row>
    <row r="12" spans="1:12">
      <c r="A12" s="70" t="s">
        <v>2621</v>
      </c>
      <c r="B12" s="70" t="s">
        <v>920</v>
      </c>
      <c r="C12" s="70" t="s">
        <v>1296</v>
      </c>
      <c r="D12" s="70" t="s">
        <v>322</v>
      </c>
      <c r="E12" s="70" t="s">
        <v>323</v>
      </c>
      <c r="F12" s="87">
        <f>VLOOKUP(B12,'XTF Exchange Traded Funds'!$B$7:$F$1023,5,FALSE)</f>
        <v>216.77402365400002</v>
      </c>
      <c r="G12" s="87">
        <v>269.62048785600001</v>
      </c>
      <c r="H12" s="88">
        <f t="shared" si="0"/>
        <v>-0.19600314732100199</v>
      </c>
      <c r="I12" s="99">
        <v>563.75324096000008</v>
      </c>
      <c r="J12" s="99">
        <v>299.75530838999998</v>
      </c>
      <c r="K12" s="88">
        <f t="shared" si="1"/>
        <v>0.88071145090956215</v>
      </c>
      <c r="L12" s="71">
        <f t="shared" si="2"/>
        <v>2.6006494295636857</v>
      </c>
    </row>
    <row r="13" spans="1:12">
      <c r="A13" s="70" t="s">
        <v>739</v>
      </c>
      <c r="B13" s="70" t="s">
        <v>866</v>
      </c>
      <c r="C13" s="70" t="s">
        <v>1297</v>
      </c>
      <c r="D13" s="70" t="s">
        <v>321</v>
      </c>
      <c r="E13" s="70" t="s">
        <v>323</v>
      </c>
      <c r="F13" s="87">
        <f>VLOOKUP(B13,'XTF Exchange Traded Funds'!$B$7:$F$1023,5,FALSE)</f>
        <v>50.099100075000003</v>
      </c>
      <c r="G13" s="87">
        <v>29.990293820000002</v>
      </c>
      <c r="H13" s="88">
        <f t="shared" si="0"/>
        <v>0.67051047834649058</v>
      </c>
      <c r="I13" s="99">
        <v>542.29045177</v>
      </c>
      <c r="J13" s="99">
        <v>95.217779350000001</v>
      </c>
      <c r="K13" s="88">
        <f t="shared" si="1"/>
        <v>4.6952646393554023</v>
      </c>
      <c r="L13" s="71">
        <f t="shared" si="2"/>
        <v>10.824355147261594</v>
      </c>
    </row>
    <row r="14" spans="1:12">
      <c r="A14" s="70" t="s">
        <v>1535</v>
      </c>
      <c r="B14" s="70" t="s">
        <v>349</v>
      </c>
      <c r="C14" s="70" t="s">
        <v>1293</v>
      </c>
      <c r="D14" s="70" t="s">
        <v>321</v>
      </c>
      <c r="E14" s="70" t="s">
        <v>1508</v>
      </c>
      <c r="F14" s="87">
        <f>VLOOKUP(B14,'XTF Exchange Traded Funds'!$B$7:$F$1023,5,FALSE)</f>
        <v>1.28406551</v>
      </c>
      <c r="G14" s="87">
        <v>2.5622798499999999</v>
      </c>
      <c r="H14" s="88">
        <f t="shared" si="0"/>
        <v>-0.49885821019901477</v>
      </c>
      <c r="I14" s="99">
        <v>516.56391618999999</v>
      </c>
      <c r="J14" s="99">
        <v>219.85025727000001</v>
      </c>
      <c r="K14" s="88">
        <f t="shared" si="1"/>
        <v>1.3496170648351953</v>
      </c>
      <c r="L14" s="71" t="str">
        <f t="shared" si="2"/>
        <v/>
      </c>
    </row>
    <row r="15" spans="1:12">
      <c r="A15" s="70" t="s">
        <v>1545</v>
      </c>
      <c r="B15" s="70" t="s">
        <v>460</v>
      </c>
      <c r="C15" s="70" t="s">
        <v>1293</v>
      </c>
      <c r="D15" s="70" t="s">
        <v>321</v>
      </c>
      <c r="E15" s="70" t="s">
        <v>1508</v>
      </c>
      <c r="F15" s="87">
        <f>VLOOKUP(B15,'XTF Exchange Traded Funds'!$B$7:$F$1023,5,FALSE)</f>
        <v>17.470776760000003</v>
      </c>
      <c r="G15" s="87">
        <v>13.723387000000001</v>
      </c>
      <c r="H15" s="88">
        <f t="shared" si="0"/>
        <v>0.27306595376199794</v>
      </c>
      <c r="I15" s="99">
        <v>502.60223317000003</v>
      </c>
      <c r="J15" s="99">
        <v>325.87726002999995</v>
      </c>
      <c r="K15" s="88">
        <f t="shared" si="1"/>
        <v>0.54230532416938493</v>
      </c>
      <c r="L15" s="71">
        <f t="shared" si="2"/>
        <v>28.768167556277557</v>
      </c>
    </row>
    <row r="16" spans="1:12">
      <c r="A16" s="70" t="s">
        <v>1375</v>
      </c>
      <c r="B16" s="70" t="s">
        <v>938</v>
      </c>
      <c r="C16" s="70" t="s">
        <v>1296</v>
      </c>
      <c r="D16" s="70" t="s">
        <v>322</v>
      </c>
      <c r="E16" s="70" t="s">
        <v>323</v>
      </c>
      <c r="F16" s="87">
        <f>VLOOKUP(B16,'XTF Exchange Traded Funds'!$B$7:$F$1023,5,FALSE)</f>
        <v>112.08684243099999</v>
      </c>
      <c r="G16" s="87">
        <v>220.44983054100001</v>
      </c>
      <c r="H16" s="88">
        <f t="shared" si="0"/>
        <v>-0.49155396420160236</v>
      </c>
      <c r="I16" s="99">
        <v>404.14425822000004</v>
      </c>
      <c r="J16" s="99">
        <v>625.30794844000002</v>
      </c>
      <c r="K16" s="88">
        <f t="shared" si="1"/>
        <v>-0.35368763626266497</v>
      </c>
      <c r="L16" s="71">
        <f t="shared" si="2"/>
        <v>3.6056351437394527</v>
      </c>
    </row>
    <row r="17" spans="1:12">
      <c r="A17" s="70" t="s">
        <v>2622</v>
      </c>
      <c r="B17" s="70" t="s">
        <v>786</v>
      </c>
      <c r="C17" s="70" t="s">
        <v>1296</v>
      </c>
      <c r="D17" s="70" t="s">
        <v>322</v>
      </c>
      <c r="E17" s="70" t="s">
        <v>323</v>
      </c>
      <c r="F17" s="87">
        <f>VLOOKUP(B17,'XTF Exchange Traded Funds'!$B$7:$F$1023,5,FALSE)</f>
        <v>223.127053359</v>
      </c>
      <c r="G17" s="87">
        <v>212.82457250600001</v>
      </c>
      <c r="H17" s="88">
        <f t="shared" si="0"/>
        <v>4.8408323962260136E-2</v>
      </c>
      <c r="I17" s="99">
        <v>399.76777518436802</v>
      </c>
      <c r="J17" s="99">
        <v>636.35027876776007</v>
      </c>
      <c r="K17" s="88">
        <f t="shared" si="1"/>
        <v>-0.37178030948853291</v>
      </c>
      <c r="L17" s="71">
        <f t="shared" si="2"/>
        <v>1.7916598151868306</v>
      </c>
    </row>
    <row r="18" spans="1:12">
      <c r="A18" s="70" t="s">
        <v>1527</v>
      </c>
      <c r="B18" s="70" t="s">
        <v>358</v>
      </c>
      <c r="C18" s="70" t="s">
        <v>1293</v>
      </c>
      <c r="D18" s="70" t="s">
        <v>321</v>
      </c>
      <c r="E18" s="70" t="s">
        <v>1508</v>
      </c>
      <c r="F18" s="87">
        <f>VLOOKUP(B18,'XTF Exchange Traded Funds'!$B$7:$F$1023,5,FALSE)</f>
        <v>9.6222967899999983</v>
      </c>
      <c r="G18" s="87">
        <v>4.3149403899999994</v>
      </c>
      <c r="H18" s="88">
        <f t="shared" si="0"/>
        <v>1.2299953001204726</v>
      </c>
      <c r="I18" s="99">
        <v>376.28551529000003</v>
      </c>
      <c r="J18" s="99">
        <v>566.30369984000004</v>
      </c>
      <c r="K18" s="88">
        <f t="shared" si="1"/>
        <v>-0.33554113208811198</v>
      </c>
      <c r="L18" s="71">
        <f t="shared" si="2"/>
        <v>39.105581910657328</v>
      </c>
    </row>
    <row r="19" spans="1:12">
      <c r="A19" s="70" t="s">
        <v>2437</v>
      </c>
      <c r="B19" s="70" t="s">
        <v>144</v>
      </c>
      <c r="C19" s="70" t="s">
        <v>993</v>
      </c>
      <c r="D19" s="70" t="s">
        <v>321</v>
      </c>
      <c r="E19" s="70" t="s">
        <v>1508</v>
      </c>
      <c r="F19" s="87">
        <f>VLOOKUP(B19,'XTF Exchange Traded Funds'!$B$7:$F$1023,5,FALSE)</f>
        <v>320.77598221799997</v>
      </c>
      <c r="G19" s="87">
        <v>342.79137177899997</v>
      </c>
      <c r="H19" s="88">
        <f t="shared" si="0"/>
        <v>-6.4223873100264228E-2</v>
      </c>
      <c r="I19" s="99">
        <v>328.89473686215103</v>
      </c>
      <c r="J19" s="99">
        <v>540.78077917134499</v>
      </c>
      <c r="K19" s="88">
        <f t="shared" si="1"/>
        <v>-0.39181503942110041</v>
      </c>
      <c r="L19" s="71">
        <f t="shared" si="2"/>
        <v>1.0253097335655059</v>
      </c>
    </row>
    <row r="20" spans="1:12">
      <c r="A20" s="70" t="s">
        <v>1669</v>
      </c>
      <c r="B20" s="70" t="s">
        <v>374</v>
      </c>
      <c r="C20" s="70" t="s">
        <v>1296</v>
      </c>
      <c r="D20" s="70" t="s">
        <v>322</v>
      </c>
      <c r="E20" s="70" t="s">
        <v>323</v>
      </c>
      <c r="F20" s="87">
        <f>VLOOKUP(B20,'XTF Exchange Traded Funds'!$B$7:$F$1023,5,FALSE)</f>
        <v>96.653924311000011</v>
      </c>
      <c r="G20" s="87">
        <v>26.14181469</v>
      </c>
      <c r="H20" s="88">
        <f t="shared" si="0"/>
        <v>2.6972920762066654</v>
      </c>
      <c r="I20" s="99">
        <v>322.56314814000001</v>
      </c>
      <c r="J20" s="99">
        <v>233.48796221999999</v>
      </c>
      <c r="K20" s="88">
        <f t="shared" si="1"/>
        <v>0.3814979799090048</v>
      </c>
      <c r="L20" s="71">
        <f t="shared" si="2"/>
        <v>3.337300067632015</v>
      </c>
    </row>
    <row r="21" spans="1:12">
      <c r="A21" s="70" t="s">
        <v>2620</v>
      </c>
      <c r="B21" s="70" t="s">
        <v>1188</v>
      </c>
      <c r="C21" s="70" t="s">
        <v>1296</v>
      </c>
      <c r="D21" s="70" t="s">
        <v>1212</v>
      </c>
      <c r="E21" s="70" t="s">
        <v>1508</v>
      </c>
      <c r="F21" s="87">
        <f>VLOOKUP(B21,'XTF Exchange Traded Funds'!$B$7:$F$1023,5,FALSE)</f>
        <v>212.48637037700001</v>
      </c>
      <c r="G21" s="87">
        <v>271.22124147299996</v>
      </c>
      <c r="H21" s="88">
        <f t="shared" si="0"/>
        <v>-0.21655704684858545</v>
      </c>
      <c r="I21" s="99">
        <v>294.09347502999998</v>
      </c>
      <c r="J21" s="99">
        <v>474.10185521</v>
      </c>
      <c r="K21" s="88">
        <f t="shared" si="1"/>
        <v>-0.37968292720615193</v>
      </c>
      <c r="L21" s="71">
        <f t="shared" si="2"/>
        <v>1.3840580669160572</v>
      </c>
    </row>
    <row r="22" spans="1:12">
      <c r="A22" s="70" t="s">
        <v>177</v>
      </c>
      <c r="B22" s="70" t="s">
        <v>178</v>
      </c>
      <c r="C22" s="70" t="s">
        <v>1293</v>
      </c>
      <c r="D22" s="70" t="s">
        <v>321</v>
      </c>
      <c r="E22" s="70" t="s">
        <v>1508</v>
      </c>
      <c r="F22" s="87">
        <f>VLOOKUP(B22,'XTF Exchange Traded Funds'!$B$7:$F$1023,5,FALSE)</f>
        <v>14.70216653</v>
      </c>
      <c r="G22" s="87">
        <v>13.15119878</v>
      </c>
      <c r="H22" s="88">
        <f t="shared" si="0"/>
        <v>0.1179335645324342</v>
      </c>
      <c r="I22" s="99">
        <v>287.17884556000001</v>
      </c>
      <c r="J22" s="99">
        <v>561.64371674999995</v>
      </c>
      <c r="K22" s="88">
        <f t="shared" si="1"/>
        <v>-0.4886814594458827</v>
      </c>
      <c r="L22" s="71">
        <f t="shared" si="2"/>
        <v>19.533097042126894</v>
      </c>
    </row>
    <row r="23" spans="1:12">
      <c r="A23" s="70" t="s">
        <v>2625</v>
      </c>
      <c r="B23" s="70" t="s">
        <v>562</v>
      </c>
      <c r="C23" s="70" t="s">
        <v>1296</v>
      </c>
      <c r="D23" s="70" t="s">
        <v>1212</v>
      </c>
      <c r="E23" s="70" t="s">
        <v>323</v>
      </c>
      <c r="F23" s="87">
        <f>VLOOKUP(B23,'XTF Exchange Traded Funds'!$B$7:$F$1023,5,FALSE)</f>
        <v>94.268390643999993</v>
      </c>
      <c r="G23" s="87">
        <v>56.406541032999996</v>
      </c>
      <c r="H23" s="88">
        <f t="shared" si="0"/>
        <v>0.67123154367592508</v>
      </c>
      <c r="I23" s="99">
        <v>280.54162874999997</v>
      </c>
      <c r="J23" s="99">
        <v>393.177121</v>
      </c>
      <c r="K23" s="88">
        <f t="shared" si="1"/>
        <v>-0.28647519459811099</v>
      </c>
      <c r="L23" s="71">
        <f t="shared" si="2"/>
        <v>2.9759883120255211</v>
      </c>
    </row>
    <row r="24" spans="1:12">
      <c r="A24" s="70" t="s">
        <v>2426</v>
      </c>
      <c r="B24" s="70" t="s">
        <v>240</v>
      </c>
      <c r="C24" s="70" t="s">
        <v>993</v>
      </c>
      <c r="D24" s="70" t="s">
        <v>321</v>
      </c>
      <c r="E24" s="70" t="s">
        <v>1508</v>
      </c>
      <c r="F24" s="87">
        <f>VLOOKUP(B24,'XTF Exchange Traded Funds'!$B$7:$F$1023,5,FALSE)</f>
        <v>129.90806252500002</v>
      </c>
      <c r="G24" s="87">
        <v>191.68692363600002</v>
      </c>
      <c r="H24" s="88">
        <f t="shared" si="0"/>
        <v>-0.32229043034940508</v>
      </c>
      <c r="I24" s="99">
        <v>272.87199948809496</v>
      </c>
      <c r="J24" s="99">
        <v>294.95376551332998</v>
      </c>
      <c r="K24" s="88">
        <f t="shared" si="1"/>
        <v>-7.4865177553520956E-2</v>
      </c>
      <c r="L24" s="71">
        <f t="shared" si="2"/>
        <v>2.1005008787316983</v>
      </c>
    </row>
    <row r="25" spans="1:12">
      <c r="A25" s="70" t="s">
        <v>2624</v>
      </c>
      <c r="B25" s="70" t="s">
        <v>1414</v>
      </c>
      <c r="C25" s="70" t="s">
        <v>1296</v>
      </c>
      <c r="D25" s="70" t="s">
        <v>1212</v>
      </c>
      <c r="E25" s="70" t="s">
        <v>323</v>
      </c>
      <c r="F25" s="87">
        <f>VLOOKUP(B25,'XTF Exchange Traded Funds'!$B$7:$F$1023,5,FALSE)</f>
        <v>84.167299130999993</v>
      </c>
      <c r="G25" s="87">
        <v>143.21208814100001</v>
      </c>
      <c r="H25" s="88">
        <f t="shared" si="0"/>
        <v>-0.41228914246308068</v>
      </c>
      <c r="I25" s="99">
        <v>231.17075</v>
      </c>
      <c r="J25" s="99">
        <v>283.34604962000003</v>
      </c>
      <c r="K25" s="88">
        <f t="shared" si="1"/>
        <v>-0.18413985192302196</v>
      </c>
      <c r="L25" s="71">
        <f t="shared" si="2"/>
        <v>2.7465625294712179</v>
      </c>
    </row>
    <row r="26" spans="1:12">
      <c r="A26" s="70" t="s">
        <v>2427</v>
      </c>
      <c r="B26" s="70" t="s">
        <v>237</v>
      </c>
      <c r="C26" s="70" t="s">
        <v>993</v>
      </c>
      <c r="D26" s="70" t="s">
        <v>321</v>
      </c>
      <c r="E26" s="70" t="s">
        <v>1508</v>
      </c>
      <c r="F26" s="87">
        <f>VLOOKUP(B26,'XTF Exchange Traded Funds'!$B$7:$F$1023,5,FALSE)</f>
        <v>42.770884504000001</v>
      </c>
      <c r="G26" s="87">
        <v>93.401869675</v>
      </c>
      <c r="H26" s="88">
        <f t="shared" si="0"/>
        <v>-0.54207678440672491</v>
      </c>
      <c r="I26" s="99">
        <v>230.27787125999998</v>
      </c>
      <c r="J26" s="99">
        <v>166.13819902</v>
      </c>
      <c r="K26" s="88">
        <f t="shared" si="1"/>
        <v>0.38606216161208495</v>
      </c>
      <c r="L26" s="71">
        <f t="shared" si="2"/>
        <v>5.3839866519118642</v>
      </c>
    </row>
    <row r="27" spans="1:12">
      <c r="A27" s="70" t="s">
        <v>913</v>
      </c>
      <c r="B27" s="70" t="s">
        <v>914</v>
      </c>
      <c r="C27" s="70" t="s">
        <v>1296</v>
      </c>
      <c r="D27" s="70" t="s">
        <v>322</v>
      </c>
      <c r="E27" s="70" t="s">
        <v>323</v>
      </c>
      <c r="F27" s="87">
        <f>VLOOKUP(B27,'XTF Exchange Traded Funds'!$B$7:$F$1023,5,FALSE)</f>
        <v>40.723180648000003</v>
      </c>
      <c r="G27" s="87">
        <v>53.553682843999994</v>
      </c>
      <c r="H27" s="88">
        <f t="shared" si="0"/>
        <v>-0.2395820700767638</v>
      </c>
      <c r="I27" s="99">
        <v>216.55274725000001</v>
      </c>
      <c r="J27" s="99">
        <v>111.00481857999999</v>
      </c>
      <c r="K27" s="88">
        <f t="shared" si="1"/>
        <v>0.9508409636644084</v>
      </c>
      <c r="L27" s="71">
        <f t="shared" si="2"/>
        <v>5.317677642171974</v>
      </c>
    </row>
    <row r="28" spans="1:12">
      <c r="A28" s="70" t="s">
        <v>1528</v>
      </c>
      <c r="B28" s="70" t="s">
        <v>364</v>
      </c>
      <c r="C28" s="70" t="s">
        <v>1293</v>
      </c>
      <c r="D28" s="70" t="s">
        <v>321</v>
      </c>
      <c r="E28" s="70" t="s">
        <v>1508</v>
      </c>
      <c r="F28" s="87">
        <f>VLOOKUP(B28,'XTF Exchange Traded Funds'!$B$7:$F$1023,5,FALSE)</f>
        <v>5.8947494999999996</v>
      </c>
      <c r="G28" s="87">
        <v>6.2953605399999999</v>
      </c>
      <c r="H28" s="88">
        <f t="shared" si="0"/>
        <v>-6.3635916871569664E-2</v>
      </c>
      <c r="I28" s="99">
        <v>208.12529950999999</v>
      </c>
      <c r="J28" s="99">
        <v>201.38785987</v>
      </c>
      <c r="K28" s="88">
        <f t="shared" si="1"/>
        <v>3.3455043637432569E-2</v>
      </c>
      <c r="L28" s="71">
        <f t="shared" si="2"/>
        <v>35.306894637337855</v>
      </c>
    </row>
    <row r="29" spans="1:12">
      <c r="A29" s="70" t="s">
        <v>2455</v>
      </c>
      <c r="B29" s="70" t="s">
        <v>537</v>
      </c>
      <c r="C29" s="70" t="s">
        <v>993</v>
      </c>
      <c r="D29" s="70" t="s">
        <v>321</v>
      </c>
      <c r="E29" s="70" t="s">
        <v>1508</v>
      </c>
      <c r="F29" s="87">
        <f>VLOOKUP(B29,'XTF Exchange Traded Funds'!$B$7:$F$1023,5,FALSE)</f>
        <v>91.269098146999994</v>
      </c>
      <c r="G29" s="87">
        <v>93.877473043999998</v>
      </c>
      <c r="H29" s="88">
        <f t="shared" si="0"/>
        <v>-2.7784886111894669E-2</v>
      </c>
      <c r="I29" s="99">
        <v>207.42210332706699</v>
      </c>
      <c r="J29" s="99">
        <v>145.64543883128849</v>
      </c>
      <c r="K29" s="88">
        <f t="shared" si="1"/>
        <v>0.42415790697942035</v>
      </c>
      <c r="L29" s="71">
        <f t="shared" si="2"/>
        <v>2.2726432882352845</v>
      </c>
    </row>
    <row r="30" spans="1:12">
      <c r="A30" s="70" t="s">
        <v>2671</v>
      </c>
      <c r="B30" s="70" t="s">
        <v>561</v>
      </c>
      <c r="C30" s="70" t="s">
        <v>1296</v>
      </c>
      <c r="D30" s="70" t="s">
        <v>322</v>
      </c>
      <c r="E30" s="70" t="s">
        <v>323</v>
      </c>
      <c r="F30" s="87">
        <f>VLOOKUP(B30,'XTF Exchange Traded Funds'!$B$7:$F$1023,5,FALSE)</f>
        <v>16.696427796000002</v>
      </c>
      <c r="G30" s="87">
        <v>7.533205777</v>
      </c>
      <c r="H30" s="88">
        <f t="shared" si="0"/>
        <v>1.2163775011930094</v>
      </c>
      <c r="I30" s="99">
        <v>205.50904964341751</v>
      </c>
      <c r="J30" s="99">
        <v>28.273401714587148</v>
      </c>
      <c r="K30" s="88">
        <f t="shared" si="1"/>
        <v>6.2686354375741367</v>
      </c>
      <c r="L30" s="71">
        <f t="shared" si="2"/>
        <v>12.308563972747017</v>
      </c>
    </row>
    <row r="31" spans="1:12">
      <c r="A31" s="70" t="s">
        <v>1410</v>
      </c>
      <c r="B31" s="70" t="s">
        <v>1411</v>
      </c>
      <c r="C31" s="70" t="s">
        <v>1296</v>
      </c>
      <c r="D31" s="70" t="s">
        <v>322</v>
      </c>
      <c r="E31" s="70" t="s">
        <v>1508</v>
      </c>
      <c r="F31" s="87">
        <f>VLOOKUP(B31,'XTF Exchange Traded Funds'!$B$7:$F$1023,5,FALSE)</f>
        <v>116.783710884</v>
      </c>
      <c r="G31" s="87">
        <v>172.10357733800001</v>
      </c>
      <c r="H31" s="88">
        <f t="shared" si="0"/>
        <v>-0.32143356523819056</v>
      </c>
      <c r="I31" s="99">
        <v>194.93243025000001</v>
      </c>
      <c r="J31" s="99">
        <v>369.72485465</v>
      </c>
      <c r="K31" s="88">
        <f t="shared" si="1"/>
        <v>-0.47276352185050485</v>
      </c>
      <c r="L31" s="71">
        <f t="shared" si="2"/>
        <v>1.6691748256195102</v>
      </c>
    </row>
    <row r="32" spans="1:12">
      <c r="A32" s="70" t="s">
        <v>815</v>
      </c>
      <c r="B32" s="70" t="s">
        <v>816</v>
      </c>
      <c r="C32" s="70" t="s">
        <v>1292</v>
      </c>
      <c r="D32" s="70" t="s">
        <v>321</v>
      </c>
      <c r="E32" s="70" t="s">
        <v>1508</v>
      </c>
      <c r="F32" s="87">
        <f>VLOOKUP(B32,'XTF Exchange Traded Funds'!$B$7:$F$1023,5,FALSE)</f>
        <v>0.84731053000000001</v>
      </c>
      <c r="G32" s="87">
        <v>5.4036742110000002</v>
      </c>
      <c r="H32" s="88">
        <f t="shared" si="0"/>
        <v>-0.84319733260839991</v>
      </c>
      <c r="I32" s="99">
        <v>185.85657802653699</v>
      </c>
      <c r="J32" s="99">
        <v>0</v>
      </c>
      <c r="K32" s="88" t="str">
        <f t="shared" si="1"/>
        <v/>
      </c>
      <c r="L32" s="71" t="str">
        <f t="shared" si="2"/>
        <v/>
      </c>
    </row>
    <row r="33" spans="1:12">
      <c r="A33" s="70" t="s">
        <v>1537</v>
      </c>
      <c r="B33" s="70" t="s">
        <v>353</v>
      </c>
      <c r="C33" s="70" t="s">
        <v>1293</v>
      </c>
      <c r="D33" s="70" t="s">
        <v>321</v>
      </c>
      <c r="E33" s="70" t="s">
        <v>1508</v>
      </c>
      <c r="F33" s="87">
        <f>VLOOKUP(B33,'XTF Exchange Traded Funds'!$B$7:$F$1023,5,FALSE)</f>
        <v>0.45409096999999998</v>
      </c>
      <c r="G33" s="87">
        <v>1.0897140000000001</v>
      </c>
      <c r="H33" s="88">
        <f t="shared" si="0"/>
        <v>-0.58329344213252288</v>
      </c>
      <c r="I33" s="99">
        <v>159.66518315000002</v>
      </c>
      <c r="J33" s="99">
        <v>66.208903770000006</v>
      </c>
      <c r="K33" s="88">
        <f t="shared" si="1"/>
        <v>1.4115364257449934</v>
      </c>
      <c r="L33" s="71" t="str">
        <f t="shared" si="2"/>
        <v/>
      </c>
    </row>
    <row r="34" spans="1:12">
      <c r="A34" s="70" t="s">
        <v>2731</v>
      </c>
      <c r="B34" s="70" t="s">
        <v>25</v>
      </c>
      <c r="C34" s="70" t="s">
        <v>1296</v>
      </c>
      <c r="D34" s="70" t="s">
        <v>1212</v>
      </c>
      <c r="E34" s="70" t="s">
        <v>1508</v>
      </c>
      <c r="F34" s="87">
        <f>VLOOKUP(B34,'XTF Exchange Traded Funds'!$B$7:$F$1023,5,FALSE)</f>
        <v>2.5000095490000001</v>
      </c>
      <c r="G34" s="87">
        <v>2.4158253700000003</v>
      </c>
      <c r="H34" s="88">
        <f t="shared" si="0"/>
        <v>3.4846963710791545E-2</v>
      </c>
      <c r="I34" s="99">
        <v>159.65873715000001</v>
      </c>
      <c r="J34" s="99">
        <v>41.664256090000002</v>
      </c>
      <c r="K34" s="88">
        <f t="shared" si="1"/>
        <v>2.8320313893308735</v>
      </c>
      <c r="L34" s="71">
        <f t="shared" si="2"/>
        <v>63.863250927926757</v>
      </c>
    </row>
    <row r="35" spans="1:12">
      <c r="A35" s="70" t="s">
        <v>1531</v>
      </c>
      <c r="B35" s="70" t="s">
        <v>356</v>
      </c>
      <c r="C35" s="70" t="s">
        <v>1293</v>
      </c>
      <c r="D35" s="70" t="s">
        <v>321</v>
      </c>
      <c r="E35" s="70" t="s">
        <v>1508</v>
      </c>
      <c r="F35" s="87">
        <f>VLOOKUP(B35,'XTF Exchange Traded Funds'!$B$7:$F$1023,5,FALSE)</f>
        <v>1.82176155</v>
      </c>
      <c r="G35" s="87">
        <v>10.80703377</v>
      </c>
      <c r="H35" s="88">
        <f t="shared" si="0"/>
        <v>-0.83142816162403832</v>
      </c>
      <c r="I35" s="99">
        <v>159.48007852000001</v>
      </c>
      <c r="J35" s="99">
        <v>163.06434519000001</v>
      </c>
      <c r="K35" s="88">
        <f t="shared" si="1"/>
        <v>-2.1980689069849513E-2</v>
      </c>
      <c r="L35" s="71">
        <f t="shared" si="2"/>
        <v>87.541686517645516</v>
      </c>
    </row>
    <row r="36" spans="1:12">
      <c r="A36" s="70" t="s">
        <v>833</v>
      </c>
      <c r="B36" s="70" t="s">
        <v>834</v>
      </c>
      <c r="C36" s="70" t="s">
        <v>1292</v>
      </c>
      <c r="D36" s="70" t="s">
        <v>321</v>
      </c>
      <c r="E36" s="70" t="s">
        <v>1508</v>
      </c>
      <c r="F36" s="87">
        <f>VLOOKUP(B36,'XTF Exchange Traded Funds'!$B$7:$F$1023,5,FALSE)</f>
        <v>4.5476785839999998</v>
      </c>
      <c r="G36" s="87">
        <v>5.7048054720000003</v>
      </c>
      <c r="H36" s="88">
        <f t="shared" si="0"/>
        <v>-0.20283371513355619</v>
      </c>
      <c r="I36" s="99">
        <v>158.25685233031101</v>
      </c>
      <c r="J36" s="99">
        <v>17.49340522</v>
      </c>
      <c r="K36" s="88">
        <f t="shared" si="1"/>
        <v>8.0466578885040541</v>
      </c>
      <c r="L36" s="71">
        <f t="shared" si="2"/>
        <v>34.799480527736215</v>
      </c>
    </row>
    <row r="37" spans="1:12">
      <c r="A37" s="70" t="s">
        <v>1353</v>
      </c>
      <c r="B37" s="70" t="s">
        <v>922</v>
      </c>
      <c r="C37" s="70" t="s">
        <v>1296</v>
      </c>
      <c r="D37" s="70" t="s">
        <v>322</v>
      </c>
      <c r="E37" s="70" t="s">
        <v>323</v>
      </c>
      <c r="F37" s="87">
        <f>VLOOKUP(B37,'XTF Exchange Traded Funds'!$B$7:$F$1023,5,FALSE)</f>
        <v>104.90120005</v>
      </c>
      <c r="G37" s="87">
        <v>171.272623995</v>
      </c>
      <c r="H37" s="88">
        <f t="shared" si="0"/>
        <v>-0.38751916328985303</v>
      </c>
      <c r="I37" s="99">
        <v>156.86789627000002</v>
      </c>
      <c r="J37" s="99">
        <v>155.91841943</v>
      </c>
      <c r="K37" s="88">
        <f t="shared" si="1"/>
        <v>6.0895745574580662E-3</v>
      </c>
      <c r="L37" s="71">
        <f t="shared" si="2"/>
        <v>1.4953870517709107</v>
      </c>
    </row>
    <row r="38" spans="1:12">
      <c r="A38" s="70" t="s">
        <v>2495</v>
      </c>
      <c r="B38" s="70" t="s">
        <v>835</v>
      </c>
      <c r="C38" s="70" t="s">
        <v>993</v>
      </c>
      <c r="D38" s="70" t="s">
        <v>321</v>
      </c>
      <c r="E38" s="70" t="s">
        <v>1508</v>
      </c>
      <c r="F38" s="87">
        <f>VLOOKUP(B38,'XTF Exchange Traded Funds'!$B$7:$F$1023,5,FALSE)</f>
        <v>58.006928025000001</v>
      </c>
      <c r="G38" s="87">
        <v>37.503202914999996</v>
      </c>
      <c r="H38" s="88">
        <f t="shared" si="0"/>
        <v>0.54671930705415073</v>
      </c>
      <c r="I38" s="99">
        <v>153.18281148</v>
      </c>
      <c r="J38" s="99">
        <v>153.67778240999999</v>
      </c>
      <c r="K38" s="88">
        <f t="shared" si="1"/>
        <v>-3.2208359740606429E-3</v>
      </c>
      <c r="L38" s="71">
        <f t="shared" si="2"/>
        <v>2.6407675202862113</v>
      </c>
    </row>
    <row r="39" spans="1:12">
      <c r="A39" s="70" t="s">
        <v>2438</v>
      </c>
      <c r="B39" s="70" t="s">
        <v>633</v>
      </c>
      <c r="C39" s="70" t="s">
        <v>993</v>
      </c>
      <c r="D39" s="70" t="s">
        <v>321</v>
      </c>
      <c r="E39" s="70" t="s">
        <v>1508</v>
      </c>
      <c r="F39" s="87">
        <f>VLOOKUP(B39,'XTF Exchange Traded Funds'!$B$7:$F$1023,5,FALSE)</f>
        <v>46.23077593</v>
      </c>
      <c r="G39" s="87">
        <v>70.051912885000007</v>
      </c>
      <c r="H39" s="88">
        <f t="shared" si="0"/>
        <v>-0.34004977129041047</v>
      </c>
      <c r="I39" s="99">
        <v>150.91433345999999</v>
      </c>
      <c r="J39" s="99">
        <v>165.89980828999998</v>
      </c>
      <c r="K39" s="88">
        <f t="shared" si="1"/>
        <v>-9.0328463814766669E-2</v>
      </c>
      <c r="L39" s="71">
        <f t="shared" si="2"/>
        <v>3.264369468695612</v>
      </c>
    </row>
    <row r="40" spans="1:12">
      <c r="A40" s="70" t="s">
        <v>2883</v>
      </c>
      <c r="B40" s="70" t="s">
        <v>569</v>
      </c>
      <c r="C40" s="70" t="s">
        <v>2923</v>
      </c>
      <c r="D40" s="70" t="s">
        <v>322</v>
      </c>
      <c r="E40" s="70" t="s">
        <v>323</v>
      </c>
      <c r="F40" s="87">
        <f>VLOOKUP(B40,'XTF Exchange Traded Funds'!$B$7:$F$1023,5,FALSE)</f>
        <v>104.72734810600001</v>
      </c>
      <c r="G40" s="87">
        <v>79.88916792900001</v>
      </c>
      <c r="H40" s="88">
        <f t="shared" si="0"/>
        <v>0.31090798441003242</v>
      </c>
      <c r="I40" s="99">
        <v>145.62390872999998</v>
      </c>
      <c r="J40" s="99">
        <v>16.066395270000001</v>
      </c>
      <c r="K40" s="88">
        <f t="shared" si="1"/>
        <v>8.0638818653936912</v>
      </c>
      <c r="L40" s="71">
        <f t="shared" si="2"/>
        <v>1.3905050721097838</v>
      </c>
    </row>
    <row r="41" spans="1:12">
      <c r="A41" s="70" t="s">
        <v>2502</v>
      </c>
      <c r="B41" s="70" t="s">
        <v>837</v>
      </c>
      <c r="C41" s="70" t="s">
        <v>993</v>
      </c>
      <c r="D41" s="70" t="s">
        <v>321</v>
      </c>
      <c r="E41" s="70" t="s">
        <v>1508</v>
      </c>
      <c r="F41" s="87">
        <f>VLOOKUP(B41,'XTF Exchange Traded Funds'!$B$7:$F$1023,5,FALSE)</f>
        <v>49.782975729</v>
      </c>
      <c r="G41" s="87">
        <v>19.909551480999998</v>
      </c>
      <c r="H41" s="88">
        <f t="shared" si="0"/>
        <v>1.5004569177014706</v>
      </c>
      <c r="I41" s="99">
        <v>143.574402956109</v>
      </c>
      <c r="J41" s="99">
        <v>90.870781140000005</v>
      </c>
      <c r="K41" s="88">
        <f t="shared" si="1"/>
        <v>0.57998424966669093</v>
      </c>
      <c r="L41" s="71">
        <f t="shared" si="2"/>
        <v>2.8840060453130532</v>
      </c>
    </row>
    <row r="42" spans="1:12">
      <c r="A42" s="70" t="s">
        <v>1347</v>
      </c>
      <c r="B42" s="70" t="s">
        <v>1348</v>
      </c>
      <c r="C42" s="70" t="s">
        <v>1296</v>
      </c>
      <c r="D42" s="70" t="s">
        <v>322</v>
      </c>
      <c r="E42" s="70" t="s">
        <v>323</v>
      </c>
      <c r="F42" s="87">
        <f>VLOOKUP(B42,'XTF Exchange Traded Funds'!$B$7:$F$1023,5,FALSE)</f>
        <v>51.282309200999997</v>
      </c>
      <c r="G42" s="87">
        <v>77.981102120000003</v>
      </c>
      <c r="H42" s="88">
        <f t="shared" si="0"/>
        <v>-0.34237516774147392</v>
      </c>
      <c r="I42" s="99">
        <v>137.47448227999999</v>
      </c>
      <c r="J42" s="99">
        <v>83.805923680000006</v>
      </c>
      <c r="K42" s="88">
        <f t="shared" si="1"/>
        <v>0.64039099198912353</v>
      </c>
      <c r="L42" s="71">
        <f t="shared" si="2"/>
        <v>2.6807389218993918</v>
      </c>
    </row>
    <row r="43" spans="1:12">
      <c r="A43" s="70" t="s">
        <v>2434</v>
      </c>
      <c r="B43" s="70" t="s">
        <v>480</v>
      </c>
      <c r="C43" s="70" t="s">
        <v>993</v>
      </c>
      <c r="D43" s="70" t="s">
        <v>321</v>
      </c>
      <c r="E43" s="70" t="s">
        <v>1508</v>
      </c>
      <c r="F43" s="87">
        <f>VLOOKUP(B43,'XTF Exchange Traded Funds'!$B$7:$F$1023,5,FALSE)</f>
        <v>59.214918073</v>
      </c>
      <c r="G43" s="87">
        <v>46.690803990999996</v>
      </c>
      <c r="H43" s="88">
        <f t="shared" si="0"/>
        <v>0.26823513436209234</v>
      </c>
      <c r="I43" s="99">
        <v>136.11725637847002</v>
      </c>
      <c r="J43" s="99">
        <v>152.559701972173</v>
      </c>
      <c r="K43" s="88">
        <f t="shared" si="1"/>
        <v>-0.10777712188178046</v>
      </c>
      <c r="L43" s="71">
        <f t="shared" si="2"/>
        <v>2.2986987199858153</v>
      </c>
    </row>
    <row r="44" spans="1:12">
      <c r="A44" s="70" t="s">
        <v>1379</v>
      </c>
      <c r="B44" s="70" t="s">
        <v>919</v>
      </c>
      <c r="C44" s="70" t="s">
        <v>1296</v>
      </c>
      <c r="D44" s="70" t="s">
        <v>322</v>
      </c>
      <c r="E44" s="70" t="s">
        <v>323</v>
      </c>
      <c r="F44" s="87">
        <f>VLOOKUP(B44,'XTF Exchange Traded Funds'!$B$7:$F$1023,5,FALSE)</f>
        <v>36.680507796999997</v>
      </c>
      <c r="G44" s="87">
        <v>51.775699501000005</v>
      </c>
      <c r="H44" s="88">
        <f t="shared" si="0"/>
        <v>-0.29154973953965524</v>
      </c>
      <c r="I44" s="99">
        <v>131.07172889</v>
      </c>
      <c r="J44" s="99">
        <v>95.462345980000009</v>
      </c>
      <c r="K44" s="88">
        <f t="shared" si="1"/>
        <v>0.37302019497258532</v>
      </c>
      <c r="L44" s="71">
        <f t="shared" si="2"/>
        <v>3.5733346336257652</v>
      </c>
    </row>
    <row r="45" spans="1:12">
      <c r="A45" s="70" t="s">
        <v>859</v>
      </c>
      <c r="B45" s="70" t="s">
        <v>467</v>
      </c>
      <c r="C45" s="70" t="s">
        <v>1293</v>
      </c>
      <c r="D45" s="70" t="s">
        <v>321</v>
      </c>
      <c r="E45" s="70" t="s">
        <v>1508</v>
      </c>
      <c r="F45" s="87">
        <f>VLOOKUP(B45,'XTF Exchange Traded Funds'!$B$7:$F$1023,5,FALSE)</f>
        <v>16.157043789999999</v>
      </c>
      <c r="G45" s="87">
        <v>0.62914279000000006</v>
      </c>
      <c r="H45" s="88">
        <f t="shared" si="0"/>
        <v>24.681044187123241</v>
      </c>
      <c r="I45" s="99">
        <v>126.95122986866049</v>
      </c>
      <c r="J45" s="99">
        <v>22.984635533787049</v>
      </c>
      <c r="K45" s="88">
        <f t="shared" si="1"/>
        <v>4.5233083718923535</v>
      </c>
      <c r="L45" s="71">
        <f t="shared" si="2"/>
        <v>7.8573303086071844</v>
      </c>
    </row>
    <row r="46" spans="1:12">
      <c r="A46" s="70" t="s">
        <v>1339</v>
      </c>
      <c r="B46" s="70" t="s">
        <v>1340</v>
      </c>
      <c r="C46" s="70" t="s">
        <v>1296</v>
      </c>
      <c r="D46" s="70" t="s">
        <v>322</v>
      </c>
      <c r="E46" s="70" t="s">
        <v>323</v>
      </c>
      <c r="F46" s="87">
        <f>VLOOKUP(B46,'XTF Exchange Traded Funds'!$B$7:$F$1023,5,FALSE)</f>
        <v>50.822628291000001</v>
      </c>
      <c r="G46" s="87">
        <v>28.488530738000001</v>
      </c>
      <c r="H46" s="88">
        <f t="shared" si="0"/>
        <v>0.78396803816945226</v>
      </c>
      <c r="I46" s="99">
        <v>126.55860548999999</v>
      </c>
      <c r="J46" s="99">
        <v>86.47696019</v>
      </c>
      <c r="K46" s="88">
        <f t="shared" si="1"/>
        <v>0.46349507674571266</v>
      </c>
      <c r="L46" s="71">
        <f t="shared" si="2"/>
        <v>2.490201899149159</v>
      </c>
    </row>
    <row r="47" spans="1:12">
      <c r="A47" s="70" t="s">
        <v>1341</v>
      </c>
      <c r="B47" s="70" t="s">
        <v>1342</v>
      </c>
      <c r="C47" s="70" t="s">
        <v>1296</v>
      </c>
      <c r="D47" s="70" t="s">
        <v>322</v>
      </c>
      <c r="E47" s="70" t="s">
        <v>323</v>
      </c>
      <c r="F47" s="87">
        <f>VLOOKUP(B47,'XTF Exchange Traded Funds'!$B$7:$F$1023,5,FALSE)</f>
        <v>32.650864998000003</v>
      </c>
      <c r="G47" s="87">
        <v>41.405054526000001</v>
      </c>
      <c r="H47" s="88">
        <f t="shared" si="0"/>
        <v>-0.21142804008391947</v>
      </c>
      <c r="I47" s="99">
        <v>125.95161484</v>
      </c>
      <c r="J47" s="99">
        <v>190.59172108000001</v>
      </c>
      <c r="K47" s="88">
        <f t="shared" si="1"/>
        <v>-0.3391548482468848</v>
      </c>
      <c r="L47" s="71">
        <f t="shared" si="2"/>
        <v>3.857527659610704</v>
      </c>
    </row>
    <row r="48" spans="1:12">
      <c r="A48" s="70" t="s">
        <v>2406</v>
      </c>
      <c r="B48" s="70" t="s">
        <v>1314</v>
      </c>
      <c r="C48" s="70" t="s">
        <v>993</v>
      </c>
      <c r="D48" s="70" t="s">
        <v>321</v>
      </c>
      <c r="E48" s="70" t="s">
        <v>1508</v>
      </c>
      <c r="F48" s="87">
        <f>VLOOKUP(B48,'XTF Exchange Traded Funds'!$B$7:$F$1023,5,FALSE)</f>
        <v>32.137573336999999</v>
      </c>
      <c r="G48" s="87">
        <v>34.540807422</v>
      </c>
      <c r="H48" s="88">
        <f t="shared" si="0"/>
        <v>-6.9576662051892724E-2</v>
      </c>
      <c r="I48" s="99">
        <v>124.9110070941895</v>
      </c>
      <c r="J48" s="99">
        <v>96.375189343591998</v>
      </c>
      <c r="K48" s="88">
        <f t="shared" si="1"/>
        <v>0.2960909124532356</v>
      </c>
      <c r="L48" s="71">
        <f t="shared" si="2"/>
        <v>3.8867591458867063</v>
      </c>
    </row>
    <row r="49" spans="1:12">
      <c r="A49" s="70" t="s">
        <v>2630</v>
      </c>
      <c r="B49" s="70" t="s">
        <v>580</v>
      </c>
      <c r="C49" s="70" t="s">
        <v>1296</v>
      </c>
      <c r="D49" s="70" t="s">
        <v>322</v>
      </c>
      <c r="E49" s="70" t="s">
        <v>323</v>
      </c>
      <c r="F49" s="87">
        <f>VLOOKUP(B49,'XTF Exchange Traded Funds'!$B$7:$F$1023,5,FALSE)</f>
        <v>27.094628252</v>
      </c>
      <c r="G49" s="87">
        <v>46.237408703</v>
      </c>
      <c r="H49" s="88">
        <f t="shared" si="0"/>
        <v>-0.41401066772494044</v>
      </c>
      <c r="I49" s="99">
        <v>123.72372129999999</v>
      </c>
      <c r="J49" s="99">
        <v>136.51035406</v>
      </c>
      <c r="K49" s="88">
        <f t="shared" si="1"/>
        <v>-9.3667860200405961E-2</v>
      </c>
      <c r="L49" s="71">
        <f t="shared" si="2"/>
        <v>4.5663561112290694</v>
      </c>
    </row>
    <row r="50" spans="1:12">
      <c r="A50" s="70" t="s">
        <v>2447</v>
      </c>
      <c r="B50" s="70" t="s">
        <v>189</v>
      </c>
      <c r="C50" s="70" t="s">
        <v>993</v>
      </c>
      <c r="D50" s="70" t="s">
        <v>321</v>
      </c>
      <c r="E50" s="70" t="s">
        <v>1508</v>
      </c>
      <c r="F50" s="87">
        <f>VLOOKUP(B50,'XTF Exchange Traded Funds'!$B$7:$F$1023,5,FALSE)</f>
        <v>18.914919274999999</v>
      </c>
      <c r="G50" s="87">
        <v>17.755842087999998</v>
      </c>
      <c r="H50" s="88">
        <f t="shared" si="0"/>
        <v>6.5278637940993312E-2</v>
      </c>
      <c r="I50" s="99">
        <v>122.82452665999999</v>
      </c>
      <c r="J50" s="99">
        <v>22.44190966</v>
      </c>
      <c r="K50" s="88">
        <f t="shared" si="1"/>
        <v>4.4729979988699409</v>
      </c>
      <c r="L50" s="71">
        <f t="shared" si="2"/>
        <v>6.4935263468101692</v>
      </c>
    </row>
    <row r="51" spans="1:12">
      <c r="A51" s="70" t="s">
        <v>1389</v>
      </c>
      <c r="B51" s="70" t="s">
        <v>888</v>
      </c>
      <c r="C51" s="70" t="s">
        <v>1297</v>
      </c>
      <c r="D51" s="70" t="s">
        <v>321</v>
      </c>
      <c r="E51" s="70" t="s">
        <v>1508</v>
      </c>
      <c r="F51" s="87">
        <f>VLOOKUP(B51,'XTF Exchange Traded Funds'!$B$7:$F$1023,5,FALSE)</f>
        <v>27.931435257</v>
      </c>
      <c r="G51" s="87">
        <v>24.557639054999999</v>
      </c>
      <c r="H51" s="88">
        <f t="shared" si="0"/>
        <v>0.13738275875966544</v>
      </c>
      <c r="I51" s="99">
        <v>118.28566961</v>
      </c>
      <c r="J51" s="99">
        <v>23.601694989999999</v>
      </c>
      <c r="K51" s="88">
        <f t="shared" si="1"/>
        <v>4.0117446929179224</v>
      </c>
      <c r="L51" s="71">
        <f t="shared" si="2"/>
        <v>4.2348582706775151</v>
      </c>
    </row>
    <row r="52" spans="1:12">
      <c r="A52" s="70" t="s">
        <v>2715</v>
      </c>
      <c r="B52" s="70" t="s">
        <v>565</v>
      </c>
      <c r="C52" s="70" t="s">
        <v>1296</v>
      </c>
      <c r="D52" s="70" t="s">
        <v>322</v>
      </c>
      <c r="E52" s="70" t="s">
        <v>323</v>
      </c>
      <c r="F52" s="87">
        <f>VLOOKUP(B52,'XTF Exchange Traded Funds'!$B$7:$F$1023,5,FALSE)</f>
        <v>7.2189301299999995</v>
      </c>
      <c r="G52" s="87">
        <v>3.3711008799999997</v>
      </c>
      <c r="H52" s="88">
        <f t="shared" si="0"/>
        <v>1.1414162278050841</v>
      </c>
      <c r="I52" s="99">
        <v>113.25101124</v>
      </c>
      <c r="J52" s="99">
        <v>92.433728579999993</v>
      </c>
      <c r="K52" s="88">
        <f t="shared" si="1"/>
        <v>0.22521305782859291</v>
      </c>
      <c r="L52" s="71">
        <f t="shared" si="2"/>
        <v>15.688060308183092</v>
      </c>
    </row>
    <row r="53" spans="1:12">
      <c r="A53" s="70" t="s">
        <v>1514</v>
      </c>
      <c r="B53" s="70" t="s">
        <v>461</v>
      </c>
      <c r="C53" s="70" t="s">
        <v>1293</v>
      </c>
      <c r="D53" s="70" t="s">
        <v>321</v>
      </c>
      <c r="E53" s="70" t="s">
        <v>1508</v>
      </c>
      <c r="F53" s="87">
        <f>VLOOKUP(B53,'XTF Exchange Traded Funds'!$B$7:$F$1023,5,FALSE)</f>
        <v>5.0054989400000007</v>
      </c>
      <c r="G53" s="87">
        <v>13.164182025000001</v>
      </c>
      <c r="H53" s="88">
        <f t="shared" si="0"/>
        <v>-0.61976377032054897</v>
      </c>
      <c r="I53" s="99">
        <v>112.68722481</v>
      </c>
      <c r="J53" s="99">
        <v>121.25065736000001</v>
      </c>
      <c r="K53" s="88">
        <f t="shared" si="1"/>
        <v>-7.0625864935104588E-2</v>
      </c>
      <c r="L53" s="71">
        <f t="shared" si="2"/>
        <v>22.512685780331019</v>
      </c>
    </row>
    <row r="54" spans="1:12">
      <c r="A54" s="70" t="s">
        <v>2521</v>
      </c>
      <c r="B54" s="70" t="s">
        <v>147</v>
      </c>
      <c r="C54" s="70" t="s">
        <v>993</v>
      </c>
      <c r="D54" s="70" t="s">
        <v>321</v>
      </c>
      <c r="E54" s="70" t="s">
        <v>1508</v>
      </c>
      <c r="F54" s="87">
        <f>VLOOKUP(B54,'XTF Exchange Traded Funds'!$B$7:$F$1023,5,FALSE)</f>
        <v>42.511210779999999</v>
      </c>
      <c r="G54" s="87">
        <v>70.858899550000004</v>
      </c>
      <c r="H54" s="88">
        <f t="shared" si="0"/>
        <v>-0.40005827002714156</v>
      </c>
      <c r="I54" s="99">
        <v>107.50302585999999</v>
      </c>
      <c r="J54" s="99">
        <v>102.91550754000001</v>
      </c>
      <c r="K54" s="88">
        <f t="shared" si="1"/>
        <v>4.4575578837980023E-2</v>
      </c>
      <c r="L54" s="71">
        <f t="shared" si="2"/>
        <v>2.5288159026177706</v>
      </c>
    </row>
    <row r="55" spans="1:12">
      <c r="A55" s="70" t="s">
        <v>2362</v>
      </c>
      <c r="B55" s="70" t="s">
        <v>1671</v>
      </c>
      <c r="C55" s="70" t="s">
        <v>231</v>
      </c>
      <c r="D55" s="70" t="s">
        <v>322</v>
      </c>
      <c r="E55" s="70" t="s">
        <v>323</v>
      </c>
      <c r="F55" s="87">
        <f>VLOOKUP(B55,'XTF Exchange Traded Funds'!$B$7:$F$1023,5,FALSE)</f>
        <v>44.302230829999999</v>
      </c>
      <c r="G55" s="87">
        <v>22.356101070000001</v>
      </c>
      <c r="H55" s="88">
        <f t="shared" si="0"/>
        <v>0.98166177059602977</v>
      </c>
      <c r="I55" s="99">
        <v>104.7542302542535</v>
      </c>
      <c r="J55" s="99">
        <v>78.1156636485875</v>
      </c>
      <c r="K55" s="88">
        <f t="shared" si="1"/>
        <v>0.34101440558071339</v>
      </c>
      <c r="L55" s="71">
        <f t="shared" si="2"/>
        <v>2.3645362387330935</v>
      </c>
    </row>
    <row r="56" spans="1:12">
      <c r="A56" s="70" t="s">
        <v>1529</v>
      </c>
      <c r="B56" s="70" t="s">
        <v>362</v>
      </c>
      <c r="C56" s="70" t="s">
        <v>1293</v>
      </c>
      <c r="D56" s="70" t="s">
        <v>321</v>
      </c>
      <c r="E56" s="70" t="s">
        <v>1508</v>
      </c>
      <c r="F56" s="87">
        <f>VLOOKUP(B56,'XTF Exchange Traded Funds'!$B$7:$F$1023,5,FALSE)</f>
        <v>1.3585564699999999</v>
      </c>
      <c r="G56" s="87">
        <v>1.23921953</v>
      </c>
      <c r="H56" s="88">
        <f t="shared" si="0"/>
        <v>9.6300080099608998E-2</v>
      </c>
      <c r="I56" s="99">
        <v>103.63747698</v>
      </c>
      <c r="J56" s="99">
        <v>169.45847578999999</v>
      </c>
      <c r="K56" s="88">
        <f t="shared" si="1"/>
        <v>-0.38841963202577201</v>
      </c>
      <c r="L56" s="71">
        <f t="shared" si="2"/>
        <v>76.284997545961417</v>
      </c>
    </row>
    <row r="57" spans="1:12">
      <c r="A57" s="70" t="s">
        <v>2500</v>
      </c>
      <c r="B57" s="70" t="s">
        <v>54</v>
      </c>
      <c r="C57" s="70" t="s">
        <v>993</v>
      </c>
      <c r="D57" s="70" t="s">
        <v>321</v>
      </c>
      <c r="E57" s="70" t="s">
        <v>1508</v>
      </c>
      <c r="F57" s="87">
        <f>VLOOKUP(B57,'XTF Exchange Traded Funds'!$B$7:$F$1023,5,FALSE)</f>
        <v>12.81243583</v>
      </c>
      <c r="G57" s="87">
        <v>5.7090643810000001</v>
      </c>
      <c r="H57" s="88">
        <f t="shared" si="0"/>
        <v>1.2442268951529627</v>
      </c>
      <c r="I57" s="99">
        <v>102.832494846871</v>
      </c>
      <c r="J57" s="99">
        <v>64.66198876534699</v>
      </c>
      <c r="K57" s="88">
        <f t="shared" si="1"/>
        <v>0.59030826008215764</v>
      </c>
      <c r="L57" s="71">
        <f t="shared" si="2"/>
        <v>8.025991014611856</v>
      </c>
    </row>
    <row r="58" spans="1:12">
      <c r="A58" s="70" t="s">
        <v>1534</v>
      </c>
      <c r="B58" s="70" t="s">
        <v>348</v>
      </c>
      <c r="C58" s="70" t="s">
        <v>1293</v>
      </c>
      <c r="D58" s="70" t="s">
        <v>321</v>
      </c>
      <c r="E58" s="70" t="s">
        <v>1508</v>
      </c>
      <c r="F58" s="87">
        <f>VLOOKUP(B58,'XTF Exchange Traded Funds'!$B$7:$F$1023,5,FALSE)</f>
        <v>0.63010912899999993</v>
      </c>
      <c r="G58" s="87">
        <v>1.3088425800000001</v>
      </c>
      <c r="H58" s="88">
        <f t="shared" si="0"/>
        <v>-0.5185753133123161</v>
      </c>
      <c r="I58" s="99">
        <v>102.03980036</v>
      </c>
      <c r="J58" s="99">
        <v>251.56037075</v>
      </c>
      <c r="K58" s="88">
        <f t="shared" si="1"/>
        <v>-0.5943725156081644</v>
      </c>
      <c r="L58" s="71" t="str">
        <f t="shared" si="2"/>
        <v/>
      </c>
    </row>
    <row r="59" spans="1:12">
      <c r="A59" s="70" t="s">
        <v>1530</v>
      </c>
      <c r="B59" s="70" t="s">
        <v>357</v>
      </c>
      <c r="C59" s="70" t="s">
        <v>1293</v>
      </c>
      <c r="D59" s="70" t="s">
        <v>321</v>
      </c>
      <c r="E59" s="70" t="s">
        <v>1508</v>
      </c>
      <c r="F59" s="87">
        <f>VLOOKUP(B59,'XTF Exchange Traded Funds'!$B$7:$F$1023,5,FALSE)</f>
        <v>0.52359654</v>
      </c>
      <c r="G59" s="87">
        <v>2.0996240799999999</v>
      </c>
      <c r="H59" s="88">
        <f t="shared" si="0"/>
        <v>-0.75062367354826676</v>
      </c>
      <c r="I59" s="99">
        <v>101.89036648</v>
      </c>
      <c r="J59" s="99">
        <v>90.682255260000005</v>
      </c>
      <c r="K59" s="88">
        <f t="shared" si="1"/>
        <v>0.12359762323802603</v>
      </c>
      <c r="L59" s="71" t="str">
        <f t="shared" si="2"/>
        <v/>
      </c>
    </row>
    <row r="60" spans="1:12">
      <c r="A60" s="70" t="s">
        <v>2649</v>
      </c>
      <c r="B60" s="70" t="s">
        <v>581</v>
      </c>
      <c r="C60" s="70" t="s">
        <v>1296</v>
      </c>
      <c r="D60" s="70" t="s">
        <v>322</v>
      </c>
      <c r="E60" s="70" t="s">
        <v>323</v>
      </c>
      <c r="F60" s="87">
        <f>VLOOKUP(B60,'XTF Exchange Traded Funds'!$B$7:$F$1023,5,FALSE)</f>
        <v>31.45001779</v>
      </c>
      <c r="G60" s="87">
        <v>14.058397116</v>
      </c>
      <c r="H60" s="88">
        <f t="shared" si="0"/>
        <v>1.2370984067740145</v>
      </c>
      <c r="I60" s="99">
        <v>100.82593093999999</v>
      </c>
      <c r="J60" s="99">
        <v>27.023464269999998</v>
      </c>
      <c r="K60" s="88">
        <f t="shared" si="1"/>
        <v>2.7310512794590713</v>
      </c>
      <c r="L60" s="71">
        <f t="shared" si="2"/>
        <v>3.2059101401226897</v>
      </c>
    </row>
    <row r="61" spans="1:12">
      <c r="A61" s="70" t="s">
        <v>2664</v>
      </c>
      <c r="B61" s="70" t="s">
        <v>1211</v>
      </c>
      <c r="C61" s="70" t="s">
        <v>1296</v>
      </c>
      <c r="D61" s="70" t="s">
        <v>1212</v>
      </c>
      <c r="E61" s="70" t="s">
        <v>1508</v>
      </c>
      <c r="F61" s="87">
        <f>VLOOKUP(B61,'XTF Exchange Traded Funds'!$B$7:$F$1023,5,FALSE)</f>
        <v>29.44027427</v>
      </c>
      <c r="G61" s="87">
        <v>8.8827374450000001</v>
      </c>
      <c r="H61" s="88">
        <f t="shared" si="0"/>
        <v>2.3143244920034896</v>
      </c>
      <c r="I61" s="99">
        <v>98.823857269999991</v>
      </c>
      <c r="J61" s="99">
        <v>14.60240991</v>
      </c>
      <c r="K61" s="88">
        <f t="shared" si="1"/>
        <v>5.7676402647979073</v>
      </c>
      <c r="L61" s="71">
        <f t="shared" si="2"/>
        <v>3.3567573577499825</v>
      </c>
    </row>
    <row r="62" spans="1:12">
      <c r="A62" s="70" t="s">
        <v>2629</v>
      </c>
      <c r="B62" s="70" t="s">
        <v>230</v>
      </c>
      <c r="C62" s="70" t="s">
        <v>1296</v>
      </c>
      <c r="D62" s="70" t="s">
        <v>1212</v>
      </c>
      <c r="E62" s="70" t="s">
        <v>323</v>
      </c>
      <c r="F62" s="87">
        <f>VLOOKUP(B62,'XTF Exchange Traded Funds'!$B$7:$F$1023,5,FALSE)</f>
        <v>44.012739310999997</v>
      </c>
      <c r="G62" s="87">
        <v>46.684309766000005</v>
      </c>
      <c r="H62" s="88">
        <f t="shared" si="0"/>
        <v>-5.7226302978258925E-2</v>
      </c>
      <c r="I62" s="99">
        <v>97.028265590000004</v>
      </c>
      <c r="J62" s="99">
        <v>140.71242207</v>
      </c>
      <c r="K62" s="88">
        <f t="shared" si="1"/>
        <v>-0.31044989374334342</v>
      </c>
      <c r="L62" s="71">
        <f t="shared" si="2"/>
        <v>2.204549571531667</v>
      </c>
    </row>
    <row r="63" spans="1:12">
      <c r="A63" s="70" t="s">
        <v>582</v>
      </c>
      <c r="B63" s="70" t="s">
        <v>784</v>
      </c>
      <c r="C63" s="70" t="s">
        <v>1296</v>
      </c>
      <c r="D63" s="70" t="s">
        <v>322</v>
      </c>
      <c r="E63" s="70" t="s">
        <v>323</v>
      </c>
      <c r="F63" s="87">
        <f>VLOOKUP(B63,'XTF Exchange Traded Funds'!$B$7:$F$1023,5,FALSE)</f>
        <v>37.658647898999995</v>
      </c>
      <c r="G63" s="87">
        <v>31.538563883999998</v>
      </c>
      <c r="H63" s="88">
        <f t="shared" si="0"/>
        <v>0.19405081466327667</v>
      </c>
      <c r="I63" s="99">
        <v>96.219723171841508</v>
      </c>
      <c r="J63" s="99">
        <v>46.1431382599458</v>
      </c>
      <c r="K63" s="88">
        <f t="shared" si="1"/>
        <v>1.0852444545447031</v>
      </c>
      <c r="L63" s="71">
        <f t="shared" si="2"/>
        <v>2.5550498634444221</v>
      </c>
    </row>
    <row r="64" spans="1:12">
      <c r="A64" s="70" t="s">
        <v>2443</v>
      </c>
      <c r="B64" s="70" t="s">
        <v>481</v>
      </c>
      <c r="C64" s="70" t="s">
        <v>993</v>
      </c>
      <c r="D64" s="70" t="s">
        <v>321</v>
      </c>
      <c r="E64" s="70" t="s">
        <v>1508</v>
      </c>
      <c r="F64" s="87">
        <f>VLOOKUP(B64,'XTF Exchange Traded Funds'!$B$7:$F$1023,5,FALSE)</f>
        <v>25.046799296</v>
      </c>
      <c r="G64" s="87">
        <v>41.894155045999995</v>
      </c>
      <c r="H64" s="88">
        <f t="shared" si="0"/>
        <v>-0.40214096051111459</v>
      </c>
      <c r="I64" s="99">
        <v>95.598922548515006</v>
      </c>
      <c r="J64" s="99">
        <v>74.619508411287001</v>
      </c>
      <c r="K64" s="88">
        <f t="shared" si="1"/>
        <v>0.28115186743919418</v>
      </c>
      <c r="L64" s="71">
        <f t="shared" si="2"/>
        <v>3.8168119374750713</v>
      </c>
    </row>
    <row r="65" spans="1:12">
      <c r="A65" s="70" t="s">
        <v>1533</v>
      </c>
      <c r="B65" s="70" t="s">
        <v>354</v>
      </c>
      <c r="C65" s="70" t="s">
        <v>1293</v>
      </c>
      <c r="D65" s="70" t="s">
        <v>321</v>
      </c>
      <c r="E65" s="70" t="s">
        <v>1508</v>
      </c>
      <c r="F65" s="87">
        <f>VLOOKUP(B65,'XTF Exchange Traded Funds'!$B$7:$F$1023,5,FALSE)</f>
        <v>2.9626702200000001</v>
      </c>
      <c r="G65" s="87">
        <v>3.3925127700000002</v>
      </c>
      <c r="H65" s="88">
        <f t="shared" si="0"/>
        <v>-0.1267032960940041</v>
      </c>
      <c r="I65" s="99">
        <v>94.707613209999991</v>
      </c>
      <c r="J65" s="99">
        <v>168.93276958999999</v>
      </c>
      <c r="K65" s="88">
        <f t="shared" si="1"/>
        <v>-0.4393768986333707</v>
      </c>
      <c r="L65" s="71">
        <f t="shared" si="2"/>
        <v>31.966977819758821</v>
      </c>
    </row>
    <row r="66" spans="1:12">
      <c r="A66" s="70" t="s">
        <v>2566</v>
      </c>
      <c r="B66" s="70" t="s">
        <v>2291</v>
      </c>
      <c r="C66" s="70" t="s">
        <v>993</v>
      </c>
      <c r="D66" s="70" t="s">
        <v>321</v>
      </c>
      <c r="E66" s="70" t="s">
        <v>1508</v>
      </c>
      <c r="F66" s="87">
        <f>VLOOKUP(B66,'XTF Exchange Traded Funds'!$B$7:$F$1023,5,FALSE)</f>
        <v>19.45061746</v>
      </c>
      <c r="G66" s="87">
        <v>43.911256799999997</v>
      </c>
      <c r="H66" s="88">
        <f t="shared" si="0"/>
        <v>-0.55704712464526862</v>
      </c>
      <c r="I66" s="99">
        <v>91.956168290000008</v>
      </c>
      <c r="J66" s="99">
        <v>188.59843915000002</v>
      </c>
      <c r="K66" s="88">
        <f t="shared" si="1"/>
        <v>-0.51242349245073271</v>
      </c>
      <c r="L66" s="71">
        <f t="shared" si="2"/>
        <v>4.7276734776727238</v>
      </c>
    </row>
    <row r="67" spans="1:12">
      <c r="A67" s="70" t="s">
        <v>2586</v>
      </c>
      <c r="B67" s="70" t="s">
        <v>382</v>
      </c>
      <c r="C67" s="70" t="s">
        <v>993</v>
      </c>
      <c r="D67" s="70" t="s">
        <v>321</v>
      </c>
      <c r="E67" s="70" t="s">
        <v>1508</v>
      </c>
      <c r="F67" s="87">
        <f>VLOOKUP(B67,'XTF Exchange Traded Funds'!$B$7:$F$1023,5,FALSE)</f>
        <v>23.447648332</v>
      </c>
      <c r="G67" s="87">
        <v>18.73447943</v>
      </c>
      <c r="H67" s="88">
        <f t="shared" si="0"/>
        <v>0.25157725463418434</v>
      </c>
      <c r="I67" s="99">
        <v>91.044077450000003</v>
      </c>
      <c r="J67" s="99">
        <v>51.401813750000002</v>
      </c>
      <c r="K67" s="88">
        <f t="shared" si="1"/>
        <v>0.7712230524161221</v>
      </c>
      <c r="L67" s="71">
        <f t="shared" si="2"/>
        <v>3.8828660410156481</v>
      </c>
    </row>
    <row r="68" spans="1:12">
      <c r="A68" s="70" t="s">
        <v>2641</v>
      </c>
      <c r="B68" s="70" t="s">
        <v>1400</v>
      </c>
      <c r="C68" s="70" t="s">
        <v>1296</v>
      </c>
      <c r="D68" s="70" t="s">
        <v>322</v>
      </c>
      <c r="E68" s="70" t="s">
        <v>323</v>
      </c>
      <c r="F68" s="87">
        <f>VLOOKUP(B68,'XTF Exchange Traded Funds'!$B$7:$F$1023,5,FALSE)</f>
        <v>8.4160214690000004</v>
      </c>
      <c r="G68" s="87">
        <v>19.955071030999999</v>
      </c>
      <c r="H68" s="88">
        <f t="shared" si="0"/>
        <v>-0.57825149026401368</v>
      </c>
      <c r="I68" s="99">
        <v>89.156666680000001</v>
      </c>
      <c r="J68" s="99">
        <v>55.008815820000002</v>
      </c>
      <c r="K68" s="88">
        <f t="shared" si="1"/>
        <v>0.62077051379798265</v>
      </c>
      <c r="L68" s="71">
        <f t="shared" si="2"/>
        <v>10.593683370272306</v>
      </c>
    </row>
    <row r="69" spans="1:12">
      <c r="A69" s="70" t="s">
        <v>2893</v>
      </c>
      <c r="B69" s="70" t="s">
        <v>719</v>
      </c>
      <c r="C69" s="70" t="s">
        <v>2923</v>
      </c>
      <c r="D69" s="70" t="s">
        <v>322</v>
      </c>
      <c r="E69" s="70" t="s">
        <v>323</v>
      </c>
      <c r="F69" s="87">
        <f>VLOOKUP(B69,'XTF Exchange Traded Funds'!$B$7:$F$1023,5,FALSE)</f>
        <v>6.7064742099999997</v>
      </c>
      <c r="G69" s="87">
        <v>16.183737521000001</v>
      </c>
      <c r="H69" s="88">
        <f t="shared" si="0"/>
        <v>-0.58560411639785404</v>
      </c>
      <c r="I69" s="99">
        <v>88.411480060000002</v>
      </c>
      <c r="J69" s="99">
        <v>70.930933780000004</v>
      </c>
      <c r="K69" s="88">
        <f t="shared" si="1"/>
        <v>0.24644460954395164</v>
      </c>
      <c r="L69" s="71">
        <f t="shared" si="2"/>
        <v>13.183004555235589</v>
      </c>
    </row>
    <row r="70" spans="1:12">
      <c r="A70" s="70" t="s">
        <v>1378</v>
      </c>
      <c r="B70" s="70" t="s">
        <v>1335</v>
      </c>
      <c r="C70" s="70" t="s">
        <v>1296</v>
      </c>
      <c r="D70" s="70" t="s">
        <v>322</v>
      </c>
      <c r="E70" s="70" t="s">
        <v>323</v>
      </c>
      <c r="F70" s="87">
        <f>VLOOKUP(B70,'XTF Exchange Traded Funds'!$B$7:$F$1023,5,FALSE)</f>
        <v>7.0934373820000003</v>
      </c>
      <c r="G70" s="87">
        <v>25.492074640000002</v>
      </c>
      <c r="H70" s="88">
        <f t="shared" si="0"/>
        <v>-0.72173950209334548</v>
      </c>
      <c r="I70" s="99">
        <v>88.197383430000002</v>
      </c>
      <c r="J70" s="99">
        <v>207.25714068000002</v>
      </c>
      <c r="K70" s="88">
        <f t="shared" si="1"/>
        <v>-0.57445430762660854</v>
      </c>
      <c r="L70" s="71">
        <f t="shared" si="2"/>
        <v>12.433659265648254</v>
      </c>
    </row>
    <row r="71" spans="1:12">
      <c r="A71" s="70" t="s">
        <v>268</v>
      </c>
      <c r="B71" s="70" t="s">
        <v>551</v>
      </c>
      <c r="C71" s="70" t="s">
        <v>1294</v>
      </c>
      <c r="D71" s="70" t="s">
        <v>321</v>
      </c>
      <c r="E71" s="70" t="s">
        <v>1508</v>
      </c>
      <c r="F71" s="87">
        <f>VLOOKUP(B71,'XTF Exchange Traded Funds'!$B$7:$F$1023,5,FALSE)</f>
        <v>10.42928056</v>
      </c>
      <c r="G71" s="87">
        <v>7.8755423449999995</v>
      </c>
      <c r="H71" s="88">
        <f t="shared" ref="H71:H134" si="3">IF(ISERROR(F71/G71-1),"",IF((F71/G71-1)&gt;10000%,"",F71/G71-1))</f>
        <v>0.32426188611903162</v>
      </c>
      <c r="I71" s="99">
        <v>87.09076718</v>
      </c>
      <c r="J71" s="99">
        <v>45.006662049999996</v>
      </c>
      <c r="K71" s="88">
        <f t="shared" ref="K71:K134" si="4">IF(ISERROR(I71/J71-1),"",IF((I71/J71-1)&gt;10000%,"",I71/J71-1))</f>
        <v>0.9350639041670501</v>
      </c>
      <c r="L71" s="71">
        <f t="shared" ref="L71:L134" si="5">IF(ISERROR(I71/F71),"",IF(I71/F71&gt;10000%,"",I71/F71))</f>
        <v>8.3506016238573597</v>
      </c>
    </row>
    <row r="72" spans="1:12">
      <c r="A72" s="70" t="s">
        <v>2549</v>
      </c>
      <c r="B72" s="70" t="s">
        <v>2281</v>
      </c>
      <c r="C72" s="70" t="s">
        <v>993</v>
      </c>
      <c r="D72" s="70" t="s">
        <v>321</v>
      </c>
      <c r="E72" s="70" t="s">
        <v>1508</v>
      </c>
      <c r="F72" s="87">
        <f>VLOOKUP(B72,'XTF Exchange Traded Funds'!$B$7:$F$1023,5,FALSE)</f>
        <v>17.078029624999999</v>
      </c>
      <c r="G72" s="87">
        <v>44.791897079999998</v>
      </c>
      <c r="H72" s="88">
        <f t="shared" si="3"/>
        <v>-0.61872502085593739</v>
      </c>
      <c r="I72" s="99">
        <v>84.510467739999996</v>
      </c>
      <c r="J72" s="99">
        <v>65.480527699999996</v>
      </c>
      <c r="K72" s="88">
        <f t="shared" si="4"/>
        <v>0.29061983323020768</v>
      </c>
      <c r="L72" s="71">
        <f t="shared" si="5"/>
        <v>4.9484905223661011</v>
      </c>
    </row>
    <row r="73" spans="1:12">
      <c r="A73" s="70" t="s">
        <v>1546</v>
      </c>
      <c r="B73" s="70" t="s">
        <v>468</v>
      </c>
      <c r="C73" s="70" t="s">
        <v>1293</v>
      </c>
      <c r="D73" s="70" t="s">
        <v>321</v>
      </c>
      <c r="E73" s="70" t="s">
        <v>1508</v>
      </c>
      <c r="F73" s="87">
        <f>VLOOKUP(B73,'XTF Exchange Traded Funds'!$B$7:$F$1023,5,FALSE)</f>
        <v>1.2053992499999999</v>
      </c>
      <c r="G73" s="87">
        <v>2.0949224900000001</v>
      </c>
      <c r="H73" s="88">
        <f t="shared" si="3"/>
        <v>-0.42460914150575568</v>
      </c>
      <c r="I73" s="99">
        <v>83.412206890000007</v>
      </c>
      <c r="J73" s="99">
        <v>130.21240463999999</v>
      </c>
      <c r="K73" s="88">
        <f t="shared" si="4"/>
        <v>-0.35941428068538572</v>
      </c>
      <c r="L73" s="71">
        <f t="shared" si="5"/>
        <v>69.198820963261767</v>
      </c>
    </row>
    <row r="74" spans="1:12">
      <c r="A74" s="70" t="s">
        <v>712</v>
      </c>
      <c r="B74" s="70" t="s">
        <v>713</v>
      </c>
      <c r="C74" s="70" t="s">
        <v>1292</v>
      </c>
      <c r="D74" s="70" t="s">
        <v>321</v>
      </c>
      <c r="E74" s="70" t="s">
        <v>1508</v>
      </c>
      <c r="F74" s="87">
        <f>VLOOKUP(B74,'XTF Exchange Traded Funds'!$B$7:$F$1023,5,FALSE)</f>
        <v>23.716123331999999</v>
      </c>
      <c r="G74" s="87">
        <v>15.221239405999999</v>
      </c>
      <c r="H74" s="88">
        <f t="shared" si="3"/>
        <v>0.55809410123668624</v>
      </c>
      <c r="I74" s="99">
        <v>80.958190430000002</v>
      </c>
      <c r="J74" s="99">
        <v>31.048304920000003</v>
      </c>
      <c r="K74" s="88">
        <f t="shared" si="4"/>
        <v>1.6074914762206602</v>
      </c>
      <c r="L74" s="71">
        <f t="shared" si="5"/>
        <v>3.4136350741929093</v>
      </c>
    </row>
    <row r="75" spans="1:12">
      <c r="A75" s="70" t="s">
        <v>858</v>
      </c>
      <c r="B75" s="70" t="s">
        <v>462</v>
      </c>
      <c r="C75" s="70" t="s">
        <v>1293</v>
      </c>
      <c r="D75" s="70" t="s">
        <v>321</v>
      </c>
      <c r="E75" s="70" t="s">
        <v>1508</v>
      </c>
      <c r="F75" s="87">
        <f>VLOOKUP(B75,'XTF Exchange Traded Funds'!$B$7:$F$1023,5,FALSE)</f>
        <v>0.10732833</v>
      </c>
      <c r="G75" s="87">
        <v>3.5789328399999998</v>
      </c>
      <c r="H75" s="88">
        <f t="shared" si="3"/>
        <v>-0.97001108017439075</v>
      </c>
      <c r="I75" s="99">
        <v>80.909718170000005</v>
      </c>
      <c r="J75" s="99">
        <v>136.54052766000001</v>
      </c>
      <c r="K75" s="88">
        <f t="shared" si="4"/>
        <v>-0.40743074926827916</v>
      </c>
      <c r="L75" s="71" t="str">
        <f t="shared" si="5"/>
        <v/>
      </c>
    </row>
    <row r="76" spans="1:12">
      <c r="A76" s="70" t="s">
        <v>2642</v>
      </c>
      <c r="B76" s="70" t="s">
        <v>43</v>
      </c>
      <c r="C76" s="70" t="s">
        <v>1296</v>
      </c>
      <c r="D76" s="70" t="s">
        <v>1212</v>
      </c>
      <c r="E76" s="70" t="s">
        <v>323</v>
      </c>
      <c r="F76" s="87">
        <f>VLOOKUP(B76,'XTF Exchange Traded Funds'!$B$7:$F$1023,5,FALSE)</f>
        <v>38.400518147</v>
      </c>
      <c r="G76" s="87">
        <v>19.751641808999999</v>
      </c>
      <c r="H76" s="88">
        <f t="shared" si="3"/>
        <v>0.94416841487589576</v>
      </c>
      <c r="I76" s="99">
        <v>80.87759441</v>
      </c>
      <c r="J76" s="99">
        <v>289.30871955000003</v>
      </c>
      <c r="K76" s="88">
        <f t="shared" si="4"/>
        <v>-0.72044536184115171</v>
      </c>
      <c r="L76" s="71">
        <f t="shared" si="5"/>
        <v>2.1061589351579748</v>
      </c>
    </row>
    <row r="77" spans="1:12">
      <c r="A77" s="70" t="s">
        <v>2519</v>
      </c>
      <c r="B77" s="70" t="s">
        <v>145</v>
      </c>
      <c r="C77" s="70" t="s">
        <v>993</v>
      </c>
      <c r="D77" s="70" t="s">
        <v>321</v>
      </c>
      <c r="E77" s="70" t="s">
        <v>1508</v>
      </c>
      <c r="F77" s="87">
        <f>VLOOKUP(B77,'XTF Exchange Traded Funds'!$B$7:$F$1023,5,FALSE)</f>
        <v>31.214972914000001</v>
      </c>
      <c r="G77" s="87">
        <v>35.143441271</v>
      </c>
      <c r="H77" s="88">
        <f t="shared" si="3"/>
        <v>-0.11178382693676991</v>
      </c>
      <c r="I77" s="99">
        <v>79.468728709999993</v>
      </c>
      <c r="J77" s="99">
        <v>83.2908537</v>
      </c>
      <c r="K77" s="88">
        <f t="shared" si="4"/>
        <v>-4.5888891999674719E-2</v>
      </c>
      <c r="L77" s="71">
        <f t="shared" si="5"/>
        <v>2.5458528805693135</v>
      </c>
    </row>
    <row r="78" spans="1:12">
      <c r="A78" s="70" t="s">
        <v>2694</v>
      </c>
      <c r="B78" s="70" t="s">
        <v>91</v>
      </c>
      <c r="C78" s="70" t="s">
        <v>1291</v>
      </c>
      <c r="D78" s="70" t="s">
        <v>321</v>
      </c>
      <c r="E78" s="70" t="s">
        <v>1508</v>
      </c>
      <c r="F78" s="87">
        <f>VLOOKUP(B78,'XTF Exchange Traded Funds'!$B$7:$F$1023,5,FALSE)</f>
        <v>2.8487509900000001</v>
      </c>
      <c r="G78" s="87">
        <v>4.8749289999999998</v>
      </c>
      <c r="H78" s="88">
        <f t="shared" si="3"/>
        <v>-0.41563231177315607</v>
      </c>
      <c r="I78" s="99">
        <v>78.696299799999991</v>
      </c>
      <c r="J78" s="99">
        <v>4.20088039</v>
      </c>
      <c r="K78" s="88">
        <f t="shared" si="4"/>
        <v>17.733287428828696</v>
      </c>
      <c r="L78" s="71">
        <f t="shared" si="5"/>
        <v>27.624843335289192</v>
      </c>
    </row>
    <row r="79" spans="1:12">
      <c r="A79" s="70" t="s">
        <v>2414</v>
      </c>
      <c r="B79" s="70" t="s">
        <v>1490</v>
      </c>
      <c r="C79" s="70" t="s">
        <v>993</v>
      </c>
      <c r="D79" s="70" t="s">
        <v>321</v>
      </c>
      <c r="E79" s="70" t="s">
        <v>1508</v>
      </c>
      <c r="F79" s="87">
        <f>VLOOKUP(B79,'XTF Exchange Traded Funds'!$B$7:$F$1023,5,FALSE)</f>
        <v>0.30919347999999997</v>
      </c>
      <c r="G79" s="87">
        <v>0.44617781000000001</v>
      </c>
      <c r="H79" s="88">
        <f t="shared" si="3"/>
        <v>-0.30701735256623375</v>
      </c>
      <c r="I79" s="99">
        <v>77.628021290000007</v>
      </c>
      <c r="J79" s="99">
        <v>21.041312949999998</v>
      </c>
      <c r="K79" s="88">
        <f t="shared" si="4"/>
        <v>2.689314515423336</v>
      </c>
      <c r="L79" s="71" t="str">
        <f t="shared" si="5"/>
        <v/>
      </c>
    </row>
    <row r="80" spans="1:12">
      <c r="A80" s="70" t="s">
        <v>1377</v>
      </c>
      <c r="B80" s="70" t="s">
        <v>1334</v>
      </c>
      <c r="C80" s="70" t="s">
        <v>1296</v>
      </c>
      <c r="D80" s="70" t="s">
        <v>322</v>
      </c>
      <c r="E80" s="70" t="s">
        <v>323</v>
      </c>
      <c r="F80" s="87">
        <f>VLOOKUP(B80,'XTF Exchange Traded Funds'!$B$7:$F$1023,5,FALSE)</f>
        <v>19.896102276000001</v>
      </c>
      <c r="G80" s="87">
        <v>9.469830163000001</v>
      </c>
      <c r="H80" s="88">
        <f t="shared" si="3"/>
        <v>1.1009988493496912</v>
      </c>
      <c r="I80" s="99">
        <v>75.277616309999999</v>
      </c>
      <c r="J80" s="99">
        <v>77.803418340000007</v>
      </c>
      <c r="K80" s="88">
        <f t="shared" si="4"/>
        <v>-3.2463895338920468E-2</v>
      </c>
      <c r="L80" s="71">
        <f t="shared" si="5"/>
        <v>3.7835358536935577</v>
      </c>
    </row>
    <row r="81" spans="1:12">
      <c r="A81" s="70" t="s">
        <v>2882</v>
      </c>
      <c r="B81" s="70" t="s">
        <v>552</v>
      </c>
      <c r="C81" s="70" t="s">
        <v>2923</v>
      </c>
      <c r="D81" s="70" t="s">
        <v>322</v>
      </c>
      <c r="E81" s="70" t="s">
        <v>1508</v>
      </c>
      <c r="F81" s="87">
        <f>VLOOKUP(B81,'XTF Exchange Traded Funds'!$B$7:$F$1023,5,FALSE)</f>
        <v>712.91640417099995</v>
      </c>
      <c r="G81" s="87">
        <v>613.09237613699997</v>
      </c>
      <c r="H81" s="88">
        <f t="shared" si="3"/>
        <v>0.16282053393483009</v>
      </c>
      <c r="I81" s="99">
        <v>74.281445560000009</v>
      </c>
      <c r="J81" s="99">
        <v>175.18178219000001</v>
      </c>
      <c r="K81" s="88">
        <f t="shared" si="4"/>
        <v>-0.57597505498924961</v>
      </c>
      <c r="L81" s="71">
        <f t="shared" si="5"/>
        <v>0.10419376679426622</v>
      </c>
    </row>
    <row r="82" spans="1:12">
      <c r="A82" s="70" t="s">
        <v>2503</v>
      </c>
      <c r="B82" s="70" t="s">
        <v>836</v>
      </c>
      <c r="C82" s="70" t="s">
        <v>993</v>
      </c>
      <c r="D82" s="70" t="s">
        <v>321</v>
      </c>
      <c r="E82" s="70" t="s">
        <v>1508</v>
      </c>
      <c r="F82" s="87">
        <f>VLOOKUP(B82,'XTF Exchange Traded Funds'!$B$7:$F$1023,5,FALSE)</f>
        <v>3.7909801019999998</v>
      </c>
      <c r="G82" s="87">
        <v>11.14575263</v>
      </c>
      <c r="H82" s="88">
        <f t="shared" si="3"/>
        <v>-0.65987221968338261</v>
      </c>
      <c r="I82" s="99">
        <v>72.457120889999999</v>
      </c>
      <c r="J82" s="99">
        <v>77.979029249999996</v>
      </c>
      <c r="K82" s="88">
        <f t="shared" si="4"/>
        <v>-7.0812735335506805E-2</v>
      </c>
      <c r="L82" s="71">
        <f t="shared" si="5"/>
        <v>19.113031179397101</v>
      </c>
    </row>
    <row r="83" spans="1:12">
      <c r="A83" s="70" t="s">
        <v>1539</v>
      </c>
      <c r="B83" s="70" t="s">
        <v>352</v>
      </c>
      <c r="C83" s="70" t="s">
        <v>1293</v>
      </c>
      <c r="D83" s="70" t="s">
        <v>321</v>
      </c>
      <c r="E83" s="70" t="s">
        <v>1508</v>
      </c>
      <c r="F83" s="87">
        <f>VLOOKUP(B83,'XTF Exchange Traded Funds'!$B$7:$F$1023,5,FALSE)</f>
        <v>1.1190188799999998</v>
      </c>
      <c r="G83" s="87">
        <v>1.4479502200000001</v>
      </c>
      <c r="H83" s="88">
        <f t="shared" si="3"/>
        <v>-0.22717033738908521</v>
      </c>
      <c r="I83" s="99">
        <v>70.389634189999995</v>
      </c>
      <c r="J83" s="99">
        <v>169.07835816999997</v>
      </c>
      <c r="K83" s="88">
        <f t="shared" si="4"/>
        <v>-0.58368631590787823</v>
      </c>
      <c r="L83" s="71">
        <f t="shared" si="5"/>
        <v>62.902990689486856</v>
      </c>
    </row>
    <row r="84" spans="1:12">
      <c r="A84" s="70" t="s">
        <v>2418</v>
      </c>
      <c r="B84" s="70" t="s">
        <v>1494</v>
      </c>
      <c r="C84" s="70" t="s">
        <v>993</v>
      </c>
      <c r="D84" s="70" t="s">
        <v>321</v>
      </c>
      <c r="E84" s="70" t="s">
        <v>1508</v>
      </c>
      <c r="F84" s="87">
        <f>VLOOKUP(B84,'XTF Exchange Traded Funds'!$B$7:$F$1023,5,FALSE)</f>
        <v>0.45505246999999999</v>
      </c>
      <c r="G84" s="87">
        <v>0.115308405</v>
      </c>
      <c r="H84" s="88">
        <f t="shared" si="3"/>
        <v>2.9463946275208643</v>
      </c>
      <c r="I84" s="99">
        <v>69.934497669999999</v>
      </c>
      <c r="J84" s="99">
        <v>4.7763467100000003</v>
      </c>
      <c r="K84" s="88">
        <f t="shared" si="4"/>
        <v>13.641838609324907</v>
      </c>
      <c r="L84" s="71" t="str">
        <f t="shared" si="5"/>
        <v/>
      </c>
    </row>
    <row r="85" spans="1:12">
      <c r="A85" s="70" t="s">
        <v>2449</v>
      </c>
      <c r="B85" s="70" t="s">
        <v>186</v>
      </c>
      <c r="C85" s="70" t="s">
        <v>993</v>
      </c>
      <c r="D85" s="70" t="s">
        <v>321</v>
      </c>
      <c r="E85" s="70" t="s">
        <v>1508</v>
      </c>
      <c r="F85" s="87">
        <f>VLOOKUP(B85,'XTF Exchange Traded Funds'!$B$7:$F$1023,5,FALSE)</f>
        <v>10.207453662000001</v>
      </c>
      <c r="G85" s="87">
        <v>15.165014437999998</v>
      </c>
      <c r="H85" s="88">
        <f t="shared" si="3"/>
        <v>-0.32690775180388243</v>
      </c>
      <c r="I85" s="99">
        <v>69.251699970000004</v>
      </c>
      <c r="J85" s="99">
        <v>61.458319809999999</v>
      </c>
      <c r="K85" s="88">
        <f t="shared" si="4"/>
        <v>0.1268075694892643</v>
      </c>
      <c r="L85" s="71">
        <f t="shared" si="5"/>
        <v>6.7844246237245374</v>
      </c>
    </row>
    <row r="86" spans="1:12">
      <c r="A86" s="70" t="s">
        <v>568</v>
      </c>
      <c r="B86" s="70" t="s">
        <v>130</v>
      </c>
      <c r="C86" s="70" t="s">
        <v>1446</v>
      </c>
      <c r="D86" s="70" t="s">
        <v>322</v>
      </c>
      <c r="E86" s="70" t="s">
        <v>323</v>
      </c>
      <c r="F86" s="87">
        <f>VLOOKUP(B86,'XTF Exchange Traded Funds'!$B$7:$F$1023,5,FALSE)</f>
        <v>5.9405017899999999</v>
      </c>
      <c r="G86" s="87">
        <v>12.777191886000001</v>
      </c>
      <c r="H86" s="88">
        <f t="shared" si="3"/>
        <v>-0.53506984609748076</v>
      </c>
      <c r="I86" s="99">
        <v>68.797425328431999</v>
      </c>
      <c r="J86" s="99">
        <v>17.159079379999998</v>
      </c>
      <c r="K86" s="88">
        <f t="shared" si="4"/>
        <v>3.0093890706409221</v>
      </c>
      <c r="L86" s="71">
        <f t="shared" si="5"/>
        <v>11.581079807810646</v>
      </c>
    </row>
    <row r="87" spans="1:12">
      <c r="A87" s="70" t="s">
        <v>1383</v>
      </c>
      <c r="B87" s="70" t="s">
        <v>557</v>
      </c>
      <c r="C87" s="70" t="s">
        <v>1296</v>
      </c>
      <c r="D87" s="70" t="s">
        <v>322</v>
      </c>
      <c r="E87" s="70" t="s">
        <v>323</v>
      </c>
      <c r="F87" s="87">
        <f>VLOOKUP(B87,'XTF Exchange Traded Funds'!$B$7:$F$1023,5,FALSE)</f>
        <v>2.0535292099999998</v>
      </c>
      <c r="G87" s="87">
        <v>14.87231886</v>
      </c>
      <c r="H87" s="88">
        <f t="shared" si="3"/>
        <v>-0.86192272843725193</v>
      </c>
      <c r="I87" s="99">
        <v>68.478583</v>
      </c>
      <c r="J87" s="99">
        <v>151.32413137999998</v>
      </c>
      <c r="K87" s="88">
        <f t="shared" si="4"/>
        <v>-0.54747083379557671</v>
      </c>
      <c r="L87" s="71">
        <f t="shared" si="5"/>
        <v>33.346778154667696</v>
      </c>
    </row>
    <row r="88" spans="1:12">
      <c r="A88" s="70" t="s">
        <v>1345</v>
      </c>
      <c r="B88" s="70" t="s">
        <v>1346</v>
      </c>
      <c r="C88" s="70" t="s">
        <v>1296</v>
      </c>
      <c r="D88" s="70" t="s">
        <v>322</v>
      </c>
      <c r="E88" s="70" t="s">
        <v>323</v>
      </c>
      <c r="F88" s="87">
        <f>VLOOKUP(B88,'XTF Exchange Traded Funds'!$B$7:$F$1023,5,FALSE)</f>
        <v>41.327922469999997</v>
      </c>
      <c r="G88" s="87">
        <v>21.631596064</v>
      </c>
      <c r="H88" s="88">
        <f t="shared" si="3"/>
        <v>0.91053505010567659</v>
      </c>
      <c r="I88" s="99">
        <v>68.417318090000009</v>
      </c>
      <c r="J88" s="99">
        <v>54.06897815</v>
      </c>
      <c r="K88" s="88">
        <f t="shared" si="4"/>
        <v>0.26537102107227462</v>
      </c>
      <c r="L88" s="71">
        <f t="shared" si="5"/>
        <v>1.6554744105432411</v>
      </c>
    </row>
    <row r="89" spans="1:12">
      <c r="A89" s="70" t="s">
        <v>2520</v>
      </c>
      <c r="B89" s="70" t="s">
        <v>544</v>
      </c>
      <c r="C89" s="70" t="s">
        <v>993</v>
      </c>
      <c r="D89" s="70" t="s">
        <v>321</v>
      </c>
      <c r="E89" s="70" t="s">
        <v>1508</v>
      </c>
      <c r="F89" s="87">
        <f>VLOOKUP(B89,'XTF Exchange Traded Funds'!$B$7:$F$1023,5,FALSE)</f>
        <v>117.372066467</v>
      </c>
      <c r="G89" s="87">
        <v>213.75098912299998</v>
      </c>
      <c r="H89" s="88">
        <f t="shared" si="3"/>
        <v>-0.45089345809080728</v>
      </c>
      <c r="I89" s="99">
        <v>68.071220769999996</v>
      </c>
      <c r="J89" s="99">
        <v>110.39324662</v>
      </c>
      <c r="K89" s="88">
        <f t="shared" si="4"/>
        <v>-0.38337513521712574</v>
      </c>
      <c r="L89" s="71">
        <f t="shared" si="5"/>
        <v>0.57996099769734144</v>
      </c>
    </row>
    <row r="90" spans="1:12">
      <c r="A90" s="70" t="s">
        <v>2633</v>
      </c>
      <c r="B90" s="70" t="s">
        <v>56</v>
      </c>
      <c r="C90" s="70" t="s">
        <v>1296</v>
      </c>
      <c r="D90" s="70" t="s">
        <v>322</v>
      </c>
      <c r="E90" s="70" t="s">
        <v>323</v>
      </c>
      <c r="F90" s="87">
        <f>VLOOKUP(B90,'XTF Exchange Traded Funds'!$B$7:$F$1023,5,FALSE)</f>
        <v>29.874001495000002</v>
      </c>
      <c r="G90" s="87">
        <v>29.490150649999997</v>
      </c>
      <c r="H90" s="88">
        <f t="shared" si="3"/>
        <v>1.301623886414438E-2</v>
      </c>
      <c r="I90" s="99">
        <v>67.690515329999997</v>
      </c>
      <c r="J90" s="99">
        <v>72.603055089999998</v>
      </c>
      <c r="K90" s="88">
        <f t="shared" si="4"/>
        <v>-6.7662989579575283E-2</v>
      </c>
      <c r="L90" s="71">
        <f t="shared" si="5"/>
        <v>2.2658670396508258</v>
      </c>
    </row>
    <row r="91" spans="1:12">
      <c r="A91" s="70" t="s">
        <v>804</v>
      </c>
      <c r="B91" s="70" t="s">
        <v>805</v>
      </c>
      <c r="C91" s="70" t="s">
        <v>1297</v>
      </c>
      <c r="D91" s="70" t="s">
        <v>321</v>
      </c>
      <c r="E91" s="70" t="s">
        <v>1508</v>
      </c>
      <c r="F91" s="87">
        <f>VLOOKUP(B91,'XTF Exchange Traded Funds'!$B$7:$F$1023,5,FALSE)</f>
        <v>163.81099233399999</v>
      </c>
      <c r="G91" s="87">
        <v>70.317664083000011</v>
      </c>
      <c r="H91" s="88">
        <f t="shared" si="3"/>
        <v>1.3295852396439733</v>
      </c>
      <c r="I91" s="99">
        <v>67.346597599999996</v>
      </c>
      <c r="J91" s="99">
        <v>119.26464688</v>
      </c>
      <c r="K91" s="88">
        <f t="shared" si="4"/>
        <v>-0.43531801450129781</v>
      </c>
      <c r="L91" s="71">
        <f t="shared" si="5"/>
        <v>0.41112379969400742</v>
      </c>
    </row>
    <row r="92" spans="1:12">
      <c r="A92" s="70" t="s">
        <v>2441</v>
      </c>
      <c r="B92" s="70" t="s">
        <v>190</v>
      </c>
      <c r="C92" s="70" t="s">
        <v>993</v>
      </c>
      <c r="D92" s="70" t="s">
        <v>321</v>
      </c>
      <c r="E92" s="70" t="s">
        <v>1508</v>
      </c>
      <c r="F92" s="87">
        <f>VLOOKUP(B92,'XTF Exchange Traded Funds'!$B$7:$F$1023,5,FALSE)</f>
        <v>28.180207024999998</v>
      </c>
      <c r="G92" s="87">
        <v>36.356128299999995</v>
      </c>
      <c r="H92" s="88">
        <f t="shared" si="3"/>
        <v>-0.22488426731071909</v>
      </c>
      <c r="I92" s="99">
        <v>66.844605520000002</v>
      </c>
      <c r="J92" s="99">
        <v>145.79050333000001</v>
      </c>
      <c r="K92" s="88">
        <f t="shared" si="4"/>
        <v>-0.54150233387495916</v>
      </c>
      <c r="L92" s="71">
        <f t="shared" si="5"/>
        <v>2.372040966934664</v>
      </c>
    </row>
    <row r="93" spans="1:12">
      <c r="A93" s="70" t="s">
        <v>2650</v>
      </c>
      <c r="B93" s="70" t="s">
        <v>1187</v>
      </c>
      <c r="C93" s="70" t="s">
        <v>1296</v>
      </c>
      <c r="D93" s="70" t="s">
        <v>1212</v>
      </c>
      <c r="E93" s="70" t="s">
        <v>1508</v>
      </c>
      <c r="F93" s="87">
        <f>VLOOKUP(B93,'XTF Exchange Traded Funds'!$B$7:$F$1023,5,FALSE)</f>
        <v>36.245739235000002</v>
      </c>
      <c r="G93" s="87">
        <v>14.05356632</v>
      </c>
      <c r="H93" s="88">
        <f t="shared" si="3"/>
        <v>1.5791132592029498</v>
      </c>
      <c r="I93" s="99">
        <v>66.520804740000003</v>
      </c>
      <c r="J93" s="99">
        <v>9.3031414699999999</v>
      </c>
      <c r="K93" s="88">
        <f t="shared" si="4"/>
        <v>6.1503593656519984</v>
      </c>
      <c r="L93" s="71">
        <f t="shared" si="5"/>
        <v>1.8352723973626524</v>
      </c>
    </row>
    <row r="94" spans="1:12">
      <c r="A94" s="70" t="s">
        <v>2496</v>
      </c>
      <c r="B94" s="70" t="s">
        <v>53</v>
      </c>
      <c r="C94" s="70" t="s">
        <v>993</v>
      </c>
      <c r="D94" s="70" t="s">
        <v>321</v>
      </c>
      <c r="E94" s="70" t="s">
        <v>1508</v>
      </c>
      <c r="F94" s="87">
        <f>VLOOKUP(B94,'XTF Exchange Traded Funds'!$B$7:$F$1023,5,FALSE)</f>
        <v>18.716617020000001</v>
      </c>
      <c r="G94" s="87">
        <v>15.967652286</v>
      </c>
      <c r="H94" s="88">
        <f t="shared" si="3"/>
        <v>0.17215835394976753</v>
      </c>
      <c r="I94" s="99">
        <v>66.326848639999994</v>
      </c>
      <c r="J94" s="99">
        <v>47.245348829999998</v>
      </c>
      <c r="K94" s="88">
        <f t="shared" si="4"/>
        <v>0.40388102284226468</v>
      </c>
      <c r="L94" s="71">
        <f t="shared" si="5"/>
        <v>3.5437412951883966</v>
      </c>
    </row>
    <row r="95" spans="1:12">
      <c r="A95" s="70" t="s">
        <v>986</v>
      </c>
      <c r="B95" s="70" t="s">
        <v>785</v>
      </c>
      <c r="C95" s="70" t="s">
        <v>1296</v>
      </c>
      <c r="D95" s="70" t="s">
        <v>322</v>
      </c>
      <c r="E95" s="70" t="s">
        <v>323</v>
      </c>
      <c r="F95" s="87">
        <f>VLOOKUP(B95,'XTF Exchange Traded Funds'!$B$7:$F$1023,5,FALSE)</f>
        <v>25.083250245000002</v>
      </c>
      <c r="G95" s="87">
        <v>29.933983490999999</v>
      </c>
      <c r="H95" s="88">
        <f t="shared" si="3"/>
        <v>-0.16204770231995436</v>
      </c>
      <c r="I95" s="99">
        <v>66.28509174336601</v>
      </c>
      <c r="J95" s="99">
        <v>44.959841422762551</v>
      </c>
      <c r="K95" s="88">
        <f t="shared" si="4"/>
        <v>0.47431773880338413</v>
      </c>
      <c r="L95" s="71">
        <f t="shared" si="5"/>
        <v>2.642603773272127</v>
      </c>
    </row>
    <row r="96" spans="1:12">
      <c r="A96" s="70" t="s">
        <v>1380</v>
      </c>
      <c r="B96" s="70" t="s">
        <v>927</v>
      </c>
      <c r="C96" s="70" t="s">
        <v>1296</v>
      </c>
      <c r="D96" s="70" t="s">
        <v>322</v>
      </c>
      <c r="E96" s="70" t="s">
        <v>323</v>
      </c>
      <c r="F96" s="87">
        <f>VLOOKUP(B96,'XTF Exchange Traded Funds'!$B$7:$F$1023,5,FALSE)</f>
        <v>11.034362858</v>
      </c>
      <c r="G96" s="87">
        <v>6.1627293930000002</v>
      </c>
      <c r="H96" s="88">
        <f t="shared" si="3"/>
        <v>0.79049933143803042</v>
      </c>
      <c r="I96" s="99">
        <v>65.854950889999998</v>
      </c>
      <c r="J96" s="99">
        <v>63.244344590000004</v>
      </c>
      <c r="K96" s="88">
        <f t="shared" si="4"/>
        <v>4.1278098728416257E-2</v>
      </c>
      <c r="L96" s="71">
        <f t="shared" si="5"/>
        <v>5.9681697745017184</v>
      </c>
    </row>
    <row r="97" spans="1:12">
      <c r="A97" s="70" t="s">
        <v>1362</v>
      </c>
      <c r="B97" s="70" t="s">
        <v>637</v>
      </c>
      <c r="C97" s="70" t="s">
        <v>1296</v>
      </c>
      <c r="D97" s="70" t="s">
        <v>322</v>
      </c>
      <c r="E97" s="70" t="s">
        <v>323</v>
      </c>
      <c r="F97" s="87">
        <f>VLOOKUP(B97,'XTF Exchange Traded Funds'!$B$7:$F$1023,5,FALSE)</f>
        <v>46.380754659999994</v>
      </c>
      <c r="G97" s="87">
        <v>28.823604518</v>
      </c>
      <c r="H97" s="88">
        <f t="shared" si="3"/>
        <v>0.60912402996078296</v>
      </c>
      <c r="I97" s="99">
        <v>63.80111745</v>
      </c>
      <c r="J97" s="99">
        <v>27.438292629999999</v>
      </c>
      <c r="K97" s="88">
        <f t="shared" si="4"/>
        <v>1.3252582917729456</v>
      </c>
      <c r="L97" s="71">
        <f t="shared" si="5"/>
        <v>1.3755946387181965</v>
      </c>
    </row>
    <row r="98" spans="1:12">
      <c r="A98" s="70" t="s">
        <v>2168</v>
      </c>
      <c r="B98" s="70" t="s">
        <v>893</v>
      </c>
      <c r="C98" s="70" t="s">
        <v>1297</v>
      </c>
      <c r="D98" s="70" t="s">
        <v>321</v>
      </c>
      <c r="E98" s="70" t="s">
        <v>1508</v>
      </c>
      <c r="F98" s="87">
        <f>VLOOKUP(B98,'XTF Exchange Traded Funds'!$B$7:$F$1023,5,FALSE)</f>
        <v>0.18415873000000002</v>
      </c>
      <c r="G98" s="87">
        <v>3.2193764799999998</v>
      </c>
      <c r="H98" s="88">
        <f t="shared" si="3"/>
        <v>-0.94279677100703674</v>
      </c>
      <c r="I98" s="99">
        <v>63.543342250000002</v>
      </c>
      <c r="J98" s="99">
        <v>0.8991247</v>
      </c>
      <c r="K98" s="88">
        <f t="shared" si="4"/>
        <v>69.672446491571193</v>
      </c>
      <c r="L98" s="71" t="str">
        <f t="shared" si="5"/>
        <v/>
      </c>
    </row>
    <row r="99" spans="1:12">
      <c r="A99" s="70" t="s">
        <v>2626</v>
      </c>
      <c r="B99" s="70" t="s">
        <v>1418</v>
      </c>
      <c r="C99" s="70" t="s">
        <v>1296</v>
      </c>
      <c r="D99" s="70" t="s">
        <v>1212</v>
      </c>
      <c r="E99" s="70" t="s">
        <v>323</v>
      </c>
      <c r="F99" s="87">
        <f>VLOOKUP(B99,'XTF Exchange Traded Funds'!$B$7:$F$1023,5,FALSE)</f>
        <v>21.26609547</v>
      </c>
      <c r="G99" s="87">
        <v>55.186034858999996</v>
      </c>
      <c r="H99" s="88">
        <f t="shared" si="3"/>
        <v>-0.61464715621742427</v>
      </c>
      <c r="I99" s="99">
        <v>63.468271450000003</v>
      </c>
      <c r="J99" s="99">
        <v>142.150192774206</v>
      </c>
      <c r="K99" s="88">
        <f t="shared" si="4"/>
        <v>-0.55351258966764694</v>
      </c>
      <c r="L99" s="71">
        <f t="shared" si="5"/>
        <v>2.9844816383681927</v>
      </c>
    </row>
    <row r="100" spans="1:12">
      <c r="A100" s="70" t="s">
        <v>2450</v>
      </c>
      <c r="B100" s="70" t="s">
        <v>187</v>
      </c>
      <c r="C100" s="70" t="s">
        <v>993</v>
      </c>
      <c r="D100" s="70" t="s">
        <v>321</v>
      </c>
      <c r="E100" s="70" t="s">
        <v>1508</v>
      </c>
      <c r="F100" s="87">
        <f>VLOOKUP(B100,'XTF Exchange Traded Funds'!$B$7:$F$1023,5,FALSE)</f>
        <v>10.387027482999999</v>
      </c>
      <c r="G100" s="87">
        <v>4.1526750350000006</v>
      </c>
      <c r="H100" s="88">
        <f t="shared" si="3"/>
        <v>1.5012858929376827</v>
      </c>
      <c r="I100" s="99">
        <v>63.020722149999997</v>
      </c>
      <c r="J100" s="99">
        <v>29.148140399999999</v>
      </c>
      <c r="K100" s="88">
        <f t="shared" si="4"/>
        <v>1.1620837996924154</v>
      </c>
      <c r="L100" s="71">
        <f t="shared" si="5"/>
        <v>6.0672528548849325</v>
      </c>
    </row>
    <row r="101" spans="1:12">
      <c r="A101" s="70" t="s">
        <v>2563</v>
      </c>
      <c r="B101" s="70" t="s">
        <v>789</v>
      </c>
      <c r="C101" s="70" t="s">
        <v>993</v>
      </c>
      <c r="D101" s="70" t="s">
        <v>321</v>
      </c>
      <c r="E101" s="70" t="s">
        <v>1508</v>
      </c>
      <c r="F101" s="87">
        <f>VLOOKUP(B101,'XTF Exchange Traded Funds'!$B$7:$F$1023,5,FALSE)</f>
        <v>15.487716844000001</v>
      </c>
      <c r="G101" s="87">
        <v>16.865839750999999</v>
      </c>
      <c r="H101" s="88">
        <f t="shared" si="3"/>
        <v>-8.1710897728545451E-2</v>
      </c>
      <c r="I101" s="99">
        <v>62.196839049999994</v>
      </c>
      <c r="J101" s="99">
        <v>136.76138715000002</v>
      </c>
      <c r="K101" s="88">
        <f t="shared" si="4"/>
        <v>-0.54521637761846886</v>
      </c>
      <c r="L101" s="71">
        <f t="shared" si="5"/>
        <v>4.0158817259172244</v>
      </c>
    </row>
    <row r="102" spans="1:12">
      <c r="A102" s="70" t="s">
        <v>2678</v>
      </c>
      <c r="B102" s="70" t="s">
        <v>2245</v>
      </c>
      <c r="C102" s="70" t="s">
        <v>1296</v>
      </c>
      <c r="D102" s="70" t="s">
        <v>1212</v>
      </c>
      <c r="E102" s="70" t="s">
        <v>323</v>
      </c>
      <c r="F102" s="87">
        <f>VLOOKUP(B102,'XTF Exchange Traded Funds'!$B$7:$F$1023,5,FALSE)</f>
        <v>2.8936335</v>
      </c>
      <c r="G102" s="87">
        <v>6.5621831200000003</v>
      </c>
      <c r="H102" s="88">
        <f t="shared" si="3"/>
        <v>-0.55904407922100163</v>
      </c>
      <c r="I102" s="99">
        <v>61.147050299999997</v>
      </c>
      <c r="J102" s="99">
        <v>3.1513754600000001</v>
      </c>
      <c r="K102" s="88">
        <f t="shared" si="4"/>
        <v>18.403289476652837</v>
      </c>
      <c r="L102" s="71">
        <f t="shared" si="5"/>
        <v>21.131580865372204</v>
      </c>
    </row>
    <row r="103" spans="1:12">
      <c r="A103" s="70" t="s">
        <v>2627</v>
      </c>
      <c r="B103" s="70" t="s">
        <v>778</v>
      </c>
      <c r="C103" s="70" t="s">
        <v>1296</v>
      </c>
      <c r="D103" s="70" t="s">
        <v>1212</v>
      </c>
      <c r="E103" s="70" t="s">
        <v>323</v>
      </c>
      <c r="F103" s="87">
        <f>VLOOKUP(B103,'XTF Exchange Traded Funds'!$B$7:$F$1023,5,FALSE)</f>
        <v>28.998807566</v>
      </c>
      <c r="G103" s="87">
        <v>51.429710899999996</v>
      </c>
      <c r="H103" s="88">
        <f t="shared" si="3"/>
        <v>-0.43614679027876857</v>
      </c>
      <c r="I103" s="99">
        <v>60.625714507352001</v>
      </c>
      <c r="J103" s="99">
        <v>47.95221606608375</v>
      </c>
      <c r="K103" s="88">
        <f t="shared" si="4"/>
        <v>0.26429432216026671</v>
      </c>
      <c r="L103" s="71">
        <f t="shared" si="5"/>
        <v>2.0906278428645924</v>
      </c>
    </row>
    <row r="104" spans="1:12">
      <c r="A104" s="70" t="s">
        <v>2884</v>
      </c>
      <c r="B104" s="70" t="s">
        <v>553</v>
      </c>
      <c r="C104" s="70" t="s">
        <v>2923</v>
      </c>
      <c r="D104" s="70" t="s">
        <v>322</v>
      </c>
      <c r="E104" s="70" t="s">
        <v>323</v>
      </c>
      <c r="F104" s="87">
        <f>VLOOKUP(B104,'XTF Exchange Traded Funds'!$B$7:$F$1023,5,FALSE)</f>
        <v>104.423794945</v>
      </c>
      <c r="G104" s="87">
        <v>95.200390466000002</v>
      </c>
      <c r="H104" s="88">
        <f t="shared" si="3"/>
        <v>9.6884103456424953E-2</v>
      </c>
      <c r="I104" s="99">
        <v>60.544824810000001</v>
      </c>
      <c r="J104" s="99">
        <v>145.76454066999997</v>
      </c>
      <c r="K104" s="88">
        <f t="shared" si="4"/>
        <v>-0.58463955272174895</v>
      </c>
      <c r="L104" s="71">
        <f t="shared" si="5"/>
        <v>0.5797991237714446</v>
      </c>
    </row>
    <row r="105" spans="1:12">
      <c r="A105" s="70" t="s">
        <v>2446</v>
      </c>
      <c r="B105" s="70" t="s">
        <v>192</v>
      </c>
      <c r="C105" s="70" t="s">
        <v>993</v>
      </c>
      <c r="D105" s="70" t="s">
        <v>321</v>
      </c>
      <c r="E105" s="70" t="s">
        <v>1508</v>
      </c>
      <c r="F105" s="87">
        <f>VLOOKUP(B105,'XTF Exchange Traded Funds'!$B$7:$F$1023,5,FALSE)</f>
        <v>7.4446885999999992</v>
      </c>
      <c r="G105" s="87">
        <v>6.7973638850000002</v>
      </c>
      <c r="H105" s="88">
        <f t="shared" si="3"/>
        <v>9.523172893957832E-2</v>
      </c>
      <c r="I105" s="99">
        <v>59.560148499999997</v>
      </c>
      <c r="J105" s="99">
        <v>20.835351249999999</v>
      </c>
      <c r="K105" s="88">
        <f t="shared" si="4"/>
        <v>1.8586102430118618</v>
      </c>
      <c r="L105" s="71">
        <f t="shared" si="5"/>
        <v>8.0003545749381644</v>
      </c>
    </row>
    <row r="106" spans="1:12">
      <c r="A106" s="70" t="s">
        <v>2732</v>
      </c>
      <c r="B106" s="70" t="s">
        <v>1307</v>
      </c>
      <c r="C106" s="70" t="s">
        <v>1296</v>
      </c>
      <c r="D106" s="70" t="s">
        <v>322</v>
      </c>
      <c r="E106" s="70" t="s">
        <v>1508</v>
      </c>
      <c r="F106" s="87">
        <f>VLOOKUP(B106,'XTF Exchange Traded Funds'!$B$7:$F$1023,5,FALSE)</f>
        <v>0.688703273</v>
      </c>
      <c r="G106" s="87">
        <v>2.3475967500000001</v>
      </c>
      <c r="H106" s="88">
        <f t="shared" si="3"/>
        <v>-0.70663476468009256</v>
      </c>
      <c r="I106" s="99">
        <v>59.331757071331502</v>
      </c>
      <c r="J106" s="99">
        <v>71.107105559943491</v>
      </c>
      <c r="K106" s="88">
        <f t="shared" si="4"/>
        <v>-0.16560016605774142</v>
      </c>
      <c r="L106" s="71">
        <f t="shared" si="5"/>
        <v>86.149956588534323</v>
      </c>
    </row>
    <row r="107" spans="1:12">
      <c r="A107" s="70" t="s">
        <v>2399</v>
      </c>
      <c r="B107" s="70" t="s">
        <v>270</v>
      </c>
      <c r="C107" s="70" t="s">
        <v>993</v>
      </c>
      <c r="D107" s="70" t="s">
        <v>321</v>
      </c>
      <c r="E107" s="70" t="s">
        <v>323</v>
      </c>
      <c r="F107" s="87">
        <f>VLOOKUP(B107,'XTF Exchange Traded Funds'!$B$7:$F$1023,5,FALSE)</f>
        <v>4.9098537899999997</v>
      </c>
      <c r="G107" s="87">
        <v>3.19580354</v>
      </c>
      <c r="H107" s="88">
        <f t="shared" si="3"/>
        <v>0.53634406137493662</v>
      </c>
      <c r="I107" s="99">
        <v>59.22584337</v>
      </c>
      <c r="J107" s="99">
        <v>7.0724863200000003</v>
      </c>
      <c r="K107" s="88">
        <f t="shared" si="4"/>
        <v>7.3741191838742211</v>
      </c>
      <c r="L107" s="71">
        <f t="shared" si="5"/>
        <v>12.062649093670874</v>
      </c>
    </row>
    <row r="108" spans="1:12">
      <c r="A108" s="70" t="s">
        <v>2648</v>
      </c>
      <c r="B108" s="70" t="s">
        <v>579</v>
      </c>
      <c r="C108" s="70" t="s">
        <v>1296</v>
      </c>
      <c r="D108" s="70" t="s">
        <v>322</v>
      </c>
      <c r="E108" s="70" t="s">
        <v>323</v>
      </c>
      <c r="F108" s="87">
        <f>VLOOKUP(B108,'XTF Exchange Traded Funds'!$B$7:$F$1023,5,FALSE)</f>
        <v>8.2468074199999997</v>
      </c>
      <c r="G108" s="87">
        <v>14.254263060000001</v>
      </c>
      <c r="H108" s="88">
        <f t="shared" si="3"/>
        <v>-0.42144975259071726</v>
      </c>
      <c r="I108" s="99">
        <v>57.858492759999997</v>
      </c>
      <c r="J108" s="99">
        <v>128.93211238000001</v>
      </c>
      <c r="K108" s="88">
        <f t="shared" si="4"/>
        <v>-0.55124839194851338</v>
      </c>
      <c r="L108" s="71">
        <f t="shared" si="5"/>
        <v>7.0158656330063787</v>
      </c>
    </row>
    <row r="109" spans="1:12">
      <c r="A109" s="70" t="s">
        <v>2333</v>
      </c>
      <c r="B109" s="70" t="s">
        <v>1810</v>
      </c>
      <c r="C109" s="70" t="s">
        <v>231</v>
      </c>
      <c r="D109" s="70" t="s">
        <v>1212</v>
      </c>
      <c r="E109" s="70" t="s">
        <v>323</v>
      </c>
      <c r="F109" s="87">
        <f>VLOOKUP(B109,'XTF Exchange Traded Funds'!$B$7:$F$1023,5,FALSE)</f>
        <v>7.3174439500000004</v>
      </c>
      <c r="G109" s="87">
        <v>4.6266339299999997</v>
      </c>
      <c r="H109" s="88">
        <f t="shared" si="3"/>
        <v>0.58159129525080044</v>
      </c>
      <c r="I109" s="99">
        <v>57.609200700000002</v>
      </c>
      <c r="J109" s="99">
        <v>19.78904661</v>
      </c>
      <c r="K109" s="88">
        <f t="shared" si="4"/>
        <v>1.9111660523801253</v>
      </c>
      <c r="L109" s="71">
        <f t="shared" si="5"/>
        <v>7.872858486329779</v>
      </c>
    </row>
    <row r="110" spans="1:12">
      <c r="A110" s="70" t="s">
        <v>2484</v>
      </c>
      <c r="B110" s="70" t="s">
        <v>479</v>
      </c>
      <c r="C110" s="70" t="s">
        <v>993</v>
      </c>
      <c r="D110" s="70" t="s">
        <v>321</v>
      </c>
      <c r="E110" s="70" t="s">
        <v>1508</v>
      </c>
      <c r="F110" s="87">
        <f>VLOOKUP(B110,'XTF Exchange Traded Funds'!$B$7:$F$1023,5,FALSE)</f>
        <v>10.144612446</v>
      </c>
      <c r="G110" s="87">
        <v>10.596157476</v>
      </c>
      <c r="H110" s="88">
        <f t="shared" si="3"/>
        <v>-4.2614035420173502E-2</v>
      </c>
      <c r="I110" s="99">
        <v>57.428930530000002</v>
      </c>
      <c r="J110" s="99">
        <v>44.497747390000001</v>
      </c>
      <c r="K110" s="88">
        <f t="shared" si="4"/>
        <v>0.29060309562784825</v>
      </c>
      <c r="L110" s="71">
        <f t="shared" si="5"/>
        <v>5.6610275489276196</v>
      </c>
    </row>
    <row r="111" spans="1:12">
      <c r="A111" s="70" t="s">
        <v>1536</v>
      </c>
      <c r="B111" s="70" t="s">
        <v>360</v>
      </c>
      <c r="C111" s="70" t="s">
        <v>1293</v>
      </c>
      <c r="D111" s="70" t="s">
        <v>321</v>
      </c>
      <c r="E111" s="70" t="s">
        <v>1508</v>
      </c>
      <c r="F111" s="87">
        <f>VLOOKUP(B111,'XTF Exchange Traded Funds'!$B$7:$F$1023,5,FALSE)</f>
        <v>3.8829317000000003</v>
      </c>
      <c r="G111" s="87">
        <v>5.8142093200000007</v>
      </c>
      <c r="H111" s="88">
        <f t="shared" si="3"/>
        <v>-0.33216513436430595</v>
      </c>
      <c r="I111" s="99">
        <v>57.338498039999998</v>
      </c>
      <c r="J111" s="99">
        <v>248.68425368000001</v>
      </c>
      <c r="K111" s="88">
        <f t="shared" si="4"/>
        <v>-0.76943253466388917</v>
      </c>
      <c r="L111" s="71">
        <f t="shared" si="5"/>
        <v>14.766805720533275</v>
      </c>
    </row>
    <row r="112" spans="1:12">
      <c r="A112" s="70" t="s">
        <v>2448</v>
      </c>
      <c r="B112" s="70" t="s">
        <v>183</v>
      </c>
      <c r="C112" s="70" t="s">
        <v>993</v>
      </c>
      <c r="D112" s="70" t="s">
        <v>321</v>
      </c>
      <c r="E112" s="70" t="s">
        <v>1508</v>
      </c>
      <c r="F112" s="87">
        <f>VLOOKUP(B112,'XTF Exchange Traded Funds'!$B$7:$F$1023,5,FALSE)</f>
        <v>6.5710684349999999</v>
      </c>
      <c r="G112" s="87">
        <v>16.981200407000003</v>
      </c>
      <c r="H112" s="88">
        <f t="shared" si="3"/>
        <v>-0.61303863817005133</v>
      </c>
      <c r="I112" s="99">
        <v>55.411376529999998</v>
      </c>
      <c r="J112" s="99">
        <v>45.95792402</v>
      </c>
      <c r="K112" s="88">
        <f t="shared" si="4"/>
        <v>0.20569798813989149</v>
      </c>
      <c r="L112" s="71">
        <f t="shared" si="5"/>
        <v>8.4326281301314729</v>
      </c>
    </row>
    <row r="113" spans="1:12">
      <c r="A113" s="70" t="s">
        <v>2806</v>
      </c>
      <c r="B113" s="70" t="s">
        <v>2091</v>
      </c>
      <c r="C113" s="70" t="s">
        <v>1452</v>
      </c>
      <c r="D113" s="70" t="s">
        <v>321</v>
      </c>
      <c r="E113" s="70" t="s">
        <v>1508</v>
      </c>
      <c r="F113" s="87">
        <f>VLOOKUP(B113,'XTF Exchange Traded Funds'!$B$7:$F$1023,5,FALSE)</f>
        <v>0.72385672000000001</v>
      </c>
      <c r="G113" s="87">
        <v>0.22030257</v>
      </c>
      <c r="H113" s="88">
        <f t="shared" si="3"/>
        <v>2.2857388817570308</v>
      </c>
      <c r="I113" s="99">
        <v>55.211474369999998</v>
      </c>
      <c r="J113" s="99">
        <v>0.12381283999999999</v>
      </c>
      <c r="K113" s="88" t="str">
        <f t="shared" si="4"/>
        <v/>
      </c>
      <c r="L113" s="71">
        <f t="shared" si="5"/>
        <v>76.274037174097103</v>
      </c>
    </row>
    <row r="114" spans="1:12">
      <c r="A114" s="70" t="s">
        <v>1392</v>
      </c>
      <c r="B114" s="70" t="s">
        <v>39</v>
      </c>
      <c r="C114" s="70" t="s">
        <v>1296</v>
      </c>
      <c r="D114" s="70" t="s">
        <v>322</v>
      </c>
      <c r="E114" s="70" t="s">
        <v>323</v>
      </c>
      <c r="F114" s="87">
        <f>VLOOKUP(B114,'XTF Exchange Traded Funds'!$B$7:$F$1023,5,FALSE)</f>
        <v>29.812875160000001</v>
      </c>
      <c r="G114" s="87">
        <v>31.577970620000002</v>
      </c>
      <c r="H114" s="88">
        <f t="shared" si="3"/>
        <v>-5.5896418463385111E-2</v>
      </c>
      <c r="I114" s="99">
        <v>52.313252859999999</v>
      </c>
      <c r="J114" s="99">
        <v>43.207602530000003</v>
      </c>
      <c r="K114" s="88">
        <f t="shared" si="4"/>
        <v>0.21074185552595148</v>
      </c>
      <c r="L114" s="71">
        <f t="shared" si="5"/>
        <v>1.7547201529287186</v>
      </c>
    </row>
    <row r="115" spans="1:12">
      <c r="A115" s="70" t="s">
        <v>738</v>
      </c>
      <c r="B115" s="70" t="s">
        <v>1338</v>
      </c>
      <c r="C115" s="70" t="s">
        <v>1296</v>
      </c>
      <c r="D115" s="70" t="s">
        <v>321</v>
      </c>
      <c r="E115" s="70" t="s">
        <v>1508</v>
      </c>
      <c r="F115" s="87">
        <f>VLOOKUP(B115,'XTF Exchange Traded Funds'!$B$7:$F$1023,5,FALSE)</f>
        <v>13.750676553</v>
      </c>
      <c r="G115" s="87">
        <v>13.959667250000001</v>
      </c>
      <c r="H115" s="88">
        <f t="shared" si="3"/>
        <v>-1.4971037149900557E-2</v>
      </c>
      <c r="I115" s="99">
        <v>52.076115020000003</v>
      </c>
      <c r="J115" s="99">
        <v>70.693787950000001</v>
      </c>
      <c r="K115" s="88">
        <f t="shared" si="4"/>
        <v>-0.26335656172742961</v>
      </c>
      <c r="L115" s="71">
        <f t="shared" si="5"/>
        <v>3.7871674763987158</v>
      </c>
    </row>
    <row r="116" spans="1:12">
      <c r="A116" s="70" t="s">
        <v>1357</v>
      </c>
      <c r="B116" s="70" t="s">
        <v>636</v>
      </c>
      <c r="C116" s="70" t="s">
        <v>1296</v>
      </c>
      <c r="D116" s="70" t="s">
        <v>322</v>
      </c>
      <c r="E116" s="70" t="s">
        <v>323</v>
      </c>
      <c r="F116" s="87">
        <f>VLOOKUP(B116,'XTF Exchange Traded Funds'!$B$7:$F$1023,5,FALSE)</f>
        <v>37.498278325000001</v>
      </c>
      <c r="G116" s="87">
        <v>24.499605654</v>
      </c>
      <c r="H116" s="88">
        <f t="shared" si="3"/>
        <v>0.53056660807427058</v>
      </c>
      <c r="I116" s="99">
        <v>51.810615063988998</v>
      </c>
      <c r="J116" s="99">
        <v>74.585261079999995</v>
      </c>
      <c r="K116" s="88">
        <f t="shared" si="4"/>
        <v>-0.30535048997928638</v>
      </c>
      <c r="L116" s="71">
        <f t="shared" si="5"/>
        <v>1.3816798364699054</v>
      </c>
    </row>
    <row r="117" spans="1:12">
      <c r="A117" s="70" t="s">
        <v>2887</v>
      </c>
      <c r="B117" s="70" t="s">
        <v>267</v>
      </c>
      <c r="C117" s="70" t="s">
        <v>2923</v>
      </c>
      <c r="D117" s="70" t="s">
        <v>322</v>
      </c>
      <c r="E117" s="70" t="s">
        <v>323</v>
      </c>
      <c r="F117" s="87">
        <f>VLOOKUP(B117,'XTF Exchange Traded Funds'!$B$7:$F$1023,5,FALSE)</f>
        <v>23.184958446</v>
      </c>
      <c r="G117" s="87">
        <v>17.468022372</v>
      </c>
      <c r="H117" s="88">
        <f t="shared" si="3"/>
        <v>0.3272800980129178</v>
      </c>
      <c r="I117" s="99">
        <v>49.865232909999996</v>
      </c>
      <c r="J117" s="99">
        <v>46.248482559999999</v>
      </c>
      <c r="K117" s="88">
        <f t="shared" si="4"/>
        <v>7.8202573355954819E-2</v>
      </c>
      <c r="L117" s="71">
        <f t="shared" si="5"/>
        <v>2.1507579160057984</v>
      </c>
    </row>
    <row r="118" spans="1:12">
      <c r="A118" s="70" t="s">
        <v>1542</v>
      </c>
      <c r="B118" s="70" t="s">
        <v>350</v>
      </c>
      <c r="C118" s="70" t="s">
        <v>1293</v>
      </c>
      <c r="D118" s="70" t="s">
        <v>321</v>
      </c>
      <c r="E118" s="70" t="s">
        <v>1508</v>
      </c>
      <c r="F118" s="87">
        <f>VLOOKUP(B118,'XTF Exchange Traded Funds'!$B$7:$F$1023,5,FALSE)</f>
        <v>1.3291995300000001</v>
      </c>
      <c r="G118" s="87">
        <v>0.82362427999999999</v>
      </c>
      <c r="H118" s="88">
        <f t="shared" si="3"/>
        <v>0.61384209071641282</v>
      </c>
      <c r="I118" s="99">
        <v>49.24051394</v>
      </c>
      <c r="J118" s="99">
        <v>45.003474659999995</v>
      </c>
      <c r="K118" s="88">
        <f t="shared" si="4"/>
        <v>9.41491587485348E-2</v>
      </c>
      <c r="L118" s="71">
        <f t="shared" si="5"/>
        <v>37.045238753582765</v>
      </c>
    </row>
    <row r="119" spans="1:12">
      <c r="A119" s="70" t="s">
        <v>2890</v>
      </c>
      <c r="B119" s="70" t="s">
        <v>70</v>
      </c>
      <c r="C119" s="70" t="s">
        <v>2923</v>
      </c>
      <c r="D119" s="70" t="s">
        <v>322</v>
      </c>
      <c r="E119" s="70" t="s">
        <v>323</v>
      </c>
      <c r="F119" s="87">
        <f>VLOOKUP(B119,'XTF Exchange Traded Funds'!$B$7:$F$1023,5,FALSE)</f>
        <v>14.80168411</v>
      </c>
      <c r="G119" s="87">
        <v>15.530247390000001</v>
      </c>
      <c r="H119" s="88">
        <f t="shared" si="3"/>
        <v>-4.6912535370758235E-2</v>
      </c>
      <c r="I119" s="99">
        <v>48.373201969999997</v>
      </c>
      <c r="J119" s="99">
        <v>41.433623670000003</v>
      </c>
      <c r="K119" s="88">
        <f t="shared" si="4"/>
        <v>0.16748663730864055</v>
      </c>
      <c r="L119" s="71">
        <f t="shared" si="5"/>
        <v>3.2680877128920161</v>
      </c>
    </row>
    <row r="120" spans="1:12">
      <c r="A120" s="70" t="s">
        <v>2647</v>
      </c>
      <c r="B120" s="70" t="s">
        <v>908</v>
      </c>
      <c r="C120" s="70" t="s">
        <v>1296</v>
      </c>
      <c r="D120" s="70" t="s">
        <v>1212</v>
      </c>
      <c r="E120" s="70" t="s">
        <v>1508</v>
      </c>
      <c r="F120" s="87">
        <f>VLOOKUP(B120,'XTF Exchange Traded Funds'!$B$7:$F$1023,5,FALSE)</f>
        <v>3.4231908840000003</v>
      </c>
      <c r="G120" s="87">
        <v>14.283823979000001</v>
      </c>
      <c r="H120" s="88">
        <f t="shared" si="3"/>
        <v>-0.76034492660839592</v>
      </c>
      <c r="I120" s="99">
        <v>48.129077899999999</v>
      </c>
      <c r="J120" s="99">
        <v>9.3420087299999999</v>
      </c>
      <c r="K120" s="88">
        <f t="shared" si="4"/>
        <v>4.1518981935269501</v>
      </c>
      <c r="L120" s="71">
        <f t="shared" si="5"/>
        <v>14.059711985374635</v>
      </c>
    </row>
    <row r="121" spans="1:12">
      <c r="A121" s="70" t="s">
        <v>2652</v>
      </c>
      <c r="B121" s="70" t="s">
        <v>560</v>
      </c>
      <c r="C121" s="70" t="s">
        <v>1296</v>
      </c>
      <c r="D121" s="70" t="s">
        <v>322</v>
      </c>
      <c r="E121" s="70" t="s">
        <v>323</v>
      </c>
      <c r="F121" s="87">
        <f>VLOOKUP(B121,'XTF Exchange Traded Funds'!$B$7:$F$1023,5,FALSE)</f>
        <v>15.277812378</v>
      </c>
      <c r="G121" s="87">
        <v>12.262260991</v>
      </c>
      <c r="H121" s="88">
        <f t="shared" si="3"/>
        <v>0.24592131819843766</v>
      </c>
      <c r="I121" s="99">
        <v>47.67383706740015</v>
      </c>
      <c r="J121" s="99">
        <v>24.626940620000003</v>
      </c>
      <c r="K121" s="88">
        <f t="shared" si="4"/>
        <v>0.93584082582646611</v>
      </c>
      <c r="L121" s="71">
        <f t="shared" si="5"/>
        <v>3.1204622682793461</v>
      </c>
    </row>
    <row r="122" spans="1:12">
      <c r="A122" s="70" t="s">
        <v>2468</v>
      </c>
      <c r="B122" s="70" t="s">
        <v>347</v>
      </c>
      <c r="C122" s="70" t="s">
        <v>993</v>
      </c>
      <c r="D122" s="70" t="s">
        <v>321</v>
      </c>
      <c r="E122" s="70" t="s">
        <v>1508</v>
      </c>
      <c r="F122" s="87">
        <f>VLOOKUP(B122,'XTF Exchange Traded Funds'!$B$7:$F$1023,5,FALSE)</f>
        <v>1.2458279329999999</v>
      </c>
      <c r="G122" s="87">
        <v>0.50430285799999996</v>
      </c>
      <c r="H122" s="88">
        <f t="shared" si="3"/>
        <v>1.4703963367187582</v>
      </c>
      <c r="I122" s="99">
        <v>47.432336390000003</v>
      </c>
      <c r="J122" s="99">
        <v>43.673747689999999</v>
      </c>
      <c r="K122" s="88">
        <f t="shared" si="4"/>
        <v>8.6060594723374573E-2</v>
      </c>
      <c r="L122" s="71">
        <f t="shared" si="5"/>
        <v>38.072943408630415</v>
      </c>
    </row>
    <row r="123" spans="1:12">
      <c r="A123" s="70" t="s">
        <v>2645</v>
      </c>
      <c r="B123" s="70" t="s">
        <v>1397</v>
      </c>
      <c r="C123" s="70" t="s">
        <v>1296</v>
      </c>
      <c r="D123" s="70" t="s">
        <v>322</v>
      </c>
      <c r="E123" s="70" t="s">
        <v>323</v>
      </c>
      <c r="F123" s="87">
        <f>VLOOKUP(B123,'XTF Exchange Traded Funds'!$B$7:$F$1023,5,FALSE)</f>
        <v>12.129555994</v>
      </c>
      <c r="G123" s="87">
        <v>16.0707475</v>
      </c>
      <c r="H123" s="88">
        <f t="shared" si="3"/>
        <v>-0.24524008643655182</v>
      </c>
      <c r="I123" s="99">
        <v>46.914049620815</v>
      </c>
      <c r="J123" s="99">
        <v>12.112672119999999</v>
      </c>
      <c r="K123" s="88">
        <f t="shared" si="4"/>
        <v>2.8731379134214525</v>
      </c>
      <c r="L123" s="71">
        <f t="shared" si="5"/>
        <v>3.867746654866961</v>
      </c>
    </row>
    <row r="124" spans="1:12">
      <c r="A124" s="70" t="s">
        <v>2658</v>
      </c>
      <c r="B124" s="70" t="s">
        <v>2588</v>
      </c>
      <c r="C124" s="70" t="s">
        <v>1296</v>
      </c>
      <c r="D124" s="70" t="s">
        <v>1212</v>
      </c>
      <c r="E124" s="70" t="s">
        <v>1508</v>
      </c>
      <c r="F124" s="87">
        <f>VLOOKUP(B124,'XTF Exchange Traded Funds'!$B$7:$F$1023,5,FALSE)</f>
        <v>3.12716153</v>
      </c>
      <c r="G124" s="87">
        <v>9.9738862299999997</v>
      </c>
      <c r="H124" s="88">
        <f t="shared" si="3"/>
        <v>-0.68646508914509652</v>
      </c>
      <c r="I124" s="99">
        <v>46.147982131556397</v>
      </c>
      <c r="J124" s="99">
        <v>20.49119722</v>
      </c>
      <c r="K124" s="88">
        <f t="shared" si="4"/>
        <v>1.2520881350219319</v>
      </c>
      <c r="L124" s="71">
        <f t="shared" si="5"/>
        <v>14.757146917049852</v>
      </c>
    </row>
    <row r="125" spans="1:12">
      <c r="A125" s="70" t="s">
        <v>2459</v>
      </c>
      <c r="B125" s="70" t="s">
        <v>978</v>
      </c>
      <c r="C125" s="70" t="s">
        <v>993</v>
      </c>
      <c r="D125" s="70" t="s">
        <v>321</v>
      </c>
      <c r="E125" s="70" t="s">
        <v>1508</v>
      </c>
      <c r="F125" s="87">
        <f>VLOOKUP(B125,'XTF Exchange Traded Funds'!$B$7:$F$1023,5,FALSE)</f>
        <v>15.324434177999999</v>
      </c>
      <c r="G125" s="87">
        <v>6.6960523399999996</v>
      </c>
      <c r="H125" s="88">
        <f t="shared" si="3"/>
        <v>1.2885774184375625</v>
      </c>
      <c r="I125" s="99">
        <v>44.549828640000001</v>
      </c>
      <c r="J125" s="99">
        <v>19.820771899999997</v>
      </c>
      <c r="K125" s="88">
        <f t="shared" si="4"/>
        <v>1.247633385054999</v>
      </c>
      <c r="L125" s="71">
        <f t="shared" si="5"/>
        <v>2.9071108350582002</v>
      </c>
    </row>
    <row r="126" spans="1:12">
      <c r="A126" s="70" t="s">
        <v>1811</v>
      </c>
      <c r="B126" s="70" t="s">
        <v>1812</v>
      </c>
      <c r="C126" s="70" t="s">
        <v>1293</v>
      </c>
      <c r="D126" s="70" t="s">
        <v>321</v>
      </c>
      <c r="E126" s="70" t="s">
        <v>1508</v>
      </c>
      <c r="F126" s="87">
        <f>VLOOKUP(B126,'XTF Exchange Traded Funds'!$B$7:$F$1023,5,FALSE)</f>
        <v>0.36599553000000001</v>
      </c>
      <c r="G126" s="87">
        <v>1.88042855</v>
      </c>
      <c r="H126" s="88">
        <f t="shared" si="3"/>
        <v>-0.80536589385435575</v>
      </c>
      <c r="I126" s="99">
        <v>44.489235909999998</v>
      </c>
      <c r="J126" s="99">
        <v>83.506128112085506</v>
      </c>
      <c r="K126" s="88">
        <f t="shared" si="4"/>
        <v>-0.46723387952696549</v>
      </c>
      <c r="L126" s="71" t="str">
        <f t="shared" si="5"/>
        <v/>
      </c>
    </row>
    <row r="127" spans="1:12">
      <c r="A127" s="70" t="s">
        <v>2655</v>
      </c>
      <c r="B127" s="70" t="s">
        <v>284</v>
      </c>
      <c r="C127" s="70" t="s">
        <v>1296</v>
      </c>
      <c r="D127" s="70" t="s">
        <v>322</v>
      </c>
      <c r="E127" s="70" t="s">
        <v>1508</v>
      </c>
      <c r="F127" s="87">
        <f>VLOOKUP(B127,'XTF Exchange Traded Funds'!$B$7:$F$1023,5,FALSE)</f>
        <v>1.59743993</v>
      </c>
      <c r="G127" s="87">
        <v>11.694569418</v>
      </c>
      <c r="H127" s="88">
        <f t="shared" si="3"/>
        <v>-0.86340327096256675</v>
      </c>
      <c r="I127" s="99">
        <v>44.448660220000001</v>
      </c>
      <c r="J127" s="99">
        <v>13.00741785</v>
      </c>
      <c r="K127" s="88">
        <f t="shared" si="4"/>
        <v>2.4171778544040547</v>
      </c>
      <c r="L127" s="71">
        <f t="shared" si="5"/>
        <v>27.824933748838994</v>
      </c>
    </row>
    <row r="128" spans="1:12">
      <c r="A128" s="70" t="s">
        <v>2525</v>
      </c>
      <c r="B128" s="70" t="s">
        <v>566</v>
      </c>
      <c r="C128" s="70" t="s">
        <v>993</v>
      </c>
      <c r="D128" s="70" t="s">
        <v>321</v>
      </c>
      <c r="E128" s="70" t="s">
        <v>1508</v>
      </c>
      <c r="F128" s="87">
        <f>VLOOKUP(B128,'XTF Exchange Traded Funds'!$B$7:$F$1023,5,FALSE)</f>
        <v>17.780085468999999</v>
      </c>
      <c r="G128" s="87">
        <v>56.020516663000002</v>
      </c>
      <c r="H128" s="88">
        <f t="shared" si="3"/>
        <v>-0.68261475387742632</v>
      </c>
      <c r="I128" s="99">
        <v>44.242735270000004</v>
      </c>
      <c r="J128" s="99">
        <v>101.46075698999999</v>
      </c>
      <c r="K128" s="88">
        <f t="shared" si="4"/>
        <v>-0.56394238932831353</v>
      </c>
      <c r="L128" s="71">
        <f t="shared" si="5"/>
        <v>2.4883308546034981</v>
      </c>
    </row>
    <row r="129" spans="1:12">
      <c r="A129" s="70" t="s">
        <v>934</v>
      </c>
      <c r="B129" s="70" t="s">
        <v>935</v>
      </c>
      <c r="C129" s="70" t="s">
        <v>1296</v>
      </c>
      <c r="D129" s="70" t="s">
        <v>322</v>
      </c>
      <c r="E129" s="70" t="s">
        <v>323</v>
      </c>
      <c r="F129" s="87">
        <f>VLOOKUP(B129,'XTF Exchange Traded Funds'!$B$7:$F$1023,5,FALSE)</f>
        <v>15.717467633</v>
      </c>
      <c r="G129" s="87">
        <v>12.519811293</v>
      </c>
      <c r="H129" s="88">
        <f t="shared" si="3"/>
        <v>0.25540771064080281</v>
      </c>
      <c r="I129" s="99">
        <v>43.94313832546775</v>
      </c>
      <c r="J129" s="99">
        <v>15.564223148807351</v>
      </c>
      <c r="K129" s="88">
        <f t="shared" si="4"/>
        <v>1.8233428617241976</v>
      </c>
      <c r="L129" s="71">
        <f t="shared" si="5"/>
        <v>2.7958154170590332</v>
      </c>
    </row>
    <row r="130" spans="1:12">
      <c r="A130" s="70" t="s">
        <v>2512</v>
      </c>
      <c r="B130" s="70" t="s">
        <v>149</v>
      </c>
      <c r="C130" s="70" t="s">
        <v>993</v>
      </c>
      <c r="D130" s="70" t="s">
        <v>321</v>
      </c>
      <c r="E130" s="70" t="s">
        <v>1508</v>
      </c>
      <c r="F130" s="87">
        <f>VLOOKUP(B130,'XTF Exchange Traded Funds'!$B$7:$F$1023,5,FALSE)</f>
        <v>83.244617699000003</v>
      </c>
      <c r="G130" s="87">
        <v>14.116672685000001</v>
      </c>
      <c r="H130" s="88">
        <f t="shared" si="3"/>
        <v>4.8969007468348762</v>
      </c>
      <c r="I130" s="99">
        <v>43.818893340000002</v>
      </c>
      <c r="J130" s="99">
        <v>27.240938809999999</v>
      </c>
      <c r="K130" s="88">
        <f t="shared" si="4"/>
        <v>0.60856766521990524</v>
      </c>
      <c r="L130" s="71">
        <f t="shared" si="5"/>
        <v>0.52638710527138843</v>
      </c>
    </row>
    <row r="131" spans="1:12">
      <c r="A131" s="70" t="s">
        <v>1336</v>
      </c>
      <c r="B131" s="70" t="s">
        <v>1337</v>
      </c>
      <c r="C131" s="70" t="s">
        <v>1296</v>
      </c>
      <c r="D131" s="70" t="s">
        <v>322</v>
      </c>
      <c r="E131" s="70" t="s">
        <v>323</v>
      </c>
      <c r="F131" s="87">
        <f>VLOOKUP(B131,'XTF Exchange Traded Funds'!$B$7:$F$1023,5,FALSE)</f>
        <v>11.411602762999999</v>
      </c>
      <c r="G131" s="87">
        <v>13.141030987000001</v>
      </c>
      <c r="H131" s="88">
        <f t="shared" si="3"/>
        <v>-0.13160521618972432</v>
      </c>
      <c r="I131" s="99">
        <v>43.7386715027123</v>
      </c>
      <c r="J131" s="99">
        <v>74.981199178610993</v>
      </c>
      <c r="K131" s="88">
        <f t="shared" si="4"/>
        <v>-0.41667148589443848</v>
      </c>
      <c r="L131" s="71">
        <f t="shared" si="5"/>
        <v>3.8328245743469807</v>
      </c>
    </row>
    <row r="132" spans="1:12">
      <c r="A132" s="70" t="s">
        <v>1543</v>
      </c>
      <c r="B132" s="70" t="s">
        <v>38</v>
      </c>
      <c r="C132" s="70" t="s">
        <v>1293</v>
      </c>
      <c r="D132" s="70" t="s">
        <v>321</v>
      </c>
      <c r="E132" s="70" t="s">
        <v>1508</v>
      </c>
      <c r="F132" s="87">
        <f>VLOOKUP(B132,'XTF Exchange Traded Funds'!$B$7:$F$1023,5,FALSE)</f>
        <v>0.15470055999999999</v>
      </c>
      <c r="G132" s="87">
        <v>3.56134745</v>
      </c>
      <c r="H132" s="88">
        <f t="shared" si="3"/>
        <v>-0.95656122797004828</v>
      </c>
      <c r="I132" s="99">
        <v>43.453423239999999</v>
      </c>
      <c r="J132" s="99">
        <v>32.140356130000001</v>
      </c>
      <c r="K132" s="88">
        <f t="shared" si="4"/>
        <v>0.3519894759174842</v>
      </c>
      <c r="L132" s="71" t="str">
        <f t="shared" si="5"/>
        <v/>
      </c>
    </row>
    <row r="133" spans="1:12">
      <c r="A133" s="70" t="s">
        <v>2400</v>
      </c>
      <c r="B133" s="70" t="s">
        <v>272</v>
      </c>
      <c r="C133" s="70" t="s">
        <v>993</v>
      </c>
      <c r="D133" s="70" t="s">
        <v>321</v>
      </c>
      <c r="E133" s="70" t="s">
        <v>1508</v>
      </c>
      <c r="F133" s="87">
        <f>VLOOKUP(B133,'XTF Exchange Traded Funds'!$B$7:$F$1023,5,FALSE)</f>
        <v>6.3222942010000001</v>
      </c>
      <c r="G133" s="87">
        <v>1.356650315</v>
      </c>
      <c r="H133" s="88">
        <f t="shared" si="3"/>
        <v>3.6602238845903337</v>
      </c>
      <c r="I133" s="99">
        <v>43.257439740000002</v>
      </c>
      <c r="J133" s="99">
        <v>20.70077891</v>
      </c>
      <c r="K133" s="88">
        <f t="shared" si="4"/>
        <v>1.0896527579019488</v>
      </c>
      <c r="L133" s="71">
        <f t="shared" si="5"/>
        <v>6.8420478966571903</v>
      </c>
    </row>
    <row r="134" spans="1:12">
      <c r="A134" s="70" t="s">
        <v>745</v>
      </c>
      <c r="B134" s="70" t="s">
        <v>872</v>
      </c>
      <c r="C134" s="70" t="s">
        <v>1297</v>
      </c>
      <c r="D134" s="70" t="s">
        <v>321</v>
      </c>
      <c r="E134" s="70" t="s">
        <v>323</v>
      </c>
      <c r="F134" s="87">
        <f>VLOOKUP(B134,'XTF Exchange Traded Funds'!$B$7:$F$1023,5,FALSE)</f>
        <v>4.8092979400000004</v>
      </c>
      <c r="G134" s="87">
        <v>12.044708</v>
      </c>
      <c r="H134" s="88">
        <f t="shared" si="3"/>
        <v>-0.60071278274242923</v>
      </c>
      <c r="I134" s="99">
        <v>42.551910490000004</v>
      </c>
      <c r="J134" s="99">
        <v>16.1316457</v>
      </c>
      <c r="K134" s="88">
        <f t="shared" si="4"/>
        <v>1.6377910401292786</v>
      </c>
      <c r="L134" s="71">
        <f t="shared" si="5"/>
        <v>8.8478424545267416</v>
      </c>
    </row>
    <row r="135" spans="1:12">
      <c r="A135" s="70" t="s">
        <v>2336</v>
      </c>
      <c r="B135" s="70" t="s">
        <v>1218</v>
      </c>
      <c r="C135" s="70" t="s">
        <v>231</v>
      </c>
      <c r="D135" s="70" t="s">
        <v>1212</v>
      </c>
      <c r="E135" s="70" t="s">
        <v>323</v>
      </c>
      <c r="F135" s="87">
        <f>VLOOKUP(B135,'XTF Exchange Traded Funds'!$B$7:$F$1023,5,FALSE)</f>
        <v>7.2624022199999994</v>
      </c>
      <c r="G135" s="87">
        <v>22.550581635</v>
      </c>
      <c r="H135" s="88">
        <f t="shared" ref="H135:H198" si="6">IF(ISERROR(F135/G135-1),"",IF((F135/G135-1)&gt;10000%,"",F135/G135-1))</f>
        <v>-0.67795055854664654</v>
      </c>
      <c r="I135" s="99">
        <v>42.087668201213553</v>
      </c>
      <c r="J135" s="99">
        <v>120.5278832305315</v>
      </c>
      <c r="K135" s="88">
        <f t="shared" ref="K135:K198" si="7">IF(ISERROR(I135/J135-1),"",IF((I135/J135-1)&gt;10000%,"",I135/J135-1))</f>
        <v>-0.65080554745400088</v>
      </c>
      <c r="L135" s="71">
        <f t="shared" ref="L135:L198" si="8">IF(ISERROR(I135/F135),"",IF(I135/F135&gt;10000%,"",I135/F135))</f>
        <v>5.7952819089677954</v>
      </c>
    </row>
    <row r="136" spans="1:12">
      <c r="A136" s="70" t="s">
        <v>1540</v>
      </c>
      <c r="B136" s="70" t="s">
        <v>351</v>
      </c>
      <c r="C136" s="70" t="s">
        <v>1293</v>
      </c>
      <c r="D136" s="70" t="s">
        <v>321</v>
      </c>
      <c r="E136" s="70" t="s">
        <v>1508</v>
      </c>
      <c r="F136" s="87">
        <f>VLOOKUP(B136,'XTF Exchange Traded Funds'!$B$7:$F$1023,5,FALSE)</f>
        <v>0.35208071000000002</v>
      </c>
      <c r="G136" s="87">
        <v>0.47588000000000003</v>
      </c>
      <c r="H136" s="88">
        <f t="shared" si="6"/>
        <v>-0.26014812557787681</v>
      </c>
      <c r="I136" s="99">
        <v>41.951101999999999</v>
      </c>
      <c r="J136" s="99">
        <v>21.21196758</v>
      </c>
      <c r="K136" s="88">
        <f t="shared" si="7"/>
        <v>0.97770913244060309</v>
      </c>
      <c r="L136" s="71" t="str">
        <f t="shared" si="8"/>
        <v/>
      </c>
    </row>
    <row r="137" spans="1:12">
      <c r="A137" s="70" t="s">
        <v>1195</v>
      </c>
      <c r="B137" s="70" t="s">
        <v>1196</v>
      </c>
      <c r="C137" s="70" t="s">
        <v>1293</v>
      </c>
      <c r="D137" s="70" t="s">
        <v>321</v>
      </c>
      <c r="E137" s="70" t="s">
        <v>1508</v>
      </c>
      <c r="F137" s="87">
        <f>VLOOKUP(B137,'XTF Exchange Traded Funds'!$B$7:$F$1023,5,FALSE)</f>
        <v>5.7621691100000003</v>
      </c>
      <c r="G137" s="87">
        <v>11.606594119999999</v>
      </c>
      <c r="H137" s="88">
        <f t="shared" si="6"/>
        <v>-0.50354349859870862</v>
      </c>
      <c r="I137" s="99">
        <v>41.857987430000001</v>
      </c>
      <c r="J137" s="99">
        <v>196.58986256999998</v>
      </c>
      <c r="K137" s="88">
        <f t="shared" si="7"/>
        <v>-0.7870796241332354</v>
      </c>
      <c r="L137" s="71">
        <f t="shared" si="8"/>
        <v>7.2642761138955878</v>
      </c>
    </row>
    <row r="138" spans="1:12">
      <c r="A138" s="70" t="s">
        <v>2646</v>
      </c>
      <c r="B138" s="70" t="s">
        <v>2590</v>
      </c>
      <c r="C138" s="70" t="s">
        <v>1296</v>
      </c>
      <c r="D138" s="70" t="s">
        <v>1212</v>
      </c>
      <c r="E138" s="70" t="s">
        <v>1508</v>
      </c>
      <c r="F138" s="87">
        <f>VLOOKUP(B138,'XTF Exchange Traded Funds'!$B$7:$F$1023,5,FALSE)</f>
        <v>5.3165684000000004</v>
      </c>
      <c r="G138" s="87">
        <v>14.53999685</v>
      </c>
      <c r="H138" s="88">
        <f t="shared" si="6"/>
        <v>-0.63434872408517751</v>
      </c>
      <c r="I138" s="99">
        <v>41.577703380000003</v>
      </c>
      <c r="J138" s="99">
        <v>55.176915032296002</v>
      </c>
      <c r="K138" s="88">
        <f t="shared" si="7"/>
        <v>-0.24646560331138745</v>
      </c>
      <c r="L138" s="71">
        <f t="shared" si="8"/>
        <v>7.8204022316349775</v>
      </c>
    </row>
    <row r="139" spans="1:12">
      <c r="A139" s="70" t="s">
        <v>2644</v>
      </c>
      <c r="B139" s="70" t="s">
        <v>563</v>
      </c>
      <c r="C139" s="70" t="s">
        <v>1296</v>
      </c>
      <c r="D139" s="70" t="s">
        <v>322</v>
      </c>
      <c r="E139" s="70" t="s">
        <v>323</v>
      </c>
      <c r="F139" s="87">
        <f>VLOOKUP(B139,'XTF Exchange Traded Funds'!$B$7:$F$1023,5,FALSE)</f>
        <v>13.34713797</v>
      </c>
      <c r="G139" s="87">
        <v>17.645596440000002</v>
      </c>
      <c r="H139" s="88">
        <f t="shared" si="6"/>
        <v>-0.24359950000080588</v>
      </c>
      <c r="I139" s="99">
        <v>41.471712020000005</v>
      </c>
      <c r="J139" s="99">
        <v>198.31636599999999</v>
      </c>
      <c r="K139" s="88">
        <f t="shared" si="7"/>
        <v>-0.79088104095251521</v>
      </c>
      <c r="L139" s="71">
        <f t="shared" si="8"/>
        <v>3.1071614089263817</v>
      </c>
    </row>
    <row r="140" spans="1:12">
      <c r="A140" s="70" t="s">
        <v>2889</v>
      </c>
      <c r="B140" s="70" t="s">
        <v>71</v>
      </c>
      <c r="C140" s="70" t="s">
        <v>2923</v>
      </c>
      <c r="D140" s="70" t="s">
        <v>322</v>
      </c>
      <c r="E140" s="70" t="s">
        <v>323</v>
      </c>
      <c r="F140" s="87">
        <f>VLOOKUP(B140,'XTF Exchange Traded Funds'!$B$7:$F$1023,5,FALSE)</f>
        <v>15.308597259999999</v>
      </c>
      <c r="G140" s="87">
        <v>10.69714089</v>
      </c>
      <c r="H140" s="88">
        <f t="shared" si="6"/>
        <v>0.43109242155639205</v>
      </c>
      <c r="I140" s="99">
        <v>39.830223630000006</v>
      </c>
      <c r="J140" s="99">
        <v>14.047987109999999</v>
      </c>
      <c r="K140" s="88">
        <f t="shared" si="7"/>
        <v>1.8352975638514812</v>
      </c>
      <c r="L140" s="71">
        <f t="shared" si="8"/>
        <v>2.6018205948936179</v>
      </c>
    </row>
    <row r="141" spans="1:12">
      <c r="A141" s="70" t="s">
        <v>2631</v>
      </c>
      <c r="B141" s="70" t="s">
        <v>1349</v>
      </c>
      <c r="C141" s="70" t="s">
        <v>1296</v>
      </c>
      <c r="D141" s="70" t="s">
        <v>1212</v>
      </c>
      <c r="E141" s="70" t="s">
        <v>323</v>
      </c>
      <c r="F141" s="87">
        <f>VLOOKUP(B141,'XTF Exchange Traded Funds'!$B$7:$F$1023,5,FALSE)</f>
        <v>38.084811752999997</v>
      </c>
      <c r="G141" s="87">
        <v>30.858188533</v>
      </c>
      <c r="H141" s="88">
        <f t="shared" si="6"/>
        <v>0.23418818678458031</v>
      </c>
      <c r="I141" s="99">
        <v>39.477802840000003</v>
      </c>
      <c r="J141" s="99">
        <v>49.230265889999998</v>
      </c>
      <c r="K141" s="88">
        <f t="shared" si="7"/>
        <v>-0.19809893108826349</v>
      </c>
      <c r="L141" s="71">
        <f t="shared" si="8"/>
        <v>1.0365760265807347</v>
      </c>
    </row>
    <row r="142" spans="1:12">
      <c r="A142" s="70" t="s">
        <v>1352</v>
      </c>
      <c r="B142" s="70" t="s">
        <v>937</v>
      </c>
      <c r="C142" s="70" t="s">
        <v>1296</v>
      </c>
      <c r="D142" s="70" t="s">
        <v>322</v>
      </c>
      <c r="E142" s="70" t="s">
        <v>323</v>
      </c>
      <c r="F142" s="87">
        <f>VLOOKUP(B142,'XTF Exchange Traded Funds'!$B$7:$F$1023,5,FALSE)</f>
        <v>24.095402441000001</v>
      </c>
      <c r="G142" s="87">
        <v>48.343329079999997</v>
      </c>
      <c r="H142" s="88">
        <f t="shared" si="6"/>
        <v>-0.50157751028841635</v>
      </c>
      <c r="I142" s="99">
        <v>39.201557880000003</v>
      </c>
      <c r="J142" s="99">
        <v>53.531891469999998</v>
      </c>
      <c r="K142" s="88">
        <f t="shared" si="7"/>
        <v>-0.26769712775852339</v>
      </c>
      <c r="L142" s="71">
        <f t="shared" si="8"/>
        <v>1.6269310286885199</v>
      </c>
    </row>
    <row r="143" spans="1:12">
      <c r="A143" s="70" t="s">
        <v>2394</v>
      </c>
      <c r="B143" s="70" t="s">
        <v>2395</v>
      </c>
      <c r="C143" s="70" t="s">
        <v>231</v>
      </c>
      <c r="D143" s="70" t="s">
        <v>322</v>
      </c>
      <c r="E143" s="70" t="s">
        <v>1508</v>
      </c>
      <c r="F143" s="87">
        <f>VLOOKUP(B143,'XTF Exchange Traded Funds'!$B$7:$F$1023,5,FALSE)</f>
        <v>24.127300440000003</v>
      </c>
      <c r="G143" s="87">
        <v>11.81673782</v>
      </c>
      <c r="H143" s="88">
        <f t="shared" si="6"/>
        <v>1.0417902815076592</v>
      </c>
      <c r="I143" s="99">
        <v>38.724368149999997</v>
      </c>
      <c r="J143" s="99">
        <v>41.77745676</v>
      </c>
      <c r="K143" s="88">
        <f t="shared" si="7"/>
        <v>-7.3079810184213834E-2</v>
      </c>
      <c r="L143" s="71">
        <f t="shared" si="8"/>
        <v>1.6050021114587651</v>
      </c>
    </row>
    <row r="144" spans="1:12">
      <c r="A144" s="70" t="s">
        <v>2640</v>
      </c>
      <c r="B144" s="70" t="s">
        <v>1487</v>
      </c>
      <c r="C144" s="70" t="s">
        <v>1296</v>
      </c>
      <c r="D144" s="70" t="s">
        <v>322</v>
      </c>
      <c r="E144" s="70" t="s">
        <v>323</v>
      </c>
      <c r="F144" s="87">
        <f>VLOOKUP(B144,'XTF Exchange Traded Funds'!$B$7:$F$1023,5,FALSE)</f>
        <v>14.490950359999999</v>
      </c>
      <c r="G144" s="87">
        <v>21.202976190000001</v>
      </c>
      <c r="H144" s="88">
        <f t="shared" si="6"/>
        <v>-0.31656055121005167</v>
      </c>
      <c r="I144" s="99">
        <v>37.511643499999998</v>
      </c>
      <c r="J144" s="99">
        <v>139.32340268812601</v>
      </c>
      <c r="K144" s="88">
        <f t="shared" si="7"/>
        <v>-0.73075848869432636</v>
      </c>
      <c r="L144" s="71">
        <f t="shared" si="8"/>
        <v>2.5886254916409777</v>
      </c>
    </row>
    <row r="145" spans="1:12">
      <c r="A145" s="70" t="s">
        <v>2402</v>
      </c>
      <c r="B145" s="70" t="s">
        <v>1313</v>
      </c>
      <c r="C145" s="70" t="s">
        <v>993</v>
      </c>
      <c r="D145" s="70" t="s">
        <v>321</v>
      </c>
      <c r="E145" s="70" t="s">
        <v>1508</v>
      </c>
      <c r="F145" s="87">
        <f>VLOOKUP(B145,'XTF Exchange Traded Funds'!$B$7:$F$1023,5,FALSE)</f>
        <v>4.715138262</v>
      </c>
      <c r="G145" s="87">
        <v>13.467426345</v>
      </c>
      <c r="H145" s="88">
        <f t="shared" si="6"/>
        <v>-0.64988572120533106</v>
      </c>
      <c r="I145" s="99">
        <v>37.496372420369795</v>
      </c>
      <c r="J145" s="99">
        <v>18.56672597</v>
      </c>
      <c r="K145" s="88">
        <f t="shared" si="7"/>
        <v>1.019546821607439</v>
      </c>
      <c r="L145" s="71">
        <f t="shared" si="8"/>
        <v>7.9523378397105837</v>
      </c>
    </row>
    <row r="146" spans="1:12">
      <c r="A146" s="70" t="s">
        <v>2643</v>
      </c>
      <c r="B146" s="70" t="s">
        <v>1415</v>
      </c>
      <c r="C146" s="70" t="s">
        <v>1296</v>
      </c>
      <c r="D146" s="70" t="s">
        <v>1212</v>
      </c>
      <c r="E146" s="70" t="s">
        <v>323</v>
      </c>
      <c r="F146" s="87">
        <f>VLOOKUP(B146,'XTF Exchange Traded Funds'!$B$7:$F$1023,5,FALSE)</f>
        <v>15.99563466</v>
      </c>
      <c r="G146" s="87">
        <v>18.782115795999999</v>
      </c>
      <c r="H146" s="88">
        <f t="shared" si="6"/>
        <v>-0.14835821300779284</v>
      </c>
      <c r="I146" s="99">
        <v>36.480449409999999</v>
      </c>
      <c r="J146" s="99">
        <v>67.642506370000007</v>
      </c>
      <c r="K146" s="88">
        <f t="shared" si="7"/>
        <v>-0.46068749714189527</v>
      </c>
      <c r="L146" s="71">
        <f t="shared" si="8"/>
        <v>2.2806503265060192</v>
      </c>
    </row>
    <row r="147" spans="1:12">
      <c r="A147" s="70" t="s">
        <v>2888</v>
      </c>
      <c r="B147" s="70" t="s">
        <v>69</v>
      </c>
      <c r="C147" s="70" t="s">
        <v>2923</v>
      </c>
      <c r="D147" s="70" t="s">
        <v>322</v>
      </c>
      <c r="E147" s="70" t="s">
        <v>323</v>
      </c>
      <c r="F147" s="87">
        <f>VLOOKUP(B147,'XTF Exchange Traded Funds'!$B$7:$F$1023,5,FALSE)</f>
        <v>17.925055620000002</v>
      </c>
      <c r="G147" s="87">
        <v>46.620515379000004</v>
      </c>
      <c r="H147" s="88">
        <f t="shared" si="6"/>
        <v>-0.61551142293733063</v>
      </c>
      <c r="I147" s="99">
        <v>35.750926820000004</v>
      </c>
      <c r="J147" s="99">
        <v>63.531926370000001</v>
      </c>
      <c r="K147" s="88">
        <f t="shared" si="7"/>
        <v>-0.43727620327782601</v>
      </c>
      <c r="L147" s="71">
        <f t="shared" si="8"/>
        <v>1.994466716193096</v>
      </c>
    </row>
    <row r="148" spans="1:12">
      <c r="A148" s="70" t="s">
        <v>2453</v>
      </c>
      <c r="B148" s="70" t="s">
        <v>536</v>
      </c>
      <c r="C148" s="70" t="s">
        <v>993</v>
      </c>
      <c r="D148" s="70" t="s">
        <v>321</v>
      </c>
      <c r="E148" s="70" t="s">
        <v>1508</v>
      </c>
      <c r="F148" s="87">
        <f>VLOOKUP(B148,'XTF Exchange Traded Funds'!$B$7:$F$1023,5,FALSE)</f>
        <v>30.257951011999999</v>
      </c>
      <c r="G148" s="87">
        <v>22.296029181000002</v>
      </c>
      <c r="H148" s="88">
        <f t="shared" si="6"/>
        <v>0.35710044000951102</v>
      </c>
      <c r="I148" s="99">
        <v>35.082258022881945</v>
      </c>
      <c r="J148" s="99">
        <v>57.052808063748998</v>
      </c>
      <c r="K148" s="88">
        <f t="shared" si="7"/>
        <v>-0.38509147553820411</v>
      </c>
      <c r="L148" s="71">
        <f t="shared" si="8"/>
        <v>1.1594393159328162</v>
      </c>
    </row>
    <row r="149" spans="1:12">
      <c r="A149" s="70" t="s">
        <v>2454</v>
      </c>
      <c r="B149" s="70" t="s">
        <v>534</v>
      </c>
      <c r="C149" s="70" t="s">
        <v>993</v>
      </c>
      <c r="D149" s="70" t="s">
        <v>321</v>
      </c>
      <c r="E149" s="70" t="s">
        <v>323</v>
      </c>
      <c r="F149" s="87">
        <f>VLOOKUP(B149,'XTF Exchange Traded Funds'!$B$7:$F$1023,5,FALSE)</f>
        <v>11.457211284</v>
      </c>
      <c r="G149" s="87">
        <v>25.838518635000003</v>
      </c>
      <c r="H149" s="88">
        <f t="shared" si="6"/>
        <v>-0.5565840501211845</v>
      </c>
      <c r="I149" s="99">
        <v>34.710534000000003</v>
      </c>
      <c r="J149" s="99">
        <v>21.78812684</v>
      </c>
      <c r="K149" s="88">
        <f t="shared" si="7"/>
        <v>0.59309399357251036</v>
      </c>
      <c r="L149" s="71">
        <f t="shared" si="8"/>
        <v>3.0295796367544758</v>
      </c>
    </row>
    <row r="150" spans="1:12">
      <c r="A150" s="70" t="s">
        <v>1541</v>
      </c>
      <c r="B150" s="70" t="s">
        <v>361</v>
      </c>
      <c r="C150" s="70" t="s">
        <v>1293</v>
      </c>
      <c r="D150" s="70" t="s">
        <v>321</v>
      </c>
      <c r="E150" s="70" t="s">
        <v>1508</v>
      </c>
      <c r="F150" s="87">
        <f>VLOOKUP(B150,'XTF Exchange Traded Funds'!$B$7:$F$1023,5,FALSE)</f>
        <v>4.2377559999999995E-2</v>
      </c>
      <c r="G150" s="87">
        <v>2.5553646899999998</v>
      </c>
      <c r="H150" s="88">
        <f t="shared" si="6"/>
        <v>-0.98341623793823341</v>
      </c>
      <c r="I150" s="99">
        <v>34.624926439999996</v>
      </c>
      <c r="J150" s="99">
        <v>30.896503710000001</v>
      </c>
      <c r="K150" s="88">
        <f t="shared" si="7"/>
        <v>0.12067458392689434</v>
      </c>
      <c r="L150" s="71" t="str">
        <f t="shared" si="8"/>
        <v/>
      </c>
    </row>
    <row r="151" spans="1:12">
      <c r="A151" s="70" t="s">
        <v>1544</v>
      </c>
      <c r="B151" s="70" t="s">
        <v>359</v>
      </c>
      <c r="C151" s="70" t="s">
        <v>1293</v>
      </c>
      <c r="D151" s="70" t="s">
        <v>321</v>
      </c>
      <c r="E151" s="70" t="s">
        <v>1508</v>
      </c>
      <c r="F151" s="87">
        <f>VLOOKUP(B151,'XTF Exchange Traded Funds'!$B$7:$F$1023,5,FALSE)</f>
        <v>4.1906479299999999</v>
      </c>
      <c r="G151" s="87">
        <v>0.50604000000000005</v>
      </c>
      <c r="H151" s="88">
        <f t="shared" si="6"/>
        <v>7.2812582602165836</v>
      </c>
      <c r="I151" s="99">
        <v>33.662170789999998</v>
      </c>
      <c r="J151" s="99">
        <v>113.65306377</v>
      </c>
      <c r="K151" s="88">
        <f t="shared" si="7"/>
        <v>-0.70381642453456239</v>
      </c>
      <c r="L151" s="71">
        <f t="shared" si="8"/>
        <v>8.0326888233724745</v>
      </c>
    </row>
    <row r="152" spans="1:12">
      <c r="A152" s="70" t="s">
        <v>247</v>
      </c>
      <c r="B152" s="70" t="s">
        <v>248</v>
      </c>
      <c r="C152" s="70" t="s">
        <v>1297</v>
      </c>
      <c r="D152" s="70" t="s">
        <v>321</v>
      </c>
      <c r="E152" s="70" t="s">
        <v>1508</v>
      </c>
      <c r="F152" s="87">
        <f>VLOOKUP(B152,'XTF Exchange Traded Funds'!$B$7:$F$1023,5,FALSE)</f>
        <v>165.39003857</v>
      </c>
      <c r="G152" s="87">
        <v>280.30854280400001</v>
      </c>
      <c r="H152" s="88">
        <f t="shared" si="6"/>
        <v>-0.40997146602968293</v>
      </c>
      <c r="I152" s="99">
        <v>32.545321190000003</v>
      </c>
      <c r="J152" s="99">
        <v>89.468537380000001</v>
      </c>
      <c r="K152" s="88">
        <f t="shared" si="7"/>
        <v>-0.63623725006512455</v>
      </c>
      <c r="L152" s="71">
        <f t="shared" si="8"/>
        <v>0.1967792103526565</v>
      </c>
    </row>
    <row r="153" spans="1:12">
      <c r="A153" s="70" t="s">
        <v>2716</v>
      </c>
      <c r="B153" s="70" t="s">
        <v>2284</v>
      </c>
      <c r="C153" s="70" t="s">
        <v>1296</v>
      </c>
      <c r="D153" s="70" t="s">
        <v>1212</v>
      </c>
      <c r="E153" s="70" t="s">
        <v>323</v>
      </c>
      <c r="F153" s="87">
        <f>VLOOKUP(B153,'XTF Exchange Traded Funds'!$B$7:$F$1023,5,FALSE)</f>
        <v>1.75191283</v>
      </c>
      <c r="G153" s="87">
        <v>3.3402959700000001</v>
      </c>
      <c r="H153" s="88">
        <f t="shared" si="6"/>
        <v>-0.47552167660160971</v>
      </c>
      <c r="I153" s="99">
        <v>32.026772479999998</v>
      </c>
      <c r="J153" s="99">
        <v>0.57467481000000009</v>
      </c>
      <c r="K153" s="88">
        <f t="shared" si="7"/>
        <v>54.730252871184646</v>
      </c>
      <c r="L153" s="71">
        <f t="shared" si="8"/>
        <v>18.281030843298293</v>
      </c>
    </row>
    <row r="154" spans="1:12">
      <c r="A154" s="70" t="s">
        <v>397</v>
      </c>
      <c r="B154" s="70" t="s">
        <v>660</v>
      </c>
      <c r="C154" s="70" t="s">
        <v>1292</v>
      </c>
      <c r="D154" s="70" t="s">
        <v>321</v>
      </c>
      <c r="E154" s="70" t="s">
        <v>1508</v>
      </c>
      <c r="F154" s="87">
        <f>VLOOKUP(B154,'XTF Exchange Traded Funds'!$B$7:$F$1023,5,FALSE)</f>
        <v>2.7551555400000001</v>
      </c>
      <c r="G154" s="87">
        <v>1.112678566</v>
      </c>
      <c r="H154" s="88">
        <f t="shared" si="6"/>
        <v>1.4761468623455087</v>
      </c>
      <c r="I154" s="99">
        <v>31.717696889999999</v>
      </c>
      <c r="J154" s="99">
        <v>20.097731850000002</v>
      </c>
      <c r="K154" s="88">
        <f t="shared" si="7"/>
        <v>0.57817295636771049</v>
      </c>
      <c r="L154" s="71">
        <f t="shared" si="8"/>
        <v>11.512125696540529</v>
      </c>
    </row>
    <row r="155" spans="1:12">
      <c r="A155" s="70" t="s">
        <v>2702</v>
      </c>
      <c r="B155" s="70" t="s">
        <v>1459</v>
      </c>
      <c r="C155" s="70" t="s">
        <v>1452</v>
      </c>
      <c r="D155" s="70" t="s">
        <v>321</v>
      </c>
      <c r="E155" s="70" t="s">
        <v>1508</v>
      </c>
      <c r="F155" s="87">
        <f>VLOOKUP(B155,'XTF Exchange Traded Funds'!$B$7:$F$1023,5,FALSE)</f>
        <v>0.76838332999999992</v>
      </c>
      <c r="G155" s="87">
        <v>4.1159604339999998</v>
      </c>
      <c r="H155" s="88">
        <f t="shared" si="6"/>
        <v>-0.81331615249438527</v>
      </c>
      <c r="I155" s="99">
        <v>30.648500250000001</v>
      </c>
      <c r="J155" s="99">
        <v>9.8364161300000017</v>
      </c>
      <c r="K155" s="88">
        <f t="shared" si="7"/>
        <v>2.1158198112954372</v>
      </c>
      <c r="L155" s="71">
        <f t="shared" si="8"/>
        <v>39.886992668099666</v>
      </c>
    </row>
    <row r="156" spans="1:12">
      <c r="A156" s="70" t="s">
        <v>2404</v>
      </c>
      <c r="B156" s="70" t="s">
        <v>1308</v>
      </c>
      <c r="C156" s="70" t="s">
        <v>993</v>
      </c>
      <c r="D156" s="70" t="s">
        <v>321</v>
      </c>
      <c r="E156" s="70" t="s">
        <v>1508</v>
      </c>
      <c r="F156" s="87">
        <f>VLOOKUP(B156,'XTF Exchange Traded Funds'!$B$7:$F$1023,5,FALSE)</f>
        <v>0.96565763999999998</v>
      </c>
      <c r="G156" s="87">
        <v>1.94043195</v>
      </c>
      <c r="H156" s="88">
        <f t="shared" si="6"/>
        <v>-0.50234913417087368</v>
      </c>
      <c r="I156" s="99">
        <v>30.555633409999999</v>
      </c>
      <c r="J156" s="99">
        <v>54.19175104</v>
      </c>
      <c r="K156" s="88">
        <f t="shared" si="7"/>
        <v>-0.43615711204005414</v>
      </c>
      <c r="L156" s="71">
        <f t="shared" si="8"/>
        <v>31.64230483383324</v>
      </c>
    </row>
    <row r="157" spans="1:12">
      <c r="A157" s="70" t="s">
        <v>604</v>
      </c>
      <c r="B157" s="70" t="s">
        <v>605</v>
      </c>
      <c r="C157" s="70" t="s">
        <v>1292</v>
      </c>
      <c r="D157" s="70" t="s">
        <v>321</v>
      </c>
      <c r="E157" s="70" t="s">
        <v>1508</v>
      </c>
      <c r="F157" s="87">
        <f>VLOOKUP(B157,'XTF Exchange Traded Funds'!$B$7:$F$1023,5,FALSE)</f>
        <v>2.709779121</v>
      </c>
      <c r="G157" s="87">
        <v>1.6938958230000001</v>
      </c>
      <c r="H157" s="88">
        <f t="shared" si="6"/>
        <v>0.59973186320325422</v>
      </c>
      <c r="I157" s="99">
        <v>29.967436239999998</v>
      </c>
      <c r="J157" s="99">
        <v>0</v>
      </c>
      <c r="K157" s="88" t="str">
        <f t="shared" si="7"/>
        <v/>
      </c>
      <c r="L157" s="71">
        <f t="shared" si="8"/>
        <v>11.058995918804261</v>
      </c>
    </row>
    <row r="158" spans="1:12">
      <c r="A158" s="70" t="s">
        <v>2350</v>
      </c>
      <c r="B158" s="70" t="s">
        <v>1232</v>
      </c>
      <c r="C158" s="70" t="s">
        <v>231</v>
      </c>
      <c r="D158" s="70" t="s">
        <v>1212</v>
      </c>
      <c r="E158" s="70" t="s">
        <v>1508</v>
      </c>
      <c r="F158" s="87">
        <f>VLOOKUP(B158,'XTF Exchange Traded Funds'!$B$7:$F$1023,5,FALSE)</f>
        <v>2.1944530850000001</v>
      </c>
      <c r="G158" s="87">
        <v>8.1371187850000002</v>
      </c>
      <c r="H158" s="88">
        <f t="shared" si="6"/>
        <v>-0.73031571211111435</v>
      </c>
      <c r="I158" s="99">
        <v>29.9143874195913</v>
      </c>
      <c r="J158" s="99">
        <v>16.316195414917001</v>
      </c>
      <c r="K158" s="88">
        <f t="shared" si="7"/>
        <v>0.83341683884480933</v>
      </c>
      <c r="L158" s="71">
        <f t="shared" si="8"/>
        <v>13.631819073311972</v>
      </c>
    </row>
    <row r="159" spans="1:12">
      <c r="A159" s="70" t="s">
        <v>1658</v>
      </c>
      <c r="B159" s="70" t="s">
        <v>1657</v>
      </c>
      <c r="C159" s="70" t="s">
        <v>1292</v>
      </c>
      <c r="D159" s="70" t="s">
        <v>321</v>
      </c>
      <c r="E159" s="70" t="s">
        <v>1508</v>
      </c>
      <c r="F159" s="87">
        <f>VLOOKUP(B159,'XTF Exchange Traded Funds'!$B$7:$F$1023,5,FALSE)</f>
        <v>0.17958219</v>
      </c>
      <c r="G159" s="87">
        <v>0.75312213000000006</v>
      </c>
      <c r="H159" s="88">
        <f t="shared" si="6"/>
        <v>-0.76154971040354369</v>
      </c>
      <c r="I159" s="99">
        <v>29.885627239999998</v>
      </c>
      <c r="J159" s="99">
        <v>0.11168059</v>
      </c>
      <c r="K159" s="88" t="str">
        <f t="shared" si="7"/>
        <v/>
      </c>
      <c r="L159" s="71" t="str">
        <f t="shared" si="8"/>
        <v/>
      </c>
    </row>
    <row r="160" spans="1:12">
      <c r="A160" s="70" t="s">
        <v>861</v>
      </c>
      <c r="B160" s="70" t="s">
        <v>466</v>
      </c>
      <c r="C160" s="70" t="s">
        <v>1293</v>
      </c>
      <c r="D160" s="70" t="s">
        <v>321</v>
      </c>
      <c r="E160" s="70" t="s">
        <v>1508</v>
      </c>
      <c r="F160" s="87">
        <f>VLOOKUP(B160,'XTF Exchange Traded Funds'!$B$7:$F$1023,5,FALSE)</f>
        <v>4.5740198699999999</v>
      </c>
      <c r="G160" s="87">
        <v>8.6593414800000001</v>
      </c>
      <c r="H160" s="88">
        <f t="shared" si="6"/>
        <v>-0.47178201938746045</v>
      </c>
      <c r="I160" s="99">
        <v>29.47433989805765</v>
      </c>
      <c r="J160" s="99">
        <v>53.202405657913999</v>
      </c>
      <c r="K160" s="88">
        <f t="shared" si="7"/>
        <v>-0.44599610612394813</v>
      </c>
      <c r="L160" s="71">
        <f t="shared" si="8"/>
        <v>6.4438591732785042</v>
      </c>
    </row>
    <row r="161" spans="1:12">
      <c r="A161" s="70" t="s">
        <v>2422</v>
      </c>
      <c r="B161" s="70" t="s">
        <v>1498</v>
      </c>
      <c r="C161" s="70" t="s">
        <v>993</v>
      </c>
      <c r="D161" s="70" t="s">
        <v>321</v>
      </c>
      <c r="E161" s="70" t="s">
        <v>1508</v>
      </c>
      <c r="F161" s="87">
        <f>VLOOKUP(B161,'XTF Exchange Traded Funds'!$B$7:$F$1023,5,FALSE)</f>
        <v>0.46858179999999999</v>
      </c>
      <c r="G161" s="87">
        <v>0.43234923999999997</v>
      </c>
      <c r="H161" s="88">
        <f t="shared" si="6"/>
        <v>8.3803917407140549E-2</v>
      </c>
      <c r="I161" s="99">
        <v>29.305092699999999</v>
      </c>
      <c r="J161" s="99">
        <v>7.2880451299999995</v>
      </c>
      <c r="K161" s="88">
        <f t="shared" si="7"/>
        <v>3.0209812339622548</v>
      </c>
      <c r="L161" s="71">
        <f t="shared" si="8"/>
        <v>62.539972103056499</v>
      </c>
    </row>
    <row r="162" spans="1:12">
      <c r="A162" s="70" t="s">
        <v>2892</v>
      </c>
      <c r="B162" s="70" t="s">
        <v>74</v>
      </c>
      <c r="C162" s="70" t="s">
        <v>2923</v>
      </c>
      <c r="D162" s="70" t="s">
        <v>322</v>
      </c>
      <c r="E162" s="70" t="s">
        <v>323</v>
      </c>
      <c r="F162" s="87">
        <f>VLOOKUP(B162,'XTF Exchange Traded Funds'!$B$7:$F$1023,5,FALSE)</f>
        <v>7.511790596</v>
      </c>
      <c r="G162" s="87">
        <v>18.072247006999998</v>
      </c>
      <c r="H162" s="88">
        <f t="shared" si="6"/>
        <v>-0.58434661760153972</v>
      </c>
      <c r="I162" s="99">
        <v>29.130578929999999</v>
      </c>
      <c r="J162" s="99">
        <v>16.297745750000001</v>
      </c>
      <c r="K162" s="88">
        <f t="shared" si="7"/>
        <v>0.78739927452850322</v>
      </c>
      <c r="L162" s="71">
        <f t="shared" si="8"/>
        <v>3.8779806968410329</v>
      </c>
    </row>
    <row r="163" spans="1:12">
      <c r="A163" s="70" t="s">
        <v>2793</v>
      </c>
      <c r="B163" s="70" t="s">
        <v>282</v>
      </c>
      <c r="C163" s="70" t="s">
        <v>1296</v>
      </c>
      <c r="D163" s="70" t="s">
        <v>322</v>
      </c>
      <c r="E163" s="70" t="s">
        <v>1508</v>
      </c>
      <c r="F163" s="87">
        <f>VLOOKUP(B163,'XTF Exchange Traded Funds'!$B$7:$F$1023,5,FALSE)</f>
        <v>0.33541478899999999</v>
      </c>
      <c r="G163" s="87">
        <v>0.43947374</v>
      </c>
      <c r="H163" s="88">
        <f t="shared" si="6"/>
        <v>-0.23678081652842331</v>
      </c>
      <c r="I163" s="99">
        <v>28.589263873674049</v>
      </c>
      <c r="J163" s="99">
        <v>86.467234532611997</v>
      </c>
      <c r="K163" s="88">
        <f t="shared" si="7"/>
        <v>-0.66936303643559558</v>
      </c>
      <c r="L163" s="71">
        <f t="shared" si="8"/>
        <v>85.235549568072415</v>
      </c>
    </row>
    <row r="164" spans="1:12">
      <c r="A164" s="70" t="s">
        <v>2358</v>
      </c>
      <c r="B164" s="70" t="s">
        <v>2094</v>
      </c>
      <c r="C164" s="70" t="s">
        <v>231</v>
      </c>
      <c r="D164" s="70" t="s">
        <v>322</v>
      </c>
      <c r="E164" s="70" t="s">
        <v>323</v>
      </c>
      <c r="F164" s="87">
        <f>VLOOKUP(B164,'XTF Exchange Traded Funds'!$B$7:$F$1023,5,FALSE)</f>
        <v>11.64319875</v>
      </c>
      <c r="G164" s="87">
        <v>15.611189660000001</v>
      </c>
      <c r="H164" s="88">
        <f t="shared" si="6"/>
        <v>-0.25417607475278092</v>
      </c>
      <c r="I164" s="99">
        <v>28.325853761169299</v>
      </c>
      <c r="J164" s="99">
        <v>88.618279440163008</v>
      </c>
      <c r="K164" s="88">
        <f t="shared" si="7"/>
        <v>-0.68036105033730054</v>
      </c>
      <c r="L164" s="71">
        <f t="shared" si="8"/>
        <v>2.4328240348185499</v>
      </c>
    </row>
    <row r="165" spans="1:12">
      <c r="A165" s="70" t="s">
        <v>2628</v>
      </c>
      <c r="B165" s="70" t="s">
        <v>780</v>
      </c>
      <c r="C165" s="70" t="s">
        <v>1296</v>
      </c>
      <c r="D165" s="70" t="s">
        <v>322</v>
      </c>
      <c r="E165" s="70" t="s">
        <v>323</v>
      </c>
      <c r="F165" s="87">
        <f>VLOOKUP(B165,'XTF Exchange Traded Funds'!$B$7:$F$1023,5,FALSE)</f>
        <v>17.927886486999999</v>
      </c>
      <c r="G165" s="87">
        <v>49.091320588999999</v>
      </c>
      <c r="H165" s="88">
        <f t="shared" si="6"/>
        <v>-0.6348053734977922</v>
      </c>
      <c r="I165" s="99">
        <v>27.506544981614852</v>
      </c>
      <c r="J165" s="99">
        <v>70.987663837212509</v>
      </c>
      <c r="K165" s="88">
        <f t="shared" si="7"/>
        <v>-0.61251654872468675</v>
      </c>
      <c r="L165" s="71">
        <f t="shared" si="8"/>
        <v>1.5342882163806983</v>
      </c>
    </row>
    <row r="166" spans="1:12">
      <c r="A166" s="70" t="s">
        <v>797</v>
      </c>
      <c r="B166" s="70" t="s">
        <v>798</v>
      </c>
      <c r="C166" s="70" t="s">
        <v>1296</v>
      </c>
      <c r="D166" s="70" t="s">
        <v>322</v>
      </c>
      <c r="E166" s="70" t="s">
        <v>1508</v>
      </c>
      <c r="F166" s="87">
        <f>VLOOKUP(B166,'XTF Exchange Traded Funds'!$B$7:$F$1023,5,FALSE)</f>
        <v>8.6389116020000003</v>
      </c>
      <c r="G166" s="87">
        <v>6.0646968169999997</v>
      </c>
      <c r="H166" s="88">
        <f t="shared" si="6"/>
        <v>0.42445894043444987</v>
      </c>
      <c r="I166" s="99">
        <v>27.407836510000003</v>
      </c>
      <c r="J166" s="99">
        <v>41.337772009999995</v>
      </c>
      <c r="K166" s="88">
        <f t="shared" si="7"/>
        <v>-0.33697838133681246</v>
      </c>
      <c r="L166" s="71">
        <f t="shared" si="8"/>
        <v>3.1726029588790787</v>
      </c>
    </row>
    <row r="167" spans="1:12">
      <c r="A167" s="70" t="s">
        <v>729</v>
      </c>
      <c r="B167" s="70" t="s">
        <v>80</v>
      </c>
      <c r="C167" s="70" t="s">
        <v>735</v>
      </c>
      <c r="D167" s="70" t="s">
        <v>321</v>
      </c>
      <c r="E167" s="70" t="s">
        <v>1508</v>
      </c>
      <c r="F167" s="87">
        <f>VLOOKUP(B167,'XTF Exchange Traded Funds'!$B$7:$F$1023,5,FALSE)</f>
        <v>22.936724298000001</v>
      </c>
      <c r="G167" s="87">
        <v>21.389124973000001</v>
      </c>
      <c r="H167" s="88">
        <f t="shared" si="6"/>
        <v>7.2354494489773158E-2</v>
      </c>
      <c r="I167" s="99">
        <v>27.394817789999998</v>
      </c>
      <c r="J167" s="99">
        <v>42.258941440000001</v>
      </c>
      <c r="K167" s="88">
        <f t="shared" si="7"/>
        <v>-0.35173913835736637</v>
      </c>
      <c r="L167" s="71">
        <f t="shared" si="8"/>
        <v>1.1943648724237717</v>
      </c>
    </row>
    <row r="168" spans="1:12">
      <c r="A168" s="70" t="s">
        <v>2638</v>
      </c>
      <c r="B168" s="70" t="s">
        <v>936</v>
      </c>
      <c r="C168" s="70" t="s">
        <v>1296</v>
      </c>
      <c r="D168" s="70" t="s">
        <v>322</v>
      </c>
      <c r="E168" s="70" t="s">
        <v>323</v>
      </c>
      <c r="F168" s="87">
        <f>VLOOKUP(B168,'XTF Exchange Traded Funds'!$B$7:$F$1023,5,FALSE)</f>
        <v>20.57864889</v>
      </c>
      <c r="G168" s="87">
        <v>22.674327732000002</v>
      </c>
      <c r="H168" s="88">
        <f t="shared" si="6"/>
        <v>-9.2425180881653857E-2</v>
      </c>
      <c r="I168" s="99">
        <v>27.19079412</v>
      </c>
      <c r="J168" s="99">
        <v>15.155753789999999</v>
      </c>
      <c r="K168" s="88">
        <f t="shared" si="7"/>
        <v>0.79409051484729898</v>
      </c>
      <c r="L168" s="71">
        <f t="shared" si="8"/>
        <v>1.3213109502642377</v>
      </c>
    </row>
    <row r="169" spans="1:12">
      <c r="A169" s="70" t="s">
        <v>2695</v>
      </c>
      <c r="B169" s="70" t="s">
        <v>276</v>
      </c>
      <c r="C169" s="70" t="s">
        <v>1296</v>
      </c>
      <c r="D169" s="70" t="s">
        <v>322</v>
      </c>
      <c r="E169" s="70" t="s">
        <v>1508</v>
      </c>
      <c r="F169" s="87">
        <f>VLOOKUP(B169,'XTF Exchange Traded Funds'!$B$7:$F$1023,5,FALSE)</f>
        <v>2.7976565099999999</v>
      </c>
      <c r="G169" s="87">
        <v>4.6442455700000007</v>
      </c>
      <c r="H169" s="88">
        <f t="shared" si="6"/>
        <v>-0.39760797144927895</v>
      </c>
      <c r="I169" s="99">
        <v>26.941015323391003</v>
      </c>
      <c r="J169" s="99">
        <v>12.6164329955801</v>
      </c>
      <c r="K169" s="88">
        <f t="shared" si="7"/>
        <v>1.135390829787565</v>
      </c>
      <c r="L169" s="71">
        <f t="shared" si="8"/>
        <v>9.6298509938916705</v>
      </c>
    </row>
    <row r="170" spans="1:12">
      <c r="A170" s="70" t="s">
        <v>727</v>
      </c>
      <c r="B170" s="70" t="s">
        <v>88</v>
      </c>
      <c r="C170" s="70" t="s">
        <v>735</v>
      </c>
      <c r="D170" s="70" t="s">
        <v>321</v>
      </c>
      <c r="E170" s="70" t="s">
        <v>1508</v>
      </c>
      <c r="F170" s="87">
        <f>VLOOKUP(B170,'XTF Exchange Traded Funds'!$B$7:$F$1023,5,FALSE)</f>
        <v>5.8909797599999996</v>
      </c>
      <c r="G170" s="87">
        <v>8.8797929999999994</v>
      </c>
      <c r="H170" s="88">
        <f t="shared" si="6"/>
        <v>-0.3365859136581224</v>
      </c>
      <c r="I170" s="99">
        <v>26.03865493</v>
      </c>
      <c r="J170" s="99">
        <v>21.818308064487599</v>
      </c>
      <c r="K170" s="88">
        <f t="shared" si="7"/>
        <v>0.19343144541907065</v>
      </c>
      <c r="L170" s="71">
        <f t="shared" si="8"/>
        <v>4.4200890158889292</v>
      </c>
    </row>
    <row r="171" spans="1:12">
      <c r="A171" s="70" t="s">
        <v>2666</v>
      </c>
      <c r="B171" s="70" t="s">
        <v>283</v>
      </c>
      <c r="C171" s="70" t="s">
        <v>1296</v>
      </c>
      <c r="D171" s="70" t="s">
        <v>322</v>
      </c>
      <c r="E171" s="70" t="s">
        <v>1508</v>
      </c>
      <c r="F171" s="87">
        <f>VLOOKUP(B171,'XTF Exchange Traded Funds'!$B$7:$F$1023,5,FALSE)</f>
        <v>9.5371348699999992</v>
      </c>
      <c r="G171" s="87">
        <v>8.5554487550000005</v>
      </c>
      <c r="H171" s="88">
        <f t="shared" si="6"/>
        <v>0.11474396529185915</v>
      </c>
      <c r="I171" s="99">
        <v>24.992186319340298</v>
      </c>
      <c r="J171" s="99">
        <v>31.444640713219098</v>
      </c>
      <c r="K171" s="88">
        <f t="shared" si="7"/>
        <v>-0.20520044902806711</v>
      </c>
      <c r="L171" s="71">
        <f t="shared" si="8"/>
        <v>2.6205130429638457</v>
      </c>
    </row>
    <row r="172" spans="1:12">
      <c r="A172" s="70" t="s">
        <v>2636</v>
      </c>
      <c r="B172" s="70" t="s">
        <v>55</v>
      </c>
      <c r="C172" s="70" t="s">
        <v>1296</v>
      </c>
      <c r="D172" s="70" t="s">
        <v>1212</v>
      </c>
      <c r="E172" s="70" t="s">
        <v>323</v>
      </c>
      <c r="F172" s="87">
        <f>VLOOKUP(B172,'XTF Exchange Traded Funds'!$B$7:$F$1023,5,FALSE)</f>
        <v>8.151497968000001</v>
      </c>
      <c r="G172" s="87">
        <v>26.873621931999999</v>
      </c>
      <c r="H172" s="88">
        <f t="shared" si="6"/>
        <v>-0.69667289401383092</v>
      </c>
      <c r="I172" s="99">
        <v>23.024959210000002</v>
      </c>
      <c r="J172" s="99">
        <v>64.827321940000004</v>
      </c>
      <c r="K172" s="88">
        <f t="shared" si="7"/>
        <v>-0.64482630901658378</v>
      </c>
      <c r="L172" s="71">
        <f t="shared" si="8"/>
        <v>2.8246292031707712</v>
      </c>
    </row>
    <row r="173" spans="1:12">
      <c r="A173" s="70" t="s">
        <v>1538</v>
      </c>
      <c r="B173" s="70" t="s">
        <v>363</v>
      </c>
      <c r="C173" s="70" t="s">
        <v>1293</v>
      </c>
      <c r="D173" s="70" t="s">
        <v>321</v>
      </c>
      <c r="E173" s="70" t="s">
        <v>1508</v>
      </c>
      <c r="F173" s="87">
        <f>VLOOKUP(B173,'XTF Exchange Traded Funds'!$B$7:$F$1023,5,FALSE)</f>
        <v>1.79574122</v>
      </c>
      <c r="G173" s="87">
        <v>6.1010109699999999</v>
      </c>
      <c r="H173" s="88">
        <f t="shared" si="6"/>
        <v>-0.70566497440669251</v>
      </c>
      <c r="I173" s="99">
        <v>22.98092836</v>
      </c>
      <c r="J173" s="99">
        <v>148.73334940000001</v>
      </c>
      <c r="K173" s="88">
        <f t="shared" si="7"/>
        <v>-0.84548906850611139</v>
      </c>
      <c r="L173" s="71">
        <f t="shared" si="8"/>
        <v>12.797461072926755</v>
      </c>
    </row>
    <row r="174" spans="1:12">
      <c r="A174" s="70" t="s">
        <v>2637</v>
      </c>
      <c r="B174" s="70" t="s">
        <v>2279</v>
      </c>
      <c r="C174" s="70" t="s">
        <v>1296</v>
      </c>
      <c r="D174" s="70" t="s">
        <v>1212</v>
      </c>
      <c r="E174" s="70" t="s">
        <v>323</v>
      </c>
      <c r="F174" s="87">
        <f>VLOOKUP(B174,'XTF Exchange Traded Funds'!$B$7:$F$1023,5,FALSE)</f>
        <v>6.2238601600000001</v>
      </c>
      <c r="G174" s="87">
        <v>26.44086772</v>
      </c>
      <c r="H174" s="88">
        <f t="shared" si="6"/>
        <v>-0.76461210630798471</v>
      </c>
      <c r="I174" s="99">
        <v>22.870300159999999</v>
      </c>
      <c r="J174" s="99">
        <v>9.4849981999999997</v>
      </c>
      <c r="K174" s="88">
        <f t="shared" si="7"/>
        <v>1.4112076436661845</v>
      </c>
      <c r="L174" s="71">
        <f t="shared" si="8"/>
        <v>3.6746166481992422</v>
      </c>
    </row>
    <row r="175" spans="1:12">
      <c r="A175" s="70" t="s">
        <v>2398</v>
      </c>
      <c r="B175" s="70" t="s">
        <v>269</v>
      </c>
      <c r="C175" s="70" t="s">
        <v>993</v>
      </c>
      <c r="D175" s="70" t="s">
        <v>321</v>
      </c>
      <c r="E175" s="70" t="s">
        <v>323</v>
      </c>
      <c r="F175" s="87">
        <f>VLOOKUP(B175,'XTF Exchange Traded Funds'!$B$7:$F$1023,5,FALSE)</f>
        <v>6.5263268200000004</v>
      </c>
      <c r="G175" s="87">
        <v>11.805893900000001</v>
      </c>
      <c r="H175" s="88">
        <f t="shared" si="6"/>
        <v>-0.44719757137576854</v>
      </c>
      <c r="I175" s="99">
        <v>22.857715590000002</v>
      </c>
      <c r="J175" s="99">
        <v>19.417727809999999</v>
      </c>
      <c r="K175" s="88">
        <f t="shared" si="7"/>
        <v>0.17715707077881859</v>
      </c>
      <c r="L175" s="71">
        <f t="shared" si="8"/>
        <v>3.5023859853221389</v>
      </c>
    </row>
    <row r="176" spans="1:12">
      <c r="A176" s="70" t="s">
        <v>1666</v>
      </c>
      <c r="B176" s="70" t="s">
        <v>864</v>
      </c>
      <c r="C176" s="70" t="s">
        <v>1295</v>
      </c>
      <c r="D176" s="70" t="s">
        <v>321</v>
      </c>
      <c r="E176" s="70" t="s">
        <v>1508</v>
      </c>
      <c r="F176" s="87">
        <f>VLOOKUP(B176,'XTF Exchange Traded Funds'!$B$7:$F$1023,5,FALSE)</f>
        <v>32.904246657000002</v>
      </c>
      <c r="G176" s="87">
        <v>119.418394347</v>
      </c>
      <c r="H176" s="88">
        <f t="shared" si="6"/>
        <v>-0.72446249309475319</v>
      </c>
      <c r="I176" s="99">
        <v>22.682971649999999</v>
      </c>
      <c r="J176" s="99">
        <v>113.43778928</v>
      </c>
      <c r="K176" s="88">
        <f t="shared" si="7"/>
        <v>-0.80004042926108765</v>
      </c>
      <c r="L176" s="71">
        <f t="shared" si="8"/>
        <v>0.68936304442558805</v>
      </c>
    </row>
    <row r="177" spans="1:12">
      <c r="A177" s="70" t="s">
        <v>1376</v>
      </c>
      <c r="B177" s="70" t="s">
        <v>1333</v>
      </c>
      <c r="C177" s="70" t="s">
        <v>1296</v>
      </c>
      <c r="D177" s="70" t="s">
        <v>322</v>
      </c>
      <c r="E177" s="70" t="s">
        <v>323</v>
      </c>
      <c r="F177" s="87">
        <f>VLOOKUP(B177,'XTF Exchange Traded Funds'!$B$7:$F$1023,5,FALSE)</f>
        <v>0.6685799</v>
      </c>
      <c r="G177" s="87">
        <v>2.5284996</v>
      </c>
      <c r="H177" s="88">
        <f t="shared" si="6"/>
        <v>-0.73558235880282519</v>
      </c>
      <c r="I177" s="99">
        <v>22.36787584</v>
      </c>
      <c r="J177" s="99">
        <v>10.01916743</v>
      </c>
      <c r="K177" s="88">
        <f t="shared" si="7"/>
        <v>1.2325084390769585</v>
      </c>
      <c r="L177" s="71">
        <f t="shared" si="8"/>
        <v>33.455800630560383</v>
      </c>
    </row>
    <row r="178" spans="1:12">
      <c r="A178" s="70" t="s">
        <v>1343</v>
      </c>
      <c r="B178" s="70" t="s">
        <v>1344</v>
      </c>
      <c r="C178" s="70" t="s">
        <v>1296</v>
      </c>
      <c r="D178" s="70" t="s">
        <v>322</v>
      </c>
      <c r="E178" s="70" t="s">
        <v>323</v>
      </c>
      <c r="F178" s="87">
        <f>VLOOKUP(B178,'XTF Exchange Traded Funds'!$B$7:$F$1023,5,FALSE)</f>
        <v>12.79004958</v>
      </c>
      <c r="G178" s="87">
        <v>40.940792939999994</v>
      </c>
      <c r="H178" s="88">
        <f t="shared" si="6"/>
        <v>-0.68759643715879626</v>
      </c>
      <c r="I178" s="99">
        <v>22.158975170000001</v>
      </c>
      <c r="J178" s="99">
        <v>27.923030929999999</v>
      </c>
      <c r="K178" s="88">
        <f t="shared" si="7"/>
        <v>-0.20642657935128383</v>
      </c>
      <c r="L178" s="71">
        <f t="shared" si="8"/>
        <v>1.7325167530742287</v>
      </c>
    </row>
    <row r="179" spans="1:12">
      <c r="A179" s="70" t="s">
        <v>2428</v>
      </c>
      <c r="B179" s="70" t="s">
        <v>239</v>
      </c>
      <c r="C179" s="70" t="s">
        <v>993</v>
      </c>
      <c r="D179" s="70" t="s">
        <v>321</v>
      </c>
      <c r="E179" s="70" t="s">
        <v>1508</v>
      </c>
      <c r="F179" s="87">
        <f>VLOOKUP(B179,'XTF Exchange Traded Funds'!$B$7:$F$1023,5,FALSE)</f>
        <v>8.8455706960000011</v>
      </c>
      <c r="G179" s="87">
        <v>10.971434819000001</v>
      </c>
      <c r="H179" s="88">
        <f t="shared" si="6"/>
        <v>-0.19376354670753659</v>
      </c>
      <c r="I179" s="99">
        <v>22.154821640000002</v>
      </c>
      <c r="J179" s="99">
        <v>51.570119008318002</v>
      </c>
      <c r="K179" s="88">
        <f t="shared" si="7"/>
        <v>-0.57039421149238501</v>
      </c>
      <c r="L179" s="71">
        <f t="shared" si="8"/>
        <v>2.5046232065070138</v>
      </c>
    </row>
    <row r="180" spans="1:12">
      <c r="A180" s="70" t="s">
        <v>740</v>
      </c>
      <c r="B180" s="70" t="s">
        <v>867</v>
      </c>
      <c r="C180" s="70" t="s">
        <v>1297</v>
      </c>
      <c r="D180" s="70" t="s">
        <v>321</v>
      </c>
      <c r="E180" s="70" t="s">
        <v>323</v>
      </c>
      <c r="F180" s="87">
        <f>VLOOKUP(B180,'XTF Exchange Traded Funds'!$B$7:$F$1023,5,FALSE)</f>
        <v>11.35882623</v>
      </c>
      <c r="G180" s="87">
        <v>8.3531444599999993</v>
      </c>
      <c r="H180" s="88">
        <f t="shared" si="6"/>
        <v>0.35982638447031001</v>
      </c>
      <c r="I180" s="99">
        <v>22.058663280000001</v>
      </c>
      <c r="J180" s="99">
        <v>48.380550569999997</v>
      </c>
      <c r="K180" s="88">
        <f t="shared" si="7"/>
        <v>-0.5440592754709529</v>
      </c>
      <c r="L180" s="71">
        <f t="shared" si="8"/>
        <v>1.9419843946322966</v>
      </c>
    </row>
    <row r="181" spans="1:12">
      <c r="A181" s="70" t="s">
        <v>2740</v>
      </c>
      <c r="B181" s="70" t="s">
        <v>2587</v>
      </c>
      <c r="C181" s="70" t="s">
        <v>1296</v>
      </c>
      <c r="D181" s="70" t="s">
        <v>1212</v>
      </c>
      <c r="E181" s="70" t="s">
        <v>323</v>
      </c>
      <c r="F181" s="87">
        <f>VLOOKUP(B181,'XTF Exchange Traded Funds'!$B$7:$F$1023,5,FALSE)</f>
        <v>2.0434380500000002</v>
      </c>
      <c r="G181" s="87">
        <v>2.0593326000000003</v>
      </c>
      <c r="H181" s="88">
        <f t="shared" si="6"/>
        <v>-7.7183015507062969E-3</v>
      </c>
      <c r="I181" s="99">
        <v>22.049659899999998</v>
      </c>
      <c r="J181" s="99">
        <v>2.3587712700000001</v>
      </c>
      <c r="K181" s="88">
        <f t="shared" si="7"/>
        <v>8.3479432196068757</v>
      </c>
      <c r="L181" s="71">
        <f t="shared" si="8"/>
        <v>10.79047143122347</v>
      </c>
    </row>
    <row r="182" spans="1:12">
      <c r="A182" s="70" t="s">
        <v>842</v>
      </c>
      <c r="B182" s="70" t="s">
        <v>843</v>
      </c>
      <c r="C182" s="70" t="s">
        <v>1292</v>
      </c>
      <c r="D182" s="70" t="s">
        <v>321</v>
      </c>
      <c r="E182" s="70" t="s">
        <v>1508</v>
      </c>
      <c r="F182" s="87">
        <f>VLOOKUP(B182,'XTF Exchange Traded Funds'!$B$7:$F$1023,5,FALSE)</f>
        <v>0.84040910000000002</v>
      </c>
      <c r="G182" s="87">
        <v>1.0757619970000001</v>
      </c>
      <c r="H182" s="88">
        <f t="shared" si="6"/>
        <v>-0.21877785017163054</v>
      </c>
      <c r="I182" s="99">
        <v>21.721453534685701</v>
      </c>
      <c r="J182" s="99">
        <v>3.287292E-2</v>
      </c>
      <c r="K182" s="88" t="str">
        <f t="shared" si="7"/>
        <v/>
      </c>
      <c r="L182" s="71">
        <f t="shared" si="8"/>
        <v>25.846285499152376</v>
      </c>
    </row>
    <row r="183" spans="1:12">
      <c r="A183" s="70" t="s">
        <v>2407</v>
      </c>
      <c r="B183" s="70" t="s">
        <v>1419</v>
      </c>
      <c r="C183" s="70" t="s">
        <v>993</v>
      </c>
      <c r="D183" s="70" t="s">
        <v>321</v>
      </c>
      <c r="E183" s="70" t="s">
        <v>1508</v>
      </c>
      <c r="F183" s="87">
        <f>VLOOKUP(B183,'XTF Exchange Traded Funds'!$B$7:$F$1023,5,FALSE)</f>
        <v>32.580864163999998</v>
      </c>
      <c r="G183" s="87">
        <v>32.671684642000002</v>
      </c>
      <c r="H183" s="88">
        <f t="shared" si="6"/>
        <v>-2.779791706340573E-3</v>
      </c>
      <c r="I183" s="99">
        <v>21.405334079999999</v>
      </c>
      <c r="J183" s="99">
        <v>23.291612489999999</v>
      </c>
      <c r="K183" s="88">
        <f t="shared" si="7"/>
        <v>-8.0985307943357343E-2</v>
      </c>
      <c r="L183" s="71">
        <f t="shared" si="8"/>
        <v>0.65699098625050212</v>
      </c>
    </row>
    <row r="184" spans="1:12">
      <c r="A184" s="70" t="s">
        <v>2679</v>
      </c>
      <c r="B184" s="70" t="s">
        <v>599</v>
      </c>
      <c r="C184" s="70" t="s">
        <v>1296</v>
      </c>
      <c r="D184" s="70" t="s">
        <v>322</v>
      </c>
      <c r="E184" s="70" t="s">
        <v>323</v>
      </c>
      <c r="F184" s="87">
        <f>VLOOKUP(B184,'XTF Exchange Traded Funds'!$B$7:$F$1023,5,FALSE)</f>
        <v>14.934292767999999</v>
      </c>
      <c r="G184" s="87">
        <v>6.3528415410000001</v>
      </c>
      <c r="H184" s="88">
        <f t="shared" si="6"/>
        <v>1.350805174600529</v>
      </c>
      <c r="I184" s="99">
        <v>21.340378390000001</v>
      </c>
      <c r="J184" s="99">
        <v>45.8846370343988</v>
      </c>
      <c r="K184" s="88">
        <f t="shared" si="7"/>
        <v>-0.53491234170597135</v>
      </c>
      <c r="L184" s="71">
        <f t="shared" si="8"/>
        <v>1.4289513886942438</v>
      </c>
    </row>
    <row r="185" spans="1:12">
      <c r="A185" s="70" t="s">
        <v>31</v>
      </c>
      <c r="B185" s="70" t="s">
        <v>250</v>
      </c>
      <c r="C185" s="70" t="s">
        <v>1297</v>
      </c>
      <c r="D185" s="70" t="s">
        <v>321</v>
      </c>
      <c r="E185" s="70" t="s">
        <v>323</v>
      </c>
      <c r="F185" s="87">
        <f>VLOOKUP(B185,'XTF Exchange Traded Funds'!$B$7:$F$1023,5,FALSE)</f>
        <v>10.863502237000001</v>
      </c>
      <c r="G185" s="87">
        <v>14.203507022</v>
      </c>
      <c r="H185" s="88">
        <f t="shared" si="6"/>
        <v>-0.23515352791579025</v>
      </c>
      <c r="I185" s="99">
        <v>21.1522611</v>
      </c>
      <c r="J185" s="99">
        <v>37.697108990000004</v>
      </c>
      <c r="K185" s="88">
        <f t="shared" si="7"/>
        <v>-0.43888903773466803</v>
      </c>
      <c r="L185" s="71">
        <f t="shared" si="8"/>
        <v>1.947094098987481</v>
      </c>
    </row>
    <row r="186" spans="1:12">
      <c r="A186" s="70" t="s">
        <v>2906</v>
      </c>
      <c r="B186" s="70" t="s">
        <v>273</v>
      </c>
      <c r="C186" s="70" t="s">
        <v>2923</v>
      </c>
      <c r="D186" s="70" t="s">
        <v>322</v>
      </c>
      <c r="E186" s="70" t="s">
        <v>323</v>
      </c>
      <c r="F186" s="87">
        <f>VLOOKUP(B186,'XTF Exchange Traded Funds'!$B$7:$F$1023,5,FALSE)</f>
        <v>1.343613145</v>
      </c>
      <c r="G186" s="87">
        <v>3.8663498889999999</v>
      </c>
      <c r="H186" s="88">
        <f t="shared" si="6"/>
        <v>-0.65248537158453734</v>
      </c>
      <c r="I186" s="99">
        <v>20.956544829999999</v>
      </c>
      <c r="J186" s="99">
        <v>16.402962909999999</v>
      </c>
      <c r="K186" s="88">
        <f t="shared" si="7"/>
        <v>0.27760728015936231</v>
      </c>
      <c r="L186" s="71">
        <f t="shared" si="8"/>
        <v>15.597156747078415</v>
      </c>
    </row>
    <row r="187" spans="1:12">
      <c r="A187" s="70" t="s">
        <v>2479</v>
      </c>
      <c r="B187" s="70" t="s">
        <v>235</v>
      </c>
      <c r="C187" s="70" t="s">
        <v>993</v>
      </c>
      <c r="D187" s="70" t="s">
        <v>321</v>
      </c>
      <c r="E187" s="70" t="s">
        <v>1508</v>
      </c>
      <c r="F187" s="87">
        <f>VLOOKUP(B187,'XTF Exchange Traded Funds'!$B$7:$F$1023,5,FALSE)</f>
        <v>7.8014246960000007</v>
      </c>
      <c r="G187" s="87">
        <v>15.394996258999999</v>
      </c>
      <c r="H187" s="88">
        <f t="shared" si="6"/>
        <v>-0.49324932823941126</v>
      </c>
      <c r="I187" s="99">
        <v>20.86199848</v>
      </c>
      <c r="J187" s="99">
        <v>27.102591989999997</v>
      </c>
      <c r="K187" s="88">
        <f t="shared" si="7"/>
        <v>-0.23025818018817457</v>
      </c>
      <c r="L187" s="71">
        <f t="shared" si="8"/>
        <v>2.6741267515786578</v>
      </c>
    </row>
    <row r="188" spans="1:12">
      <c r="A188" s="70" t="s">
        <v>2602</v>
      </c>
      <c r="B188" s="70" t="s">
        <v>539</v>
      </c>
      <c r="C188" s="70" t="s">
        <v>993</v>
      </c>
      <c r="D188" s="70" t="s">
        <v>321</v>
      </c>
      <c r="E188" s="70" t="s">
        <v>1508</v>
      </c>
      <c r="F188" s="87">
        <f>VLOOKUP(B188,'XTF Exchange Traded Funds'!$B$7:$F$1023,5,FALSE)</f>
        <v>13.768405511999999</v>
      </c>
      <c r="G188" s="87">
        <v>9.3734819439999999</v>
      </c>
      <c r="H188" s="88">
        <f t="shared" si="6"/>
        <v>0.46886776912321326</v>
      </c>
      <c r="I188" s="99">
        <v>20.340043536978598</v>
      </c>
      <c r="J188" s="99">
        <v>22.142180738982351</v>
      </c>
      <c r="K188" s="88">
        <f t="shared" si="7"/>
        <v>-8.138932760272366E-2</v>
      </c>
      <c r="L188" s="71">
        <f t="shared" si="8"/>
        <v>1.4772984075208286</v>
      </c>
    </row>
    <row r="189" spans="1:12">
      <c r="A189" s="70" t="s">
        <v>2356</v>
      </c>
      <c r="B189" s="70" t="s">
        <v>1959</v>
      </c>
      <c r="C189" s="70" t="s">
        <v>231</v>
      </c>
      <c r="D189" s="70" t="s">
        <v>322</v>
      </c>
      <c r="E189" s="70" t="s">
        <v>323</v>
      </c>
      <c r="F189" s="87">
        <f>VLOOKUP(B189,'XTF Exchange Traded Funds'!$B$7:$F$1023,5,FALSE)</f>
        <v>6.7505231800000001</v>
      </c>
      <c r="G189" s="87">
        <v>1.5949906</v>
      </c>
      <c r="H189" s="88">
        <f t="shared" si="6"/>
        <v>3.2323278770420343</v>
      </c>
      <c r="I189" s="99">
        <v>20.26258796182805</v>
      </c>
      <c r="J189" s="99">
        <v>3.0704307400000004</v>
      </c>
      <c r="K189" s="88">
        <f t="shared" si="7"/>
        <v>5.5992656007046255</v>
      </c>
      <c r="L189" s="71">
        <f t="shared" si="8"/>
        <v>3.0016322322780393</v>
      </c>
    </row>
    <row r="190" spans="1:12">
      <c r="A190" s="70" t="s">
        <v>2673</v>
      </c>
      <c r="B190" s="70" t="s">
        <v>1416</v>
      </c>
      <c r="C190" s="70" t="s">
        <v>1296</v>
      </c>
      <c r="D190" s="70" t="s">
        <v>1212</v>
      </c>
      <c r="E190" s="70" t="s">
        <v>323</v>
      </c>
      <c r="F190" s="87">
        <f>VLOOKUP(B190,'XTF Exchange Traded Funds'!$B$7:$F$1023,5,FALSE)</f>
        <v>9.7909752300000008</v>
      </c>
      <c r="G190" s="87">
        <v>7.0688311500000003</v>
      </c>
      <c r="H190" s="88">
        <f t="shared" si="6"/>
        <v>0.38509111651365457</v>
      </c>
      <c r="I190" s="99">
        <v>20.035072670000002</v>
      </c>
      <c r="J190" s="99">
        <v>9.5881453000000008</v>
      </c>
      <c r="K190" s="88">
        <f t="shared" si="7"/>
        <v>1.0895670688261263</v>
      </c>
      <c r="L190" s="71">
        <f t="shared" si="8"/>
        <v>2.0462795788321078</v>
      </c>
    </row>
    <row r="191" spans="1:12">
      <c r="A191" s="70" t="s">
        <v>1393</v>
      </c>
      <c r="B191" s="70" t="s">
        <v>1394</v>
      </c>
      <c r="C191" s="70" t="s">
        <v>1296</v>
      </c>
      <c r="D191" s="70" t="s">
        <v>322</v>
      </c>
      <c r="E191" s="70" t="s">
        <v>323</v>
      </c>
      <c r="F191" s="87">
        <f>VLOOKUP(B191,'XTF Exchange Traded Funds'!$B$7:$F$1023,5,FALSE)</f>
        <v>0.4515921</v>
      </c>
      <c r="G191" s="87">
        <v>2.4734359800000001</v>
      </c>
      <c r="H191" s="88">
        <f t="shared" si="6"/>
        <v>-0.81742317017641186</v>
      </c>
      <c r="I191" s="99">
        <v>19.987671388483701</v>
      </c>
      <c r="J191" s="99">
        <v>3.31934029</v>
      </c>
      <c r="K191" s="88">
        <f t="shared" si="7"/>
        <v>5.0215794833387513</v>
      </c>
      <c r="L191" s="71">
        <f t="shared" si="8"/>
        <v>44.260454043557672</v>
      </c>
    </row>
    <row r="192" spans="1:12">
      <c r="A192" s="70" t="s">
        <v>2511</v>
      </c>
      <c r="B192" s="70" t="s">
        <v>153</v>
      </c>
      <c r="C192" s="70" t="s">
        <v>993</v>
      </c>
      <c r="D192" s="70" t="s">
        <v>321</v>
      </c>
      <c r="E192" s="70" t="s">
        <v>1508</v>
      </c>
      <c r="F192" s="87">
        <f>VLOOKUP(B192,'XTF Exchange Traded Funds'!$B$7:$F$1023,5,FALSE)</f>
        <v>4.3852340209999996</v>
      </c>
      <c r="G192" s="87">
        <v>6.0568392929999995</v>
      </c>
      <c r="H192" s="88">
        <f t="shared" si="6"/>
        <v>-0.27598640002416852</v>
      </c>
      <c r="I192" s="99">
        <v>19.917081760000002</v>
      </c>
      <c r="J192" s="99">
        <v>37.534246060000001</v>
      </c>
      <c r="K192" s="88">
        <f t="shared" si="7"/>
        <v>-0.46936241297715831</v>
      </c>
      <c r="L192" s="71">
        <f t="shared" si="8"/>
        <v>4.5418515100040553</v>
      </c>
    </row>
    <row r="193" spans="1:12">
      <c r="A193" s="70" t="s">
        <v>2708</v>
      </c>
      <c r="B193" s="70" t="s">
        <v>286</v>
      </c>
      <c r="C193" s="70" t="s">
        <v>1296</v>
      </c>
      <c r="D193" s="70" t="s">
        <v>322</v>
      </c>
      <c r="E193" s="70" t="s">
        <v>1508</v>
      </c>
      <c r="F193" s="87">
        <f>VLOOKUP(B193,'XTF Exchange Traded Funds'!$B$7:$F$1023,5,FALSE)</f>
        <v>2.9993409399999997</v>
      </c>
      <c r="G193" s="87">
        <v>3.6921532999999997</v>
      </c>
      <c r="H193" s="88">
        <f t="shared" si="6"/>
        <v>-0.18764452711104929</v>
      </c>
      <c r="I193" s="99">
        <v>19.586169909999999</v>
      </c>
      <c r="J193" s="99">
        <v>8.023177089999999</v>
      </c>
      <c r="K193" s="88">
        <f t="shared" si="7"/>
        <v>1.4411987533482202</v>
      </c>
      <c r="L193" s="71">
        <f t="shared" si="8"/>
        <v>6.530157891953424</v>
      </c>
    </row>
    <row r="194" spans="1:12">
      <c r="A194" s="70" t="s">
        <v>2488</v>
      </c>
      <c r="B194" s="70" t="s">
        <v>140</v>
      </c>
      <c r="C194" s="70" t="s">
        <v>993</v>
      </c>
      <c r="D194" s="70" t="s">
        <v>321</v>
      </c>
      <c r="E194" s="70" t="s">
        <v>1508</v>
      </c>
      <c r="F194" s="87">
        <f>VLOOKUP(B194,'XTF Exchange Traded Funds'!$B$7:$F$1023,5,FALSE)</f>
        <v>1.1420775830000001</v>
      </c>
      <c r="G194" s="87">
        <v>3.56944332</v>
      </c>
      <c r="H194" s="88">
        <f t="shared" si="6"/>
        <v>-0.68004042070067106</v>
      </c>
      <c r="I194" s="99">
        <v>19.518201129999998</v>
      </c>
      <c r="J194" s="99">
        <v>15.96047018</v>
      </c>
      <c r="K194" s="88">
        <f t="shared" si="7"/>
        <v>0.22290890618361447</v>
      </c>
      <c r="L194" s="71">
        <f t="shared" si="8"/>
        <v>17.090083388844519</v>
      </c>
    </row>
    <row r="195" spans="1:12">
      <c r="A195" s="70" t="s">
        <v>2442</v>
      </c>
      <c r="B195" s="70" t="s">
        <v>543</v>
      </c>
      <c r="C195" s="70" t="s">
        <v>993</v>
      </c>
      <c r="D195" s="70" t="s">
        <v>321</v>
      </c>
      <c r="E195" s="70" t="s">
        <v>323</v>
      </c>
      <c r="F195" s="87">
        <f>VLOOKUP(B195,'XTF Exchange Traded Funds'!$B$7:$F$1023,5,FALSE)</f>
        <v>6.5909789740000004</v>
      </c>
      <c r="G195" s="87">
        <v>5.5176756900000008</v>
      </c>
      <c r="H195" s="88">
        <f t="shared" si="6"/>
        <v>0.19452090777013376</v>
      </c>
      <c r="I195" s="99">
        <v>19.282076320000002</v>
      </c>
      <c r="J195" s="99">
        <v>21.567006160000002</v>
      </c>
      <c r="K195" s="88">
        <f t="shared" si="7"/>
        <v>-0.10594562003871566</v>
      </c>
      <c r="L195" s="71">
        <f t="shared" si="8"/>
        <v>2.9255253879679577</v>
      </c>
    </row>
    <row r="196" spans="1:12">
      <c r="A196" s="70" t="s">
        <v>2159</v>
      </c>
      <c r="B196" s="70" t="s">
        <v>929</v>
      </c>
      <c r="C196" s="70" t="s">
        <v>1296</v>
      </c>
      <c r="D196" s="70" t="s">
        <v>322</v>
      </c>
      <c r="E196" s="70" t="s">
        <v>323</v>
      </c>
      <c r="F196" s="87">
        <f>VLOOKUP(B196,'XTF Exchange Traded Funds'!$B$7:$F$1023,5,FALSE)</f>
        <v>9.1831098660000006</v>
      </c>
      <c r="G196" s="87">
        <v>3.6995235310000001</v>
      </c>
      <c r="H196" s="88">
        <f t="shared" si="6"/>
        <v>1.4822412370270177</v>
      </c>
      <c r="I196" s="99">
        <v>18.730351649999999</v>
      </c>
      <c r="J196" s="99">
        <v>5.4411192300000009</v>
      </c>
      <c r="K196" s="88">
        <f t="shared" si="7"/>
        <v>2.4423711112097788</v>
      </c>
      <c r="L196" s="71">
        <f t="shared" si="8"/>
        <v>2.0396523534307454</v>
      </c>
    </row>
    <row r="197" spans="1:12">
      <c r="A197" s="70" t="s">
        <v>1385</v>
      </c>
      <c r="B197" s="70" t="s">
        <v>1407</v>
      </c>
      <c r="C197" s="70" t="s">
        <v>1296</v>
      </c>
      <c r="D197" s="70" t="s">
        <v>322</v>
      </c>
      <c r="E197" s="70" t="s">
        <v>323</v>
      </c>
      <c r="F197" s="87">
        <f>VLOOKUP(B197,'XTF Exchange Traded Funds'!$B$7:$F$1023,5,FALSE)</f>
        <v>2.2528092200000001</v>
      </c>
      <c r="G197" s="87">
        <v>2.06170966</v>
      </c>
      <c r="H197" s="88">
        <f t="shared" si="6"/>
        <v>9.2689850422488673E-2</v>
      </c>
      <c r="I197" s="99">
        <v>18.273053309999998</v>
      </c>
      <c r="J197" s="99">
        <v>1.3228789999999999</v>
      </c>
      <c r="K197" s="88">
        <f t="shared" si="7"/>
        <v>12.813095007177527</v>
      </c>
      <c r="L197" s="71">
        <f t="shared" si="8"/>
        <v>8.1112298137700254</v>
      </c>
    </row>
    <row r="198" spans="1:12">
      <c r="A198" s="70" t="s">
        <v>2529</v>
      </c>
      <c r="B198" s="70" t="s">
        <v>1815</v>
      </c>
      <c r="C198" s="70" t="s">
        <v>993</v>
      </c>
      <c r="D198" s="70" t="s">
        <v>321</v>
      </c>
      <c r="E198" s="70" t="s">
        <v>1508</v>
      </c>
      <c r="F198" s="87">
        <f>VLOOKUP(B198,'XTF Exchange Traded Funds'!$B$7:$F$1023,5,FALSE)</f>
        <v>1.0277161400000001</v>
      </c>
      <c r="G198" s="87">
        <v>4.85340229</v>
      </c>
      <c r="H198" s="88">
        <f t="shared" si="6"/>
        <v>-0.78824830941430157</v>
      </c>
      <c r="I198" s="99">
        <v>18.257462420000003</v>
      </c>
      <c r="J198" s="99">
        <v>19.690887920000002</v>
      </c>
      <c r="K198" s="88">
        <f t="shared" si="7"/>
        <v>-7.2796387132145091E-2</v>
      </c>
      <c r="L198" s="71">
        <f t="shared" si="8"/>
        <v>17.765082895360582</v>
      </c>
    </row>
    <row r="199" spans="1:12">
      <c r="A199" s="70" t="s">
        <v>1142</v>
      </c>
      <c r="B199" s="70" t="s">
        <v>1146</v>
      </c>
      <c r="C199" s="70" t="s">
        <v>1297</v>
      </c>
      <c r="D199" s="70" t="s">
        <v>321</v>
      </c>
      <c r="E199" s="70" t="s">
        <v>323</v>
      </c>
      <c r="F199" s="87">
        <f>VLOOKUP(B199,'XTF Exchange Traded Funds'!$B$7:$F$1023,5,FALSE)</f>
        <v>6.6911387400000004</v>
      </c>
      <c r="G199" s="87">
        <v>10.945929179</v>
      </c>
      <c r="H199" s="88">
        <f t="shared" ref="H199:H262" si="9">IF(ISERROR(F199/G199-1),"",IF((F199/G199-1)&gt;10000%,"",F199/G199-1))</f>
        <v>-0.38870984540653764</v>
      </c>
      <c r="I199" s="99">
        <v>18.12136014</v>
      </c>
      <c r="J199" s="99">
        <v>22.60410487</v>
      </c>
      <c r="K199" s="88">
        <f t="shared" ref="K199:K262" si="10">IF(ISERROR(I199/J199-1),"",IF((I199/J199-1)&gt;10000%,"",I199/J199-1))</f>
        <v>-0.19831551639761968</v>
      </c>
      <c r="L199" s="71">
        <f t="shared" ref="L199:L262" si="11">IF(ISERROR(I199/F199),"",IF(I199/F199&gt;10000%,"",I199/F199))</f>
        <v>2.7082625012196355</v>
      </c>
    </row>
    <row r="200" spans="1:12">
      <c r="A200" s="70" t="s">
        <v>2543</v>
      </c>
      <c r="B200" s="70" t="s">
        <v>440</v>
      </c>
      <c r="C200" s="70" t="s">
        <v>993</v>
      </c>
      <c r="D200" s="70" t="s">
        <v>321</v>
      </c>
      <c r="E200" s="70" t="s">
        <v>1508</v>
      </c>
      <c r="F200" s="87">
        <f>VLOOKUP(B200,'XTF Exchange Traded Funds'!$B$7:$F$1023,5,FALSE)</f>
        <v>1.1633058600000001</v>
      </c>
      <c r="G200" s="87">
        <v>0.51558044999999997</v>
      </c>
      <c r="H200" s="88">
        <f t="shared" si="9"/>
        <v>1.2563032791487734</v>
      </c>
      <c r="I200" s="99">
        <v>18.031812210000002</v>
      </c>
      <c r="J200" s="99">
        <v>3.3570065599999999</v>
      </c>
      <c r="K200" s="88">
        <f t="shared" si="10"/>
        <v>4.3713961792198592</v>
      </c>
      <c r="L200" s="71">
        <f t="shared" si="11"/>
        <v>15.500491169192598</v>
      </c>
    </row>
    <row r="201" spans="1:12">
      <c r="A201" s="70" t="s">
        <v>730</v>
      </c>
      <c r="B201" s="70" t="s">
        <v>86</v>
      </c>
      <c r="C201" s="70" t="s">
        <v>735</v>
      </c>
      <c r="D201" s="70" t="s">
        <v>321</v>
      </c>
      <c r="E201" s="70" t="s">
        <v>1508</v>
      </c>
      <c r="F201" s="87">
        <f>VLOOKUP(B201,'XTF Exchange Traded Funds'!$B$7:$F$1023,5,FALSE)</f>
        <v>10.097151913000001</v>
      </c>
      <c r="G201" s="87">
        <v>7.5573654800000005</v>
      </c>
      <c r="H201" s="88">
        <f t="shared" si="9"/>
        <v>0.33606769974554673</v>
      </c>
      <c r="I201" s="99">
        <v>17.775567980000002</v>
      </c>
      <c r="J201" s="99">
        <v>7.0866635799999997</v>
      </c>
      <c r="K201" s="88">
        <f t="shared" si="10"/>
        <v>1.5083126607232007</v>
      </c>
      <c r="L201" s="71">
        <f t="shared" si="11"/>
        <v>1.760453653976831</v>
      </c>
    </row>
    <row r="202" spans="1:12">
      <c r="A202" s="70" t="s">
        <v>2505</v>
      </c>
      <c r="B202" s="70" t="s">
        <v>150</v>
      </c>
      <c r="C202" s="70" t="s">
        <v>993</v>
      </c>
      <c r="D202" s="70" t="s">
        <v>321</v>
      </c>
      <c r="E202" s="70" t="s">
        <v>1508</v>
      </c>
      <c r="F202" s="87">
        <f>VLOOKUP(B202,'XTF Exchange Traded Funds'!$B$7:$F$1023,5,FALSE)</f>
        <v>4.7742367549999996</v>
      </c>
      <c r="G202" s="87">
        <v>9.6356969140000004</v>
      </c>
      <c r="H202" s="88">
        <f t="shared" si="9"/>
        <v>-0.5045260558098954</v>
      </c>
      <c r="I202" s="99">
        <v>17.533566690000001</v>
      </c>
      <c r="J202" s="99">
        <v>8.8334848400000006</v>
      </c>
      <c r="K202" s="88">
        <f t="shared" si="10"/>
        <v>0.98489803374134732</v>
      </c>
      <c r="L202" s="71">
        <f t="shared" si="11"/>
        <v>3.6725381646893216</v>
      </c>
    </row>
    <row r="203" spans="1:12">
      <c r="A203" s="70" t="s">
        <v>759</v>
      </c>
      <c r="B203" s="70" t="s">
        <v>886</v>
      </c>
      <c r="C203" s="70" t="s">
        <v>1297</v>
      </c>
      <c r="D203" s="70" t="s">
        <v>321</v>
      </c>
      <c r="E203" s="70" t="s">
        <v>323</v>
      </c>
      <c r="F203" s="87">
        <f>VLOOKUP(B203,'XTF Exchange Traded Funds'!$B$7:$F$1023,5,FALSE)</f>
        <v>6.8183828000000002</v>
      </c>
      <c r="G203" s="87">
        <v>2.130094106</v>
      </c>
      <c r="H203" s="88">
        <f t="shared" si="9"/>
        <v>2.2009772623632622</v>
      </c>
      <c r="I203" s="99">
        <v>17.401870819999999</v>
      </c>
      <c r="J203" s="99">
        <v>4.5162308600000003</v>
      </c>
      <c r="K203" s="88">
        <f t="shared" si="10"/>
        <v>2.8531845159040428</v>
      </c>
      <c r="L203" s="71">
        <f t="shared" si="11"/>
        <v>2.5521991549081107</v>
      </c>
    </row>
    <row r="204" spans="1:12">
      <c r="A204" s="70" t="s">
        <v>2902</v>
      </c>
      <c r="B204" s="70" t="s">
        <v>50</v>
      </c>
      <c r="C204" s="70" t="s">
        <v>2923</v>
      </c>
      <c r="D204" s="70" t="s">
        <v>322</v>
      </c>
      <c r="E204" s="70" t="s">
        <v>323</v>
      </c>
      <c r="F204" s="87">
        <f>VLOOKUP(B204,'XTF Exchange Traded Funds'!$B$7:$F$1023,5,FALSE)</f>
        <v>2.347707631</v>
      </c>
      <c r="G204" s="87">
        <v>6.2279454800000007</v>
      </c>
      <c r="H204" s="88">
        <f t="shared" si="9"/>
        <v>-0.62303657947243307</v>
      </c>
      <c r="I204" s="99">
        <v>17.307058649999998</v>
      </c>
      <c r="J204" s="99">
        <v>57.312618299999997</v>
      </c>
      <c r="K204" s="88">
        <f t="shared" si="10"/>
        <v>-0.69802359125512159</v>
      </c>
      <c r="L204" s="71">
        <f t="shared" si="11"/>
        <v>7.3718969182836878</v>
      </c>
    </row>
    <row r="205" spans="1:12">
      <c r="A205" s="70" t="s">
        <v>2524</v>
      </c>
      <c r="B205" s="70" t="s">
        <v>191</v>
      </c>
      <c r="C205" s="70" t="s">
        <v>993</v>
      </c>
      <c r="D205" s="70" t="s">
        <v>321</v>
      </c>
      <c r="E205" s="70" t="s">
        <v>1508</v>
      </c>
      <c r="F205" s="87">
        <f>VLOOKUP(B205,'XTF Exchange Traded Funds'!$B$7:$F$1023,5,FALSE)</f>
        <v>1.0870737099999999</v>
      </c>
      <c r="G205" s="87">
        <v>2.6758408500000002</v>
      </c>
      <c r="H205" s="88">
        <f t="shared" si="9"/>
        <v>-0.59374500542511721</v>
      </c>
      <c r="I205" s="99">
        <v>17.13219853</v>
      </c>
      <c r="J205" s="99">
        <v>13.88276037</v>
      </c>
      <c r="K205" s="88">
        <f t="shared" si="10"/>
        <v>0.23406282852953986</v>
      </c>
      <c r="L205" s="71">
        <f t="shared" si="11"/>
        <v>15.759923519813576</v>
      </c>
    </row>
    <row r="206" spans="1:12">
      <c r="A206" s="70" t="s">
        <v>862</v>
      </c>
      <c r="B206" s="70" t="s">
        <v>463</v>
      </c>
      <c r="C206" s="70" t="s">
        <v>1293</v>
      </c>
      <c r="D206" s="70" t="s">
        <v>321</v>
      </c>
      <c r="E206" s="70" t="s">
        <v>1508</v>
      </c>
      <c r="F206" s="87">
        <f>VLOOKUP(B206,'XTF Exchange Traded Funds'!$B$7:$F$1023,5,FALSE)</f>
        <v>0.67005418999999999</v>
      </c>
      <c r="G206" s="87">
        <v>1.1457348600000001</v>
      </c>
      <c r="H206" s="88">
        <f t="shared" si="9"/>
        <v>-0.41517517412361882</v>
      </c>
      <c r="I206" s="99">
        <v>16.879453596633347</v>
      </c>
      <c r="J206" s="99">
        <v>22.472119717027351</v>
      </c>
      <c r="K206" s="88">
        <f t="shared" si="10"/>
        <v>-0.24887132103325282</v>
      </c>
      <c r="L206" s="71">
        <f t="shared" si="11"/>
        <v>25.191176845910547</v>
      </c>
    </row>
    <row r="207" spans="1:12">
      <c r="A207" s="70" t="s">
        <v>176</v>
      </c>
      <c r="B207" s="70" t="s">
        <v>801</v>
      </c>
      <c r="C207" s="70" t="s">
        <v>1297</v>
      </c>
      <c r="D207" s="70" t="s">
        <v>321</v>
      </c>
      <c r="E207" s="70" t="s">
        <v>323</v>
      </c>
      <c r="F207" s="87">
        <f>VLOOKUP(B207,'XTF Exchange Traded Funds'!$B$7:$F$1023,5,FALSE)</f>
        <v>10.103115073000001</v>
      </c>
      <c r="G207" s="87">
        <v>42.51532546</v>
      </c>
      <c r="H207" s="88">
        <f t="shared" si="9"/>
        <v>-0.76236533617729474</v>
      </c>
      <c r="I207" s="99">
        <v>16.524207570000002</v>
      </c>
      <c r="J207" s="99">
        <v>9.9066736600000009</v>
      </c>
      <c r="K207" s="88">
        <f t="shared" si="10"/>
        <v>0.667987473607766</v>
      </c>
      <c r="L207" s="71">
        <f t="shared" si="11"/>
        <v>1.6355557123327242</v>
      </c>
    </row>
    <row r="208" spans="1:12">
      <c r="A208" s="70" t="s">
        <v>749</v>
      </c>
      <c r="B208" s="70" t="s">
        <v>876</v>
      </c>
      <c r="C208" s="70" t="s">
        <v>1297</v>
      </c>
      <c r="D208" s="70" t="s">
        <v>321</v>
      </c>
      <c r="E208" s="70" t="s">
        <v>323</v>
      </c>
      <c r="F208" s="87">
        <f>VLOOKUP(B208,'XTF Exchange Traded Funds'!$B$7:$F$1023,5,FALSE)</f>
        <v>2.2175821600000001</v>
      </c>
      <c r="G208" s="87">
        <v>6.8663639000000005</v>
      </c>
      <c r="H208" s="88">
        <f t="shared" si="9"/>
        <v>-0.67703690158338392</v>
      </c>
      <c r="I208" s="99">
        <v>16.337927779999998</v>
      </c>
      <c r="J208" s="99">
        <v>2.5018731299999999</v>
      </c>
      <c r="K208" s="88">
        <f t="shared" si="10"/>
        <v>5.5302782879322097</v>
      </c>
      <c r="L208" s="71">
        <f t="shared" si="11"/>
        <v>7.3674509448614955</v>
      </c>
    </row>
    <row r="209" spans="1:12">
      <c r="A209" s="70" t="s">
        <v>2768</v>
      </c>
      <c r="B209" s="70" t="s">
        <v>21</v>
      </c>
      <c r="C209" s="70" t="s">
        <v>1296</v>
      </c>
      <c r="D209" s="70" t="s">
        <v>1212</v>
      </c>
      <c r="E209" s="70" t="s">
        <v>1508</v>
      </c>
      <c r="F209" s="87">
        <f>VLOOKUP(B209,'XTF Exchange Traded Funds'!$B$7:$F$1023,5,FALSE)</f>
        <v>0.32514912000000001</v>
      </c>
      <c r="G209" s="87">
        <v>1.0129620799999999</v>
      </c>
      <c r="H209" s="88">
        <f t="shared" si="9"/>
        <v>-0.67901155786601608</v>
      </c>
      <c r="I209" s="99">
        <v>16.233491239999999</v>
      </c>
      <c r="J209" s="99">
        <v>4.5386969999999999E-2</v>
      </c>
      <c r="K209" s="88" t="str">
        <f t="shared" si="10"/>
        <v/>
      </c>
      <c r="L209" s="71">
        <f t="shared" si="11"/>
        <v>49.926296094542707</v>
      </c>
    </row>
    <row r="210" spans="1:12">
      <c r="A210" s="70" t="s">
        <v>338</v>
      </c>
      <c r="B210" s="70" t="s">
        <v>339</v>
      </c>
      <c r="C210" s="70" t="s">
        <v>1297</v>
      </c>
      <c r="D210" s="70" t="s">
        <v>321</v>
      </c>
      <c r="E210" s="70" t="s">
        <v>323</v>
      </c>
      <c r="F210" s="87">
        <f>VLOOKUP(B210,'XTF Exchange Traded Funds'!$B$7:$F$1023,5,FALSE)</f>
        <v>0.49011439000000001</v>
      </c>
      <c r="G210" s="87">
        <v>0.54239358999999998</v>
      </c>
      <c r="H210" s="88">
        <f t="shared" si="9"/>
        <v>-9.6386094828296076E-2</v>
      </c>
      <c r="I210" s="99">
        <v>16.09419312</v>
      </c>
      <c r="J210" s="99">
        <v>4.0395655499999998</v>
      </c>
      <c r="K210" s="88">
        <f t="shared" si="10"/>
        <v>2.9841396112510168</v>
      </c>
      <c r="L210" s="71">
        <f t="shared" si="11"/>
        <v>32.837626171310738</v>
      </c>
    </row>
    <row r="211" spans="1:12">
      <c r="A211" s="70" t="s">
        <v>2651</v>
      </c>
      <c r="B211" s="70" t="s">
        <v>597</v>
      </c>
      <c r="C211" s="70" t="s">
        <v>1296</v>
      </c>
      <c r="D211" s="70" t="s">
        <v>1212</v>
      </c>
      <c r="E211" s="70" t="s">
        <v>1508</v>
      </c>
      <c r="F211" s="87">
        <f>VLOOKUP(B211,'XTF Exchange Traded Funds'!$B$7:$F$1023,5,FALSE)</f>
        <v>7.1344074439999998</v>
      </c>
      <c r="G211" s="87">
        <v>13.277789438999999</v>
      </c>
      <c r="H211" s="88">
        <f t="shared" si="9"/>
        <v>-0.46268108281303499</v>
      </c>
      <c r="I211" s="99">
        <v>15.661202380000001</v>
      </c>
      <c r="J211" s="99">
        <v>2.1812457200000002</v>
      </c>
      <c r="K211" s="88">
        <f t="shared" si="10"/>
        <v>6.1799349501990077</v>
      </c>
      <c r="L211" s="71">
        <f t="shared" si="11"/>
        <v>2.1951651209899699</v>
      </c>
    </row>
    <row r="212" spans="1:12">
      <c r="A212" s="70" t="s">
        <v>2456</v>
      </c>
      <c r="B212" s="70" t="s">
        <v>166</v>
      </c>
      <c r="C212" s="70" t="s">
        <v>993</v>
      </c>
      <c r="D212" s="70" t="s">
        <v>321</v>
      </c>
      <c r="E212" s="70" t="s">
        <v>323</v>
      </c>
      <c r="F212" s="87">
        <f>VLOOKUP(B212,'XTF Exchange Traded Funds'!$B$7:$F$1023,5,FALSE)</f>
        <v>9.9156331840000007</v>
      </c>
      <c r="G212" s="87">
        <v>5.960098715</v>
      </c>
      <c r="H212" s="88">
        <f t="shared" si="9"/>
        <v>0.66366928773259426</v>
      </c>
      <c r="I212" s="99">
        <v>15.448352760000001</v>
      </c>
      <c r="J212" s="99">
        <v>22.562839399999998</v>
      </c>
      <c r="K212" s="88">
        <f t="shared" si="10"/>
        <v>-0.31531876435729089</v>
      </c>
      <c r="L212" s="71">
        <f t="shared" si="11"/>
        <v>1.5579794525807662</v>
      </c>
    </row>
    <row r="213" spans="1:12">
      <c r="A213" s="70" t="s">
        <v>795</v>
      </c>
      <c r="B213" s="70" t="s">
        <v>796</v>
      </c>
      <c r="C213" s="70" t="s">
        <v>1296</v>
      </c>
      <c r="D213" s="70" t="s">
        <v>322</v>
      </c>
      <c r="E213" s="70" t="s">
        <v>323</v>
      </c>
      <c r="F213" s="87">
        <f>VLOOKUP(B213,'XTF Exchange Traded Funds'!$B$7:$F$1023,5,FALSE)</f>
        <v>5.3688300829999998</v>
      </c>
      <c r="G213" s="87">
        <v>13.516166296</v>
      </c>
      <c r="H213" s="88">
        <f t="shared" si="9"/>
        <v>-0.6027845495960743</v>
      </c>
      <c r="I213" s="99">
        <v>15.31223854383725</v>
      </c>
      <c r="J213" s="99">
        <v>7.7302535386299001</v>
      </c>
      <c r="K213" s="88">
        <f t="shared" si="10"/>
        <v>0.98081970627721105</v>
      </c>
      <c r="L213" s="71">
        <f t="shared" si="11"/>
        <v>2.8520624246094717</v>
      </c>
    </row>
    <row r="214" spans="1:12">
      <c r="A214" s="70" t="s">
        <v>2842</v>
      </c>
      <c r="B214" s="70" t="s">
        <v>1186</v>
      </c>
      <c r="C214" s="70" t="s">
        <v>1296</v>
      </c>
      <c r="D214" s="70" t="s">
        <v>321</v>
      </c>
      <c r="E214" s="70" t="s">
        <v>1508</v>
      </c>
      <c r="F214" s="87">
        <f>VLOOKUP(B214,'XTF Exchange Traded Funds'!$B$7:$F$1023,5,FALSE)</f>
        <v>1.2093599999999998E-3</v>
      </c>
      <c r="G214" s="87">
        <v>1.008E-4</v>
      </c>
      <c r="H214" s="88">
        <f t="shared" si="9"/>
        <v>10.997619047619047</v>
      </c>
      <c r="I214" s="99">
        <v>15.120027910000001</v>
      </c>
      <c r="J214" s="99">
        <v>0</v>
      </c>
      <c r="K214" s="88" t="str">
        <f t="shared" si="10"/>
        <v/>
      </c>
      <c r="L214" s="71" t="str">
        <f t="shared" si="11"/>
        <v/>
      </c>
    </row>
    <row r="215" spans="1:12">
      <c r="A215" s="70" t="s">
        <v>909</v>
      </c>
      <c r="B215" s="70" t="s">
        <v>910</v>
      </c>
      <c r="C215" s="70" t="s">
        <v>1296</v>
      </c>
      <c r="D215" s="70" t="s">
        <v>322</v>
      </c>
      <c r="E215" s="70" t="s">
        <v>323</v>
      </c>
      <c r="F215" s="87">
        <f>VLOOKUP(B215,'XTF Exchange Traded Funds'!$B$7:$F$1023,5,FALSE)</f>
        <v>6.1927539280000001</v>
      </c>
      <c r="G215" s="87">
        <v>9.2402133800000001</v>
      </c>
      <c r="H215" s="88">
        <f t="shared" si="9"/>
        <v>-0.3298040128159897</v>
      </c>
      <c r="I215" s="99">
        <v>14.932039660000001</v>
      </c>
      <c r="J215" s="99">
        <v>10.48767767</v>
      </c>
      <c r="K215" s="88">
        <f t="shared" si="10"/>
        <v>0.42376988784782132</v>
      </c>
      <c r="L215" s="71">
        <f t="shared" si="11"/>
        <v>2.4112115277963939</v>
      </c>
    </row>
    <row r="216" spans="1:12">
      <c r="A216" s="70" t="s">
        <v>654</v>
      </c>
      <c r="B216" s="70" t="s">
        <v>655</v>
      </c>
      <c r="C216" s="70" t="s">
        <v>1292</v>
      </c>
      <c r="D216" s="70" t="s">
        <v>321</v>
      </c>
      <c r="E216" s="70" t="s">
        <v>1508</v>
      </c>
      <c r="F216" s="87">
        <f>VLOOKUP(B216,'XTF Exchange Traded Funds'!$B$7:$F$1023,5,FALSE)</f>
        <v>111.484079666</v>
      </c>
      <c r="G216" s="87">
        <v>97.96441363400001</v>
      </c>
      <c r="H216" s="88">
        <f t="shared" si="9"/>
        <v>0.13800588938867264</v>
      </c>
      <c r="I216" s="99">
        <v>14.762204730000001</v>
      </c>
      <c r="J216" s="99">
        <v>16.15199814</v>
      </c>
      <c r="K216" s="88">
        <f t="shared" si="10"/>
        <v>-8.6044673727284082E-2</v>
      </c>
      <c r="L216" s="71">
        <f t="shared" si="11"/>
        <v>0.13241536167519821</v>
      </c>
    </row>
    <row r="217" spans="1:12">
      <c r="A217" s="70" t="s">
        <v>2885</v>
      </c>
      <c r="B217" s="70" t="s">
        <v>72</v>
      </c>
      <c r="C217" s="70" t="s">
        <v>2923</v>
      </c>
      <c r="D217" s="70" t="s">
        <v>322</v>
      </c>
      <c r="E217" s="70" t="s">
        <v>323</v>
      </c>
      <c r="F217" s="87">
        <f>VLOOKUP(B217,'XTF Exchange Traded Funds'!$B$7:$F$1023,5,FALSE)</f>
        <v>68.629562269999994</v>
      </c>
      <c r="G217" s="87">
        <v>45.698723890000004</v>
      </c>
      <c r="H217" s="88">
        <f t="shared" si="9"/>
        <v>0.50178290394270331</v>
      </c>
      <c r="I217" s="99">
        <v>14.58954847</v>
      </c>
      <c r="J217" s="99">
        <v>5.4240352699999992</v>
      </c>
      <c r="K217" s="88">
        <f t="shared" si="10"/>
        <v>1.6897960178640217</v>
      </c>
      <c r="L217" s="71">
        <f t="shared" si="11"/>
        <v>0.21258402337759805</v>
      </c>
    </row>
    <row r="218" spans="1:12">
      <c r="A218" s="70" t="s">
        <v>756</v>
      </c>
      <c r="B218" s="70" t="s">
        <v>883</v>
      </c>
      <c r="C218" s="70" t="s">
        <v>1297</v>
      </c>
      <c r="D218" s="70" t="s">
        <v>321</v>
      </c>
      <c r="E218" s="70" t="s">
        <v>323</v>
      </c>
      <c r="F218" s="87">
        <f>VLOOKUP(B218,'XTF Exchange Traded Funds'!$B$7:$F$1023,5,FALSE)</f>
        <v>1.44399181</v>
      </c>
      <c r="G218" s="87">
        <v>1.37719254</v>
      </c>
      <c r="H218" s="88">
        <f t="shared" si="9"/>
        <v>4.8503944118082343E-2</v>
      </c>
      <c r="I218" s="99">
        <v>14.491215949999999</v>
      </c>
      <c r="J218" s="99">
        <v>3.5744083999999998</v>
      </c>
      <c r="K218" s="88">
        <f t="shared" si="10"/>
        <v>3.0541578712717889</v>
      </c>
      <c r="L218" s="71">
        <f t="shared" si="11"/>
        <v>10.035525028358713</v>
      </c>
    </row>
    <row r="219" spans="1:12">
      <c r="A219" s="70" t="s">
        <v>2360</v>
      </c>
      <c r="B219" s="70" t="s">
        <v>2030</v>
      </c>
      <c r="C219" s="70" t="s">
        <v>231</v>
      </c>
      <c r="D219" s="70" t="s">
        <v>322</v>
      </c>
      <c r="E219" s="70" t="s">
        <v>323</v>
      </c>
      <c r="F219" s="87">
        <f>VLOOKUP(B219,'XTF Exchange Traded Funds'!$B$7:$F$1023,5,FALSE)</f>
        <v>5.5533402300000008</v>
      </c>
      <c r="G219" s="87">
        <v>3.22891379</v>
      </c>
      <c r="H219" s="88">
        <f t="shared" si="9"/>
        <v>0.71987875526401113</v>
      </c>
      <c r="I219" s="99">
        <v>14.21938325</v>
      </c>
      <c r="J219" s="99">
        <v>12.51689358</v>
      </c>
      <c r="K219" s="88">
        <f t="shared" si="10"/>
        <v>0.13601535070333326</v>
      </c>
      <c r="L219" s="71">
        <f t="shared" si="11"/>
        <v>2.5605100103870275</v>
      </c>
    </row>
    <row r="220" spans="1:12">
      <c r="A220" s="70" t="s">
        <v>2504</v>
      </c>
      <c r="B220" s="70" t="s">
        <v>169</v>
      </c>
      <c r="C220" s="70" t="s">
        <v>993</v>
      </c>
      <c r="D220" s="70" t="s">
        <v>321</v>
      </c>
      <c r="E220" s="70" t="s">
        <v>1508</v>
      </c>
      <c r="F220" s="87">
        <f>VLOOKUP(B220,'XTF Exchange Traded Funds'!$B$7:$F$1023,5,FALSE)</f>
        <v>3.488752539</v>
      </c>
      <c r="G220" s="87">
        <v>13.350600587999999</v>
      </c>
      <c r="H220" s="88">
        <f t="shared" si="9"/>
        <v>-0.73868197793769541</v>
      </c>
      <c r="I220" s="99">
        <v>14.1319924087841</v>
      </c>
      <c r="J220" s="99">
        <v>18.184777847272748</v>
      </c>
      <c r="K220" s="88">
        <f t="shared" si="10"/>
        <v>-0.22286692048297208</v>
      </c>
      <c r="L220" s="71">
        <f t="shared" si="11"/>
        <v>4.0507293798587476</v>
      </c>
    </row>
    <row r="221" spans="1:12">
      <c r="A221" s="70" t="s">
        <v>1367</v>
      </c>
      <c r="B221" s="70" t="s">
        <v>643</v>
      </c>
      <c r="C221" s="70" t="s">
        <v>1296</v>
      </c>
      <c r="D221" s="70" t="s">
        <v>322</v>
      </c>
      <c r="E221" s="70" t="s">
        <v>323</v>
      </c>
      <c r="F221" s="87">
        <f>VLOOKUP(B221,'XTF Exchange Traded Funds'!$B$7:$F$1023,5,FALSE)</f>
        <v>7.5362607060000002</v>
      </c>
      <c r="G221" s="87">
        <v>5.6080154069999999</v>
      </c>
      <c r="H221" s="88">
        <f t="shared" si="9"/>
        <v>0.34383737544535609</v>
      </c>
      <c r="I221" s="99">
        <v>14.048395920000001</v>
      </c>
      <c r="J221" s="99">
        <v>5.83957864</v>
      </c>
      <c r="K221" s="88">
        <f t="shared" si="10"/>
        <v>1.4057208209803305</v>
      </c>
      <c r="L221" s="71">
        <f t="shared" si="11"/>
        <v>1.8641069448161949</v>
      </c>
    </row>
    <row r="222" spans="1:12">
      <c r="A222" s="70" t="s">
        <v>1665</v>
      </c>
      <c r="B222" s="70" t="s">
        <v>863</v>
      </c>
      <c r="C222" s="70" t="s">
        <v>1295</v>
      </c>
      <c r="D222" s="70" t="s">
        <v>321</v>
      </c>
      <c r="E222" s="70" t="s">
        <v>1508</v>
      </c>
      <c r="F222" s="87">
        <f>VLOOKUP(B222,'XTF Exchange Traded Funds'!$B$7:$F$1023,5,FALSE)</f>
        <v>30.012191246</v>
      </c>
      <c r="G222" s="87">
        <v>45.000673436999996</v>
      </c>
      <c r="H222" s="88">
        <f t="shared" si="9"/>
        <v>-0.33307239750497419</v>
      </c>
      <c r="I222" s="99">
        <v>13.939966179999999</v>
      </c>
      <c r="J222" s="99">
        <v>23.56705672</v>
      </c>
      <c r="K222" s="88">
        <f t="shared" si="10"/>
        <v>-0.40849778800888803</v>
      </c>
      <c r="L222" s="71">
        <f t="shared" si="11"/>
        <v>0.46447678764068606</v>
      </c>
    </row>
    <row r="223" spans="1:12">
      <c r="A223" s="70" t="s">
        <v>624</v>
      </c>
      <c r="B223" s="70" t="s">
        <v>980</v>
      </c>
      <c r="C223" s="70" t="s">
        <v>1297</v>
      </c>
      <c r="D223" s="70" t="s">
        <v>321</v>
      </c>
      <c r="E223" s="70" t="s">
        <v>323</v>
      </c>
      <c r="F223" s="87">
        <f>VLOOKUP(B223,'XTF Exchange Traded Funds'!$B$7:$F$1023,5,FALSE)</f>
        <v>3.6902810000000001</v>
      </c>
      <c r="G223" s="87">
        <v>0.84811358999999997</v>
      </c>
      <c r="H223" s="88">
        <f t="shared" si="9"/>
        <v>3.3511636218445693</v>
      </c>
      <c r="I223" s="99">
        <v>13.917862149999999</v>
      </c>
      <c r="J223" s="99">
        <v>15.09931083</v>
      </c>
      <c r="K223" s="88">
        <f t="shared" si="10"/>
        <v>-7.8245205579359545E-2</v>
      </c>
      <c r="L223" s="71">
        <f t="shared" si="11"/>
        <v>3.7714911547386225</v>
      </c>
    </row>
    <row r="224" spans="1:12">
      <c r="A224" s="70" t="s">
        <v>328</v>
      </c>
      <c r="B224" s="70" t="s">
        <v>329</v>
      </c>
      <c r="C224" s="70" t="s">
        <v>1292</v>
      </c>
      <c r="D224" s="70" t="s">
        <v>321</v>
      </c>
      <c r="E224" s="70" t="s">
        <v>1508</v>
      </c>
      <c r="F224" s="87">
        <f>VLOOKUP(B224,'XTF Exchange Traded Funds'!$B$7:$F$1023,5,FALSE)</f>
        <v>3.9197444959999999</v>
      </c>
      <c r="G224" s="87">
        <v>3.5463574179999999</v>
      </c>
      <c r="H224" s="88">
        <f t="shared" si="9"/>
        <v>0.10528749192194375</v>
      </c>
      <c r="I224" s="99">
        <v>13.866146800000001</v>
      </c>
      <c r="J224" s="99">
        <v>13.871375</v>
      </c>
      <c r="K224" s="88">
        <f t="shared" si="10"/>
        <v>-3.769056780600355E-4</v>
      </c>
      <c r="L224" s="71">
        <f t="shared" si="11"/>
        <v>3.5375129205870568</v>
      </c>
    </row>
    <row r="225" spans="1:12">
      <c r="A225" s="70" t="s">
        <v>2490</v>
      </c>
      <c r="B225" s="70" t="s">
        <v>542</v>
      </c>
      <c r="C225" s="70" t="s">
        <v>993</v>
      </c>
      <c r="D225" s="70" t="s">
        <v>321</v>
      </c>
      <c r="E225" s="70" t="s">
        <v>1508</v>
      </c>
      <c r="F225" s="87">
        <f>VLOOKUP(B225,'XTF Exchange Traded Funds'!$B$7:$F$1023,5,FALSE)</f>
        <v>3.420163498</v>
      </c>
      <c r="G225" s="87">
        <v>5.0853406640000003</v>
      </c>
      <c r="H225" s="88">
        <f t="shared" si="9"/>
        <v>-0.3274465323017739</v>
      </c>
      <c r="I225" s="99">
        <v>13.84497988</v>
      </c>
      <c r="J225" s="99">
        <v>10.15594808</v>
      </c>
      <c r="K225" s="88">
        <f t="shared" si="10"/>
        <v>0.36323854463816829</v>
      </c>
      <c r="L225" s="71">
        <f t="shared" si="11"/>
        <v>4.0480462083453297</v>
      </c>
    </row>
    <row r="226" spans="1:12">
      <c r="A226" s="70" t="s">
        <v>2340</v>
      </c>
      <c r="B226" s="70" t="s">
        <v>2002</v>
      </c>
      <c r="C226" s="70" t="s">
        <v>231</v>
      </c>
      <c r="D226" s="70" t="s">
        <v>322</v>
      </c>
      <c r="E226" s="70" t="s">
        <v>323</v>
      </c>
      <c r="F226" s="87">
        <f>VLOOKUP(B226,'XTF Exchange Traded Funds'!$B$7:$F$1023,5,FALSE)</f>
        <v>4.8145776500000004</v>
      </c>
      <c r="G226" s="87">
        <v>5.1245382499999996</v>
      </c>
      <c r="H226" s="88">
        <f t="shared" si="9"/>
        <v>-6.0485566675202218E-2</v>
      </c>
      <c r="I226" s="99">
        <v>13.73450394</v>
      </c>
      <c r="J226" s="99">
        <v>28.827868809999998</v>
      </c>
      <c r="K226" s="88">
        <f t="shared" si="10"/>
        <v>-0.52356852910209972</v>
      </c>
      <c r="L226" s="71">
        <f t="shared" si="11"/>
        <v>2.852691334202492</v>
      </c>
    </row>
    <row r="227" spans="1:12">
      <c r="A227" s="70" t="s">
        <v>1359</v>
      </c>
      <c r="B227" s="70" t="s">
        <v>650</v>
      </c>
      <c r="C227" s="70" t="s">
        <v>1296</v>
      </c>
      <c r="D227" s="70" t="s">
        <v>322</v>
      </c>
      <c r="E227" s="70" t="s">
        <v>323</v>
      </c>
      <c r="F227" s="87">
        <f>VLOOKUP(B227,'XTF Exchange Traded Funds'!$B$7:$F$1023,5,FALSE)</f>
        <v>8.3363849400000003</v>
      </c>
      <c r="G227" s="87">
        <v>6.8506317699999997</v>
      </c>
      <c r="H227" s="88">
        <f t="shared" si="9"/>
        <v>0.21687827048395003</v>
      </c>
      <c r="I227" s="99">
        <v>13.10156037</v>
      </c>
      <c r="J227" s="99">
        <v>58.599110530000004</v>
      </c>
      <c r="K227" s="88">
        <f t="shared" si="10"/>
        <v>-0.77642049083163789</v>
      </c>
      <c r="L227" s="71">
        <f t="shared" si="11"/>
        <v>1.5716117314995293</v>
      </c>
    </row>
    <row r="228" spans="1:12">
      <c r="A228" s="70" t="s">
        <v>2798</v>
      </c>
      <c r="B228" s="70" t="s">
        <v>295</v>
      </c>
      <c r="C228" s="70" t="s">
        <v>1291</v>
      </c>
      <c r="D228" s="70" t="s">
        <v>321</v>
      </c>
      <c r="E228" s="70" t="s">
        <v>1508</v>
      </c>
      <c r="F228" s="87">
        <f>VLOOKUP(B228,'XTF Exchange Traded Funds'!$B$7:$F$1023,5,FALSE)</f>
        <v>2.2816079999999999</v>
      </c>
      <c r="G228" s="87">
        <v>0.34767409000000005</v>
      </c>
      <c r="H228" s="88">
        <f t="shared" si="9"/>
        <v>5.5624907510364077</v>
      </c>
      <c r="I228" s="99">
        <v>13.02534311</v>
      </c>
      <c r="J228" s="99">
        <v>9.9633249999999993</v>
      </c>
      <c r="K228" s="88">
        <f t="shared" si="10"/>
        <v>0.3073289398870358</v>
      </c>
      <c r="L228" s="71">
        <f t="shared" si="11"/>
        <v>5.7088435480590887</v>
      </c>
    </row>
    <row r="229" spans="1:12">
      <c r="A229" s="70" t="s">
        <v>2761</v>
      </c>
      <c r="B229" s="70" t="s">
        <v>499</v>
      </c>
      <c r="C229" s="70" t="s">
        <v>1291</v>
      </c>
      <c r="D229" s="70" t="s">
        <v>321</v>
      </c>
      <c r="E229" s="70" t="s">
        <v>1508</v>
      </c>
      <c r="F229" s="87">
        <f>VLOOKUP(B229,'XTF Exchange Traded Funds'!$B$7:$F$1023,5,FALSE)</f>
        <v>3.4629732200000003</v>
      </c>
      <c r="G229" s="87">
        <v>1.2056081599999999</v>
      </c>
      <c r="H229" s="88">
        <f t="shared" si="9"/>
        <v>1.872387011713657</v>
      </c>
      <c r="I229" s="99">
        <v>12.991203550000002</v>
      </c>
      <c r="J229" s="99">
        <v>0.75852251999999998</v>
      </c>
      <c r="K229" s="88">
        <f t="shared" si="10"/>
        <v>16.126984641141572</v>
      </c>
      <c r="L229" s="71">
        <f t="shared" si="11"/>
        <v>3.751459432308287</v>
      </c>
    </row>
    <row r="230" spans="1:12">
      <c r="A230" s="70" t="s">
        <v>1369</v>
      </c>
      <c r="B230" s="70" t="s">
        <v>645</v>
      </c>
      <c r="C230" s="70" t="s">
        <v>1296</v>
      </c>
      <c r="D230" s="70" t="s">
        <v>322</v>
      </c>
      <c r="E230" s="70" t="s">
        <v>323</v>
      </c>
      <c r="F230" s="87">
        <f>VLOOKUP(B230,'XTF Exchange Traded Funds'!$B$7:$F$1023,5,FALSE)</f>
        <v>2.8257128900000001</v>
      </c>
      <c r="G230" s="87">
        <v>3.05969735</v>
      </c>
      <c r="H230" s="88">
        <f t="shared" si="9"/>
        <v>-7.6473073390739055E-2</v>
      </c>
      <c r="I230" s="99">
        <v>12.91156524</v>
      </c>
      <c r="J230" s="99">
        <v>1.2210653600000001</v>
      </c>
      <c r="K230" s="88">
        <f t="shared" si="10"/>
        <v>9.5740164801661383</v>
      </c>
      <c r="L230" s="71">
        <f t="shared" si="11"/>
        <v>4.5693125036493001</v>
      </c>
    </row>
    <row r="231" spans="1:12">
      <c r="A231" s="70" t="s">
        <v>2430</v>
      </c>
      <c r="B231" s="70" t="s">
        <v>535</v>
      </c>
      <c r="C231" s="70" t="s">
        <v>993</v>
      </c>
      <c r="D231" s="70" t="s">
        <v>321</v>
      </c>
      <c r="E231" s="70" t="s">
        <v>1508</v>
      </c>
      <c r="F231" s="87">
        <f>VLOOKUP(B231,'XTF Exchange Traded Funds'!$B$7:$F$1023,5,FALSE)</f>
        <v>5.8206750750000005</v>
      </c>
      <c r="G231" s="87">
        <v>5.829255796</v>
      </c>
      <c r="H231" s="88">
        <f t="shared" si="9"/>
        <v>-1.4720096870491917E-3</v>
      </c>
      <c r="I231" s="99">
        <v>12.90900381</v>
      </c>
      <c r="J231" s="99">
        <v>6.2115653200000001</v>
      </c>
      <c r="K231" s="88">
        <f t="shared" si="10"/>
        <v>1.0782207293925712</v>
      </c>
      <c r="L231" s="71">
        <f t="shared" si="11"/>
        <v>2.2177846458814741</v>
      </c>
    </row>
    <row r="232" spans="1:12">
      <c r="A232" s="70" t="s">
        <v>2527</v>
      </c>
      <c r="B232" s="70" t="s">
        <v>180</v>
      </c>
      <c r="C232" s="70" t="s">
        <v>993</v>
      </c>
      <c r="D232" s="70" t="s">
        <v>321</v>
      </c>
      <c r="E232" s="70" t="s">
        <v>1508</v>
      </c>
      <c r="F232" s="87">
        <f>VLOOKUP(B232,'XTF Exchange Traded Funds'!$B$7:$F$1023,5,FALSE)</f>
        <v>12.518324593000001</v>
      </c>
      <c r="G232" s="87">
        <v>10.898864289999999</v>
      </c>
      <c r="H232" s="88">
        <f t="shared" si="9"/>
        <v>0.14858982182995906</v>
      </c>
      <c r="I232" s="99">
        <v>12.860852119999999</v>
      </c>
      <c r="J232" s="99">
        <v>10.62361164</v>
      </c>
      <c r="K232" s="88">
        <f t="shared" si="10"/>
        <v>0.21059132767771227</v>
      </c>
      <c r="L232" s="71">
        <f t="shared" si="11"/>
        <v>1.0273620902266372</v>
      </c>
    </row>
    <row r="233" spans="1:12">
      <c r="A233" s="70" t="s">
        <v>2661</v>
      </c>
      <c r="B233" s="70" t="s">
        <v>1818</v>
      </c>
      <c r="C233" s="70" t="s">
        <v>1291</v>
      </c>
      <c r="D233" s="70" t="s">
        <v>321</v>
      </c>
      <c r="E233" s="70" t="s">
        <v>323</v>
      </c>
      <c r="F233" s="87">
        <f>VLOOKUP(B233,'XTF Exchange Traded Funds'!$B$7:$F$1023,5,FALSE)</f>
        <v>8.7287254900000004</v>
      </c>
      <c r="G233" s="87">
        <v>9.1031942100000016</v>
      </c>
      <c r="H233" s="88">
        <f t="shared" si="9"/>
        <v>-4.1135969568642294E-2</v>
      </c>
      <c r="I233" s="99">
        <v>12.795692949999999</v>
      </c>
      <c r="J233" s="99">
        <v>0</v>
      </c>
      <c r="K233" s="88" t="str">
        <f t="shared" si="10"/>
        <v/>
      </c>
      <c r="L233" s="71">
        <f t="shared" si="11"/>
        <v>1.4659291284459901</v>
      </c>
    </row>
    <row r="234" spans="1:12">
      <c r="A234" s="70" t="s">
        <v>840</v>
      </c>
      <c r="B234" s="70" t="s">
        <v>841</v>
      </c>
      <c r="C234" s="70" t="s">
        <v>1292</v>
      </c>
      <c r="D234" s="70" t="s">
        <v>321</v>
      </c>
      <c r="E234" s="70" t="s">
        <v>1508</v>
      </c>
      <c r="F234" s="87">
        <f>VLOOKUP(B234,'XTF Exchange Traded Funds'!$B$7:$F$1023,5,FALSE)</f>
        <v>0.42037955300000002</v>
      </c>
      <c r="G234" s="87">
        <v>2.6628856490000001</v>
      </c>
      <c r="H234" s="88">
        <f t="shared" si="9"/>
        <v>-0.84213383208630599</v>
      </c>
      <c r="I234" s="99">
        <v>12.7889515529255</v>
      </c>
      <c r="J234" s="99">
        <v>7.8306279999999992E-2</v>
      </c>
      <c r="K234" s="88" t="str">
        <f t="shared" si="10"/>
        <v/>
      </c>
      <c r="L234" s="71">
        <f t="shared" si="11"/>
        <v>30.422392006600521</v>
      </c>
    </row>
    <row r="235" spans="1:12">
      <c r="A235" s="70" t="s">
        <v>1368</v>
      </c>
      <c r="B235" s="70" t="s">
        <v>644</v>
      </c>
      <c r="C235" s="70" t="s">
        <v>1296</v>
      </c>
      <c r="D235" s="70" t="s">
        <v>322</v>
      </c>
      <c r="E235" s="70" t="s">
        <v>323</v>
      </c>
      <c r="F235" s="87">
        <f>VLOOKUP(B235,'XTF Exchange Traded Funds'!$B$7:$F$1023,5,FALSE)</f>
        <v>10.829110682</v>
      </c>
      <c r="G235" s="87">
        <v>8.5284205899999996</v>
      </c>
      <c r="H235" s="88">
        <f t="shared" si="9"/>
        <v>0.26976742853157054</v>
      </c>
      <c r="I235" s="99">
        <v>12.65507897</v>
      </c>
      <c r="J235" s="99">
        <v>23.761036319999999</v>
      </c>
      <c r="K235" s="88">
        <f t="shared" si="10"/>
        <v>-0.46740206110673543</v>
      </c>
      <c r="L235" s="71">
        <f t="shared" si="11"/>
        <v>1.168616642826922</v>
      </c>
    </row>
    <row r="236" spans="1:12">
      <c r="A236" s="70" t="s">
        <v>435</v>
      </c>
      <c r="B236" s="70" t="s">
        <v>436</v>
      </c>
      <c r="C236" s="70" t="s">
        <v>1292</v>
      </c>
      <c r="D236" s="70" t="s">
        <v>321</v>
      </c>
      <c r="E236" s="70" t="s">
        <v>1508</v>
      </c>
      <c r="F236" s="87">
        <f>VLOOKUP(B236,'XTF Exchange Traded Funds'!$B$7:$F$1023,5,FALSE)</f>
        <v>8.0828471900000007</v>
      </c>
      <c r="G236" s="87">
        <v>7.0620270329999997</v>
      </c>
      <c r="H236" s="88">
        <f t="shared" si="9"/>
        <v>0.14455058756215911</v>
      </c>
      <c r="I236" s="99">
        <v>12.501132</v>
      </c>
      <c r="J236" s="99">
        <v>17.84056545</v>
      </c>
      <c r="K236" s="88">
        <f t="shared" si="10"/>
        <v>-0.29928611091191615</v>
      </c>
      <c r="L236" s="71">
        <f t="shared" si="11"/>
        <v>1.546624810062752</v>
      </c>
    </row>
    <row r="237" spans="1:12">
      <c r="A237" s="70" t="s">
        <v>34</v>
      </c>
      <c r="B237" s="70" t="s">
        <v>76</v>
      </c>
      <c r="C237" s="70" t="s">
        <v>1297</v>
      </c>
      <c r="D237" s="70" t="s">
        <v>321</v>
      </c>
      <c r="E237" s="70" t="s">
        <v>323</v>
      </c>
      <c r="F237" s="87">
        <f>VLOOKUP(B237,'XTF Exchange Traded Funds'!$B$7:$F$1023,5,FALSE)</f>
        <v>3.3244176000000003</v>
      </c>
      <c r="G237" s="87">
        <v>1.4527086299999998</v>
      </c>
      <c r="H237" s="88">
        <f t="shared" si="9"/>
        <v>1.2884269641875816</v>
      </c>
      <c r="I237" s="99">
        <v>12.197021130000001</v>
      </c>
      <c r="J237" s="99">
        <v>0.60808629000000003</v>
      </c>
      <c r="K237" s="88">
        <f t="shared" si="10"/>
        <v>19.058043291849255</v>
      </c>
      <c r="L237" s="71">
        <f t="shared" si="11"/>
        <v>3.6689196718246229</v>
      </c>
    </row>
    <row r="238" spans="1:12">
      <c r="A238" s="70" t="s">
        <v>584</v>
      </c>
      <c r="B238" s="70" t="s">
        <v>246</v>
      </c>
      <c r="C238" s="70" t="s">
        <v>1297</v>
      </c>
      <c r="D238" s="70" t="s">
        <v>321</v>
      </c>
      <c r="E238" s="70" t="s">
        <v>323</v>
      </c>
      <c r="F238" s="87">
        <f>VLOOKUP(B238,'XTF Exchange Traded Funds'!$B$7:$F$1023,5,FALSE)</f>
        <v>33.125896295000004</v>
      </c>
      <c r="G238" s="87">
        <v>34.056816640000001</v>
      </c>
      <c r="H238" s="88">
        <f t="shared" si="9"/>
        <v>-2.7334332355262614E-2</v>
      </c>
      <c r="I238" s="99">
        <v>12.0816094</v>
      </c>
      <c r="J238" s="99">
        <v>11.18442918</v>
      </c>
      <c r="K238" s="88">
        <f t="shared" si="10"/>
        <v>8.0216898472059484E-2</v>
      </c>
      <c r="L238" s="71">
        <f t="shared" si="11"/>
        <v>0.36471796241853199</v>
      </c>
    </row>
    <row r="239" spans="1:12">
      <c r="A239" s="70" t="s">
        <v>2435</v>
      </c>
      <c r="B239" s="70" t="s">
        <v>188</v>
      </c>
      <c r="C239" s="70" t="s">
        <v>993</v>
      </c>
      <c r="D239" s="70" t="s">
        <v>321</v>
      </c>
      <c r="E239" s="70" t="s">
        <v>1508</v>
      </c>
      <c r="F239" s="87">
        <f>VLOOKUP(B239,'XTF Exchange Traded Funds'!$B$7:$F$1023,5,FALSE)</f>
        <v>9.6053455099999994</v>
      </c>
      <c r="G239" s="87">
        <v>7.7029505599999997</v>
      </c>
      <c r="H239" s="88">
        <f t="shared" si="9"/>
        <v>0.24696964301949254</v>
      </c>
      <c r="I239" s="99">
        <v>11.711078329999999</v>
      </c>
      <c r="J239" s="99">
        <v>18.999806940000003</v>
      </c>
      <c r="K239" s="88">
        <f t="shared" si="10"/>
        <v>-0.38362119325829325</v>
      </c>
      <c r="L239" s="71">
        <f t="shared" si="11"/>
        <v>1.2192250989626296</v>
      </c>
    </row>
    <row r="240" spans="1:12">
      <c r="A240" s="70" t="s">
        <v>917</v>
      </c>
      <c r="B240" s="70" t="s">
        <v>918</v>
      </c>
      <c r="C240" s="70" t="s">
        <v>1296</v>
      </c>
      <c r="D240" s="70" t="s">
        <v>322</v>
      </c>
      <c r="E240" s="70" t="s">
        <v>323</v>
      </c>
      <c r="F240" s="87">
        <f>VLOOKUP(B240,'XTF Exchange Traded Funds'!$B$7:$F$1023,5,FALSE)</f>
        <v>17.891943396000002</v>
      </c>
      <c r="G240" s="87">
        <v>7.179377305</v>
      </c>
      <c r="H240" s="88">
        <f t="shared" si="9"/>
        <v>1.4921302552993492</v>
      </c>
      <c r="I240" s="99">
        <v>11.607179596106601</v>
      </c>
      <c r="J240" s="99">
        <v>8.9651018160174516</v>
      </c>
      <c r="K240" s="88">
        <f t="shared" si="10"/>
        <v>0.29470694636938699</v>
      </c>
      <c r="L240" s="71">
        <f t="shared" si="11"/>
        <v>0.64873777762462348</v>
      </c>
    </row>
    <row r="241" spans="1:12">
      <c r="A241" s="70" t="s">
        <v>2451</v>
      </c>
      <c r="B241" s="70" t="s">
        <v>546</v>
      </c>
      <c r="C241" s="70" t="s">
        <v>993</v>
      </c>
      <c r="D241" s="70" t="s">
        <v>321</v>
      </c>
      <c r="E241" s="70" t="s">
        <v>323</v>
      </c>
      <c r="F241" s="87">
        <f>VLOOKUP(B241,'XTF Exchange Traded Funds'!$B$7:$F$1023,5,FALSE)</f>
        <v>8.2862075260000001</v>
      </c>
      <c r="G241" s="87">
        <v>12.14954923</v>
      </c>
      <c r="H241" s="88">
        <f t="shared" si="9"/>
        <v>-0.31798230789176363</v>
      </c>
      <c r="I241" s="99">
        <v>11.268723439999999</v>
      </c>
      <c r="J241" s="99">
        <v>75.071664298988509</v>
      </c>
      <c r="K241" s="88">
        <f t="shared" si="10"/>
        <v>-0.84989378422303297</v>
      </c>
      <c r="L241" s="71">
        <f t="shared" si="11"/>
        <v>1.3599373904939778</v>
      </c>
    </row>
    <row r="242" spans="1:12">
      <c r="A242" s="70" t="s">
        <v>2765</v>
      </c>
      <c r="B242" s="70" t="s">
        <v>493</v>
      </c>
      <c r="C242" s="70" t="s">
        <v>1296</v>
      </c>
      <c r="D242" s="70" t="s">
        <v>322</v>
      </c>
      <c r="E242" s="70" t="s">
        <v>1508</v>
      </c>
      <c r="F242" s="87">
        <f>VLOOKUP(B242,'XTF Exchange Traded Funds'!$B$7:$F$1023,5,FALSE)</f>
        <v>0.23668576999999999</v>
      </c>
      <c r="G242" s="87">
        <v>1.1054889800000001</v>
      </c>
      <c r="H242" s="88">
        <f t="shared" si="9"/>
        <v>-0.78589947590431886</v>
      </c>
      <c r="I242" s="99">
        <v>11.1836331255946</v>
      </c>
      <c r="J242" s="99">
        <v>11.9216969279947</v>
      </c>
      <c r="K242" s="88">
        <f t="shared" si="10"/>
        <v>-6.1909290838200071E-2</v>
      </c>
      <c r="L242" s="71">
        <f t="shared" si="11"/>
        <v>47.250973835877843</v>
      </c>
    </row>
    <row r="243" spans="1:12">
      <c r="A243" s="70" t="s">
        <v>2654</v>
      </c>
      <c r="B243" s="70" t="s">
        <v>41</v>
      </c>
      <c r="C243" s="70" t="s">
        <v>1296</v>
      </c>
      <c r="D243" s="70" t="s">
        <v>322</v>
      </c>
      <c r="E243" s="70" t="s">
        <v>323</v>
      </c>
      <c r="F243" s="87">
        <f>VLOOKUP(B243,'XTF Exchange Traded Funds'!$B$7:$F$1023,5,FALSE)</f>
        <v>9.6385891919999995</v>
      </c>
      <c r="G243" s="87">
        <v>11.822393782999999</v>
      </c>
      <c r="H243" s="88">
        <f t="shared" si="9"/>
        <v>-0.18471763257794704</v>
      </c>
      <c r="I243" s="99">
        <v>11.12839395</v>
      </c>
      <c r="J243" s="99">
        <v>50.51104643</v>
      </c>
      <c r="K243" s="88">
        <f t="shared" si="10"/>
        <v>-0.77968395555965919</v>
      </c>
      <c r="L243" s="71">
        <f t="shared" si="11"/>
        <v>1.1545666827710153</v>
      </c>
    </row>
    <row r="244" spans="1:12">
      <c r="A244" s="70" t="s">
        <v>2665</v>
      </c>
      <c r="B244" s="70" t="s">
        <v>1398</v>
      </c>
      <c r="C244" s="70" t="s">
        <v>1296</v>
      </c>
      <c r="D244" s="70" t="s">
        <v>322</v>
      </c>
      <c r="E244" s="70" t="s">
        <v>323</v>
      </c>
      <c r="F244" s="87">
        <f>VLOOKUP(B244,'XTF Exchange Traded Funds'!$B$7:$F$1023,5,FALSE)</f>
        <v>7.6955142920000004</v>
      </c>
      <c r="G244" s="87">
        <v>8.8098963039999987</v>
      </c>
      <c r="H244" s="88">
        <f t="shared" si="9"/>
        <v>-0.12649206909439226</v>
      </c>
      <c r="I244" s="99">
        <v>11.06891351</v>
      </c>
      <c r="J244" s="99">
        <v>24.414317917573602</v>
      </c>
      <c r="K244" s="88">
        <f t="shared" si="10"/>
        <v>-0.54662204582694829</v>
      </c>
      <c r="L244" s="71">
        <f t="shared" si="11"/>
        <v>1.4383591648328005</v>
      </c>
    </row>
    <row r="245" spans="1:12">
      <c r="A245" s="70" t="s">
        <v>1382</v>
      </c>
      <c r="B245" s="70" t="s">
        <v>1332</v>
      </c>
      <c r="C245" s="70" t="s">
        <v>1296</v>
      </c>
      <c r="D245" s="70" t="s">
        <v>322</v>
      </c>
      <c r="E245" s="70" t="s">
        <v>323</v>
      </c>
      <c r="F245" s="87">
        <f>VLOOKUP(B245,'XTF Exchange Traded Funds'!$B$7:$F$1023,5,FALSE)</f>
        <v>6.3297485330000001</v>
      </c>
      <c r="G245" s="87">
        <v>5.756561821</v>
      </c>
      <c r="H245" s="88">
        <f t="shared" si="9"/>
        <v>9.9571016489219177E-2</v>
      </c>
      <c r="I245" s="99">
        <v>11.033118210000001</v>
      </c>
      <c r="J245" s="99">
        <v>4.4175690199999993</v>
      </c>
      <c r="K245" s="88">
        <f t="shared" si="10"/>
        <v>1.4975542340253019</v>
      </c>
      <c r="L245" s="71">
        <f t="shared" si="11"/>
        <v>1.7430579038770799</v>
      </c>
    </row>
    <row r="246" spans="1:12">
      <c r="A246" s="70" t="s">
        <v>1548</v>
      </c>
      <c r="B246" s="70" t="s">
        <v>131</v>
      </c>
      <c r="C246" s="70" t="s">
        <v>1446</v>
      </c>
      <c r="D246" s="70" t="s">
        <v>322</v>
      </c>
      <c r="E246" s="70" t="s">
        <v>323</v>
      </c>
      <c r="F246" s="87">
        <f>VLOOKUP(B246,'XTF Exchange Traded Funds'!$B$7:$F$1023,5,FALSE)</f>
        <v>2.6016962910000001</v>
      </c>
      <c r="G246" s="87">
        <v>4.09338259</v>
      </c>
      <c r="H246" s="88">
        <f t="shared" si="9"/>
        <v>-0.36441409181837559</v>
      </c>
      <c r="I246" s="99">
        <v>10.885893349677701</v>
      </c>
      <c r="J246" s="99">
        <v>5.2323346561710498</v>
      </c>
      <c r="K246" s="88">
        <f t="shared" si="10"/>
        <v>1.0805040321415236</v>
      </c>
      <c r="L246" s="71">
        <f t="shared" si="11"/>
        <v>4.1841522345767537</v>
      </c>
    </row>
    <row r="247" spans="1:12">
      <c r="A247" s="70" t="s">
        <v>387</v>
      </c>
      <c r="B247" s="70" t="s">
        <v>708</v>
      </c>
      <c r="C247" s="70" t="s">
        <v>1292</v>
      </c>
      <c r="D247" s="70" t="s">
        <v>321</v>
      </c>
      <c r="E247" s="70" t="s">
        <v>1508</v>
      </c>
      <c r="F247" s="87">
        <f>VLOOKUP(B247,'XTF Exchange Traded Funds'!$B$7:$F$1023,5,FALSE)</f>
        <v>8.9211751380000006</v>
      </c>
      <c r="G247" s="87">
        <v>2.3082581360000001</v>
      </c>
      <c r="H247" s="88">
        <f t="shared" si="9"/>
        <v>2.8648949174547611</v>
      </c>
      <c r="I247" s="99">
        <v>10.876307240000001</v>
      </c>
      <c r="J247" s="99">
        <v>0.50168093000000002</v>
      </c>
      <c r="K247" s="88">
        <f t="shared" si="10"/>
        <v>20.679730262021323</v>
      </c>
      <c r="L247" s="71">
        <f t="shared" si="11"/>
        <v>1.2191563411497282</v>
      </c>
    </row>
    <row r="248" spans="1:12">
      <c r="A248" s="70" t="s">
        <v>2632</v>
      </c>
      <c r="B248" s="70" t="s">
        <v>1412</v>
      </c>
      <c r="C248" s="70" t="s">
        <v>1296</v>
      </c>
      <c r="D248" s="70" t="s">
        <v>322</v>
      </c>
      <c r="E248" s="70" t="s">
        <v>323</v>
      </c>
      <c r="F248" s="87">
        <f>VLOOKUP(B248,'XTF Exchange Traded Funds'!$B$7:$F$1023,5,FALSE)</f>
        <v>17.708646592999997</v>
      </c>
      <c r="G248" s="87">
        <v>30.138722002999998</v>
      </c>
      <c r="H248" s="88">
        <f t="shared" si="9"/>
        <v>-0.41242874892846204</v>
      </c>
      <c r="I248" s="99">
        <v>10.811591829999999</v>
      </c>
      <c r="J248" s="99">
        <v>29.073693389999999</v>
      </c>
      <c r="K248" s="88">
        <f t="shared" si="10"/>
        <v>-0.62813146286674792</v>
      </c>
      <c r="L248" s="71">
        <f t="shared" si="11"/>
        <v>0.61052615021826029</v>
      </c>
    </row>
    <row r="249" spans="1:12">
      <c r="A249" s="70" t="s">
        <v>2410</v>
      </c>
      <c r="B249" s="70" t="s">
        <v>1425</v>
      </c>
      <c r="C249" s="70" t="s">
        <v>993</v>
      </c>
      <c r="D249" s="70" t="s">
        <v>321</v>
      </c>
      <c r="E249" s="70" t="s">
        <v>1508</v>
      </c>
      <c r="F249" s="87">
        <f>VLOOKUP(B249,'XTF Exchange Traded Funds'!$B$7:$F$1023,5,FALSE)</f>
        <v>2.6727508429999998</v>
      </c>
      <c r="G249" s="87">
        <v>3.1333071100000001</v>
      </c>
      <c r="H249" s="88">
        <f t="shared" si="9"/>
        <v>-0.14698727281795254</v>
      </c>
      <c r="I249" s="99">
        <v>10.81145721</v>
      </c>
      <c r="J249" s="99">
        <v>2.46128071</v>
      </c>
      <c r="K249" s="88">
        <f t="shared" si="10"/>
        <v>3.3926144490849239</v>
      </c>
      <c r="L249" s="71">
        <f t="shared" si="11"/>
        <v>4.0450673650764992</v>
      </c>
    </row>
    <row r="250" spans="1:12">
      <c r="A250" s="70" t="s">
        <v>2271</v>
      </c>
      <c r="B250" s="70" t="s">
        <v>46</v>
      </c>
      <c r="C250" s="70" t="s">
        <v>1292</v>
      </c>
      <c r="D250" s="70" t="s">
        <v>321</v>
      </c>
      <c r="E250" s="70" t="s">
        <v>1508</v>
      </c>
      <c r="F250" s="87">
        <f>VLOOKUP(B250,'XTF Exchange Traded Funds'!$B$7:$F$1023,5,FALSE)</f>
        <v>6.5885169660000003</v>
      </c>
      <c r="G250" s="87">
        <v>14.0567359</v>
      </c>
      <c r="H250" s="88">
        <f t="shared" si="9"/>
        <v>-0.53129111816065344</v>
      </c>
      <c r="I250" s="99">
        <v>10.766946239999999</v>
      </c>
      <c r="J250" s="99">
        <v>10.93282943</v>
      </c>
      <c r="K250" s="88">
        <f t="shared" si="10"/>
        <v>-1.5172942289286229E-2</v>
      </c>
      <c r="L250" s="71">
        <f t="shared" si="11"/>
        <v>1.6341987575599723</v>
      </c>
    </row>
    <row r="251" spans="1:12">
      <c r="A251" s="70" t="s">
        <v>2508</v>
      </c>
      <c r="B251" s="70" t="s">
        <v>164</v>
      </c>
      <c r="C251" s="70" t="s">
        <v>993</v>
      </c>
      <c r="D251" s="70" t="s">
        <v>321</v>
      </c>
      <c r="E251" s="70" t="s">
        <v>323</v>
      </c>
      <c r="F251" s="87">
        <f>VLOOKUP(B251,'XTF Exchange Traded Funds'!$B$7:$F$1023,5,FALSE)</f>
        <v>10.824331647999999</v>
      </c>
      <c r="G251" s="87">
        <v>17.900192910999998</v>
      </c>
      <c r="H251" s="88">
        <f t="shared" si="9"/>
        <v>-0.39529525174288771</v>
      </c>
      <c r="I251" s="99">
        <v>10.755743730000001</v>
      </c>
      <c r="J251" s="99">
        <v>27.58419464</v>
      </c>
      <c r="K251" s="88">
        <f t="shared" si="10"/>
        <v>-0.61007584704310946</v>
      </c>
      <c r="L251" s="71">
        <f t="shared" si="11"/>
        <v>0.99366354244950805</v>
      </c>
    </row>
    <row r="252" spans="1:12">
      <c r="A252" s="70" t="s">
        <v>2728</v>
      </c>
      <c r="B252" s="70" t="s">
        <v>495</v>
      </c>
      <c r="C252" s="70" t="s">
        <v>1296</v>
      </c>
      <c r="D252" s="70" t="s">
        <v>322</v>
      </c>
      <c r="E252" s="70" t="s">
        <v>1508</v>
      </c>
      <c r="F252" s="87">
        <f>VLOOKUP(B252,'XTF Exchange Traded Funds'!$B$7:$F$1023,5,FALSE)</f>
        <v>1.79617278</v>
      </c>
      <c r="G252" s="87">
        <v>2.4717371899999998</v>
      </c>
      <c r="H252" s="88">
        <f t="shared" si="9"/>
        <v>-0.27331563110073198</v>
      </c>
      <c r="I252" s="99">
        <v>10.7136051579563</v>
      </c>
      <c r="J252" s="99">
        <v>12.232376353463801</v>
      </c>
      <c r="K252" s="88">
        <f t="shared" si="10"/>
        <v>-0.1241599466547999</v>
      </c>
      <c r="L252" s="71">
        <f t="shared" si="11"/>
        <v>5.9646851779795371</v>
      </c>
    </row>
    <row r="253" spans="1:12">
      <c r="A253" s="70" t="s">
        <v>390</v>
      </c>
      <c r="B253" s="70" t="s">
        <v>656</v>
      </c>
      <c r="C253" s="70" t="s">
        <v>1292</v>
      </c>
      <c r="D253" s="70" t="s">
        <v>321</v>
      </c>
      <c r="E253" s="70" t="s">
        <v>1508</v>
      </c>
      <c r="F253" s="87">
        <f>VLOOKUP(B253,'XTF Exchange Traded Funds'!$B$7:$F$1023,5,FALSE)</f>
        <v>32.917227859999997</v>
      </c>
      <c r="G253" s="87">
        <v>18.251095938999999</v>
      </c>
      <c r="H253" s="88">
        <f t="shared" si="9"/>
        <v>0.80357541103384134</v>
      </c>
      <c r="I253" s="99">
        <v>10.530615619999999</v>
      </c>
      <c r="J253" s="99">
        <v>13.43961075</v>
      </c>
      <c r="K253" s="88">
        <f t="shared" si="10"/>
        <v>-0.21644935884768846</v>
      </c>
      <c r="L253" s="71">
        <f t="shared" si="11"/>
        <v>0.31991198240592061</v>
      </c>
    </row>
    <row r="254" spans="1:12">
      <c r="A254" s="70" t="s">
        <v>1</v>
      </c>
      <c r="B254" s="70" t="s">
        <v>77</v>
      </c>
      <c r="C254" s="70" t="s">
        <v>1297</v>
      </c>
      <c r="D254" s="70" t="s">
        <v>321</v>
      </c>
      <c r="E254" s="70" t="s">
        <v>323</v>
      </c>
      <c r="F254" s="87">
        <f>VLOOKUP(B254,'XTF Exchange Traded Funds'!$B$7:$F$1023,5,FALSE)</f>
        <v>25.364382191000001</v>
      </c>
      <c r="G254" s="87">
        <v>64.124437404999995</v>
      </c>
      <c r="H254" s="88">
        <f t="shared" si="9"/>
        <v>-0.60445060857528465</v>
      </c>
      <c r="I254" s="99">
        <v>10.414146710000001</v>
      </c>
      <c r="J254" s="99">
        <v>39.06416505</v>
      </c>
      <c r="K254" s="88">
        <f t="shared" si="10"/>
        <v>-0.7334092077311658</v>
      </c>
      <c r="L254" s="71">
        <f t="shared" si="11"/>
        <v>0.41058152457958286</v>
      </c>
    </row>
    <row r="255" spans="1:12">
      <c r="A255" s="70" t="s">
        <v>1323</v>
      </c>
      <c r="B255" s="70" t="s">
        <v>1324</v>
      </c>
      <c r="C255" s="70" t="s">
        <v>1297</v>
      </c>
      <c r="D255" s="70" t="s">
        <v>321</v>
      </c>
      <c r="E255" s="70" t="s">
        <v>323</v>
      </c>
      <c r="F255" s="87">
        <f>VLOOKUP(B255,'XTF Exchange Traded Funds'!$B$7:$F$1023,5,FALSE)</f>
        <v>25.841483576999998</v>
      </c>
      <c r="G255" s="87">
        <v>26.386872870000001</v>
      </c>
      <c r="H255" s="88">
        <f t="shared" si="9"/>
        <v>-2.0668962771260069E-2</v>
      </c>
      <c r="I255" s="99">
        <v>10.41140805</v>
      </c>
      <c r="J255" s="99">
        <v>4.3377383700000003</v>
      </c>
      <c r="K255" s="88">
        <f t="shared" si="10"/>
        <v>1.4001927184003953</v>
      </c>
      <c r="L255" s="71">
        <f t="shared" si="11"/>
        <v>0.40289513637934432</v>
      </c>
    </row>
    <row r="256" spans="1:12">
      <c r="A256" s="70" t="s">
        <v>2687</v>
      </c>
      <c r="B256" s="70" t="s">
        <v>279</v>
      </c>
      <c r="C256" s="70" t="s">
        <v>1296</v>
      </c>
      <c r="D256" s="70" t="s">
        <v>322</v>
      </c>
      <c r="E256" s="70" t="s">
        <v>1508</v>
      </c>
      <c r="F256" s="87">
        <f>VLOOKUP(B256,'XTF Exchange Traded Funds'!$B$7:$F$1023,5,FALSE)</f>
        <v>3.9966601499999999</v>
      </c>
      <c r="G256" s="87">
        <v>5.3586799800000007</v>
      </c>
      <c r="H256" s="88">
        <f t="shared" si="9"/>
        <v>-0.25417077248192022</v>
      </c>
      <c r="I256" s="99">
        <v>10.1974274</v>
      </c>
      <c r="J256" s="99">
        <v>7.6987632999999995</v>
      </c>
      <c r="K256" s="88">
        <f t="shared" si="10"/>
        <v>0.32455395790646024</v>
      </c>
      <c r="L256" s="71">
        <f t="shared" si="11"/>
        <v>2.5514872461697804</v>
      </c>
    </row>
    <row r="257" spans="1:12">
      <c r="A257" s="70" t="s">
        <v>512</v>
      </c>
      <c r="B257" s="70" t="s">
        <v>525</v>
      </c>
      <c r="C257" s="70" t="s">
        <v>1297</v>
      </c>
      <c r="D257" s="70" t="s">
        <v>321</v>
      </c>
      <c r="E257" s="70" t="s">
        <v>1508</v>
      </c>
      <c r="F257" s="87">
        <f>VLOOKUP(B257,'XTF Exchange Traded Funds'!$B$7:$F$1023,5,FALSE)</f>
        <v>0.9234793</v>
      </c>
      <c r="G257" s="87">
        <v>3.9951800000000003E-2</v>
      </c>
      <c r="H257" s="88">
        <f t="shared" si="9"/>
        <v>22.114835877232064</v>
      </c>
      <c r="I257" s="99">
        <v>10.16529461</v>
      </c>
      <c r="J257" s="99">
        <v>3.42841212</v>
      </c>
      <c r="K257" s="88">
        <f t="shared" si="10"/>
        <v>1.9650153640222228</v>
      </c>
      <c r="L257" s="71">
        <f t="shared" si="11"/>
        <v>11.007604187771182</v>
      </c>
    </row>
    <row r="258" spans="1:12">
      <c r="A258" s="70" t="s">
        <v>1365</v>
      </c>
      <c r="B258" s="70" t="s">
        <v>640</v>
      </c>
      <c r="C258" s="70" t="s">
        <v>1296</v>
      </c>
      <c r="D258" s="70" t="s">
        <v>322</v>
      </c>
      <c r="E258" s="70" t="s">
        <v>323</v>
      </c>
      <c r="F258" s="87">
        <f>VLOOKUP(B258,'XTF Exchange Traded Funds'!$B$7:$F$1023,5,FALSE)</f>
        <v>7.2768238389999995</v>
      </c>
      <c r="G258" s="87">
        <v>6.6419792070000003</v>
      </c>
      <c r="H258" s="88">
        <f t="shared" si="9"/>
        <v>9.5580641283991685E-2</v>
      </c>
      <c r="I258" s="99">
        <v>10.16294765</v>
      </c>
      <c r="J258" s="99">
        <v>32.404382269999999</v>
      </c>
      <c r="K258" s="88">
        <f t="shared" si="10"/>
        <v>-0.68637119617586828</v>
      </c>
      <c r="L258" s="71">
        <f t="shared" si="11"/>
        <v>1.3966186175253925</v>
      </c>
    </row>
    <row r="259" spans="1:12">
      <c r="A259" s="70" t="s">
        <v>370</v>
      </c>
      <c r="B259" s="70" t="s">
        <v>371</v>
      </c>
      <c r="C259" s="70" t="s">
        <v>1297</v>
      </c>
      <c r="D259" s="70" t="s">
        <v>321</v>
      </c>
      <c r="E259" s="70" t="s">
        <v>323</v>
      </c>
      <c r="F259" s="87">
        <f>VLOOKUP(B259,'XTF Exchange Traded Funds'!$B$7:$F$1023,5,FALSE)</f>
        <v>27.942542749000001</v>
      </c>
      <c r="G259" s="87">
        <v>37.683629422999999</v>
      </c>
      <c r="H259" s="88">
        <f t="shared" si="9"/>
        <v>-0.25849650957597459</v>
      </c>
      <c r="I259" s="99">
        <v>10.158115519999999</v>
      </c>
      <c r="J259" s="99">
        <v>11.04101614</v>
      </c>
      <c r="K259" s="88">
        <f t="shared" si="10"/>
        <v>-7.9965522086448138E-2</v>
      </c>
      <c r="L259" s="71">
        <f t="shared" si="11"/>
        <v>0.36353583176905169</v>
      </c>
    </row>
    <row r="260" spans="1:12">
      <c r="A260" s="70" t="s">
        <v>1523</v>
      </c>
      <c r="B260" s="70" t="s">
        <v>249</v>
      </c>
      <c r="C260" s="70" t="s">
        <v>1297</v>
      </c>
      <c r="D260" s="70" t="s">
        <v>321</v>
      </c>
      <c r="E260" s="70" t="s">
        <v>323</v>
      </c>
      <c r="F260" s="87">
        <f>VLOOKUP(B260,'XTF Exchange Traded Funds'!$B$7:$F$1023,5,FALSE)</f>
        <v>6.8966203159999999</v>
      </c>
      <c r="G260" s="87">
        <v>12.640062325999999</v>
      </c>
      <c r="H260" s="88">
        <f t="shared" si="9"/>
        <v>-0.45438399446702216</v>
      </c>
      <c r="I260" s="99">
        <v>10.109529279999999</v>
      </c>
      <c r="J260" s="99">
        <v>21.724407109999998</v>
      </c>
      <c r="K260" s="88">
        <f t="shared" si="10"/>
        <v>-0.53464648177457219</v>
      </c>
      <c r="L260" s="71">
        <f t="shared" si="11"/>
        <v>1.4658671663490195</v>
      </c>
    </row>
    <row r="261" spans="1:12">
      <c r="A261" s="70" t="s">
        <v>2515</v>
      </c>
      <c r="B261" s="70" t="s">
        <v>163</v>
      </c>
      <c r="C261" s="70" t="s">
        <v>993</v>
      </c>
      <c r="D261" s="70" t="s">
        <v>321</v>
      </c>
      <c r="E261" s="70" t="s">
        <v>1508</v>
      </c>
      <c r="F261" s="87">
        <f>VLOOKUP(B261,'XTF Exchange Traded Funds'!$B$7:$F$1023,5,FALSE)</f>
        <v>5.3652002999999997</v>
      </c>
      <c r="G261" s="87">
        <v>5.4262067599999995</v>
      </c>
      <c r="H261" s="88">
        <f t="shared" si="9"/>
        <v>-1.1242929489844955E-2</v>
      </c>
      <c r="I261" s="99">
        <v>10.089522029999999</v>
      </c>
      <c r="J261" s="99">
        <v>6.1095755299999999</v>
      </c>
      <c r="K261" s="88">
        <f t="shared" si="10"/>
        <v>0.65142766145653974</v>
      </c>
      <c r="L261" s="71">
        <f t="shared" si="11"/>
        <v>1.8805489946013758</v>
      </c>
    </row>
    <row r="262" spans="1:12">
      <c r="A262" s="70" t="s">
        <v>1519</v>
      </c>
      <c r="B262" s="70" t="s">
        <v>477</v>
      </c>
      <c r="C262" s="70" t="s">
        <v>1297</v>
      </c>
      <c r="D262" s="70" t="s">
        <v>321</v>
      </c>
      <c r="E262" s="70" t="s">
        <v>1508</v>
      </c>
      <c r="F262" s="87">
        <f>VLOOKUP(B262,'XTF Exchange Traded Funds'!$B$7:$F$1023,5,FALSE)</f>
        <v>4.8663921490000002</v>
      </c>
      <c r="G262" s="87">
        <v>9.1737399740000001</v>
      </c>
      <c r="H262" s="88">
        <f t="shared" si="9"/>
        <v>-0.46953018476736696</v>
      </c>
      <c r="I262" s="99">
        <v>9.9636105600000011</v>
      </c>
      <c r="J262" s="99">
        <v>22.09504896</v>
      </c>
      <c r="K262" s="88">
        <f t="shared" si="10"/>
        <v>-0.54905686889231498</v>
      </c>
      <c r="L262" s="71">
        <f t="shared" si="11"/>
        <v>2.0474327294086714</v>
      </c>
    </row>
    <row r="263" spans="1:12">
      <c r="A263" s="70" t="s">
        <v>991</v>
      </c>
      <c r="B263" s="70" t="s">
        <v>988</v>
      </c>
      <c r="C263" s="70" t="s">
        <v>1297</v>
      </c>
      <c r="D263" s="70" t="s">
        <v>321</v>
      </c>
      <c r="E263" s="70" t="s">
        <v>323</v>
      </c>
      <c r="F263" s="87">
        <f>VLOOKUP(B263,'XTF Exchange Traded Funds'!$B$7:$F$1023,5,FALSE)</f>
        <v>6.1954497599999998</v>
      </c>
      <c r="G263" s="87">
        <v>7.2105504400000004</v>
      </c>
      <c r="H263" s="88">
        <f t="shared" ref="H263:H326" si="12">IF(ISERROR(F263/G263-1),"",IF((F263/G263-1)&gt;10000%,"",F263/G263-1))</f>
        <v>-0.1407799152709347</v>
      </c>
      <c r="I263" s="99">
        <v>9.9561447899999997</v>
      </c>
      <c r="J263" s="99">
        <v>21.89904138</v>
      </c>
      <c r="K263" s="88">
        <f t="shared" ref="K263:K326" si="13">IF(ISERROR(I263/J263-1),"",IF((I263/J263-1)&gt;10000%,"",I263/J263-1))</f>
        <v>-0.54536161573297148</v>
      </c>
      <c r="L263" s="71">
        <f t="shared" ref="L263:L326" si="14">IF(ISERROR(I263/F263),"",IF(I263/F263&gt;10000%,"",I263/F263))</f>
        <v>1.6070092044455542</v>
      </c>
    </row>
    <row r="264" spans="1:12">
      <c r="A264" s="70" t="s">
        <v>2509</v>
      </c>
      <c r="B264" s="70" t="s">
        <v>151</v>
      </c>
      <c r="C264" s="70" t="s">
        <v>993</v>
      </c>
      <c r="D264" s="70" t="s">
        <v>321</v>
      </c>
      <c r="E264" s="70" t="s">
        <v>1508</v>
      </c>
      <c r="F264" s="87">
        <f>VLOOKUP(B264,'XTF Exchange Traded Funds'!$B$7:$F$1023,5,FALSE)</f>
        <v>14.021742810000001</v>
      </c>
      <c r="G264" s="87">
        <v>13.274794907</v>
      </c>
      <c r="H264" s="88">
        <f t="shared" si="12"/>
        <v>5.6268131314490155E-2</v>
      </c>
      <c r="I264" s="99">
        <v>9.866039390000001</v>
      </c>
      <c r="J264" s="99">
        <v>6.49515653</v>
      </c>
      <c r="K264" s="88">
        <f t="shared" si="13"/>
        <v>0.51898408366764959</v>
      </c>
      <c r="L264" s="71">
        <f t="shared" si="14"/>
        <v>0.70362432999154401</v>
      </c>
    </row>
    <row r="265" spans="1:12">
      <c r="A265" s="70" t="s">
        <v>2167</v>
      </c>
      <c r="B265" s="70" t="s">
        <v>892</v>
      </c>
      <c r="C265" s="70" t="s">
        <v>1297</v>
      </c>
      <c r="D265" s="70" t="s">
        <v>321</v>
      </c>
      <c r="E265" s="70" t="s">
        <v>1508</v>
      </c>
      <c r="F265" s="87">
        <f>VLOOKUP(B265,'XTF Exchange Traded Funds'!$B$7:$F$1023,5,FALSE)</f>
        <v>0.71746666199999998</v>
      </c>
      <c r="G265" s="87">
        <v>0.43220432799999997</v>
      </c>
      <c r="H265" s="88">
        <f t="shared" si="12"/>
        <v>0.66001730089107302</v>
      </c>
      <c r="I265" s="99">
        <v>9.8553562899999996</v>
      </c>
      <c r="J265" s="99">
        <v>9.0265499999999999E-2</v>
      </c>
      <c r="K265" s="88" t="str">
        <f t="shared" si="13"/>
        <v/>
      </c>
      <c r="L265" s="71">
        <f t="shared" si="14"/>
        <v>13.736326455263226</v>
      </c>
    </row>
    <row r="266" spans="1:12">
      <c r="A266" s="70" t="s">
        <v>2758</v>
      </c>
      <c r="B266" s="70" t="s">
        <v>491</v>
      </c>
      <c r="C266" s="70" t="s">
        <v>1296</v>
      </c>
      <c r="D266" s="70" t="s">
        <v>321</v>
      </c>
      <c r="E266" s="70" t="s">
        <v>1508</v>
      </c>
      <c r="F266" s="87">
        <f>VLOOKUP(B266,'XTF Exchange Traded Funds'!$B$7:$F$1023,5,FALSE)</f>
        <v>0.92853702000000005</v>
      </c>
      <c r="G266" s="87">
        <v>1.41387036</v>
      </c>
      <c r="H266" s="88">
        <f t="shared" si="12"/>
        <v>-0.34326579984320482</v>
      </c>
      <c r="I266" s="99">
        <v>9.8440144890788996</v>
      </c>
      <c r="J266" s="99">
        <v>1.0053399999999999E-2</v>
      </c>
      <c r="K266" s="88" t="str">
        <f t="shared" si="13"/>
        <v/>
      </c>
      <c r="L266" s="71">
        <f t="shared" si="14"/>
        <v>10.601639220673075</v>
      </c>
    </row>
    <row r="267" spans="1:12">
      <c r="A267" s="70" t="s">
        <v>2480</v>
      </c>
      <c r="B267" s="70" t="s">
        <v>540</v>
      </c>
      <c r="C267" s="70" t="s">
        <v>993</v>
      </c>
      <c r="D267" s="70" t="s">
        <v>321</v>
      </c>
      <c r="E267" s="70" t="s">
        <v>1508</v>
      </c>
      <c r="F267" s="87">
        <f>VLOOKUP(B267,'XTF Exchange Traded Funds'!$B$7:$F$1023,5,FALSE)</f>
        <v>0.70941513199999995</v>
      </c>
      <c r="G267" s="87">
        <v>0.48321962900000004</v>
      </c>
      <c r="H267" s="88">
        <f t="shared" si="12"/>
        <v>0.4681008167406211</v>
      </c>
      <c r="I267" s="99">
        <v>9.8424824499999986</v>
      </c>
      <c r="J267" s="99">
        <v>3.4906279800000002</v>
      </c>
      <c r="K267" s="88">
        <f t="shared" si="13"/>
        <v>1.8196881782859022</v>
      </c>
      <c r="L267" s="71">
        <f t="shared" si="14"/>
        <v>13.874080219083908</v>
      </c>
    </row>
    <row r="268" spans="1:12">
      <c r="A268" s="70" t="s">
        <v>2752</v>
      </c>
      <c r="B268" s="70" t="s">
        <v>2591</v>
      </c>
      <c r="C268" s="70" t="s">
        <v>1296</v>
      </c>
      <c r="D268" s="70" t="s">
        <v>1212</v>
      </c>
      <c r="E268" s="70" t="s">
        <v>1508</v>
      </c>
      <c r="F268" s="87">
        <f>VLOOKUP(B268,'XTF Exchange Traded Funds'!$B$7:$F$1023,5,FALSE)</f>
        <v>1.8959978</v>
      </c>
      <c r="G268" s="87">
        <v>1.79523425</v>
      </c>
      <c r="H268" s="88">
        <f t="shared" si="12"/>
        <v>5.612835762241053E-2</v>
      </c>
      <c r="I268" s="99">
        <v>9.8047957183092489</v>
      </c>
      <c r="J268" s="99">
        <v>2.4529811600000002</v>
      </c>
      <c r="K268" s="88">
        <f t="shared" si="13"/>
        <v>2.9970937723424047</v>
      </c>
      <c r="L268" s="71">
        <f t="shared" si="14"/>
        <v>5.1713117590691553</v>
      </c>
    </row>
    <row r="269" spans="1:12">
      <c r="A269" s="70" t="s">
        <v>2604</v>
      </c>
      <c r="B269" s="70" t="s">
        <v>2605</v>
      </c>
      <c r="C269" s="70" t="s">
        <v>231</v>
      </c>
      <c r="D269" s="70" t="s">
        <v>1212</v>
      </c>
      <c r="E269" s="70" t="s">
        <v>323</v>
      </c>
      <c r="F269" s="87">
        <f>VLOOKUP(B269,'XTF Exchange Traded Funds'!$B$7:$F$1023,5,FALSE)</f>
        <v>0.57715959999999999</v>
      </c>
      <c r="G269" s="87">
        <v>1.66207269</v>
      </c>
      <c r="H269" s="88">
        <f t="shared" si="12"/>
        <v>-0.65274707690431999</v>
      </c>
      <c r="I269" s="99">
        <v>9.7358686726827486</v>
      </c>
      <c r="J269" s="99">
        <v>23.301155968971152</v>
      </c>
      <c r="K269" s="88">
        <f t="shared" si="13"/>
        <v>-0.58217228854879721</v>
      </c>
      <c r="L269" s="71">
        <f t="shared" si="14"/>
        <v>16.868590027234667</v>
      </c>
    </row>
    <row r="270" spans="1:12">
      <c r="A270" s="70" t="s">
        <v>2823</v>
      </c>
      <c r="B270" s="70" t="s">
        <v>1194</v>
      </c>
      <c r="C270" s="70" t="s">
        <v>1296</v>
      </c>
      <c r="D270" s="70" t="s">
        <v>322</v>
      </c>
      <c r="E270" s="70" t="s">
        <v>1508</v>
      </c>
      <c r="F270" s="87">
        <f>VLOOKUP(B270,'XTF Exchange Traded Funds'!$B$7:$F$1023,5,FALSE)</f>
        <v>0.48408731999999999</v>
      </c>
      <c r="G270" s="87">
        <v>5.4811970000000002E-2</v>
      </c>
      <c r="H270" s="88">
        <f t="shared" si="12"/>
        <v>7.8317810872333169</v>
      </c>
      <c r="I270" s="99">
        <v>9.6817176753111003</v>
      </c>
      <c r="J270" s="99">
        <v>0.51151308000000006</v>
      </c>
      <c r="K270" s="88">
        <f t="shared" si="13"/>
        <v>17.927605282959917</v>
      </c>
      <c r="L270" s="71">
        <f t="shared" si="14"/>
        <v>19.999940662174545</v>
      </c>
    </row>
    <row r="271" spans="1:12">
      <c r="A271" s="70" t="s">
        <v>340</v>
      </c>
      <c r="B271" s="70" t="s">
        <v>341</v>
      </c>
      <c r="C271" s="70" t="s">
        <v>1297</v>
      </c>
      <c r="D271" s="70" t="s">
        <v>321</v>
      </c>
      <c r="E271" s="70" t="s">
        <v>323</v>
      </c>
      <c r="F271" s="87">
        <f>VLOOKUP(B271,'XTF Exchange Traded Funds'!$B$7:$F$1023,5,FALSE)</f>
        <v>3.260245066</v>
      </c>
      <c r="G271" s="87">
        <v>7.8290739340000002</v>
      </c>
      <c r="H271" s="88">
        <f t="shared" si="12"/>
        <v>-0.58357206823128216</v>
      </c>
      <c r="I271" s="99">
        <v>9.5881664900000008</v>
      </c>
      <c r="J271" s="99">
        <v>13.896397689999999</v>
      </c>
      <c r="K271" s="88">
        <f t="shared" si="13"/>
        <v>-0.31002503642366608</v>
      </c>
      <c r="L271" s="71">
        <f t="shared" si="14"/>
        <v>2.9409342843554205</v>
      </c>
    </row>
    <row r="272" spans="1:12">
      <c r="A272" s="70" t="s">
        <v>2568</v>
      </c>
      <c r="B272" s="70" t="s">
        <v>1466</v>
      </c>
      <c r="C272" s="70" t="s">
        <v>993</v>
      </c>
      <c r="D272" s="70" t="s">
        <v>321</v>
      </c>
      <c r="E272" s="70" t="s">
        <v>1508</v>
      </c>
      <c r="F272" s="87">
        <f>VLOOKUP(B272,'XTF Exchange Traded Funds'!$B$7:$F$1023,5,FALSE)</f>
        <v>0.112123945</v>
      </c>
      <c r="G272" s="87">
        <v>1.8135643E-2</v>
      </c>
      <c r="H272" s="88">
        <f t="shared" si="12"/>
        <v>5.1825183149006628</v>
      </c>
      <c r="I272" s="99">
        <v>9.5309718000000014</v>
      </c>
      <c r="J272" s="99">
        <v>1.8135650000000003E-2</v>
      </c>
      <c r="K272" s="88" t="str">
        <f t="shared" si="13"/>
        <v/>
      </c>
      <c r="L272" s="71">
        <f t="shared" si="14"/>
        <v>85.003892790251015</v>
      </c>
    </row>
    <row r="273" spans="1:12">
      <c r="A273" s="70" t="s">
        <v>2686</v>
      </c>
      <c r="B273" s="70" t="s">
        <v>558</v>
      </c>
      <c r="C273" s="70" t="s">
        <v>1296</v>
      </c>
      <c r="D273" s="70" t="s">
        <v>1212</v>
      </c>
      <c r="E273" s="70" t="s">
        <v>323</v>
      </c>
      <c r="F273" s="87">
        <f>VLOOKUP(B273,'XTF Exchange Traded Funds'!$B$7:$F$1023,5,FALSE)</f>
        <v>4.4194489199999998</v>
      </c>
      <c r="G273" s="87">
        <v>5.3742799649999995</v>
      </c>
      <c r="H273" s="88">
        <f t="shared" si="12"/>
        <v>-0.17766678535884572</v>
      </c>
      <c r="I273" s="99">
        <v>9.4616431500000004</v>
      </c>
      <c r="J273" s="99">
        <v>15.036049331680649</v>
      </c>
      <c r="K273" s="88">
        <f t="shared" si="13"/>
        <v>-0.37073609288681231</v>
      </c>
      <c r="L273" s="71">
        <f t="shared" si="14"/>
        <v>2.1409101725741864</v>
      </c>
    </row>
    <row r="274" spans="1:12">
      <c r="A274" s="70" t="s">
        <v>2656</v>
      </c>
      <c r="B274" s="70" t="s">
        <v>592</v>
      </c>
      <c r="C274" s="70" t="s">
        <v>1296</v>
      </c>
      <c r="D274" s="70" t="s">
        <v>1212</v>
      </c>
      <c r="E274" s="70" t="s">
        <v>323</v>
      </c>
      <c r="F274" s="87">
        <f>VLOOKUP(B274,'XTF Exchange Traded Funds'!$B$7:$F$1023,5,FALSE)</f>
        <v>9.3196597899999993</v>
      </c>
      <c r="G274" s="87">
        <v>10.769713321000001</v>
      </c>
      <c r="H274" s="88">
        <f t="shared" si="12"/>
        <v>-0.13464179479805871</v>
      </c>
      <c r="I274" s="99">
        <v>9.3936507699999989</v>
      </c>
      <c r="J274" s="99">
        <v>167.57374922</v>
      </c>
      <c r="K274" s="88">
        <f t="shared" si="13"/>
        <v>-0.9439431843369005</v>
      </c>
      <c r="L274" s="71">
        <f t="shared" si="14"/>
        <v>1.0079392361596067</v>
      </c>
    </row>
    <row r="275" spans="1:12">
      <c r="A275" s="70" t="s">
        <v>567</v>
      </c>
      <c r="B275" s="70" t="s">
        <v>129</v>
      </c>
      <c r="C275" s="70" t="s">
        <v>1446</v>
      </c>
      <c r="D275" s="70" t="s">
        <v>322</v>
      </c>
      <c r="E275" s="70" t="s">
        <v>323</v>
      </c>
      <c r="F275" s="87">
        <f>VLOOKUP(B275,'XTF Exchange Traded Funds'!$B$7:$F$1023,5,FALSE)</f>
        <v>1.9611905900000002</v>
      </c>
      <c r="G275" s="87">
        <v>0.91968585999999997</v>
      </c>
      <c r="H275" s="88">
        <f t="shared" si="12"/>
        <v>1.132457043538758</v>
      </c>
      <c r="I275" s="99">
        <v>9.3299502400000005</v>
      </c>
      <c r="J275" s="99">
        <v>2.6198509799999998</v>
      </c>
      <c r="K275" s="88">
        <f t="shared" si="13"/>
        <v>2.5612522663407371</v>
      </c>
      <c r="L275" s="71">
        <f t="shared" si="14"/>
        <v>4.757288907856732</v>
      </c>
    </row>
    <row r="276" spans="1:12">
      <c r="A276" s="70" t="s">
        <v>2554</v>
      </c>
      <c r="B276" s="70" t="s">
        <v>2325</v>
      </c>
      <c r="C276" s="70" t="s">
        <v>993</v>
      </c>
      <c r="D276" s="70" t="s">
        <v>322</v>
      </c>
      <c r="E276" s="70" t="s">
        <v>323</v>
      </c>
      <c r="F276" s="87">
        <f>VLOOKUP(B276,'XTF Exchange Traded Funds'!$B$7:$F$1023,5,FALSE)</f>
        <v>2.0515803099999999</v>
      </c>
      <c r="G276" s="87">
        <v>1.73383748</v>
      </c>
      <c r="H276" s="88">
        <f t="shared" si="12"/>
        <v>0.1832598693160099</v>
      </c>
      <c r="I276" s="99">
        <v>9.2849487499999999</v>
      </c>
      <c r="J276" s="99">
        <v>14.649170439999999</v>
      </c>
      <c r="K276" s="88">
        <f t="shared" si="13"/>
        <v>-0.36617921212472415</v>
      </c>
      <c r="L276" s="71">
        <f t="shared" si="14"/>
        <v>4.5257544658341944</v>
      </c>
    </row>
    <row r="277" spans="1:12">
      <c r="A277" s="70" t="s">
        <v>2782</v>
      </c>
      <c r="B277" s="70" t="s">
        <v>280</v>
      </c>
      <c r="C277" s="70" t="s">
        <v>1296</v>
      </c>
      <c r="D277" s="70" t="s">
        <v>322</v>
      </c>
      <c r="E277" s="70" t="s">
        <v>1508</v>
      </c>
      <c r="F277" s="87">
        <f>VLOOKUP(B277,'XTF Exchange Traded Funds'!$B$7:$F$1023,5,FALSE)</f>
        <v>0.43002009999999996</v>
      </c>
      <c r="G277" s="87">
        <v>0.65811691999999999</v>
      </c>
      <c r="H277" s="88">
        <f t="shared" si="12"/>
        <v>-0.34659011654038618</v>
      </c>
      <c r="I277" s="99">
        <v>9.2585510947922511</v>
      </c>
      <c r="J277" s="99">
        <v>6.9977348819660499</v>
      </c>
      <c r="K277" s="88">
        <f t="shared" si="13"/>
        <v>0.32307828904072644</v>
      </c>
      <c r="L277" s="71">
        <f t="shared" si="14"/>
        <v>21.530507747875628</v>
      </c>
    </row>
    <row r="278" spans="1:12">
      <c r="A278" s="70" t="s">
        <v>2692</v>
      </c>
      <c r="B278" s="70" t="s">
        <v>59</v>
      </c>
      <c r="C278" s="70" t="s">
        <v>1296</v>
      </c>
      <c r="D278" s="70" t="s">
        <v>322</v>
      </c>
      <c r="E278" s="70" t="s">
        <v>1508</v>
      </c>
      <c r="F278" s="87">
        <f>VLOOKUP(B278,'XTF Exchange Traded Funds'!$B$7:$F$1023,5,FALSE)</f>
        <v>6.9925009610000002</v>
      </c>
      <c r="G278" s="87">
        <v>4.9579410900000003</v>
      </c>
      <c r="H278" s="88">
        <f t="shared" si="12"/>
        <v>0.41036386557791871</v>
      </c>
      <c r="I278" s="99">
        <v>9.2554848399999994</v>
      </c>
      <c r="J278" s="99">
        <v>66.620361332866494</v>
      </c>
      <c r="K278" s="88">
        <f t="shared" si="13"/>
        <v>-0.86107123025413701</v>
      </c>
      <c r="L278" s="71">
        <f t="shared" si="14"/>
        <v>1.3236301134060007</v>
      </c>
    </row>
    <row r="279" spans="1:12">
      <c r="A279" s="70" t="s">
        <v>813</v>
      </c>
      <c r="B279" s="70" t="s">
        <v>814</v>
      </c>
      <c r="C279" s="70" t="s">
        <v>1292</v>
      </c>
      <c r="D279" s="70" t="s">
        <v>321</v>
      </c>
      <c r="E279" s="70" t="s">
        <v>1508</v>
      </c>
      <c r="F279" s="87">
        <f>VLOOKUP(B279,'XTF Exchange Traded Funds'!$B$7:$F$1023,5,FALSE)</f>
        <v>15.417988273000001</v>
      </c>
      <c r="G279" s="87">
        <v>8.9933477430000011</v>
      </c>
      <c r="H279" s="88">
        <f t="shared" si="12"/>
        <v>0.71437697213483564</v>
      </c>
      <c r="I279" s="99">
        <v>9.1552500000000006</v>
      </c>
      <c r="J279" s="99">
        <v>36.602338520000004</v>
      </c>
      <c r="K279" s="88">
        <f t="shared" si="13"/>
        <v>-0.74987253901830753</v>
      </c>
      <c r="L279" s="71">
        <f t="shared" si="14"/>
        <v>0.59380314979436621</v>
      </c>
    </row>
    <row r="280" spans="1:12">
      <c r="A280" s="70" t="s">
        <v>2795</v>
      </c>
      <c r="B280" s="70" t="s">
        <v>1458</v>
      </c>
      <c r="C280" s="70" t="s">
        <v>1452</v>
      </c>
      <c r="D280" s="70" t="s">
        <v>321</v>
      </c>
      <c r="E280" s="70" t="s">
        <v>1508</v>
      </c>
      <c r="F280" s="87">
        <f>VLOOKUP(B280,'XTF Exchange Traded Funds'!$B$7:$F$1023,5,FALSE)</f>
        <v>0</v>
      </c>
      <c r="G280" s="87">
        <v>0.42728496000000005</v>
      </c>
      <c r="H280" s="88">
        <f t="shared" si="12"/>
        <v>-1</v>
      </c>
      <c r="I280" s="99">
        <v>9.13402198</v>
      </c>
      <c r="J280" s="99">
        <v>0</v>
      </c>
      <c r="K280" s="88" t="str">
        <f t="shared" si="13"/>
        <v/>
      </c>
      <c r="L280" s="71" t="str">
        <f t="shared" si="14"/>
        <v/>
      </c>
    </row>
    <row r="281" spans="1:12">
      <c r="A281" s="70" t="s">
        <v>1364</v>
      </c>
      <c r="B281" s="70" t="s">
        <v>639</v>
      </c>
      <c r="C281" s="70" t="s">
        <v>1296</v>
      </c>
      <c r="D281" s="70" t="s">
        <v>322</v>
      </c>
      <c r="E281" s="70" t="s">
        <v>323</v>
      </c>
      <c r="F281" s="87">
        <f>VLOOKUP(B281,'XTF Exchange Traded Funds'!$B$7:$F$1023,5,FALSE)</f>
        <v>4.0008871299999997</v>
      </c>
      <c r="G281" s="87">
        <v>2.14256191</v>
      </c>
      <c r="H281" s="88">
        <f t="shared" si="12"/>
        <v>0.86733793377293811</v>
      </c>
      <c r="I281" s="99">
        <v>8.9589271899999989</v>
      </c>
      <c r="J281" s="99">
        <v>6.8037666400000001</v>
      </c>
      <c r="K281" s="88">
        <f t="shared" si="13"/>
        <v>0.31675991609259535</v>
      </c>
      <c r="L281" s="71">
        <f t="shared" si="14"/>
        <v>2.2392351743249503</v>
      </c>
    </row>
    <row r="282" spans="1:12">
      <c r="A282" s="70" t="s">
        <v>2578</v>
      </c>
      <c r="B282" s="70" t="s">
        <v>1465</v>
      </c>
      <c r="C282" s="70" t="s">
        <v>993</v>
      </c>
      <c r="D282" s="70" t="s">
        <v>321</v>
      </c>
      <c r="E282" s="70" t="s">
        <v>1508</v>
      </c>
      <c r="F282" s="87">
        <f>VLOOKUP(B282,'XTF Exchange Traded Funds'!$B$7:$F$1023,5,FALSE)</f>
        <v>2.95822545</v>
      </c>
      <c r="G282" s="87">
        <v>3.5666079100000001</v>
      </c>
      <c r="H282" s="88">
        <f t="shared" si="12"/>
        <v>-0.17057733155759192</v>
      </c>
      <c r="I282" s="99">
        <v>8.8552090500000009</v>
      </c>
      <c r="J282" s="99">
        <v>4.9113607500000001</v>
      </c>
      <c r="K282" s="88">
        <f t="shared" si="13"/>
        <v>0.80300521601879904</v>
      </c>
      <c r="L282" s="71">
        <f t="shared" si="14"/>
        <v>2.9934192642416759</v>
      </c>
    </row>
    <row r="283" spans="1:12">
      <c r="A283" s="70" t="s">
        <v>388</v>
      </c>
      <c r="B283" s="70" t="s">
        <v>855</v>
      </c>
      <c r="C283" s="70" t="s">
        <v>1292</v>
      </c>
      <c r="D283" s="70" t="s">
        <v>321</v>
      </c>
      <c r="E283" s="70" t="s">
        <v>1508</v>
      </c>
      <c r="F283" s="87">
        <f>VLOOKUP(B283,'XTF Exchange Traded Funds'!$B$7:$F$1023,5,FALSE)</f>
        <v>1.3358791999999999</v>
      </c>
      <c r="G283" s="87">
        <v>2.0985457999999997</v>
      </c>
      <c r="H283" s="88">
        <f t="shared" si="12"/>
        <v>-0.36342623544361041</v>
      </c>
      <c r="I283" s="99">
        <v>8.7807661800000005</v>
      </c>
      <c r="J283" s="99">
        <v>4.23668537</v>
      </c>
      <c r="K283" s="88">
        <f t="shared" si="13"/>
        <v>1.0725556450749614</v>
      </c>
      <c r="L283" s="71">
        <f t="shared" si="14"/>
        <v>6.573024102778156</v>
      </c>
    </row>
    <row r="284" spans="1:12">
      <c r="A284" s="70" t="s">
        <v>2741</v>
      </c>
      <c r="B284" s="70" t="s">
        <v>793</v>
      </c>
      <c r="C284" s="70" t="s">
        <v>1296</v>
      </c>
      <c r="D284" s="70" t="s">
        <v>322</v>
      </c>
      <c r="E284" s="70" t="s">
        <v>323</v>
      </c>
      <c r="F284" s="87">
        <f>VLOOKUP(B284,'XTF Exchange Traded Funds'!$B$7:$F$1023,5,FALSE)</f>
        <v>3.1088714089999998</v>
      </c>
      <c r="G284" s="87">
        <v>2.0493484500000001</v>
      </c>
      <c r="H284" s="88">
        <f t="shared" si="12"/>
        <v>0.51700478705805231</v>
      </c>
      <c r="I284" s="99">
        <v>8.7656577566925993</v>
      </c>
      <c r="J284" s="99">
        <v>0.17373695</v>
      </c>
      <c r="K284" s="88">
        <f t="shared" si="13"/>
        <v>49.453618281503154</v>
      </c>
      <c r="L284" s="71">
        <f t="shared" si="14"/>
        <v>2.8195626655115218</v>
      </c>
    </row>
    <row r="285" spans="1:12">
      <c r="A285" s="70" t="s">
        <v>413</v>
      </c>
      <c r="B285" s="70" t="s">
        <v>705</v>
      </c>
      <c r="C285" s="70" t="s">
        <v>1292</v>
      </c>
      <c r="D285" s="70" t="s">
        <v>321</v>
      </c>
      <c r="E285" s="70" t="s">
        <v>1508</v>
      </c>
      <c r="F285" s="87">
        <f>VLOOKUP(B285,'XTF Exchange Traded Funds'!$B$7:$F$1023,5,FALSE)</f>
        <v>9.9609139999999999E-2</v>
      </c>
      <c r="G285" s="87">
        <v>0.14529063</v>
      </c>
      <c r="H285" s="88">
        <f t="shared" si="12"/>
        <v>-0.31441456341678742</v>
      </c>
      <c r="I285" s="99">
        <v>8.7559625000000008</v>
      </c>
      <c r="J285" s="99">
        <v>3.5772150000000003E-2</v>
      </c>
      <c r="K285" s="88" t="str">
        <f t="shared" si="13"/>
        <v/>
      </c>
      <c r="L285" s="71">
        <f t="shared" si="14"/>
        <v>87.903203461047866</v>
      </c>
    </row>
    <row r="286" spans="1:12">
      <c r="A286" s="70" t="s">
        <v>2432</v>
      </c>
      <c r="B286" s="70" t="s">
        <v>482</v>
      </c>
      <c r="C286" s="70" t="s">
        <v>993</v>
      </c>
      <c r="D286" s="70" t="s">
        <v>321</v>
      </c>
      <c r="E286" s="70" t="s">
        <v>1508</v>
      </c>
      <c r="F286" s="87">
        <f>VLOOKUP(B286,'XTF Exchange Traded Funds'!$B$7:$F$1023,5,FALSE)</f>
        <v>6.1250224449999999</v>
      </c>
      <c r="G286" s="87">
        <v>8.5373869239999998</v>
      </c>
      <c r="H286" s="88">
        <f t="shared" si="12"/>
        <v>-0.28256473561230389</v>
      </c>
      <c r="I286" s="99">
        <v>8.7149489300000003</v>
      </c>
      <c r="J286" s="99">
        <v>16.238223699999999</v>
      </c>
      <c r="K286" s="88">
        <f t="shared" si="13"/>
        <v>-0.46330651116722821</v>
      </c>
      <c r="L286" s="71">
        <f t="shared" si="14"/>
        <v>1.4228435909021393</v>
      </c>
    </row>
    <row r="287" spans="1:12">
      <c r="A287" s="70" t="s">
        <v>2735</v>
      </c>
      <c r="B287" s="70" t="s">
        <v>1197</v>
      </c>
      <c r="C287" s="70" t="s">
        <v>1296</v>
      </c>
      <c r="D287" s="70" t="s">
        <v>1212</v>
      </c>
      <c r="E287" s="70" t="s">
        <v>1508</v>
      </c>
      <c r="F287" s="87">
        <f>VLOOKUP(B287,'XTF Exchange Traded Funds'!$B$7:$F$1023,5,FALSE)</f>
        <v>0.31223157000000001</v>
      </c>
      <c r="G287" s="87">
        <v>2.27541115</v>
      </c>
      <c r="H287" s="88">
        <f t="shared" si="12"/>
        <v>-0.86278015294071142</v>
      </c>
      <c r="I287" s="99">
        <v>8.6379961205272995</v>
      </c>
      <c r="J287" s="99">
        <v>1.20832878</v>
      </c>
      <c r="K287" s="88">
        <f t="shared" si="13"/>
        <v>6.1487133828984026</v>
      </c>
      <c r="L287" s="71">
        <f t="shared" si="14"/>
        <v>27.665351458621878</v>
      </c>
    </row>
    <row r="288" spans="1:12">
      <c r="A288" s="70" t="s">
        <v>2444</v>
      </c>
      <c r="B288" s="70" t="s">
        <v>181</v>
      </c>
      <c r="C288" s="70" t="s">
        <v>993</v>
      </c>
      <c r="D288" s="70" t="s">
        <v>321</v>
      </c>
      <c r="E288" s="70" t="s">
        <v>1508</v>
      </c>
      <c r="F288" s="87">
        <f>VLOOKUP(B288,'XTF Exchange Traded Funds'!$B$7:$F$1023,5,FALSE)</f>
        <v>5.7617921929999998</v>
      </c>
      <c r="G288" s="87">
        <v>8.5812765459999998</v>
      </c>
      <c r="H288" s="88">
        <f t="shared" si="12"/>
        <v>-0.32856234592675482</v>
      </c>
      <c r="I288" s="99">
        <v>8.5968273599999989</v>
      </c>
      <c r="J288" s="99">
        <v>15.47414899</v>
      </c>
      <c r="K288" s="88">
        <f t="shared" si="13"/>
        <v>-0.44443940887763167</v>
      </c>
      <c r="L288" s="71">
        <f t="shared" si="14"/>
        <v>1.4920405096255089</v>
      </c>
    </row>
    <row r="289" spans="1:12">
      <c r="A289" s="70" t="s">
        <v>585</v>
      </c>
      <c r="B289" s="70" t="s">
        <v>367</v>
      </c>
      <c r="C289" s="70" t="s">
        <v>1297</v>
      </c>
      <c r="D289" s="70" t="s">
        <v>321</v>
      </c>
      <c r="E289" s="70" t="s">
        <v>323</v>
      </c>
      <c r="F289" s="87">
        <f>VLOOKUP(B289,'XTF Exchange Traded Funds'!$B$7:$F$1023,5,FALSE)</f>
        <v>3.862488479</v>
      </c>
      <c r="G289" s="87">
        <v>4.6559220999999997</v>
      </c>
      <c r="H289" s="88">
        <f t="shared" si="12"/>
        <v>-0.17041385228502848</v>
      </c>
      <c r="I289" s="99">
        <v>8.5928996099999999</v>
      </c>
      <c r="J289" s="99">
        <v>4.57765281</v>
      </c>
      <c r="K289" s="88">
        <f t="shared" si="13"/>
        <v>0.87714096430130972</v>
      </c>
      <c r="L289" s="71">
        <f t="shared" si="14"/>
        <v>2.2247055639696574</v>
      </c>
    </row>
    <row r="290" spans="1:12">
      <c r="A290" s="70" t="s">
        <v>2526</v>
      </c>
      <c r="B290" s="70" t="s">
        <v>985</v>
      </c>
      <c r="C290" s="70" t="s">
        <v>993</v>
      </c>
      <c r="D290" s="70" t="s">
        <v>321</v>
      </c>
      <c r="E290" s="70" t="s">
        <v>1508</v>
      </c>
      <c r="F290" s="87">
        <f>VLOOKUP(B290,'XTF Exchange Traded Funds'!$B$7:$F$1023,5,FALSE)</f>
        <v>6.3314881399999994</v>
      </c>
      <c r="G290" s="87">
        <v>9.1357542100000018</v>
      </c>
      <c r="H290" s="88">
        <f t="shared" si="12"/>
        <v>-0.30695506966797015</v>
      </c>
      <c r="I290" s="99">
        <v>8.5847594300000001</v>
      </c>
      <c r="J290" s="99">
        <v>10.998243630000001</v>
      </c>
      <c r="K290" s="88">
        <f t="shared" si="13"/>
        <v>-0.21944269296023955</v>
      </c>
      <c r="L290" s="71">
        <f t="shared" si="14"/>
        <v>1.3558833626749873</v>
      </c>
    </row>
    <row r="291" spans="1:12">
      <c r="A291" s="70" t="s">
        <v>2545</v>
      </c>
      <c r="B291" s="70" t="s">
        <v>2305</v>
      </c>
      <c r="C291" s="70" t="s">
        <v>993</v>
      </c>
      <c r="D291" s="70" t="s">
        <v>321</v>
      </c>
      <c r="E291" s="70" t="s">
        <v>1508</v>
      </c>
      <c r="F291" s="87">
        <f>VLOOKUP(B291,'XTF Exchange Traded Funds'!$B$7:$F$1023,5,FALSE)</f>
        <v>1.4160801299999999</v>
      </c>
      <c r="G291" s="87">
        <v>1.4929760300000001</v>
      </c>
      <c r="H291" s="88">
        <f t="shared" si="12"/>
        <v>-5.1505113581763462E-2</v>
      </c>
      <c r="I291" s="99">
        <v>8.5510067200000002</v>
      </c>
      <c r="J291" s="99">
        <v>31.109128070000001</v>
      </c>
      <c r="K291" s="88">
        <f t="shared" si="13"/>
        <v>-0.7251286921073774</v>
      </c>
      <c r="L291" s="71">
        <f t="shared" si="14"/>
        <v>6.0385048408242268</v>
      </c>
    </row>
    <row r="292" spans="1:12">
      <c r="A292" s="70" t="s">
        <v>2676</v>
      </c>
      <c r="B292" s="70" t="s">
        <v>1426</v>
      </c>
      <c r="C292" s="70" t="s">
        <v>1291</v>
      </c>
      <c r="D292" s="70" t="s">
        <v>321</v>
      </c>
      <c r="E292" s="70" t="s">
        <v>1508</v>
      </c>
      <c r="F292" s="87">
        <f>VLOOKUP(B292,'XTF Exchange Traded Funds'!$B$7:$F$1023,5,FALSE)</f>
        <v>8.7116285600000012</v>
      </c>
      <c r="G292" s="87">
        <v>6.7045439299999998</v>
      </c>
      <c r="H292" s="88">
        <f t="shared" si="12"/>
        <v>0.29936184339387295</v>
      </c>
      <c r="I292" s="99">
        <v>8.5298559199999993</v>
      </c>
      <c r="J292" s="99">
        <v>15.899881220000001</v>
      </c>
      <c r="K292" s="88">
        <f t="shared" si="13"/>
        <v>-0.46352706652484044</v>
      </c>
      <c r="L292" s="71">
        <f t="shared" si="14"/>
        <v>0.97913448229018596</v>
      </c>
    </row>
    <row r="293" spans="1:12">
      <c r="A293" s="70" t="s">
        <v>2662</v>
      </c>
      <c r="B293" s="70" t="s">
        <v>68</v>
      </c>
      <c r="C293" s="70" t="s">
        <v>1296</v>
      </c>
      <c r="D293" s="70" t="s">
        <v>1212</v>
      </c>
      <c r="E293" s="70" t="s">
        <v>323</v>
      </c>
      <c r="F293" s="87">
        <f>VLOOKUP(B293,'XTF Exchange Traded Funds'!$B$7:$F$1023,5,FALSE)</f>
        <v>4.1073023979999999</v>
      </c>
      <c r="G293" s="87">
        <v>9.0792010409999993</v>
      </c>
      <c r="H293" s="88">
        <f t="shared" si="12"/>
        <v>-0.5476141150028313</v>
      </c>
      <c r="I293" s="99">
        <v>8.3700892800000002</v>
      </c>
      <c r="J293" s="99">
        <v>6.5361294299999999</v>
      </c>
      <c r="K293" s="88">
        <f t="shared" si="13"/>
        <v>0.28058805591920488</v>
      </c>
      <c r="L293" s="71">
        <f t="shared" si="14"/>
        <v>2.0378556212651184</v>
      </c>
    </row>
    <row r="294" spans="1:12">
      <c r="A294" s="70" t="s">
        <v>406</v>
      </c>
      <c r="B294" s="70" t="s">
        <v>700</v>
      </c>
      <c r="C294" s="70" t="s">
        <v>1292</v>
      </c>
      <c r="D294" s="70" t="s">
        <v>321</v>
      </c>
      <c r="E294" s="70" t="s">
        <v>1508</v>
      </c>
      <c r="F294" s="87">
        <f>VLOOKUP(B294,'XTF Exchange Traded Funds'!$B$7:$F$1023,5,FALSE)</f>
        <v>3.2207265929999997</v>
      </c>
      <c r="G294" s="87">
        <v>0.20191741500000002</v>
      </c>
      <c r="H294" s="88">
        <f t="shared" si="12"/>
        <v>14.950712289972609</v>
      </c>
      <c r="I294" s="99">
        <v>8.3523926399999997</v>
      </c>
      <c r="J294" s="99">
        <v>0.57117271999999997</v>
      </c>
      <c r="K294" s="88">
        <f t="shared" si="13"/>
        <v>13.623234527027131</v>
      </c>
      <c r="L294" s="71">
        <f t="shared" si="14"/>
        <v>2.5933255738482366</v>
      </c>
    </row>
    <row r="295" spans="1:12">
      <c r="A295" s="70" t="s">
        <v>425</v>
      </c>
      <c r="B295" s="70" t="s">
        <v>426</v>
      </c>
      <c r="C295" s="70" t="s">
        <v>1292</v>
      </c>
      <c r="D295" s="70" t="s">
        <v>321</v>
      </c>
      <c r="E295" s="70" t="s">
        <v>1508</v>
      </c>
      <c r="F295" s="87">
        <f>VLOOKUP(B295,'XTF Exchange Traded Funds'!$B$7:$F$1023,5,FALSE)</f>
        <v>4.8359764150000002</v>
      </c>
      <c r="G295" s="87">
        <v>6.0160504499999998</v>
      </c>
      <c r="H295" s="88">
        <f t="shared" si="12"/>
        <v>-0.1961542784269702</v>
      </c>
      <c r="I295" s="99">
        <v>8.2677014999999994</v>
      </c>
      <c r="J295" s="99">
        <v>21.905897589999999</v>
      </c>
      <c r="K295" s="88">
        <f t="shared" si="13"/>
        <v>-0.62258102111395841</v>
      </c>
      <c r="L295" s="71">
        <f t="shared" si="14"/>
        <v>1.709624032564683</v>
      </c>
    </row>
    <row r="296" spans="1:12">
      <c r="A296" s="70" t="s">
        <v>2689</v>
      </c>
      <c r="B296" s="70" t="s">
        <v>44</v>
      </c>
      <c r="C296" s="70" t="s">
        <v>1296</v>
      </c>
      <c r="D296" s="70" t="s">
        <v>1212</v>
      </c>
      <c r="E296" s="70" t="s">
        <v>323</v>
      </c>
      <c r="F296" s="87">
        <f>VLOOKUP(B296,'XTF Exchange Traded Funds'!$B$7:$F$1023,5,FALSE)</f>
        <v>3.4139327700000002</v>
      </c>
      <c r="G296" s="87">
        <v>5.0303001100000007</v>
      </c>
      <c r="H296" s="88">
        <f t="shared" si="12"/>
        <v>-0.32132622401330246</v>
      </c>
      <c r="I296" s="99">
        <v>8.2211088700000001</v>
      </c>
      <c r="J296" s="99">
        <v>9.5070516199999986</v>
      </c>
      <c r="K296" s="88">
        <f t="shared" si="13"/>
        <v>-0.13526199303417674</v>
      </c>
      <c r="L296" s="71">
        <f t="shared" si="14"/>
        <v>2.4081050869668998</v>
      </c>
    </row>
    <row r="297" spans="1:12">
      <c r="A297" s="70" t="s">
        <v>2855</v>
      </c>
      <c r="B297" s="70" t="s">
        <v>292</v>
      </c>
      <c r="C297" s="70" t="s">
        <v>1291</v>
      </c>
      <c r="D297" s="70" t="s">
        <v>321</v>
      </c>
      <c r="E297" s="70" t="s">
        <v>1508</v>
      </c>
      <c r="F297" s="87">
        <f>VLOOKUP(B297,'XTF Exchange Traded Funds'!$B$7:$F$1023,5,FALSE)</f>
        <v>2.1992799999999999</v>
      </c>
      <c r="G297" s="87">
        <v>0</v>
      </c>
      <c r="H297" s="88" t="str">
        <f t="shared" si="12"/>
        <v/>
      </c>
      <c r="I297" s="99">
        <v>8.22105</v>
      </c>
      <c r="J297" s="99">
        <v>0</v>
      </c>
      <c r="K297" s="88" t="str">
        <f t="shared" si="13"/>
        <v/>
      </c>
      <c r="L297" s="71">
        <f t="shared" si="14"/>
        <v>3.7380642755810993</v>
      </c>
    </row>
    <row r="298" spans="1:12">
      <c r="A298" s="70" t="s">
        <v>2229</v>
      </c>
      <c r="B298" s="70" t="s">
        <v>2230</v>
      </c>
      <c r="C298" s="70" t="s">
        <v>1446</v>
      </c>
      <c r="D298" s="70" t="s">
        <v>322</v>
      </c>
      <c r="E298" s="70" t="s">
        <v>323</v>
      </c>
      <c r="F298" s="87">
        <f>VLOOKUP(B298,'XTF Exchange Traded Funds'!$B$7:$F$1023,5,FALSE)</f>
        <v>0.15424399999999999</v>
      </c>
      <c r="G298" s="87">
        <v>0</v>
      </c>
      <c r="H298" s="88" t="str">
        <f t="shared" si="12"/>
        <v/>
      </c>
      <c r="I298" s="99">
        <v>8.1052180194757</v>
      </c>
      <c r="J298" s="99">
        <v>0</v>
      </c>
      <c r="K298" s="88" t="str">
        <f t="shared" si="13"/>
        <v/>
      </c>
      <c r="L298" s="71">
        <f t="shared" si="14"/>
        <v>52.548027926374445</v>
      </c>
    </row>
    <row r="299" spans="1:12">
      <c r="A299" s="70" t="s">
        <v>2660</v>
      </c>
      <c r="B299" s="70" t="s">
        <v>593</v>
      </c>
      <c r="C299" s="70" t="s">
        <v>1296</v>
      </c>
      <c r="D299" s="70" t="s">
        <v>1212</v>
      </c>
      <c r="E299" s="70" t="s">
        <v>1508</v>
      </c>
      <c r="F299" s="87">
        <f>VLOOKUP(B299,'XTF Exchange Traded Funds'!$B$7:$F$1023,5,FALSE)</f>
        <v>6.9968146540000005</v>
      </c>
      <c r="G299" s="87">
        <v>9.1958488220000003</v>
      </c>
      <c r="H299" s="88">
        <f t="shared" si="12"/>
        <v>-0.23913335359962273</v>
      </c>
      <c r="I299" s="99">
        <v>8.1034207000000009</v>
      </c>
      <c r="J299" s="99">
        <v>29.744102220811602</v>
      </c>
      <c r="K299" s="88">
        <f t="shared" si="13"/>
        <v>-0.72756210156075474</v>
      </c>
      <c r="L299" s="71">
        <f t="shared" si="14"/>
        <v>1.1581585479568715</v>
      </c>
    </row>
    <row r="300" spans="1:12">
      <c r="A300" s="70" t="s">
        <v>747</v>
      </c>
      <c r="B300" s="70" t="s">
        <v>874</v>
      </c>
      <c r="C300" s="70" t="s">
        <v>1297</v>
      </c>
      <c r="D300" s="70" t="s">
        <v>321</v>
      </c>
      <c r="E300" s="70" t="s">
        <v>323</v>
      </c>
      <c r="F300" s="87">
        <f>VLOOKUP(B300,'XTF Exchange Traded Funds'!$B$7:$F$1023,5,FALSE)</f>
        <v>3.8488878999999998</v>
      </c>
      <c r="G300" s="87">
        <v>13.841058685</v>
      </c>
      <c r="H300" s="88">
        <f t="shared" si="12"/>
        <v>-0.72192243472161821</v>
      </c>
      <c r="I300" s="99">
        <v>8.0967224899999994</v>
      </c>
      <c r="J300" s="99">
        <v>37.615188100000005</v>
      </c>
      <c r="K300" s="88">
        <f t="shared" si="13"/>
        <v>-0.78474858430921957</v>
      </c>
      <c r="L300" s="71">
        <f t="shared" si="14"/>
        <v>2.1036524576358797</v>
      </c>
    </row>
    <row r="301" spans="1:12">
      <c r="A301" s="70" t="s">
        <v>2720</v>
      </c>
      <c r="B301" s="70" t="s">
        <v>278</v>
      </c>
      <c r="C301" s="70" t="s">
        <v>1296</v>
      </c>
      <c r="D301" s="70" t="s">
        <v>322</v>
      </c>
      <c r="E301" s="70" t="s">
        <v>1508</v>
      </c>
      <c r="F301" s="87">
        <f>VLOOKUP(B301,'XTF Exchange Traded Funds'!$B$7:$F$1023,5,FALSE)</f>
        <v>0.73159165000000004</v>
      </c>
      <c r="G301" s="87">
        <v>2.9183507400000002</v>
      </c>
      <c r="H301" s="88">
        <f t="shared" si="12"/>
        <v>-0.7493133227707921</v>
      </c>
      <c r="I301" s="99">
        <v>8.0089419500000005</v>
      </c>
      <c r="J301" s="99">
        <v>12.801802840000001</v>
      </c>
      <c r="K301" s="88">
        <f t="shared" si="13"/>
        <v>-0.37438952543655957</v>
      </c>
      <c r="L301" s="71">
        <f t="shared" si="14"/>
        <v>10.947284526825859</v>
      </c>
    </row>
    <row r="302" spans="1:12">
      <c r="A302" s="70" t="s">
        <v>2778</v>
      </c>
      <c r="B302" s="70" t="s">
        <v>2589</v>
      </c>
      <c r="C302" s="70" t="s">
        <v>1296</v>
      </c>
      <c r="D302" s="70" t="s">
        <v>1212</v>
      </c>
      <c r="E302" s="70" t="s">
        <v>1508</v>
      </c>
      <c r="F302" s="87">
        <f>VLOOKUP(B302,'XTF Exchange Traded Funds'!$B$7:$F$1023,5,FALSE)</f>
        <v>4.2781353200000005</v>
      </c>
      <c r="G302" s="87">
        <v>0.73024554000000008</v>
      </c>
      <c r="H302" s="88">
        <f t="shared" si="12"/>
        <v>4.8584888036426763</v>
      </c>
      <c r="I302" s="99">
        <v>7.8174461200000005</v>
      </c>
      <c r="J302" s="99">
        <v>7.7078197599999996</v>
      </c>
      <c r="K302" s="88">
        <f t="shared" si="13"/>
        <v>1.4222745654862257E-2</v>
      </c>
      <c r="L302" s="71">
        <f t="shared" si="14"/>
        <v>1.8273022088511215</v>
      </c>
    </row>
    <row r="303" spans="1:12">
      <c r="A303" s="70" t="s">
        <v>343</v>
      </c>
      <c r="B303" s="70" t="s">
        <v>344</v>
      </c>
      <c r="C303" s="70" t="s">
        <v>1297</v>
      </c>
      <c r="D303" s="70" t="s">
        <v>321</v>
      </c>
      <c r="E303" s="70" t="s">
        <v>1508</v>
      </c>
      <c r="F303" s="87">
        <f>VLOOKUP(B303,'XTF Exchange Traded Funds'!$B$7:$F$1023,5,FALSE)</f>
        <v>17.607348782000003</v>
      </c>
      <c r="G303" s="87">
        <v>11.982159205</v>
      </c>
      <c r="H303" s="88">
        <f t="shared" si="12"/>
        <v>0.46946376531641176</v>
      </c>
      <c r="I303" s="99">
        <v>7.7745543499999998</v>
      </c>
      <c r="J303" s="99">
        <v>7.2690809199999995</v>
      </c>
      <c r="K303" s="88">
        <f t="shared" si="13"/>
        <v>6.9537460865135126E-2</v>
      </c>
      <c r="L303" s="71">
        <f t="shared" si="14"/>
        <v>0.44155167517030891</v>
      </c>
    </row>
    <row r="304" spans="1:12">
      <c r="A304" s="70" t="s">
        <v>2522</v>
      </c>
      <c r="B304" s="70" t="s">
        <v>194</v>
      </c>
      <c r="C304" s="70" t="s">
        <v>993</v>
      </c>
      <c r="D304" s="70" t="s">
        <v>321</v>
      </c>
      <c r="E304" s="70" t="s">
        <v>1508</v>
      </c>
      <c r="F304" s="87">
        <f>VLOOKUP(B304,'XTF Exchange Traded Funds'!$B$7:$F$1023,5,FALSE)</f>
        <v>2.80029416</v>
      </c>
      <c r="G304" s="87">
        <v>1.4884451599999999</v>
      </c>
      <c r="H304" s="88">
        <f t="shared" si="12"/>
        <v>0.88135527949178871</v>
      </c>
      <c r="I304" s="99">
        <v>7.65895159</v>
      </c>
      <c r="J304" s="99">
        <v>11.20699385</v>
      </c>
      <c r="K304" s="88">
        <f t="shared" si="13"/>
        <v>-0.31659179147314331</v>
      </c>
      <c r="L304" s="71">
        <f t="shared" si="14"/>
        <v>2.7350525167684525</v>
      </c>
    </row>
    <row r="305" spans="1:12">
      <c r="A305" s="70" t="s">
        <v>2653</v>
      </c>
      <c r="B305" s="70" t="s">
        <v>2594</v>
      </c>
      <c r="C305" s="70" t="s">
        <v>1291</v>
      </c>
      <c r="D305" s="70" t="s">
        <v>321</v>
      </c>
      <c r="E305" s="70" t="s">
        <v>323</v>
      </c>
      <c r="F305" s="87">
        <f>VLOOKUP(B305,'XTF Exchange Traded Funds'!$B$7:$F$1023,5,FALSE)</f>
        <v>9.2130895700000011</v>
      </c>
      <c r="G305" s="87">
        <v>11.960171750000001</v>
      </c>
      <c r="H305" s="88">
        <f t="shared" si="12"/>
        <v>-0.22968584711168549</v>
      </c>
      <c r="I305" s="99">
        <v>7.5402532999999998</v>
      </c>
      <c r="J305" s="99">
        <v>5.4093917000000005</v>
      </c>
      <c r="K305" s="88">
        <f t="shared" si="13"/>
        <v>0.39391889479920628</v>
      </c>
      <c r="L305" s="71">
        <f t="shared" si="14"/>
        <v>0.81842830710697179</v>
      </c>
    </row>
    <row r="306" spans="1:12">
      <c r="A306" s="70" t="s">
        <v>2429</v>
      </c>
      <c r="B306" s="70" t="s">
        <v>238</v>
      </c>
      <c r="C306" s="70" t="s">
        <v>993</v>
      </c>
      <c r="D306" s="70" t="s">
        <v>321</v>
      </c>
      <c r="E306" s="70" t="s">
        <v>1508</v>
      </c>
      <c r="F306" s="87">
        <f>VLOOKUP(B306,'XTF Exchange Traded Funds'!$B$7:$F$1023,5,FALSE)</f>
        <v>1.639538001</v>
      </c>
      <c r="G306" s="87">
        <v>7.1185930109999997</v>
      </c>
      <c r="H306" s="88">
        <f t="shared" si="12"/>
        <v>-0.7696822955791256</v>
      </c>
      <c r="I306" s="99">
        <v>7.5164062999999999</v>
      </c>
      <c r="J306" s="99">
        <v>18.82658567</v>
      </c>
      <c r="K306" s="88">
        <f t="shared" si="13"/>
        <v>-0.60075573809555238</v>
      </c>
      <c r="L306" s="71">
        <f t="shared" si="14"/>
        <v>4.5844660480059218</v>
      </c>
    </row>
    <row r="307" spans="1:12">
      <c r="A307" s="70" t="s">
        <v>2351</v>
      </c>
      <c r="B307" s="70" t="s">
        <v>1215</v>
      </c>
      <c r="C307" s="70" t="s">
        <v>231</v>
      </c>
      <c r="D307" s="70" t="s">
        <v>1212</v>
      </c>
      <c r="E307" s="70" t="s">
        <v>1508</v>
      </c>
      <c r="F307" s="87">
        <f>VLOOKUP(B307,'XTF Exchange Traded Funds'!$B$7:$F$1023,5,FALSE)</f>
        <v>2.6823869600000001</v>
      </c>
      <c r="G307" s="87">
        <v>1.94233327</v>
      </c>
      <c r="H307" s="88">
        <f t="shared" si="12"/>
        <v>0.38101272393897689</v>
      </c>
      <c r="I307" s="99">
        <v>7.4585572899999999</v>
      </c>
      <c r="J307" s="99">
        <v>2.1604795800000001</v>
      </c>
      <c r="K307" s="88">
        <f t="shared" si="13"/>
        <v>2.4522692827302723</v>
      </c>
      <c r="L307" s="71">
        <f t="shared" si="14"/>
        <v>2.7805672340429211</v>
      </c>
    </row>
    <row r="308" spans="1:12">
      <c r="A308" s="70" t="s">
        <v>2553</v>
      </c>
      <c r="B308" s="70" t="s">
        <v>1506</v>
      </c>
      <c r="C308" s="70" t="s">
        <v>993</v>
      </c>
      <c r="D308" s="70" t="s">
        <v>321</v>
      </c>
      <c r="E308" s="70" t="s">
        <v>1508</v>
      </c>
      <c r="F308" s="87">
        <f>VLOOKUP(B308,'XTF Exchange Traded Funds'!$B$7:$F$1023,5,FALSE)</f>
        <v>5.7803419699999994</v>
      </c>
      <c r="G308" s="87">
        <v>3.9866074199999999</v>
      </c>
      <c r="H308" s="88">
        <f t="shared" si="12"/>
        <v>0.4499401022034919</v>
      </c>
      <c r="I308" s="99">
        <v>7.4056752399999999</v>
      </c>
      <c r="J308" s="99">
        <v>13.15456</v>
      </c>
      <c r="K308" s="88">
        <f t="shared" si="13"/>
        <v>-0.43702600162985306</v>
      </c>
      <c r="L308" s="71">
        <f t="shared" si="14"/>
        <v>1.281182891675871</v>
      </c>
    </row>
    <row r="309" spans="1:12">
      <c r="A309" s="70" t="s">
        <v>2431</v>
      </c>
      <c r="B309" s="70" t="s">
        <v>236</v>
      </c>
      <c r="C309" s="70" t="s">
        <v>993</v>
      </c>
      <c r="D309" s="70" t="s">
        <v>321</v>
      </c>
      <c r="E309" s="70" t="s">
        <v>1508</v>
      </c>
      <c r="F309" s="87">
        <f>VLOOKUP(B309,'XTF Exchange Traded Funds'!$B$7:$F$1023,5,FALSE)</f>
        <v>14.730502303</v>
      </c>
      <c r="G309" s="87">
        <v>22.840422686</v>
      </c>
      <c r="H309" s="88">
        <f t="shared" si="12"/>
        <v>-0.3550687522070668</v>
      </c>
      <c r="I309" s="99">
        <v>7.3977762800000004</v>
      </c>
      <c r="J309" s="99">
        <v>24.09489709</v>
      </c>
      <c r="K309" s="88">
        <f t="shared" si="13"/>
        <v>-0.69297331910704574</v>
      </c>
      <c r="L309" s="71">
        <f t="shared" si="14"/>
        <v>0.50220801217982747</v>
      </c>
    </row>
    <row r="310" spans="1:12">
      <c r="A310" s="70" t="s">
        <v>1855</v>
      </c>
      <c r="B310" s="70" t="s">
        <v>342</v>
      </c>
      <c r="C310" s="70" t="s">
        <v>1297</v>
      </c>
      <c r="D310" s="70" t="s">
        <v>321</v>
      </c>
      <c r="E310" s="70" t="s">
        <v>323</v>
      </c>
      <c r="F310" s="87">
        <f>VLOOKUP(B310,'XTF Exchange Traded Funds'!$B$7:$F$1023,5,FALSE)</f>
        <v>4.8268823439999995</v>
      </c>
      <c r="G310" s="87">
        <v>9.4210428570000015</v>
      </c>
      <c r="H310" s="88">
        <f t="shared" si="12"/>
        <v>-0.48764882855685765</v>
      </c>
      <c r="I310" s="99">
        <v>7.3378123200000003</v>
      </c>
      <c r="J310" s="99">
        <v>10.73792495</v>
      </c>
      <c r="K310" s="88">
        <f t="shared" si="13"/>
        <v>-0.31664522203612533</v>
      </c>
      <c r="L310" s="71">
        <f t="shared" si="14"/>
        <v>1.5201970541339553</v>
      </c>
    </row>
    <row r="311" spans="1:12">
      <c r="A311" s="70" t="s">
        <v>35</v>
      </c>
      <c r="B311" s="70" t="s">
        <v>811</v>
      </c>
      <c r="C311" s="70" t="s">
        <v>1295</v>
      </c>
      <c r="D311" s="70" t="s">
        <v>321</v>
      </c>
      <c r="E311" s="70" t="s">
        <v>1508</v>
      </c>
      <c r="F311" s="87">
        <f>VLOOKUP(B311,'XTF Exchange Traded Funds'!$B$7:$F$1023,5,FALSE)</f>
        <v>0.225379835</v>
      </c>
      <c r="G311" s="87">
        <v>1.0839399999999999E-2</v>
      </c>
      <c r="H311" s="88">
        <f t="shared" si="12"/>
        <v>19.792648578334596</v>
      </c>
      <c r="I311" s="99">
        <v>7.2606584400000003</v>
      </c>
      <c r="J311" s="99">
        <v>0</v>
      </c>
      <c r="K311" s="88" t="str">
        <f t="shared" si="13"/>
        <v/>
      </c>
      <c r="L311" s="71">
        <f t="shared" si="14"/>
        <v>32.215208782986288</v>
      </c>
    </row>
    <row r="312" spans="1:12">
      <c r="A312" s="70" t="s">
        <v>819</v>
      </c>
      <c r="B312" s="70" t="s">
        <v>820</v>
      </c>
      <c r="C312" s="70" t="s">
        <v>1292</v>
      </c>
      <c r="D312" s="70" t="s">
        <v>321</v>
      </c>
      <c r="E312" s="70" t="s">
        <v>1508</v>
      </c>
      <c r="F312" s="87">
        <f>VLOOKUP(B312,'XTF Exchange Traded Funds'!$B$7:$F$1023,5,FALSE)</f>
        <v>4.4125744579999999</v>
      </c>
      <c r="G312" s="87">
        <v>6.9213360389999998</v>
      </c>
      <c r="H312" s="88">
        <f t="shared" si="12"/>
        <v>-0.36246781934351335</v>
      </c>
      <c r="I312" s="99">
        <v>7.1369064299999998</v>
      </c>
      <c r="J312" s="99">
        <v>2.2142970000000002</v>
      </c>
      <c r="K312" s="88">
        <f t="shared" si="13"/>
        <v>2.2231026054770426</v>
      </c>
      <c r="L312" s="71">
        <f t="shared" si="14"/>
        <v>1.617401926682684</v>
      </c>
    </row>
    <row r="313" spans="1:12">
      <c r="A313" s="70" t="s">
        <v>2359</v>
      </c>
      <c r="B313" s="70" t="s">
        <v>1670</v>
      </c>
      <c r="C313" s="70" t="s">
        <v>231</v>
      </c>
      <c r="D313" s="70" t="s">
        <v>1212</v>
      </c>
      <c r="E313" s="70" t="s">
        <v>323</v>
      </c>
      <c r="F313" s="87">
        <f>VLOOKUP(B313,'XTF Exchange Traded Funds'!$B$7:$F$1023,5,FALSE)</f>
        <v>2.9837225099999998</v>
      </c>
      <c r="G313" s="87">
        <v>4.27980976</v>
      </c>
      <c r="H313" s="88">
        <f t="shared" si="12"/>
        <v>-0.3028375845378698</v>
      </c>
      <c r="I313" s="99">
        <v>7.1134450638794497</v>
      </c>
      <c r="J313" s="99">
        <v>0.73970318999999995</v>
      </c>
      <c r="K313" s="88">
        <f t="shared" si="13"/>
        <v>8.6166207744479912</v>
      </c>
      <c r="L313" s="71">
        <f t="shared" si="14"/>
        <v>2.3840839890568275</v>
      </c>
    </row>
    <row r="314" spans="1:12">
      <c r="A314" s="70" t="s">
        <v>1532</v>
      </c>
      <c r="B314" s="70" t="s">
        <v>355</v>
      </c>
      <c r="C314" s="70" t="s">
        <v>1293</v>
      </c>
      <c r="D314" s="70" t="s">
        <v>321</v>
      </c>
      <c r="E314" s="70" t="s">
        <v>1508</v>
      </c>
      <c r="F314" s="87">
        <f>VLOOKUP(B314,'XTF Exchange Traded Funds'!$B$7:$F$1023,5,FALSE)</f>
        <v>1.2061260000000001E-2</v>
      </c>
      <c r="G314" s="87">
        <v>0.35499599999999998</v>
      </c>
      <c r="H314" s="88">
        <f t="shared" si="12"/>
        <v>-0.96602423689281003</v>
      </c>
      <c r="I314" s="99">
        <v>7.0957556200000003</v>
      </c>
      <c r="J314" s="99">
        <v>5.9746994400000002</v>
      </c>
      <c r="K314" s="88">
        <f t="shared" si="13"/>
        <v>0.1876339038068835</v>
      </c>
      <c r="L314" s="71" t="str">
        <f t="shared" si="14"/>
        <v/>
      </c>
    </row>
    <row r="315" spans="1:12">
      <c r="A315" s="70" t="s">
        <v>389</v>
      </c>
      <c r="B315" s="70" t="s">
        <v>854</v>
      </c>
      <c r="C315" s="70" t="s">
        <v>1292</v>
      </c>
      <c r="D315" s="70" t="s">
        <v>321</v>
      </c>
      <c r="E315" s="70" t="s">
        <v>1508</v>
      </c>
      <c r="F315" s="87">
        <f>VLOOKUP(B315,'XTF Exchange Traded Funds'!$B$7:$F$1023,5,FALSE)</f>
        <v>8.886846000000001E-2</v>
      </c>
      <c r="G315" s="87">
        <v>0.59046485199999998</v>
      </c>
      <c r="H315" s="88">
        <f t="shared" si="12"/>
        <v>-0.84949407284957235</v>
      </c>
      <c r="I315" s="99">
        <v>7.0649373600000001</v>
      </c>
      <c r="J315" s="99">
        <v>0.27161800000000003</v>
      </c>
      <c r="K315" s="88">
        <f t="shared" si="13"/>
        <v>25.01056395378804</v>
      </c>
      <c r="L315" s="71">
        <f t="shared" si="14"/>
        <v>79.498816115413717</v>
      </c>
    </row>
    <row r="316" spans="1:12">
      <c r="A316" s="70" t="s">
        <v>1518</v>
      </c>
      <c r="B316" s="70" t="s">
        <v>887</v>
      </c>
      <c r="C316" s="70" t="s">
        <v>1297</v>
      </c>
      <c r="D316" s="70" t="s">
        <v>321</v>
      </c>
      <c r="E316" s="70" t="s">
        <v>323</v>
      </c>
      <c r="F316" s="87">
        <f>VLOOKUP(B316,'XTF Exchange Traded Funds'!$B$7:$F$1023,5,FALSE)</f>
        <v>6.2138745220000002</v>
      </c>
      <c r="G316" s="87">
        <v>14.171527578999999</v>
      </c>
      <c r="H316" s="88">
        <f t="shared" si="12"/>
        <v>-0.56152401444654454</v>
      </c>
      <c r="I316" s="99">
        <v>7.0297460700000007</v>
      </c>
      <c r="J316" s="99">
        <v>10.82140673</v>
      </c>
      <c r="K316" s="88">
        <f t="shared" si="13"/>
        <v>-0.35038519063223483</v>
      </c>
      <c r="L316" s="71">
        <f t="shared" si="14"/>
        <v>1.1312983622555359</v>
      </c>
    </row>
    <row r="317" spans="1:12">
      <c r="A317" s="70" t="s">
        <v>1299</v>
      </c>
      <c r="B317" s="70" t="s">
        <v>1300</v>
      </c>
      <c r="C317" s="70" t="s">
        <v>1292</v>
      </c>
      <c r="D317" s="70" t="s">
        <v>321</v>
      </c>
      <c r="E317" s="70" t="s">
        <v>1508</v>
      </c>
      <c r="F317" s="87">
        <f>VLOOKUP(B317,'XTF Exchange Traded Funds'!$B$7:$F$1023,5,FALSE)</f>
        <v>0.33321071999999996</v>
      </c>
      <c r="G317" s="87">
        <v>0.11386367</v>
      </c>
      <c r="H317" s="88">
        <f t="shared" si="12"/>
        <v>1.9264006684485047</v>
      </c>
      <c r="I317" s="99">
        <v>7.0291309000000002</v>
      </c>
      <c r="J317" s="99">
        <v>0.10494450999999999</v>
      </c>
      <c r="K317" s="88">
        <f t="shared" si="13"/>
        <v>65.979500880989406</v>
      </c>
      <c r="L317" s="71">
        <f t="shared" si="14"/>
        <v>21.095152340837057</v>
      </c>
    </row>
    <row r="318" spans="1:12">
      <c r="A318" s="70" t="s">
        <v>1358</v>
      </c>
      <c r="B318" s="70" t="s">
        <v>642</v>
      </c>
      <c r="C318" s="70" t="s">
        <v>1296</v>
      </c>
      <c r="D318" s="70" t="s">
        <v>322</v>
      </c>
      <c r="E318" s="70" t="s">
        <v>323</v>
      </c>
      <c r="F318" s="87">
        <f>VLOOKUP(B318,'XTF Exchange Traded Funds'!$B$7:$F$1023,5,FALSE)</f>
        <v>11.142886776000001</v>
      </c>
      <c r="G318" s="87">
        <v>27.993851519</v>
      </c>
      <c r="H318" s="88">
        <f t="shared" si="12"/>
        <v>-0.60195235127123914</v>
      </c>
      <c r="I318" s="99">
        <v>6.9891661100000002</v>
      </c>
      <c r="J318" s="99">
        <v>38.841037890000003</v>
      </c>
      <c r="K318" s="88">
        <f t="shared" si="13"/>
        <v>-0.82005717432696545</v>
      </c>
      <c r="L318" s="71">
        <f t="shared" si="14"/>
        <v>0.62723118797666944</v>
      </c>
    </row>
    <row r="319" spans="1:12">
      <c r="A319" s="70" t="s">
        <v>336</v>
      </c>
      <c r="B319" s="70" t="s">
        <v>337</v>
      </c>
      <c r="C319" s="70" t="s">
        <v>1297</v>
      </c>
      <c r="D319" s="70" t="s">
        <v>321</v>
      </c>
      <c r="E319" s="70" t="s">
        <v>323</v>
      </c>
      <c r="F319" s="87">
        <f>VLOOKUP(B319,'XTF Exchange Traded Funds'!$B$7:$F$1023,5,FALSE)</f>
        <v>0.16014954100000001</v>
      </c>
      <c r="G319" s="87">
        <v>0.40923742899999999</v>
      </c>
      <c r="H319" s="88">
        <f t="shared" si="12"/>
        <v>-0.60866350521423107</v>
      </c>
      <c r="I319" s="99">
        <v>6.9648676799999993</v>
      </c>
      <c r="J319" s="99">
        <v>13.705663810000001</v>
      </c>
      <c r="K319" s="88">
        <f t="shared" si="13"/>
        <v>-0.49182558564450884</v>
      </c>
      <c r="L319" s="71">
        <f t="shared" si="14"/>
        <v>43.489776096204977</v>
      </c>
    </row>
    <row r="320" spans="1:12">
      <c r="A320" s="70" t="s">
        <v>2483</v>
      </c>
      <c r="B320" s="70" t="s">
        <v>478</v>
      </c>
      <c r="C320" s="70" t="s">
        <v>993</v>
      </c>
      <c r="D320" s="70" t="s">
        <v>321</v>
      </c>
      <c r="E320" s="70" t="s">
        <v>1508</v>
      </c>
      <c r="F320" s="87">
        <f>VLOOKUP(B320,'XTF Exchange Traded Funds'!$B$7:$F$1023,5,FALSE)</f>
        <v>2.5162477599999997</v>
      </c>
      <c r="G320" s="87">
        <v>1.0818241689999999</v>
      </c>
      <c r="H320" s="88">
        <f t="shared" si="12"/>
        <v>1.3259304350039898</v>
      </c>
      <c r="I320" s="99">
        <v>6.9267726999999999</v>
      </c>
      <c r="J320" s="99">
        <v>1.37961029</v>
      </c>
      <c r="K320" s="88">
        <f t="shared" si="13"/>
        <v>4.0208183790800804</v>
      </c>
      <c r="L320" s="71">
        <f t="shared" si="14"/>
        <v>2.7528182280428539</v>
      </c>
    </row>
    <row r="321" spans="1:12">
      <c r="A321" s="70" t="s">
        <v>754</v>
      </c>
      <c r="B321" s="70" t="s">
        <v>881</v>
      </c>
      <c r="C321" s="70" t="s">
        <v>1297</v>
      </c>
      <c r="D321" s="70" t="s">
        <v>321</v>
      </c>
      <c r="E321" s="70" t="s">
        <v>323</v>
      </c>
      <c r="F321" s="87">
        <f>VLOOKUP(B321,'XTF Exchange Traded Funds'!$B$7:$F$1023,5,FALSE)</f>
        <v>1.2065733700000001</v>
      </c>
      <c r="G321" s="87">
        <v>6.2486627600000002</v>
      </c>
      <c r="H321" s="88">
        <f t="shared" si="12"/>
        <v>-0.80690694691931175</v>
      </c>
      <c r="I321" s="99">
        <v>6.8659754</v>
      </c>
      <c r="J321" s="99">
        <v>26.486468110000001</v>
      </c>
      <c r="K321" s="88">
        <f t="shared" si="13"/>
        <v>-0.7407742183108309</v>
      </c>
      <c r="L321" s="71">
        <f t="shared" si="14"/>
        <v>5.6904748361883701</v>
      </c>
    </row>
    <row r="322" spans="1:12">
      <c r="A322" s="70" t="s">
        <v>1370</v>
      </c>
      <c r="B322" s="70" t="s">
        <v>646</v>
      </c>
      <c r="C322" s="70" t="s">
        <v>1296</v>
      </c>
      <c r="D322" s="70" t="s">
        <v>322</v>
      </c>
      <c r="E322" s="70" t="s">
        <v>323</v>
      </c>
      <c r="F322" s="87">
        <f>VLOOKUP(B322,'XTF Exchange Traded Funds'!$B$7:$F$1023,5,FALSE)</f>
        <v>13.222425027</v>
      </c>
      <c r="G322" s="87">
        <v>12.767199755</v>
      </c>
      <c r="H322" s="88">
        <f t="shared" si="12"/>
        <v>3.565584315556114E-2</v>
      </c>
      <c r="I322" s="99">
        <v>6.8403456500000006</v>
      </c>
      <c r="J322" s="99">
        <v>14.20652407</v>
      </c>
      <c r="K322" s="88">
        <f t="shared" si="13"/>
        <v>-0.51850673561699745</v>
      </c>
      <c r="L322" s="71">
        <f t="shared" si="14"/>
        <v>0.51732913108088074</v>
      </c>
    </row>
    <row r="323" spans="1:12">
      <c r="A323" s="70" t="s">
        <v>990</v>
      </c>
      <c r="B323" s="70" t="s">
        <v>648</v>
      </c>
      <c r="C323" s="70" t="s">
        <v>1296</v>
      </c>
      <c r="D323" s="70" t="s">
        <v>322</v>
      </c>
      <c r="E323" s="70" t="s">
        <v>323</v>
      </c>
      <c r="F323" s="87">
        <f>VLOOKUP(B323,'XTF Exchange Traded Funds'!$B$7:$F$1023,5,FALSE)</f>
        <v>5.1191568200000006</v>
      </c>
      <c r="G323" s="87">
        <v>5.8408461009999995</v>
      </c>
      <c r="H323" s="88">
        <f t="shared" si="12"/>
        <v>-0.12355903040767324</v>
      </c>
      <c r="I323" s="99">
        <v>6.7889204900000006</v>
      </c>
      <c r="J323" s="99">
        <v>10.087772339999999</v>
      </c>
      <c r="K323" s="88">
        <f t="shared" si="13"/>
        <v>-0.32701489871251388</v>
      </c>
      <c r="L323" s="71">
        <f t="shared" si="14"/>
        <v>1.3261794331981414</v>
      </c>
    </row>
    <row r="324" spans="1:12">
      <c r="A324" s="70" t="s">
        <v>2657</v>
      </c>
      <c r="B324" s="70" t="s">
        <v>2277</v>
      </c>
      <c r="C324" s="70" t="s">
        <v>1296</v>
      </c>
      <c r="D324" s="70" t="s">
        <v>1212</v>
      </c>
      <c r="E324" s="70" t="s">
        <v>323</v>
      </c>
      <c r="F324" s="87">
        <f>VLOOKUP(B324,'XTF Exchange Traded Funds'!$B$7:$F$1023,5,FALSE)</f>
        <v>3.0293199350000002</v>
      </c>
      <c r="G324" s="87">
        <v>10.06174581</v>
      </c>
      <c r="H324" s="88">
        <f t="shared" si="12"/>
        <v>-0.69892700608782321</v>
      </c>
      <c r="I324" s="99">
        <v>6.6578950499999996</v>
      </c>
      <c r="J324" s="99">
        <v>27.412587100000003</v>
      </c>
      <c r="K324" s="88">
        <f t="shared" si="13"/>
        <v>-0.75712270331463905</v>
      </c>
      <c r="L324" s="71">
        <f t="shared" si="14"/>
        <v>2.197818385927599</v>
      </c>
    </row>
    <row r="325" spans="1:12">
      <c r="A325" s="70" t="s">
        <v>2680</v>
      </c>
      <c r="B325" s="70" t="s">
        <v>2160</v>
      </c>
      <c r="C325" s="70" t="s">
        <v>1296</v>
      </c>
      <c r="D325" s="70" t="s">
        <v>1212</v>
      </c>
      <c r="E325" s="70" t="s">
        <v>1508</v>
      </c>
      <c r="F325" s="87">
        <f>VLOOKUP(B325,'XTF Exchange Traded Funds'!$B$7:$F$1023,5,FALSE)</f>
        <v>2.8376786099999998</v>
      </c>
      <c r="G325" s="87">
        <v>6.3301627300000005</v>
      </c>
      <c r="H325" s="88">
        <f t="shared" si="12"/>
        <v>-0.55172106452309166</v>
      </c>
      <c r="I325" s="99">
        <v>6.6480288099999996</v>
      </c>
      <c r="J325" s="99">
        <v>5.6401238600000001</v>
      </c>
      <c r="K325" s="88">
        <f t="shared" si="13"/>
        <v>0.178702626931317</v>
      </c>
      <c r="L325" s="71">
        <f t="shared" si="14"/>
        <v>2.3427701736808033</v>
      </c>
    </row>
    <row r="326" spans="1:12">
      <c r="A326" s="70" t="s">
        <v>2776</v>
      </c>
      <c r="B326" s="70" t="s">
        <v>928</v>
      </c>
      <c r="C326" s="70" t="s">
        <v>1296</v>
      </c>
      <c r="D326" s="70" t="s">
        <v>322</v>
      </c>
      <c r="E326" s="70" t="s">
        <v>323</v>
      </c>
      <c r="F326" s="87">
        <f>VLOOKUP(B326,'XTF Exchange Traded Funds'!$B$7:$F$1023,5,FALSE)</f>
        <v>4.2146501199999999</v>
      </c>
      <c r="G326" s="87">
        <v>0.79046657600000003</v>
      </c>
      <c r="H326" s="88">
        <f t="shared" si="12"/>
        <v>4.331851147112892</v>
      </c>
      <c r="I326" s="99">
        <v>6.57856065</v>
      </c>
      <c r="J326" s="99">
        <v>21.038660539999999</v>
      </c>
      <c r="K326" s="88">
        <f t="shared" si="13"/>
        <v>-0.68731086099837801</v>
      </c>
      <c r="L326" s="71">
        <f t="shared" si="14"/>
        <v>1.5608794236044439</v>
      </c>
    </row>
    <row r="327" spans="1:12">
      <c r="A327" s="70" t="s">
        <v>407</v>
      </c>
      <c r="B327" s="70" t="s">
        <v>658</v>
      </c>
      <c r="C327" s="70" t="s">
        <v>1292</v>
      </c>
      <c r="D327" s="70" t="s">
        <v>321</v>
      </c>
      <c r="E327" s="70" t="s">
        <v>1508</v>
      </c>
      <c r="F327" s="87">
        <f>VLOOKUP(B327,'XTF Exchange Traded Funds'!$B$7:$F$1023,5,FALSE)</f>
        <v>6.8857846030000003</v>
      </c>
      <c r="G327" s="87">
        <v>22.591878816000001</v>
      </c>
      <c r="H327" s="88">
        <f t="shared" ref="H327:H390" si="15">IF(ISERROR(F327/G327-1),"",IF((F327/G327-1)&gt;10000%,"",F327/G327-1))</f>
        <v>-0.69520974067356645</v>
      </c>
      <c r="I327" s="99">
        <v>6.5692991300000001</v>
      </c>
      <c r="J327" s="99">
        <v>6.9739152600000001</v>
      </c>
      <c r="K327" s="88">
        <f t="shared" ref="K327:K390" si="16">IF(ISERROR(I327/J327-1),"",IF((I327/J327-1)&gt;10000%,"",I327/J327-1))</f>
        <v>-5.8018503941500432E-2</v>
      </c>
      <c r="L327" s="71">
        <f t="shared" ref="L327:L390" si="17">IF(ISERROR(I327/F327),"",IF(I327/F327&gt;10000%,"",I327/F327))</f>
        <v>0.95403784880780129</v>
      </c>
    </row>
    <row r="328" spans="1:12">
      <c r="A328" s="70" t="s">
        <v>2408</v>
      </c>
      <c r="B328" s="70" t="s">
        <v>1420</v>
      </c>
      <c r="C328" s="70" t="s">
        <v>993</v>
      </c>
      <c r="D328" s="70" t="s">
        <v>321</v>
      </c>
      <c r="E328" s="70" t="s">
        <v>1508</v>
      </c>
      <c r="F328" s="87">
        <f>VLOOKUP(B328,'XTF Exchange Traded Funds'!$B$7:$F$1023,5,FALSE)</f>
        <v>21.973141997000003</v>
      </c>
      <c r="G328" s="87">
        <v>52.700375417000004</v>
      </c>
      <c r="H328" s="88">
        <f t="shared" si="15"/>
        <v>-0.58305530419595564</v>
      </c>
      <c r="I328" s="99">
        <v>6.5679305299999999</v>
      </c>
      <c r="J328" s="99">
        <v>17.02949323</v>
      </c>
      <c r="K328" s="88">
        <f t="shared" si="16"/>
        <v>-0.61432025948783919</v>
      </c>
      <c r="L328" s="71">
        <f t="shared" si="17"/>
        <v>0.29890720821340527</v>
      </c>
    </row>
    <row r="329" spans="1:12">
      <c r="A329" s="70" t="s">
        <v>2547</v>
      </c>
      <c r="B329" s="70" t="s">
        <v>1961</v>
      </c>
      <c r="C329" s="70" t="s">
        <v>993</v>
      </c>
      <c r="D329" s="70" t="s">
        <v>321</v>
      </c>
      <c r="E329" s="70" t="s">
        <v>1508</v>
      </c>
      <c r="F329" s="87">
        <f>VLOOKUP(B329,'XTF Exchange Traded Funds'!$B$7:$F$1023,5,FALSE)</f>
        <v>1.9804164499999999</v>
      </c>
      <c r="G329" s="87">
        <v>1.3402383400000002</v>
      </c>
      <c r="H329" s="88">
        <f t="shared" si="15"/>
        <v>0.47765989891021898</v>
      </c>
      <c r="I329" s="99">
        <v>6.4979073700000001</v>
      </c>
      <c r="J329" s="99">
        <v>10.719789050000001</v>
      </c>
      <c r="K329" s="88">
        <f t="shared" si="16"/>
        <v>-0.39383999631970379</v>
      </c>
      <c r="L329" s="71">
        <f t="shared" si="17"/>
        <v>3.2810812947953449</v>
      </c>
    </row>
    <row r="330" spans="1:12">
      <c r="A330" s="70" t="s">
        <v>2345</v>
      </c>
      <c r="B330" s="70" t="s">
        <v>1457</v>
      </c>
      <c r="C330" s="70" t="s">
        <v>231</v>
      </c>
      <c r="D330" s="70" t="s">
        <v>1212</v>
      </c>
      <c r="E330" s="70" t="s">
        <v>323</v>
      </c>
      <c r="F330" s="87">
        <f>VLOOKUP(B330,'XTF Exchange Traded Funds'!$B$7:$F$1023,5,FALSE)</f>
        <v>1.654978E-2</v>
      </c>
      <c r="G330" s="87">
        <v>0.65319718000000004</v>
      </c>
      <c r="H330" s="88">
        <f t="shared" si="15"/>
        <v>-0.97466342399089967</v>
      </c>
      <c r="I330" s="99">
        <v>6.4113096622623003</v>
      </c>
      <c r="J330" s="99">
        <v>1.150954259532595</v>
      </c>
      <c r="K330" s="88">
        <f t="shared" si="16"/>
        <v>4.5704295884581434</v>
      </c>
      <c r="L330" s="71" t="str">
        <f t="shared" si="17"/>
        <v/>
      </c>
    </row>
    <row r="331" spans="1:12">
      <c r="A331" s="70" t="s">
        <v>2556</v>
      </c>
      <c r="B331" s="70" t="s">
        <v>2323</v>
      </c>
      <c r="C331" s="70" t="s">
        <v>993</v>
      </c>
      <c r="D331" s="70" t="s">
        <v>322</v>
      </c>
      <c r="E331" s="70" t="s">
        <v>323</v>
      </c>
      <c r="F331" s="87">
        <f>VLOOKUP(B331,'XTF Exchange Traded Funds'!$B$7:$F$1023,5,FALSE)</f>
        <v>6.2854012390000005</v>
      </c>
      <c r="G331" s="87">
        <v>19.91103773</v>
      </c>
      <c r="H331" s="88">
        <f t="shared" si="15"/>
        <v>-0.68432578330511751</v>
      </c>
      <c r="I331" s="99">
        <v>6.3545574500000006</v>
      </c>
      <c r="J331" s="99">
        <v>18.137626690000001</v>
      </c>
      <c r="K331" s="88">
        <f t="shared" si="16"/>
        <v>-0.64964779799423689</v>
      </c>
      <c r="L331" s="71">
        <f t="shared" si="17"/>
        <v>1.0110026724421182</v>
      </c>
    </row>
    <row r="332" spans="1:12">
      <c r="A332" s="70" t="s">
        <v>1143</v>
      </c>
      <c r="B332" s="70" t="s">
        <v>1147</v>
      </c>
      <c r="C332" s="70" t="s">
        <v>1297</v>
      </c>
      <c r="D332" s="70" t="s">
        <v>321</v>
      </c>
      <c r="E332" s="70" t="s">
        <v>1508</v>
      </c>
      <c r="F332" s="87">
        <f>VLOOKUP(B332,'XTF Exchange Traded Funds'!$B$7:$F$1023,5,FALSE)</f>
        <v>7.5141973229999994</v>
      </c>
      <c r="G332" s="87">
        <v>11.970080264</v>
      </c>
      <c r="H332" s="88">
        <f t="shared" si="15"/>
        <v>-0.37225171784361899</v>
      </c>
      <c r="I332" s="99">
        <v>6.3541269500000004</v>
      </c>
      <c r="J332" s="99">
        <v>27.031469829999999</v>
      </c>
      <c r="K332" s="88">
        <f t="shared" si="16"/>
        <v>-0.76493594355168659</v>
      </c>
      <c r="L332" s="71">
        <f t="shared" si="17"/>
        <v>0.84561619516576025</v>
      </c>
    </row>
    <row r="333" spans="1:12">
      <c r="A333" s="70" t="s">
        <v>2667</v>
      </c>
      <c r="B333" s="70" t="s">
        <v>598</v>
      </c>
      <c r="C333" s="70" t="s">
        <v>1296</v>
      </c>
      <c r="D333" s="70" t="s">
        <v>1212</v>
      </c>
      <c r="E333" s="70" t="s">
        <v>323</v>
      </c>
      <c r="F333" s="87">
        <f>VLOOKUP(B333,'XTF Exchange Traded Funds'!$B$7:$F$1023,5,FALSE)</f>
        <v>3.3051388149999998</v>
      </c>
      <c r="G333" s="87">
        <v>8.1712910050000005</v>
      </c>
      <c r="H333" s="88">
        <f t="shared" si="15"/>
        <v>-0.59551816071932939</v>
      </c>
      <c r="I333" s="99">
        <v>6.2154868099999998</v>
      </c>
      <c r="J333" s="99">
        <v>2.09642477</v>
      </c>
      <c r="K333" s="88">
        <f t="shared" si="16"/>
        <v>1.9648031729752935</v>
      </c>
      <c r="L333" s="71">
        <f t="shared" si="17"/>
        <v>1.8805524239380549</v>
      </c>
    </row>
    <row r="334" spans="1:12">
      <c r="A334" s="70" t="s">
        <v>992</v>
      </c>
      <c r="B334" s="70" t="s">
        <v>989</v>
      </c>
      <c r="C334" s="70" t="s">
        <v>1297</v>
      </c>
      <c r="D334" s="70" t="s">
        <v>321</v>
      </c>
      <c r="E334" s="70" t="s">
        <v>323</v>
      </c>
      <c r="F334" s="87">
        <f>VLOOKUP(B334,'XTF Exchange Traded Funds'!$B$7:$F$1023,5,FALSE)</f>
        <v>1.4903818899999999</v>
      </c>
      <c r="G334" s="87">
        <v>0.69679449999999998</v>
      </c>
      <c r="H334" s="88">
        <f t="shared" si="15"/>
        <v>1.1389116733843334</v>
      </c>
      <c r="I334" s="99">
        <v>6.2004939500000003</v>
      </c>
      <c r="J334" s="99">
        <v>12.253733630000001</v>
      </c>
      <c r="K334" s="88">
        <f t="shared" si="16"/>
        <v>-0.49399145295440872</v>
      </c>
      <c r="L334" s="71">
        <f t="shared" si="17"/>
        <v>4.1603390322999703</v>
      </c>
    </row>
    <row r="335" spans="1:12">
      <c r="A335" s="70" t="s">
        <v>2770</v>
      </c>
      <c r="B335" s="70" t="s">
        <v>275</v>
      </c>
      <c r="C335" s="70" t="s">
        <v>1296</v>
      </c>
      <c r="D335" s="70" t="s">
        <v>322</v>
      </c>
      <c r="E335" s="70" t="s">
        <v>1508</v>
      </c>
      <c r="F335" s="87">
        <f>VLOOKUP(B335,'XTF Exchange Traded Funds'!$B$7:$F$1023,5,FALSE)</f>
        <v>0.53483516000000009</v>
      </c>
      <c r="G335" s="87">
        <v>0.88887335000000001</v>
      </c>
      <c r="H335" s="88">
        <f t="shared" si="15"/>
        <v>-0.39829992653059054</v>
      </c>
      <c r="I335" s="99">
        <v>6.1635256885347998</v>
      </c>
      <c r="J335" s="99">
        <v>8.8214714899493014</v>
      </c>
      <c r="K335" s="88">
        <f t="shared" si="16"/>
        <v>-0.30130413099932574</v>
      </c>
      <c r="L335" s="71">
        <f t="shared" si="17"/>
        <v>11.524159497170677</v>
      </c>
    </row>
    <row r="336" spans="1:12">
      <c r="A336" s="70" t="s">
        <v>2669</v>
      </c>
      <c r="B336" s="70" t="s">
        <v>777</v>
      </c>
      <c r="C336" s="70" t="s">
        <v>1296</v>
      </c>
      <c r="D336" s="70" t="s">
        <v>1212</v>
      </c>
      <c r="E336" s="70" t="s">
        <v>323</v>
      </c>
      <c r="F336" s="87">
        <f>VLOOKUP(B336,'XTF Exchange Traded Funds'!$B$7:$F$1023,5,FALSE)</f>
        <v>6.03962267</v>
      </c>
      <c r="G336" s="87">
        <v>7.6447351169999997</v>
      </c>
      <c r="H336" s="88">
        <f t="shared" si="15"/>
        <v>-0.20996312134224593</v>
      </c>
      <c r="I336" s="99">
        <v>6.0841400800000001</v>
      </c>
      <c r="J336" s="99">
        <v>12.995042830000001</v>
      </c>
      <c r="K336" s="88">
        <f t="shared" si="16"/>
        <v>-0.53181069430919303</v>
      </c>
      <c r="L336" s="71">
        <f t="shared" si="17"/>
        <v>1.0073708925925335</v>
      </c>
    </row>
    <row r="337" spans="1:12">
      <c r="A337" s="70" t="s">
        <v>2537</v>
      </c>
      <c r="B337" s="70" t="s">
        <v>447</v>
      </c>
      <c r="C337" s="70" t="s">
        <v>993</v>
      </c>
      <c r="D337" s="70" t="s">
        <v>321</v>
      </c>
      <c r="E337" s="70" t="s">
        <v>1508</v>
      </c>
      <c r="F337" s="87">
        <f>VLOOKUP(B337,'XTF Exchange Traded Funds'!$B$7:$F$1023,5,FALSE)</f>
        <v>1.26166592</v>
      </c>
      <c r="G337" s="87">
        <v>0.78956252000000005</v>
      </c>
      <c r="H337" s="88">
        <f t="shared" si="15"/>
        <v>0.59793035768719105</v>
      </c>
      <c r="I337" s="99">
        <v>6.0392485100000002</v>
      </c>
      <c r="J337" s="99">
        <v>0.83710131999999993</v>
      </c>
      <c r="K337" s="88">
        <f t="shared" si="16"/>
        <v>6.214477346660976</v>
      </c>
      <c r="L337" s="71">
        <f t="shared" si="17"/>
        <v>4.7867255620251674</v>
      </c>
    </row>
    <row r="338" spans="1:12">
      <c r="A338" s="70" t="s">
        <v>2634</v>
      </c>
      <c r="B338" s="70" t="s">
        <v>1417</v>
      </c>
      <c r="C338" s="70" t="s">
        <v>1296</v>
      </c>
      <c r="D338" s="70" t="s">
        <v>1212</v>
      </c>
      <c r="E338" s="70" t="s">
        <v>323</v>
      </c>
      <c r="F338" s="87">
        <f>VLOOKUP(B338,'XTF Exchange Traded Funds'!$B$7:$F$1023,5,FALSE)</f>
        <v>41.385561413999994</v>
      </c>
      <c r="G338" s="87">
        <v>28.964575491000002</v>
      </c>
      <c r="H338" s="88">
        <f t="shared" si="15"/>
        <v>0.42883369469231458</v>
      </c>
      <c r="I338" s="99">
        <v>6.02696247</v>
      </c>
      <c r="J338" s="99">
        <v>12.052516259999999</v>
      </c>
      <c r="K338" s="88">
        <f t="shared" si="16"/>
        <v>-0.49994156075090002</v>
      </c>
      <c r="L338" s="71">
        <f t="shared" si="17"/>
        <v>0.14562959312571236</v>
      </c>
    </row>
    <row r="339" spans="1:12">
      <c r="A339" s="70" t="s">
        <v>2337</v>
      </c>
      <c r="B339" s="70" t="s">
        <v>1235</v>
      </c>
      <c r="C339" s="70" t="s">
        <v>231</v>
      </c>
      <c r="D339" s="70" t="s">
        <v>1212</v>
      </c>
      <c r="E339" s="70" t="s">
        <v>323</v>
      </c>
      <c r="F339" s="87">
        <f>VLOOKUP(B339,'XTF Exchange Traded Funds'!$B$7:$F$1023,5,FALSE)</f>
        <v>0.46463520000000003</v>
      </c>
      <c r="G339" s="87">
        <v>5.542685E-2</v>
      </c>
      <c r="H339" s="88">
        <f t="shared" si="15"/>
        <v>7.3828541582283673</v>
      </c>
      <c r="I339" s="99">
        <v>6.0010450300000002</v>
      </c>
      <c r="J339" s="99">
        <v>1.52402752</v>
      </c>
      <c r="K339" s="88">
        <f t="shared" si="16"/>
        <v>2.937622484664844</v>
      </c>
      <c r="L339" s="71">
        <f t="shared" si="17"/>
        <v>12.915605683770838</v>
      </c>
    </row>
    <row r="340" spans="1:12">
      <c r="A340" s="70" t="s">
        <v>2528</v>
      </c>
      <c r="B340" s="70" t="s">
        <v>179</v>
      </c>
      <c r="C340" s="70" t="s">
        <v>993</v>
      </c>
      <c r="D340" s="70" t="s">
        <v>321</v>
      </c>
      <c r="E340" s="70" t="s">
        <v>1508</v>
      </c>
      <c r="F340" s="87">
        <f>VLOOKUP(B340,'XTF Exchange Traded Funds'!$B$7:$F$1023,5,FALSE)</f>
        <v>8.625291433000001</v>
      </c>
      <c r="G340" s="87">
        <v>9.9373245600000004</v>
      </c>
      <c r="H340" s="88">
        <f t="shared" si="15"/>
        <v>-0.13203082168426217</v>
      </c>
      <c r="I340" s="99">
        <v>5.9495140300000005</v>
      </c>
      <c r="J340" s="99">
        <v>20.811952959999999</v>
      </c>
      <c r="K340" s="88">
        <f t="shared" si="16"/>
        <v>-0.714129950157258</v>
      </c>
      <c r="L340" s="71">
        <f t="shared" si="17"/>
        <v>0.68977542106431455</v>
      </c>
    </row>
    <row r="341" spans="1:12">
      <c r="A341" s="70" t="s">
        <v>1361</v>
      </c>
      <c r="B341" s="70" t="s">
        <v>635</v>
      </c>
      <c r="C341" s="70" t="s">
        <v>1296</v>
      </c>
      <c r="D341" s="70" t="s">
        <v>322</v>
      </c>
      <c r="E341" s="70" t="s">
        <v>323</v>
      </c>
      <c r="F341" s="87">
        <f>VLOOKUP(B341,'XTF Exchange Traded Funds'!$B$7:$F$1023,5,FALSE)</f>
        <v>10.840885484999999</v>
      </c>
      <c r="G341" s="87">
        <v>14.257618791999999</v>
      </c>
      <c r="H341" s="88">
        <f t="shared" si="15"/>
        <v>-0.23964263295615262</v>
      </c>
      <c r="I341" s="99">
        <v>5.9008987900000003</v>
      </c>
      <c r="J341" s="99">
        <v>38.835827350000002</v>
      </c>
      <c r="K341" s="88">
        <f t="shared" si="16"/>
        <v>-0.84805528315852907</v>
      </c>
      <c r="L341" s="71">
        <f t="shared" si="17"/>
        <v>0.54431889333807504</v>
      </c>
    </row>
    <row r="342" spans="1:12">
      <c r="A342" s="70" t="s">
        <v>2501</v>
      </c>
      <c r="B342" s="70" t="s">
        <v>538</v>
      </c>
      <c r="C342" s="70" t="s">
        <v>993</v>
      </c>
      <c r="D342" s="70" t="s">
        <v>321</v>
      </c>
      <c r="E342" s="70" t="s">
        <v>1508</v>
      </c>
      <c r="F342" s="87">
        <f>VLOOKUP(B342,'XTF Exchange Traded Funds'!$B$7:$F$1023,5,FALSE)</f>
        <v>7.391644265</v>
      </c>
      <c r="G342" s="87">
        <v>10.77821292</v>
      </c>
      <c r="H342" s="88">
        <f t="shared" si="15"/>
        <v>-0.3142050245375928</v>
      </c>
      <c r="I342" s="99">
        <v>5.8470946296535002</v>
      </c>
      <c r="J342" s="99">
        <v>9.9000381898460006</v>
      </c>
      <c r="K342" s="88">
        <f t="shared" si="16"/>
        <v>-0.40938665916959915</v>
      </c>
      <c r="L342" s="71">
        <f t="shared" si="17"/>
        <v>0.79104112969017459</v>
      </c>
    </row>
    <row r="343" spans="1:12">
      <c r="A343" s="70" t="s">
        <v>2891</v>
      </c>
      <c r="B343" s="70" t="s">
        <v>458</v>
      </c>
      <c r="C343" s="70" t="s">
        <v>2923</v>
      </c>
      <c r="D343" s="70" t="s">
        <v>322</v>
      </c>
      <c r="E343" s="70" t="s">
        <v>323</v>
      </c>
      <c r="F343" s="87">
        <f>VLOOKUP(B343,'XTF Exchange Traded Funds'!$B$7:$F$1023,5,FALSE)</f>
        <v>7.9286570439999995</v>
      </c>
      <c r="G343" s="87">
        <v>5.6300011050000007</v>
      </c>
      <c r="H343" s="88">
        <f t="shared" si="15"/>
        <v>0.40828694277849498</v>
      </c>
      <c r="I343" s="99">
        <v>5.8216075199999997</v>
      </c>
      <c r="J343" s="99">
        <v>4.3802064700000001</v>
      </c>
      <c r="K343" s="88">
        <f t="shared" si="16"/>
        <v>0.32907148552748455</v>
      </c>
      <c r="L343" s="71">
        <f t="shared" si="17"/>
        <v>0.73424887565360053</v>
      </c>
    </row>
    <row r="344" spans="1:12">
      <c r="A344" s="70" t="s">
        <v>2481</v>
      </c>
      <c r="B344" s="70" t="s">
        <v>575</v>
      </c>
      <c r="C344" s="70" t="s">
        <v>993</v>
      </c>
      <c r="D344" s="70" t="s">
        <v>321</v>
      </c>
      <c r="E344" s="70" t="s">
        <v>323</v>
      </c>
      <c r="F344" s="87">
        <f>VLOOKUP(B344,'XTF Exchange Traded Funds'!$B$7:$F$1023,5,FALSE)</f>
        <v>1.98632963</v>
      </c>
      <c r="G344" s="87">
        <v>2.49658311</v>
      </c>
      <c r="H344" s="88">
        <f t="shared" si="15"/>
        <v>-0.20438073058981798</v>
      </c>
      <c r="I344" s="99">
        <v>5.7117750700000007</v>
      </c>
      <c r="J344" s="99">
        <v>14.920537550000001</v>
      </c>
      <c r="K344" s="88">
        <f t="shared" si="16"/>
        <v>-0.61718704498015886</v>
      </c>
      <c r="L344" s="71">
        <f t="shared" si="17"/>
        <v>2.8755423992743849</v>
      </c>
    </row>
    <row r="345" spans="1:12">
      <c r="A345" s="70" t="s">
        <v>932</v>
      </c>
      <c r="B345" s="70" t="s">
        <v>933</v>
      </c>
      <c r="C345" s="70" t="s">
        <v>1296</v>
      </c>
      <c r="D345" s="70" t="s">
        <v>322</v>
      </c>
      <c r="E345" s="70" t="s">
        <v>323</v>
      </c>
      <c r="F345" s="87">
        <f>VLOOKUP(B345,'XTF Exchange Traded Funds'!$B$7:$F$1023,5,FALSE)</f>
        <v>4.906935807</v>
      </c>
      <c r="G345" s="87">
        <v>5.8255394889999996</v>
      </c>
      <c r="H345" s="88">
        <f t="shared" si="15"/>
        <v>-0.15768559868739052</v>
      </c>
      <c r="I345" s="99">
        <v>5.7094541477958005</v>
      </c>
      <c r="J345" s="99">
        <v>20.5862941855912</v>
      </c>
      <c r="K345" s="88">
        <f t="shared" si="16"/>
        <v>-0.72265750715872046</v>
      </c>
      <c r="L345" s="71">
        <f t="shared" si="17"/>
        <v>1.1635477561477299</v>
      </c>
    </row>
    <row r="346" spans="1:12">
      <c r="A346" s="70" t="s">
        <v>2457</v>
      </c>
      <c r="B346" s="70" t="s">
        <v>167</v>
      </c>
      <c r="C346" s="70" t="s">
        <v>993</v>
      </c>
      <c r="D346" s="70" t="s">
        <v>321</v>
      </c>
      <c r="E346" s="70" t="s">
        <v>323</v>
      </c>
      <c r="F346" s="87">
        <f>VLOOKUP(B346,'XTF Exchange Traded Funds'!$B$7:$F$1023,5,FALSE)</f>
        <v>1.6728812749999999</v>
      </c>
      <c r="G346" s="87">
        <v>0.28655874999999997</v>
      </c>
      <c r="H346" s="88">
        <f t="shared" si="15"/>
        <v>4.8378300261290228</v>
      </c>
      <c r="I346" s="99">
        <v>5.6974452300000005</v>
      </c>
      <c r="J346" s="99">
        <v>12.791071179999999</v>
      </c>
      <c r="K346" s="88">
        <f t="shared" si="16"/>
        <v>-0.55457637989627695</v>
      </c>
      <c r="L346" s="71">
        <f t="shared" si="17"/>
        <v>3.4057678301169343</v>
      </c>
    </row>
    <row r="347" spans="1:12">
      <c r="A347" s="70" t="s">
        <v>2433</v>
      </c>
      <c r="B347" s="70" t="s">
        <v>170</v>
      </c>
      <c r="C347" s="70" t="s">
        <v>993</v>
      </c>
      <c r="D347" s="70" t="s">
        <v>321</v>
      </c>
      <c r="E347" s="70" t="s">
        <v>1508</v>
      </c>
      <c r="F347" s="87">
        <f>VLOOKUP(B347,'XTF Exchange Traded Funds'!$B$7:$F$1023,5,FALSE)</f>
        <v>5.5426590339999997</v>
      </c>
      <c r="G347" s="87">
        <v>19.044628124999999</v>
      </c>
      <c r="H347" s="88">
        <f t="shared" si="15"/>
        <v>-0.70896470135197243</v>
      </c>
      <c r="I347" s="99">
        <v>5.6945562599999997</v>
      </c>
      <c r="J347" s="99">
        <v>11.59332253</v>
      </c>
      <c r="K347" s="88">
        <f t="shared" si="16"/>
        <v>-0.50880722542961987</v>
      </c>
      <c r="L347" s="71">
        <f t="shared" si="17"/>
        <v>1.0274051182055808</v>
      </c>
    </row>
    <row r="348" spans="1:12">
      <c r="A348" s="70" t="s">
        <v>1384</v>
      </c>
      <c r="B348" s="70" t="s">
        <v>1406</v>
      </c>
      <c r="C348" s="70" t="s">
        <v>1296</v>
      </c>
      <c r="D348" s="70" t="s">
        <v>322</v>
      </c>
      <c r="E348" s="70" t="s">
        <v>323</v>
      </c>
      <c r="F348" s="87">
        <f>VLOOKUP(B348,'XTF Exchange Traded Funds'!$B$7:$F$1023,5,FALSE)</f>
        <v>0.99225414000000001</v>
      </c>
      <c r="G348" s="87">
        <v>1.500135513</v>
      </c>
      <c r="H348" s="88">
        <f t="shared" si="15"/>
        <v>-0.33855699608385981</v>
      </c>
      <c r="I348" s="99">
        <v>5.6698521100000008</v>
      </c>
      <c r="J348" s="99">
        <v>0.36117241</v>
      </c>
      <c r="K348" s="88">
        <f t="shared" si="16"/>
        <v>14.698464093644365</v>
      </c>
      <c r="L348" s="71">
        <f t="shared" si="17"/>
        <v>5.7141128279898137</v>
      </c>
    </row>
    <row r="349" spans="1:12">
      <c r="A349" s="70" t="s">
        <v>2794</v>
      </c>
      <c r="B349" s="70" t="s">
        <v>281</v>
      </c>
      <c r="C349" s="70" t="s">
        <v>1296</v>
      </c>
      <c r="D349" s="70" t="s">
        <v>322</v>
      </c>
      <c r="E349" s="70" t="s">
        <v>1508</v>
      </c>
      <c r="F349" s="87">
        <f>VLOOKUP(B349,'XTF Exchange Traded Funds'!$B$7:$F$1023,5,FALSE)</f>
        <v>1.2589445400000001</v>
      </c>
      <c r="G349" s="87">
        <v>0.43764727000000003</v>
      </c>
      <c r="H349" s="88">
        <f t="shared" si="15"/>
        <v>1.8766192006635847</v>
      </c>
      <c r="I349" s="99">
        <v>5.6649590439296</v>
      </c>
      <c r="J349" s="99">
        <v>27.105044938956301</v>
      </c>
      <c r="K349" s="88">
        <f t="shared" si="16"/>
        <v>-0.79099982838295446</v>
      </c>
      <c r="L349" s="71">
        <f t="shared" si="17"/>
        <v>4.4997685473337841</v>
      </c>
    </row>
    <row r="350" spans="1:12">
      <c r="A350" s="70" t="s">
        <v>1606</v>
      </c>
      <c r="B350" s="70" t="s">
        <v>1809</v>
      </c>
      <c r="C350" s="70" t="s">
        <v>735</v>
      </c>
      <c r="D350" s="70" t="s">
        <v>321</v>
      </c>
      <c r="E350" s="70" t="s">
        <v>1508</v>
      </c>
      <c r="F350" s="87">
        <f>VLOOKUP(B350,'XTF Exchange Traded Funds'!$B$7:$F$1023,5,FALSE)</f>
        <v>0.29624961</v>
      </c>
      <c r="G350" s="87">
        <v>1.1807392400000001</v>
      </c>
      <c r="H350" s="88">
        <f t="shared" si="15"/>
        <v>-0.74909819207837969</v>
      </c>
      <c r="I350" s="99">
        <v>5.6380833864653503</v>
      </c>
      <c r="J350" s="99">
        <v>3.0406345775757599</v>
      </c>
      <c r="K350" s="88">
        <f t="shared" si="16"/>
        <v>0.85424563281803056</v>
      </c>
      <c r="L350" s="71">
        <f t="shared" si="17"/>
        <v>19.031530156159025</v>
      </c>
    </row>
    <row r="351" spans="1:12">
      <c r="A351" s="70" t="s">
        <v>1524</v>
      </c>
      <c r="B351" s="70" t="s">
        <v>81</v>
      </c>
      <c r="C351" s="70" t="s">
        <v>735</v>
      </c>
      <c r="D351" s="70" t="s">
        <v>321</v>
      </c>
      <c r="E351" s="70" t="s">
        <v>1508</v>
      </c>
      <c r="F351" s="87">
        <f>VLOOKUP(B351,'XTF Exchange Traded Funds'!$B$7:$F$1023,5,FALSE)</f>
        <v>0.15313383999999999</v>
      </c>
      <c r="G351" s="87">
        <v>0.14510377999999999</v>
      </c>
      <c r="H351" s="88">
        <f t="shared" si="15"/>
        <v>5.5340115881199026E-2</v>
      </c>
      <c r="I351" s="99">
        <v>5.6284839</v>
      </c>
      <c r="J351" s="99">
        <v>0</v>
      </c>
      <c r="K351" s="88" t="str">
        <f t="shared" si="16"/>
        <v/>
      </c>
      <c r="L351" s="71">
        <f t="shared" si="17"/>
        <v>36.755323970194965</v>
      </c>
    </row>
    <row r="352" spans="1:12">
      <c r="A352" s="70" t="s">
        <v>1320</v>
      </c>
      <c r="B352" s="70" t="s">
        <v>128</v>
      </c>
      <c r="C352" s="70" t="s">
        <v>1446</v>
      </c>
      <c r="D352" s="70" t="s">
        <v>322</v>
      </c>
      <c r="E352" s="70" t="s">
        <v>323</v>
      </c>
      <c r="F352" s="87">
        <f>VLOOKUP(B352,'XTF Exchange Traded Funds'!$B$7:$F$1023,5,FALSE)</f>
        <v>1.3387293</v>
      </c>
      <c r="G352" s="87">
        <v>18.344750050000002</v>
      </c>
      <c r="H352" s="88">
        <f t="shared" si="15"/>
        <v>-0.92702384625840129</v>
      </c>
      <c r="I352" s="99">
        <v>5.61546477</v>
      </c>
      <c r="J352" s="99">
        <v>36.045043149999998</v>
      </c>
      <c r="K352" s="88">
        <f t="shared" si="16"/>
        <v>-0.84420979199188451</v>
      </c>
      <c r="L352" s="71">
        <f t="shared" si="17"/>
        <v>4.1946230429109157</v>
      </c>
    </row>
    <row r="353" spans="1:12">
      <c r="A353" s="70" t="s">
        <v>516</v>
      </c>
      <c r="B353" s="70" t="s">
        <v>529</v>
      </c>
      <c r="C353" s="70" t="s">
        <v>1297</v>
      </c>
      <c r="D353" s="70" t="s">
        <v>321</v>
      </c>
      <c r="E353" s="70" t="s">
        <v>1508</v>
      </c>
      <c r="F353" s="87">
        <f>VLOOKUP(B353,'XTF Exchange Traded Funds'!$B$7:$F$1023,5,FALSE)</f>
        <v>0.729129676</v>
      </c>
      <c r="G353" s="87">
        <v>0.85323581000000004</v>
      </c>
      <c r="H353" s="88">
        <f t="shared" si="15"/>
        <v>-0.14545349895710546</v>
      </c>
      <c r="I353" s="99">
        <v>5.5856732400000002</v>
      </c>
      <c r="J353" s="99">
        <v>2.2303264500000002</v>
      </c>
      <c r="K353" s="88">
        <f t="shared" si="16"/>
        <v>1.5044195839582137</v>
      </c>
      <c r="L353" s="71">
        <f t="shared" si="17"/>
        <v>7.6607405018034136</v>
      </c>
    </row>
    <row r="354" spans="1:12">
      <c r="A354" s="70" t="s">
        <v>1663</v>
      </c>
      <c r="B354" s="70" t="s">
        <v>1304</v>
      </c>
      <c r="C354" s="70" t="s">
        <v>1292</v>
      </c>
      <c r="D354" s="70" t="s">
        <v>321</v>
      </c>
      <c r="E354" s="70" t="s">
        <v>1508</v>
      </c>
      <c r="F354" s="87">
        <f>VLOOKUP(B354,'XTF Exchange Traded Funds'!$B$7:$F$1023,5,FALSE)</f>
        <v>8.5096146889999993</v>
      </c>
      <c r="G354" s="87">
        <v>12.487296118000001</v>
      </c>
      <c r="H354" s="88">
        <f t="shared" si="15"/>
        <v>-0.3185382481053135</v>
      </c>
      <c r="I354" s="99">
        <v>5.5375535300000003</v>
      </c>
      <c r="J354" s="99">
        <v>47.503249050116096</v>
      </c>
      <c r="K354" s="88">
        <f t="shared" si="16"/>
        <v>-0.8834278993388881</v>
      </c>
      <c r="L354" s="71">
        <f t="shared" si="17"/>
        <v>0.65074080700247794</v>
      </c>
    </row>
    <row r="355" spans="1:12">
      <c r="A355" s="70" t="s">
        <v>2670</v>
      </c>
      <c r="B355" s="70" t="s">
        <v>1144</v>
      </c>
      <c r="C355" s="70" t="s">
        <v>1296</v>
      </c>
      <c r="D355" s="70" t="s">
        <v>322</v>
      </c>
      <c r="E355" s="70" t="s">
        <v>1508</v>
      </c>
      <c r="F355" s="87">
        <f>VLOOKUP(B355,'XTF Exchange Traded Funds'!$B$7:$F$1023,5,FALSE)</f>
        <v>4.3182572949999996</v>
      </c>
      <c r="G355" s="87">
        <v>7.55218145</v>
      </c>
      <c r="H355" s="88">
        <f t="shared" si="15"/>
        <v>-0.42821060066029004</v>
      </c>
      <c r="I355" s="99">
        <v>5.4699607600000002</v>
      </c>
      <c r="J355" s="99">
        <v>1.0814612299999999</v>
      </c>
      <c r="K355" s="88">
        <f t="shared" si="16"/>
        <v>4.0579351420669978</v>
      </c>
      <c r="L355" s="71">
        <f t="shared" si="17"/>
        <v>1.2667056143999407</v>
      </c>
    </row>
    <row r="356" spans="1:12">
      <c r="A356" s="70" t="s">
        <v>2415</v>
      </c>
      <c r="B356" s="70" t="s">
        <v>1491</v>
      </c>
      <c r="C356" s="70" t="s">
        <v>993</v>
      </c>
      <c r="D356" s="70" t="s">
        <v>321</v>
      </c>
      <c r="E356" s="70" t="s">
        <v>1508</v>
      </c>
      <c r="F356" s="87">
        <f>VLOOKUP(B356,'XTF Exchange Traded Funds'!$B$7:$F$1023,5,FALSE)</f>
        <v>2.047361735</v>
      </c>
      <c r="G356" s="87">
        <v>3.0286835399999998</v>
      </c>
      <c r="H356" s="88">
        <f t="shared" si="15"/>
        <v>-0.32400935655363983</v>
      </c>
      <c r="I356" s="99">
        <v>5.4698653799999999</v>
      </c>
      <c r="J356" s="99">
        <v>54.127819259999995</v>
      </c>
      <c r="K356" s="88">
        <f t="shared" si="16"/>
        <v>-0.89894539527399386</v>
      </c>
      <c r="L356" s="71">
        <f t="shared" si="17"/>
        <v>2.6716653371466865</v>
      </c>
    </row>
    <row r="357" spans="1:12">
      <c r="A357" s="70" t="s">
        <v>2700</v>
      </c>
      <c r="B357" s="70" t="s">
        <v>594</v>
      </c>
      <c r="C357" s="70" t="s">
        <v>1296</v>
      </c>
      <c r="D357" s="70" t="s">
        <v>1212</v>
      </c>
      <c r="E357" s="70" t="s">
        <v>1508</v>
      </c>
      <c r="F357" s="87">
        <f>VLOOKUP(B357,'XTF Exchange Traded Funds'!$B$7:$F$1023,5,FALSE)</f>
        <v>0.76599039000000002</v>
      </c>
      <c r="G357" s="87">
        <v>4.232383435</v>
      </c>
      <c r="H357" s="88">
        <f t="shared" si="15"/>
        <v>-0.81901677819037211</v>
      </c>
      <c r="I357" s="99">
        <v>5.4157268200000006</v>
      </c>
      <c r="J357" s="99">
        <v>2.4288098100000002</v>
      </c>
      <c r="K357" s="88">
        <f t="shared" si="16"/>
        <v>1.2297862919122515</v>
      </c>
      <c r="L357" s="71">
        <f t="shared" si="17"/>
        <v>7.0702281526012358</v>
      </c>
    </row>
    <row r="358" spans="1:12">
      <c r="A358" s="70" t="s">
        <v>1513</v>
      </c>
      <c r="B358" s="70" t="s">
        <v>577</v>
      </c>
      <c r="C358" s="70" t="s">
        <v>1293</v>
      </c>
      <c r="D358" s="70" t="s">
        <v>321</v>
      </c>
      <c r="E358" s="70" t="s">
        <v>323</v>
      </c>
      <c r="F358" s="87">
        <f>VLOOKUP(B358,'XTF Exchange Traded Funds'!$B$7:$F$1023,5,FALSE)</f>
        <v>0.294580075</v>
      </c>
      <c r="G358" s="87">
        <v>0.61506264499999996</v>
      </c>
      <c r="H358" s="88">
        <f t="shared" si="15"/>
        <v>-0.52105679414167638</v>
      </c>
      <c r="I358" s="99">
        <v>5.4018515999999996</v>
      </c>
      <c r="J358" s="99">
        <v>0</v>
      </c>
      <c r="K358" s="88" t="str">
        <f t="shared" si="16"/>
        <v/>
      </c>
      <c r="L358" s="71">
        <f t="shared" si="17"/>
        <v>18.33746427011399</v>
      </c>
    </row>
    <row r="359" spans="1:12">
      <c r="A359" s="70" t="s">
        <v>1372</v>
      </c>
      <c r="B359" s="70" t="s">
        <v>649</v>
      </c>
      <c r="C359" s="70" t="s">
        <v>1296</v>
      </c>
      <c r="D359" s="70" t="s">
        <v>322</v>
      </c>
      <c r="E359" s="70" t="s">
        <v>323</v>
      </c>
      <c r="F359" s="87">
        <f>VLOOKUP(B359,'XTF Exchange Traded Funds'!$B$7:$F$1023,5,FALSE)</f>
        <v>3.5715060639999998</v>
      </c>
      <c r="G359" s="87">
        <v>3.9919154720000001</v>
      </c>
      <c r="H359" s="88">
        <f t="shared" si="15"/>
        <v>-0.1053152079368479</v>
      </c>
      <c r="I359" s="99">
        <v>5.2489788700000002</v>
      </c>
      <c r="J359" s="99">
        <v>8.5087686700000003</v>
      </c>
      <c r="K359" s="88">
        <f t="shared" si="16"/>
        <v>-0.38310946347540087</v>
      </c>
      <c r="L359" s="71">
        <f t="shared" si="17"/>
        <v>1.4696821945533174</v>
      </c>
    </row>
    <row r="360" spans="1:12">
      <c r="A360" s="70" t="s">
        <v>1447</v>
      </c>
      <c r="B360" s="70" t="s">
        <v>803</v>
      </c>
      <c r="C360" s="70" t="s">
        <v>1297</v>
      </c>
      <c r="D360" s="70" t="s">
        <v>321</v>
      </c>
      <c r="E360" s="70" t="s">
        <v>1508</v>
      </c>
      <c r="F360" s="87">
        <f>VLOOKUP(B360,'XTF Exchange Traded Funds'!$B$7:$F$1023,5,FALSE)</f>
        <v>4.3705677189999994</v>
      </c>
      <c r="G360" s="87">
        <v>4.8344209200000003</v>
      </c>
      <c r="H360" s="88">
        <f t="shared" si="15"/>
        <v>-9.5948037764159166E-2</v>
      </c>
      <c r="I360" s="99">
        <v>5.2058452300000004</v>
      </c>
      <c r="J360" s="99">
        <v>2.8963737900000002</v>
      </c>
      <c r="K360" s="88">
        <f t="shared" si="16"/>
        <v>0.79736650289187994</v>
      </c>
      <c r="L360" s="71">
        <f t="shared" si="17"/>
        <v>1.191114190353082</v>
      </c>
    </row>
    <row r="361" spans="1:12">
      <c r="A361" s="70" t="s">
        <v>848</v>
      </c>
      <c r="B361" s="70" t="s">
        <v>849</v>
      </c>
      <c r="C361" s="70" t="s">
        <v>1292</v>
      </c>
      <c r="D361" s="70" t="s">
        <v>321</v>
      </c>
      <c r="E361" s="70" t="s">
        <v>1508</v>
      </c>
      <c r="F361" s="87">
        <f>VLOOKUP(B361,'XTF Exchange Traded Funds'!$B$7:$F$1023,5,FALSE)</f>
        <v>1.8293568519999999</v>
      </c>
      <c r="G361" s="87">
        <v>0.308480596</v>
      </c>
      <c r="H361" s="88">
        <f t="shared" si="15"/>
        <v>4.930216926837109</v>
      </c>
      <c r="I361" s="99">
        <v>5.1726219907008506</v>
      </c>
      <c r="J361" s="99">
        <v>5.3743808299999998</v>
      </c>
      <c r="K361" s="88">
        <f t="shared" si="16"/>
        <v>-3.7540852738407349E-2</v>
      </c>
      <c r="L361" s="71">
        <f t="shared" si="17"/>
        <v>2.8275631323903396</v>
      </c>
    </row>
    <row r="362" spans="1:12">
      <c r="A362" s="70" t="s">
        <v>744</v>
      </c>
      <c r="B362" s="70" t="s">
        <v>871</v>
      </c>
      <c r="C362" s="70" t="s">
        <v>1297</v>
      </c>
      <c r="D362" s="70" t="s">
        <v>321</v>
      </c>
      <c r="E362" s="70" t="s">
        <v>323</v>
      </c>
      <c r="F362" s="87">
        <f>VLOOKUP(B362,'XTF Exchange Traded Funds'!$B$7:$F$1023,5,FALSE)</f>
        <v>0.68746609999999997</v>
      </c>
      <c r="G362" s="87">
        <v>3.7925541200000001</v>
      </c>
      <c r="H362" s="88">
        <f t="shared" si="15"/>
        <v>-0.81873268561293466</v>
      </c>
      <c r="I362" s="99">
        <v>5.1179373200000002</v>
      </c>
      <c r="J362" s="99">
        <v>4.0424358599999994</v>
      </c>
      <c r="K362" s="88">
        <f t="shared" si="16"/>
        <v>0.26605281994505181</v>
      </c>
      <c r="L362" s="71">
        <f t="shared" si="17"/>
        <v>7.4446395538630927</v>
      </c>
    </row>
    <row r="363" spans="1:12">
      <c r="A363" s="70" t="s">
        <v>2476</v>
      </c>
      <c r="B363" s="70" t="s">
        <v>157</v>
      </c>
      <c r="C363" s="70" t="s">
        <v>993</v>
      </c>
      <c r="D363" s="70" t="s">
        <v>321</v>
      </c>
      <c r="E363" s="70" t="s">
        <v>1508</v>
      </c>
      <c r="F363" s="87">
        <f>VLOOKUP(B363,'XTF Exchange Traded Funds'!$B$7:$F$1023,5,FALSE)</f>
        <v>1.4974090000000001E-2</v>
      </c>
      <c r="G363" s="87">
        <v>0</v>
      </c>
      <c r="H363" s="88" t="str">
        <f t="shared" si="15"/>
        <v/>
      </c>
      <c r="I363" s="99">
        <v>5.0178498200000003</v>
      </c>
      <c r="J363" s="99">
        <v>1.06720876</v>
      </c>
      <c r="K363" s="88">
        <f t="shared" si="16"/>
        <v>3.7018446700156398</v>
      </c>
      <c r="L363" s="71" t="str">
        <f t="shared" si="17"/>
        <v/>
      </c>
    </row>
    <row r="364" spans="1:12">
      <c r="A364" s="70" t="s">
        <v>753</v>
      </c>
      <c r="B364" s="70" t="s">
        <v>880</v>
      </c>
      <c r="C364" s="70" t="s">
        <v>1297</v>
      </c>
      <c r="D364" s="70" t="s">
        <v>321</v>
      </c>
      <c r="E364" s="70" t="s">
        <v>323</v>
      </c>
      <c r="F364" s="87">
        <f>VLOOKUP(B364,'XTF Exchange Traded Funds'!$B$7:$F$1023,5,FALSE)</f>
        <v>0.14161699</v>
      </c>
      <c r="G364" s="87">
        <v>0.878417805</v>
      </c>
      <c r="H364" s="88">
        <f t="shared" si="15"/>
        <v>-0.83878174008551665</v>
      </c>
      <c r="I364" s="99">
        <v>4.9944894900000003</v>
      </c>
      <c r="J364" s="99">
        <v>1.2840000000000001E-2</v>
      </c>
      <c r="K364" s="88" t="str">
        <f t="shared" si="16"/>
        <v/>
      </c>
      <c r="L364" s="71">
        <f t="shared" si="17"/>
        <v>35.267586819914762</v>
      </c>
    </row>
    <row r="365" spans="1:12">
      <c r="A365" s="70" t="s">
        <v>2416</v>
      </c>
      <c r="B365" s="70" t="s">
        <v>1492</v>
      </c>
      <c r="C365" s="70" t="s">
        <v>993</v>
      </c>
      <c r="D365" s="70" t="s">
        <v>321</v>
      </c>
      <c r="E365" s="70" t="s">
        <v>1508</v>
      </c>
      <c r="F365" s="87">
        <f>VLOOKUP(B365,'XTF Exchange Traded Funds'!$B$7:$F$1023,5,FALSE)</f>
        <v>0.76078218999999991</v>
      </c>
      <c r="G365" s="87">
        <v>0.28049573</v>
      </c>
      <c r="H365" s="88">
        <f t="shared" si="15"/>
        <v>1.7122772599782534</v>
      </c>
      <c r="I365" s="99">
        <v>4.97049947</v>
      </c>
      <c r="J365" s="99">
        <v>33.927917610000002</v>
      </c>
      <c r="K365" s="88">
        <f t="shared" si="16"/>
        <v>-0.85349824509904548</v>
      </c>
      <c r="L365" s="71">
        <f t="shared" si="17"/>
        <v>6.5334067165794201</v>
      </c>
    </row>
    <row r="366" spans="1:12">
      <c r="A366" s="70" t="s">
        <v>2231</v>
      </c>
      <c r="B366" s="70" t="s">
        <v>2232</v>
      </c>
      <c r="C366" s="70" t="s">
        <v>1446</v>
      </c>
      <c r="D366" s="70" t="s">
        <v>322</v>
      </c>
      <c r="E366" s="70" t="s">
        <v>323</v>
      </c>
      <c r="F366" s="87">
        <f>VLOOKUP(B366,'XTF Exchange Traded Funds'!$B$7:$F$1023,5,FALSE)</f>
        <v>0.1236293</v>
      </c>
      <c r="G366" s="87">
        <v>0.25861338</v>
      </c>
      <c r="H366" s="88">
        <f t="shared" si="15"/>
        <v>-0.52195319515177441</v>
      </c>
      <c r="I366" s="99">
        <v>4.9560777760899297</v>
      </c>
      <c r="J366" s="99">
        <v>0</v>
      </c>
      <c r="K366" s="88" t="str">
        <f t="shared" si="16"/>
        <v/>
      </c>
      <c r="L366" s="71">
        <f t="shared" si="17"/>
        <v>40.088213522926438</v>
      </c>
    </row>
    <row r="367" spans="1:12">
      <c r="A367" s="70" t="s">
        <v>2507</v>
      </c>
      <c r="B367" s="70" t="s">
        <v>148</v>
      </c>
      <c r="C367" s="70" t="s">
        <v>993</v>
      </c>
      <c r="D367" s="70" t="s">
        <v>321</v>
      </c>
      <c r="E367" s="70" t="s">
        <v>323</v>
      </c>
      <c r="F367" s="87">
        <f>VLOOKUP(B367,'XTF Exchange Traded Funds'!$B$7:$F$1023,5,FALSE)</f>
        <v>2.3646758999999999</v>
      </c>
      <c r="G367" s="87">
        <v>2.392382563</v>
      </c>
      <c r="H367" s="88">
        <f t="shared" si="15"/>
        <v>-1.1581200861644936E-2</v>
      </c>
      <c r="I367" s="99">
        <v>4.9533748300000005</v>
      </c>
      <c r="J367" s="99">
        <v>4.7941647199999995</v>
      </c>
      <c r="K367" s="88">
        <f t="shared" si="16"/>
        <v>3.3209144720417694E-2</v>
      </c>
      <c r="L367" s="71">
        <f t="shared" si="17"/>
        <v>2.0947373083981615</v>
      </c>
    </row>
    <row r="368" spans="1:12">
      <c r="A368" s="70" t="s">
        <v>2452</v>
      </c>
      <c r="B368" s="70" t="s">
        <v>984</v>
      </c>
      <c r="C368" s="70" t="s">
        <v>993</v>
      </c>
      <c r="D368" s="70" t="s">
        <v>321</v>
      </c>
      <c r="E368" s="70" t="s">
        <v>323</v>
      </c>
      <c r="F368" s="87">
        <f>VLOOKUP(B368,'XTF Exchange Traded Funds'!$B$7:$F$1023,5,FALSE)</f>
        <v>1.3763025390000001</v>
      </c>
      <c r="G368" s="87">
        <v>14.601949388</v>
      </c>
      <c r="H368" s="88">
        <f t="shared" si="15"/>
        <v>-0.90574528767158602</v>
      </c>
      <c r="I368" s="99">
        <v>4.9436179400000002</v>
      </c>
      <c r="J368" s="99">
        <v>11.92235028</v>
      </c>
      <c r="K368" s="88">
        <f t="shared" si="16"/>
        <v>-0.58534870861049715</v>
      </c>
      <c r="L368" s="71">
        <f t="shared" si="17"/>
        <v>3.5919558381342198</v>
      </c>
    </row>
    <row r="369" spans="1:12">
      <c r="A369" s="70" t="s">
        <v>748</v>
      </c>
      <c r="B369" s="70" t="s">
        <v>875</v>
      </c>
      <c r="C369" s="70" t="s">
        <v>1297</v>
      </c>
      <c r="D369" s="70" t="s">
        <v>321</v>
      </c>
      <c r="E369" s="70" t="s">
        <v>323</v>
      </c>
      <c r="F369" s="87">
        <f>VLOOKUP(B369,'XTF Exchange Traded Funds'!$B$7:$F$1023,5,FALSE)</f>
        <v>5.6550541699999997</v>
      </c>
      <c r="G369" s="87">
        <v>1.82185894</v>
      </c>
      <c r="H369" s="88">
        <f t="shared" si="15"/>
        <v>2.1040022066691946</v>
      </c>
      <c r="I369" s="99">
        <v>4.9221636100000001</v>
      </c>
      <c r="J369" s="99">
        <v>0</v>
      </c>
      <c r="K369" s="88" t="str">
        <f t="shared" si="16"/>
        <v/>
      </c>
      <c r="L369" s="71">
        <f t="shared" si="17"/>
        <v>0.87040078875141891</v>
      </c>
    </row>
    <row r="370" spans="1:12">
      <c r="A370" s="70" t="s">
        <v>195</v>
      </c>
      <c r="B370" s="70" t="s">
        <v>200</v>
      </c>
      <c r="C370" s="70" t="s">
        <v>1446</v>
      </c>
      <c r="D370" s="70" t="s">
        <v>1212</v>
      </c>
      <c r="E370" s="70" t="s">
        <v>323</v>
      </c>
      <c r="F370" s="87">
        <f>VLOOKUP(B370,'XTF Exchange Traded Funds'!$B$7:$F$1023,5,FALSE)</f>
        <v>6.0623976649999998</v>
      </c>
      <c r="G370" s="87">
        <v>6.3865430999999999</v>
      </c>
      <c r="H370" s="88">
        <f t="shared" si="15"/>
        <v>-5.0754442571600333E-2</v>
      </c>
      <c r="I370" s="99">
        <v>4.8950883899999997</v>
      </c>
      <c r="J370" s="99">
        <v>5.2743630499999998</v>
      </c>
      <c r="K370" s="88">
        <f t="shared" si="16"/>
        <v>-7.1909092416381992E-2</v>
      </c>
      <c r="L370" s="71">
        <f t="shared" si="17"/>
        <v>0.80745088997720837</v>
      </c>
    </row>
    <row r="371" spans="1:12">
      <c r="A371" s="70" t="s">
        <v>2744</v>
      </c>
      <c r="B371" s="70" t="s">
        <v>794</v>
      </c>
      <c r="C371" s="70" t="s">
        <v>1296</v>
      </c>
      <c r="D371" s="70" t="s">
        <v>322</v>
      </c>
      <c r="E371" s="70" t="s">
        <v>323</v>
      </c>
      <c r="F371" s="87">
        <f>VLOOKUP(B371,'XTF Exchange Traded Funds'!$B$7:$F$1023,5,FALSE)</f>
        <v>0.36596051000000002</v>
      </c>
      <c r="G371" s="87">
        <v>1.99505361</v>
      </c>
      <c r="H371" s="88">
        <f t="shared" si="15"/>
        <v>-0.81656607713915019</v>
      </c>
      <c r="I371" s="99">
        <v>4.8520660199999996</v>
      </c>
      <c r="J371" s="99">
        <v>0.31465426000000002</v>
      </c>
      <c r="K371" s="88">
        <f t="shared" si="16"/>
        <v>14.420309326179151</v>
      </c>
      <c r="L371" s="71">
        <f t="shared" si="17"/>
        <v>13.258441518731077</v>
      </c>
    </row>
    <row r="372" spans="1:12">
      <c r="A372" s="70" t="s">
        <v>2579</v>
      </c>
      <c r="B372" s="70" t="s">
        <v>2288</v>
      </c>
      <c r="C372" s="70" t="s">
        <v>993</v>
      </c>
      <c r="D372" s="70" t="s">
        <v>321</v>
      </c>
      <c r="E372" s="70" t="s">
        <v>1508</v>
      </c>
      <c r="F372" s="87">
        <f>VLOOKUP(B372,'XTF Exchange Traded Funds'!$B$7:$F$1023,5,FALSE)</f>
        <v>3.034741752</v>
      </c>
      <c r="G372" s="87">
        <v>11.169991117</v>
      </c>
      <c r="H372" s="88">
        <f t="shared" si="15"/>
        <v>-0.72831296639248699</v>
      </c>
      <c r="I372" s="99">
        <v>4.8277340099999995</v>
      </c>
      <c r="J372" s="99">
        <v>14.20443745607845</v>
      </c>
      <c r="K372" s="88">
        <f t="shared" si="16"/>
        <v>-0.66012494159463619</v>
      </c>
      <c r="L372" s="71">
        <f t="shared" si="17"/>
        <v>1.5908220219458067</v>
      </c>
    </row>
    <row r="373" spans="1:12">
      <c r="A373" s="70" t="s">
        <v>587</v>
      </c>
      <c r="B373" s="70" t="s">
        <v>588</v>
      </c>
      <c r="C373" s="70" t="s">
        <v>1446</v>
      </c>
      <c r="D373" s="70" t="s">
        <v>322</v>
      </c>
      <c r="E373" s="70" t="s">
        <v>323</v>
      </c>
      <c r="F373" s="87">
        <f>VLOOKUP(B373,'XTF Exchange Traded Funds'!$B$7:$F$1023,5,FALSE)</f>
        <v>5.4943233200000003</v>
      </c>
      <c r="G373" s="87">
        <v>1.50089505</v>
      </c>
      <c r="H373" s="88">
        <f t="shared" si="15"/>
        <v>2.6606978749113739</v>
      </c>
      <c r="I373" s="99">
        <v>4.8260323099999995</v>
      </c>
      <c r="J373" s="99">
        <v>21.820487253772953</v>
      </c>
      <c r="K373" s="88">
        <f t="shared" si="16"/>
        <v>-0.77883022253934608</v>
      </c>
      <c r="L373" s="71">
        <f t="shared" si="17"/>
        <v>0.87836700334555473</v>
      </c>
    </row>
    <row r="374" spans="1:12">
      <c r="A374" s="70" t="s">
        <v>852</v>
      </c>
      <c r="B374" s="70" t="s">
        <v>853</v>
      </c>
      <c r="C374" s="70" t="s">
        <v>1292</v>
      </c>
      <c r="D374" s="70" t="s">
        <v>321</v>
      </c>
      <c r="E374" s="70" t="s">
        <v>1508</v>
      </c>
      <c r="F374" s="87">
        <f>VLOOKUP(B374,'XTF Exchange Traded Funds'!$B$7:$F$1023,5,FALSE)</f>
        <v>8.520463565</v>
      </c>
      <c r="G374" s="87">
        <v>10.421533465</v>
      </c>
      <c r="H374" s="88">
        <f t="shared" si="15"/>
        <v>-0.1824174826463506</v>
      </c>
      <c r="I374" s="99">
        <v>4.7549205099999998</v>
      </c>
      <c r="J374" s="99">
        <v>5.0280199999999997E-2</v>
      </c>
      <c r="K374" s="88">
        <f t="shared" si="16"/>
        <v>93.568448613967334</v>
      </c>
      <c r="L374" s="71">
        <f t="shared" si="17"/>
        <v>0.55805889828953215</v>
      </c>
    </row>
    <row r="375" spans="1:12">
      <c r="A375" s="70" t="s">
        <v>2751</v>
      </c>
      <c r="B375" s="70" t="s">
        <v>2320</v>
      </c>
      <c r="C375" s="70" t="s">
        <v>1296</v>
      </c>
      <c r="D375" s="70" t="s">
        <v>1212</v>
      </c>
      <c r="E375" s="70" t="s">
        <v>323</v>
      </c>
      <c r="F375" s="87">
        <f>VLOOKUP(B375,'XTF Exchange Traded Funds'!$B$7:$F$1023,5,FALSE)</f>
        <v>1.74185027</v>
      </c>
      <c r="G375" s="87">
        <v>1.85229328</v>
      </c>
      <c r="H375" s="88">
        <f t="shared" si="15"/>
        <v>-5.9625012514216924E-2</v>
      </c>
      <c r="I375" s="99">
        <v>4.74051635</v>
      </c>
      <c r="J375" s="99">
        <v>0.44733276</v>
      </c>
      <c r="K375" s="88">
        <f t="shared" si="16"/>
        <v>9.5972930531624829</v>
      </c>
      <c r="L375" s="71">
        <f t="shared" si="17"/>
        <v>2.7215406695088666</v>
      </c>
    </row>
    <row r="376" spans="1:12">
      <c r="A376" s="70" t="s">
        <v>1374</v>
      </c>
      <c r="B376" s="70" t="s">
        <v>653</v>
      </c>
      <c r="C376" s="70" t="s">
        <v>1296</v>
      </c>
      <c r="D376" s="70" t="s">
        <v>322</v>
      </c>
      <c r="E376" s="70" t="s">
        <v>323</v>
      </c>
      <c r="F376" s="87">
        <f>VLOOKUP(B376,'XTF Exchange Traded Funds'!$B$7:$F$1023,5,FALSE)</f>
        <v>11.775846040999999</v>
      </c>
      <c r="G376" s="87">
        <v>4.7060174200000002</v>
      </c>
      <c r="H376" s="88">
        <f t="shared" si="15"/>
        <v>1.5022954634536814</v>
      </c>
      <c r="I376" s="99">
        <v>4.70091635</v>
      </c>
      <c r="J376" s="99">
        <v>81.47342737000001</v>
      </c>
      <c r="K376" s="88">
        <f t="shared" si="16"/>
        <v>-0.94230123241714803</v>
      </c>
      <c r="L376" s="71">
        <f t="shared" si="17"/>
        <v>0.39919988199852519</v>
      </c>
    </row>
    <row r="377" spans="1:12">
      <c r="A377" s="70" t="s">
        <v>2757</v>
      </c>
      <c r="B377" s="70" t="s">
        <v>490</v>
      </c>
      <c r="C377" s="70" t="s">
        <v>1296</v>
      </c>
      <c r="D377" s="70" t="s">
        <v>322</v>
      </c>
      <c r="E377" s="70" t="s">
        <v>1508</v>
      </c>
      <c r="F377" s="87">
        <f>VLOOKUP(B377,'XTF Exchange Traded Funds'!$B$7:$F$1023,5,FALSE)</f>
        <v>0.60355716000000004</v>
      </c>
      <c r="G377" s="87">
        <v>1.4395749150000001</v>
      </c>
      <c r="H377" s="88">
        <f t="shared" si="15"/>
        <v>-0.58073931845360061</v>
      </c>
      <c r="I377" s="99">
        <v>4.6657826227605295</v>
      </c>
      <c r="J377" s="99">
        <v>2.6372431728078602</v>
      </c>
      <c r="K377" s="88">
        <f t="shared" si="16"/>
        <v>0.7691893833942105</v>
      </c>
      <c r="L377" s="71">
        <f t="shared" si="17"/>
        <v>7.7304734861575151</v>
      </c>
    </row>
    <row r="378" spans="1:12">
      <c r="A378" s="70" t="s">
        <v>2682</v>
      </c>
      <c r="B378" s="70" t="s">
        <v>1237</v>
      </c>
      <c r="C378" s="70" t="s">
        <v>1296</v>
      </c>
      <c r="D378" s="70" t="s">
        <v>322</v>
      </c>
      <c r="E378" s="70" t="s">
        <v>1508</v>
      </c>
      <c r="F378" s="87">
        <f>VLOOKUP(B378,'XTF Exchange Traded Funds'!$B$7:$F$1023,5,FALSE)</f>
        <v>2.1221634900000002</v>
      </c>
      <c r="G378" s="87">
        <v>5.8090289299999993</v>
      </c>
      <c r="H378" s="88">
        <f t="shared" si="15"/>
        <v>-0.63467844357938152</v>
      </c>
      <c r="I378" s="99">
        <v>4.6633567999999999</v>
      </c>
      <c r="J378" s="99">
        <v>4.26953928</v>
      </c>
      <c r="K378" s="88">
        <f t="shared" si="16"/>
        <v>9.2238879694766407E-2</v>
      </c>
      <c r="L378" s="71">
        <f t="shared" si="17"/>
        <v>2.1974540707982868</v>
      </c>
    </row>
    <row r="379" spans="1:12">
      <c r="A379" s="70" t="s">
        <v>741</v>
      </c>
      <c r="B379" s="70" t="s">
        <v>868</v>
      </c>
      <c r="C379" s="70" t="s">
        <v>1297</v>
      </c>
      <c r="D379" s="70" t="s">
        <v>321</v>
      </c>
      <c r="E379" s="70" t="s">
        <v>323</v>
      </c>
      <c r="F379" s="87">
        <f>VLOOKUP(B379,'XTF Exchange Traded Funds'!$B$7:$F$1023,5,FALSE)</f>
        <v>12.73117208</v>
      </c>
      <c r="G379" s="87">
        <v>13.43316443</v>
      </c>
      <c r="H379" s="88">
        <f t="shared" si="15"/>
        <v>-5.2258152102438005E-2</v>
      </c>
      <c r="I379" s="99">
        <v>4.6386201100000006</v>
      </c>
      <c r="J379" s="99">
        <v>10.862886339999999</v>
      </c>
      <c r="K379" s="88">
        <f t="shared" si="16"/>
        <v>-0.5729845673778815</v>
      </c>
      <c r="L379" s="71">
        <f t="shared" si="17"/>
        <v>0.36435137950000912</v>
      </c>
    </row>
    <row r="380" spans="1:12">
      <c r="A380" s="70" t="s">
        <v>2674</v>
      </c>
      <c r="B380" s="70" t="s">
        <v>1413</v>
      </c>
      <c r="C380" s="70" t="s">
        <v>1296</v>
      </c>
      <c r="D380" s="70" t="s">
        <v>1212</v>
      </c>
      <c r="E380" s="70" t="s">
        <v>323</v>
      </c>
      <c r="F380" s="87">
        <f>VLOOKUP(B380,'XTF Exchange Traded Funds'!$B$7:$F$1023,5,FALSE)</f>
        <v>4.9531231459999994</v>
      </c>
      <c r="G380" s="87">
        <v>6.778631581</v>
      </c>
      <c r="H380" s="88">
        <f t="shared" si="15"/>
        <v>-0.26930338567400014</v>
      </c>
      <c r="I380" s="99">
        <v>4.6107202899999997</v>
      </c>
      <c r="J380" s="99">
        <v>5.2179935899999998</v>
      </c>
      <c r="K380" s="88">
        <f t="shared" si="16"/>
        <v>-0.11638061441160186</v>
      </c>
      <c r="L380" s="71">
        <f t="shared" si="17"/>
        <v>0.93087132180904597</v>
      </c>
    </row>
    <row r="381" spans="1:12">
      <c r="A381" s="70" t="s">
        <v>1363</v>
      </c>
      <c r="B381" s="70" t="s">
        <v>638</v>
      </c>
      <c r="C381" s="70" t="s">
        <v>1296</v>
      </c>
      <c r="D381" s="70" t="s">
        <v>322</v>
      </c>
      <c r="E381" s="70" t="s">
        <v>323</v>
      </c>
      <c r="F381" s="87">
        <f>VLOOKUP(B381,'XTF Exchange Traded Funds'!$B$7:$F$1023,5,FALSE)</f>
        <v>2.800888085</v>
      </c>
      <c r="G381" s="87">
        <v>6.3577672249999999</v>
      </c>
      <c r="H381" s="88">
        <f t="shared" si="15"/>
        <v>-0.55945413132044952</v>
      </c>
      <c r="I381" s="99">
        <v>4.4795689699999999</v>
      </c>
      <c r="J381" s="99">
        <v>10.4088534</v>
      </c>
      <c r="K381" s="88">
        <f t="shared" si="16"/>
        <v>-0.56963857613750235</v>
      </c>
      <c r="L381" s="71">
        <f t="shared" si="17"/>
        <v>1.5993387932884866</v>
      </c>
    </row>
    <row r="382" spans="1:12">
      <c r="A382" s="70" t="s">
        <v>755</v>
      </c>
      <c r="B382" s="70" t="s">
        <v>882</v>
      </c>
      <c r="C382" s="70" t="s">
        <v>1297</v>
      </c>
      <c r="D382" s="70" t="s">
        <v>321</v>
      </c>
      <c r="E382" s="70" t="s">
        <v>323</v>
      </c>
      <c r="F382" s="87">
        <f>VLOOKUP(B382,'XTF Exchange Traded Funds'!$B$7:$F$1023,5,FALSE)</f>
        <v>0.457636665</v>
      </c>
      <c r="G382" s="87">
        <v>3.4335006400000001</v>
      </c>
      <c r="H382" s="88">
        <f t="shared" si="15"/>
        <v>-0.86671426250265671</v>
      </c>
      <c r="I382" s="99">
        <v>4.4389806100000007</v>
      </c>
      <c r="J382" s="99">
        <v>3.3111717899999999</v>
      </c>
      <c r="K382" s="88">
        <f t="shared" si="16"/>
        <v>0.34060716010146996</v>
      </c>
      <c r="L382" s="71">
        <f t="shared" si="17"/>
        <v>9.6997923232396612</v>
      </c>
    </row>
    <row r="383" spans="1:12">
      <c r="A383" s="70" t="s">
        <v>2338</v>
      </c>
      <c r="B383" s="70" t="s">
        <v>1236</v>
      </c>
      <c r="C383" s="70" t="s">
        <v>231</v>
      </c>
      <c r="D383" s="70" t="s">
        <v>1212</v>
      </c>
      <c r="E383" s="70" t="s">
        <v>323</v>
      </c>
      <c r="F383" s="87">
        <f>VLOOKUP(B383,'XTF Exchange Traded Funds'!$B$7:$F$1023,5,FALSE)</f>
        <v>2.3250072000000004</v>
      </c>
      <c r="G383" s="87">
        <v>1.38090376</v>
      </c>
      <c r="H383" s="88">
        <f t="shared" si="15"/>
        <v>0.68368518310066762</v>
      </c>
      <c r="I383" s="99">
        <v>4.4297912899999998</v>
      </c>
      <c r="J383" s="99">
        <v>1.3966771499999999</v>
      </c>
      <c r="K383" s="88">
        <f t="shared" si="16"/>
        <v>2.1716644680554844</v>
      </c>
      <c r="L383" s="71">
        <f t="shared" si="17"/>
        <v>1.9052806761200562</v>
      </c>
    </row>
    <row r="384" spans="1:12">
      <c r="A384" s="70" t="s">
        <v>2690</v>
      </c>
      <c r="B384" s="70" t="s">
        <v>925</v>
      </c>
      <c r="C384" s="70" t="s">
        <v>1296</v>
      </c>
      <c r="D384" s="70" t="s">
        <v>322</v>
      </c>
      <c r="E384" s="70" t="s">
        <v>323</v>
      </c>
      <c r="F384" s="87">
        <f>VLOOKUP(B384,'XTF Exchange Traded Funds'!$B$7:$F$1023,5,FALSE)</f>
        <v>2.9665695099999998</v>
      </c>
      <c r="G384" s="87">
        <v>4.9926785950000001</v>
      </c>
      <c r="H384" s="88">
        <f t="shared" si="15"/>
        <v>-0.40581604572525065</v>
      </c>
      <c r="I384" s="99">
        <v>4.4283618799999998</v>
      </c>
      <c r="J384" s="99">
        <v>6.7871171700000001</v>
      </c>
      <c r="K384" s="88">
        <f t="shared" si="16"/>
        <v>-0.34753419322507439</v>
      </c>
      <c r="L384" s="71">
        <f t="shared" si="17"/>
        <v>1.4927551385775553</v>
      </c>
    </row>
    <row r="385" spans="1:12">
      <c r="A385" s="70" t="s">
        <v>2791</v>
      </c>
      <c r="B385" s="70" t="s">
        <v>487</v>
      </c>
      <c r="C385" s="70" t="s">
        <v>1296</v>
      </c>
      <c r="D385" s="70" t="s">
        <v>322</v>
      </c>
      <c r="E385" s="70" t="s">
        <v>1508</v>
      </c>
      <c r="F385" s="87">
        <f>VLOOKUP(B385,'XTF Exchange Traded Funds'!$B$7:$F$1023,5,FALSE)</f>
        <v>0.21644160999999998</v>
      </c>
      <c r="G385" s="87">
        <v>0.50567841999999996</v>
      </c>
      <c r="H385" s="88">
        <f t="shared" si="15"/>
        <v>-0.5719777600950422</v>
      </c>
      <c r="I385" s="99">
        <v>4.4175435141600401</v>
      </c>
      <c r="J385" s="99">
        <v>14.67176165674535</v>
      </c>
      <c r="K385" s="88">
        <f t="shared" si="16"/>
        <v>-0.69890844620359061</v>
      </c>
      <c r="L385" s="71">
        <f t="shared" si="17"/>
        <v>20.409862568292855</v>
      </c>
    </row>
    <row r="386" spans="1:12">
      <c r="A386" s="70" t="s">
        <v>2635</v>
      </c>
      <c r="B386" s="70" t="s">
        <v>1403</v>
      </c>
      <c r="C386" s="70" t="s">
        <v>1296</v>
      </c>
      <c r="D386" s="70" t="s">
        <v>322</v>
      </c>
      <c r="E386" s="70" t="s">
        <v>323</v>
      </c>
      <c r="F386" s="87">
        <f>VLOOKUP(B386,'XTF Exchange Traded Funds'!$B$7:$F$1023,5,FALSE)</f>
        <v>11.585208577</v>
      </c>
      <c r="G386" s="87">
        <v>27.413460881000002</v>
      </c>
      <c r="H386" s="88">
        <f t="shared" si="15"/>
        <v>-0.57738978572276545</v>
      </c>
      <c r="I386" s="99">
        <v>4.3773972199999998</v>
      </c>
      <c r="J386" s="99">
        <v>14.68724004782155</v>
      </c>
      <c r="K386" s="88">
        <f t="shared" si="16"/>
        <v>-0.70195916960931903</v>
      </c>
      <c r="L386" s="71">
        <f t="shared" si="17"/>
        <v>0.37784362628484769</v>
      </c>
    </row>
    <row r="387" spans="1:12">
      <c r="A387" s="70" t="s">
        <v>515</v>
      </c>
      <c r="B387" s="70" t="s">
        <v>528</v>
      </c>
      <c r="C387" s="70" t="s">
        <v>1297</v>
      </c>
      <c r="D387" s="70" t="s">
        <v>321</v>
      </c>
      <c r="E387" s="70" t="s">
        <v>1508</v>
      </c>
      <c r="F387" s="87">
        <f>VLOOKUP(B387,'XTF Exchange Traded Funds'!$B$7:$F$1023,5,FALSE)</f>
        <v>0.22570698</v>
      </c>
      <c r="G387" s="87">
        <v>0.28330615000000003</v>
      </c>
      <c r="H387" s="88">
        <f t="shared" si="15"/>
        <v>-0.20331069410247549</v>
      </c>
      <c r="I387" s="99">
        <v>4.2684163499999999</v>
      </c>
      <c r="J387" s="99">
        <v>11.20243228</v>
      </c>
      <c r="K387" s="88">
        <f t="shared" si="16"/>
        <v>-0.61897414389011596</v>
      </c>
      <c r="L387" s="71">
        <f t="shared" si="17"/>
        <v>18.911317452388932</v>
      </c>
    </row>
    <row r="388" spans="1:12">
      <c r="A388" s="70" t="s">
        <v>632</v>
      </c>
      <c r="B388" s="70" t="s">
        <v>631</v>
      </c>
      <c r="C388" s="70" t="s">
        <v>1298</v>
      </c>
      <c r="D388" s="70" t="s">
        <v>322</v>
      </c>
      <c r="E388" s="70" t="s">
        <v>1508</v>
      </c>
      <c r="F388" s="87">
        <f>VLOOKUP(B388,'XTF Exchange Traded Funds'!$B$7:$F$1023,5,FALSE)</f>
        <v>1.571567599</v>
      </c>
      <c r="G388" s="87">
        <v>7.2447459400000005</v>
      </c>
      <c r="H388" s="88">
        <f t="shared" si="15"/>
        <v>-0.78307485010302513</v>
      </c>
      <c r="I388" s="99">
        <v>4.2661570499999995</v>
      </c>
      <c r="J388" s="99">
        <v>4.3012034400000001</v>
      </c>
      <c r="K388" s="88">
        <f t="shared" si="16"/>
        <v>-8.1480428649524095E-3</v>
      </c>
      <c r="L388" s="71">
        <f t="shared" si="17"/>
        <v>2.7145870484442329</v>
      </c>
    </row>
    <row r="389" spans="1:12">
      <c r="A389" s="70" t="s">
        <v>717</v>
      </c>
      <c r="B389" s="70" t="s">
        <v>718</v>
      </c>
      <c r="C389" s="70" t="s">
        <v>1297</v>
      </c>
      <c r="D389" s="70" t="s">
        <v>321</v>
      </c>
      <c r="E389" s="70" t="s">
        <v>1508</v>
      </c>
      <c r="F389" s="87">
        <f>VLOOKUP(B389,'XTF Exchange Traded Funds'!$B$7:$F$1023,5,FALSE)</f>
        <v>1.43442471</v>
      </c>
      <c r="G389" s="87">
        <v>9.7470492650000011</v>
      </c>
      <c r="H389" s="88">
        <f t="shared" si="15"/>
        <v>-0.85283497897658367</v>
      </c>
      <c r="I389" s="99">
        <v>4.2074106200000001</v>
      </c>
      <c r="J389" s="99">
        <v>19.437531549999999</v>
      </c>
      <c r="K389" s="88">
        <f t="shared" si="16"/>
        <v>-0.7835419271641002</v>
      </c>
      <c r="L389" s="71">
        <f t="shared" si="17"/>
        <v>2.933169367948214</v>
      </c>
    </row>
    <row r="390" spans="1:12">
      <c r="A390" s="70" t="s">
        <v>2436</v>
      </c>
      <c r="B390" s="70" t="s">
        <v>182</v>
      </c>
      <c r="C390" s="70" t="s">
        <v>993</v>
      </c>
      <c r="D390" s="70" t="s">
        <v>321</v>
      </c>
      <c r="E390" s="70" t="s">
        <v>1508</v>
      </c>
      <c r="F390" s="87">
        <f>VLOOKUP(B390,'XTF Exchange Traded Funds'!$B$7:$F$1023,5,FALSE)</f>
        <v>3.3398890000000001E-2</v>
      </c>
      <c r="G390" s="87">
        <v>0.68129579000000007</v>
      </c>
      <c r="H390" s="88">
        <f t="shared" si="15"/>
        <v>-0.95097740146023801</v>
      </c>
      <c r="I390" s="99">
        <v>4.1178351900000001</v>
      </c>
      <c r="J390" s="99">
        <v>10.811163730000001</v>
      </c>
      <c r="K390" s="88">
        <f t="shared" si="16"/>
        <v>-0.61911267900111622</v>
      </c>
      <c r="L390" s="71" t="str">
        <f t="shared" si="17"/>
        <v/>
      </c>
    </row>
    <row r="391" spans="1:12">
      <c r="A391" s="70" t="s">
        <v>1565</v>
      </c>
      <c r="B391" s="70" t="s">
        <v>1555</v>
      </c>
      <c r="C391" s="70" t="s">
        <v>1446</v>
      </c>
      <c r="D391" s="70" t="s">
        <v>322</v>
      </c>
      <c r="E391" s="70" t="s">
        <v>323</v>
      </c>
      <c r="F391" s="87">
        <f>VLOOKUP(B391,'XTF Exchange Traded Funds'!$B$7:$F$1023,5,FALSE)</f>
        <v>0</v>
      </c>
      <c r="G391" s="87">
        <v>0.25092333</v>
      </c>
      <c r="H391" s="88">
        <f t="shared" ref="H391:H454" si="18">IF(ISERROR(F391/G391-1),"",IF((F391/G391-1)&gt;10000%,"",F391/G391-1))</f>
        <v>-1</v>
      </c>
      <c r="I391" s="99">
        <v>4.1078227448150901</v>
      </c>
      <c r="J391" s="99">
        <v>0</v>
      </c>
      <c r="K391" s="88" t="str">
        <f t="shared" ref="K391:K454" si="19">IF(ISERROR(I391/J391-1),"",IF((I391/J391-1)&gt;10000%,"",I391/J391-1))</f>
        <v/>
      </c>
      <c r="L391" s="71" t="str">
        <f t="shared" ref="L391:L454" si="20">IF(ISERROR(I391/F391),"",IF(I391/F391&gt;10000%,"",I391/F391))</f>
        <v/>
      </c>
    </row>
    <row r="392" spans="1:12">
      <c r="A392" s="70" t="s">
        <v>1856</v>
      </c>
      <c r="B392" s="70" t="s">
        <v>576</v>
      </c>
      <c r="C392" s="70" t="s">
        <v>1446</v>
      </c>
      <c r="D392" s="70" t="s">
        <v>1212</v>
      </c>
      <c r="E392" s="70" t="s">
        <v>323</v>
      </c>
      <c r="F392" s="87">
        <f>VLOOKUP(B392,'XTF Exchange Traded Funds'!$B$7:$F$1023,5,FALSE)</f>
        <v>4.1763873130000002</v>
      </c>
      <c r="G392" s="87">
        <v>17.749723370000002</v>
      </c>
      <c r="H392" s="88">
        <f t="shared" si="18"/>
        <v>-0.76470690692234711</v>
      </c>
      <c r="I392" s="99">
        <v>4.0845935741242902</v>
      </c>
      <c r="J392" s="99">
        <v>48.406083803604297</v>
      </c>
      <c r="K392" s="88">
        <f t="shared" si="19"/>
        <v>-0.91561817744446095</v>
      </c>
      <c r="L392" s="71">
        <f t="shared" si="20"/>
        <v>0.97802077920551567</v>
      </c>
    </row>
    <row r="393" spans="1:12">
      <c r="A393" s="70" t="s">
        <v>124</v>
      </c>
      <c r="B393" s="70" t="s">
        <v>125</v>
      </c>
      <c r="C393" s="70" t="s">
        <v>1298</v>
      </c>
      <c r="D393" s="70" t="s">
        <v>322</v>
      </c>
      <c r="E393" s="70" t="s">
        <v>323</v>
      </c>
      <c r="F393" s="87">
        <f>VLOOKUP(B393,'XTF Exchange Traded Funds'!$B$7:$F$1023,5,FALSE)</f>
        <v>7.0821234999999996E-2</v>
      </c>
      <c r="G393" s="87">
        <v>1.20266E-2</v>
      </c>
      <c r="H393" s="88">
        <f t="shared" si="18"/>
        <v>4.8887162622852669</v>
      </c>
      <c r="I393" s="99">
        <v>4.0568947</v>
      </c>
      <c r="J393" s="99">
        <v>57.084874799999994</v>
      </c>
      <c r="K393" s="88">
        <f t="shared" si="19"/>
        <v>-0.92893223092432886</v>
      </c>
      <c r="L393" s="71">
        <f t="shared" si="20"/>
        <v>57.283591566851385</v>
      </c>
    </row>
    <row r="394" spans="1:12">
      <c r="A394" s="70" t="s">
        <v>10</v>
      </c>
      <c r="B394" s="70" t="s">
        <v>11</v>
      </c>
      <c r="C394" s="70" t="s">
        <v>1446</v>
      </c>
      <c r="D394" s="70" t="s">
        <v>1212</v>
      </c>
      <c r="E394" s="70" t="s">
        <v>323</v>
      </c>
      <c r="F394" s="87">
        <f>VLOOKUP(B394,'XTF Exchange Traded Funds'!$B$7:$F$1023,5,FALSE)</f>
        <v>0.69724133999999993</v>
      </c>
      <c r="G394" s="87">
        <v>21.919725600000003</v>
      </c>
      <c r="H394" s="88">
        <f t="shared" si="18"/>
        <v>-0.96819114651690719</v>
      </c>
      <c r="I394" s="99">
        <v>4.0552751111111105</v>
      </c>
      <c r="J394" s="99">
        <v>0</v>
      </c>
      <c r="K394" s="88" t="str">
        <f t="shared" si="19"/>
        <v/>
      </c>
      <c r="L394" s="71">
        <f t="shared" si="20"/>
        <v>5.8161713576981979</v>
      </c>
    </row>
    <row r="395" spans="1:12">
      <c r="A395" s="70" t="s">
        <v>2516</v>
      </c>
      <c r="B395" s="70" t="s">
        <v>156</v>
      </c>
      <c r="C395" s="70" t="s">
        <v>993</v>
      </c>
      <c r="D395" s="70" t="s">
        <v>321</v>
      </c>
      <c r="E395" s="70" t="s">
        <v>1508</v>
      </c>
      <c r="F395" s="87">
        <f>VLOOKUP(B395,'XTF Exchange Traded Funds'!$B$7:$F$1023,5,FALSE)</f>
        <v>4.4257698099999994</v>
      </c>
      <c r="G395" s="87">
        <v>2.6036368900000002</v>
      </c>
      <c r="H395" s="88">
        <f t="shared" si="18"/>
        <v>0.69984141298597091</v>
      </c>
      <c r="I395" s="99">
        <v>4.03308234</v>
      </c>
      <c r="J395" s="99">
        <v>2.1312647</v>
      </c>
      <c r="K395" s="88">
        <f t="shared" si="19"/>
        <v>0.89234229797922326</v>
      </c>
      <c r="L395" s="71">
        <f t="shared" si="20"/>
        <v>0.91127250470353782</v>
      </c>
    </row>
    <row r="396" spans="1:12">
      <c r="A396" s="70" t="s">
        <v>743</v>
      </c>
      <c r="B396" s="70" t="s">
        <v>870</v>
      </c>
      <c r="C396" s="70" t="s">
        <v>1297</v>
      </c>
      <c r="D396" s="70" t="s">
        <v>321</v>
      </c>
      <c r="E396" s="70" t="s">
        <v>323</v>
      </c>
      <c r="F396" s="87">
        <f>VLOOKUP(B396,'XTF Exchange Traded Funds'!$B$7:$F$1023,5,FALSE)</f>
        <v>4.601185654</v>
      </c>
      <c r="G396" s="87">
        <v>4.2356710899999994</v>
      </c>
      <c r="H396" s="88">
        <f t="shared" si="18"/>
        <v>8.6294368999270121E-2</v>
      </c>
      <c r="I396" s="99">
        <v>4.0264504700000003</v>
      </c>
      <c r="J396" s="99">
        <v>1.0097419999999999E-2</v>
      </c>
      <c r="K396" s="88" t="str">
        <f t="shared" si="19"/>
        <v/>
      </c>
      <c r="L396" s="71">
        <f t="shared" si="20"/>
        <v>0.8750897644174912</v>
      </c>
    </row>
    <row r="397" spans="1:12">
      <c r="A397" s="70" t="s">
        <v>196</v>
      </c>
      <c r="B397" s="70" t="s">
        <v>202</v>
      </c>
      <c r="C397" s="70" t="s">
        <v>1292</v>
      </c>
      <c r="D397" s="70" t="s">
        <v>321</v>
      </c>
      <c r="E397" s="70" t="s">
        <v>1508</v>
      </c>
      <c r="F397" s="87">
        <f>VLOOKUP(B397,'XTF Exchange Traded Funds'!$B$7:$F$1023,5,FALSE)</f>
        <v>0.67306356700000003</v>
      </c>
      <c r="G397" s="87">
        <v>1.8060224899999999</v>
      </c>
      <c r="H397" s="88">
        <f t="shared" si="18"/>
        <v>-0.62732271013967278</v>
      </c>
      <c r="I397" s="99">
        <v>4.0078032400000003</v>
      </c>
      <c r="J397" s="99">
        <v>7.3525400400000001</v>
      </c>
      <c r="K397" s="88">
        <f t="shared" si="19"/>
        <v>-0.45490902216154405</v>
      </c>
      <c r="L397" s="71">
        <f t="shared" si="20"/>
        <v>5.9545686863778799</v>
      </c>
    </row>
    <row r="398" spans="1:12">
      <c r="A398" s="70" t="s">
        <v>2312</v>
      </c>
      <c r="B398" s="70" t="s">
        <v>127</v>
      </c>
      <c r="C398" s="70" t="s">
        <v>1446</v>
      </c>
      <c r="D398" s="70" t="s">
        <v>322</v>
      </c>
      <c r="E398" s="70" t="s">
        <v>323</v>
      </c>
      <c r="F398" s="87">
        <f>VLOOKUP(B398,'XTF Exchange Traded Funds'!$B$7:$F$1023,5,FALSE)</f>
        <v>4.6866703200000002</v>
      </c>
      <c r="G398" s="87">
        <v>3.8629012999999999</v>
      </c>
      <c r="H398" s="88">
        <f t="shared" si="18"/>
        <v>0.21325137662719995</v>
      </c>
      <c r="I398" s="99">
        <v>3.9823157899999999</v>
      </c>
      <c r="J398" s="99">
        <v>15.908027650000001</v>
      </c>
      <c r="K398" s="88">
        <f t="shared" si="19"/>
        <v>-0.74966627682470743</v>
      </c>
      <c r="L398" s="71">
        <f t="shared" si="20"/>
        <v>0.84971109937171763</v>
      </c>
    </row>
    <row r="399" spans="1:12">
      <c r="A399" s="70" t="s">
        <v>2555</v>
      </c>
      <c r="B399" s="70" t="s">
        <v>2324</v>
      </c>
      <c r="C399" s="70" t="s">
        <v>993</v>
      </c>
      <c r="D399" s="70" t="s">
        <v>322</v>
      </c>
      <c r="E399" s="70" t="s">
        <v>323</v>
      </c>
      <c r="F399" s="87">
        <f>VLOOKUP(B399,'XTF Exchange Traded Funds'!$B$7:$F$1023,5,FALSE)</f>
        <v>1.26665973</v>
      </c>
      <c r="G399" s="87">
        <v>0.25089450000000002</v>
      </c>
      <c r="H399" s="88">
        <f t="shared" si="18"/>
        <v>4.0485751182269833</v>
      </c>
      <c r="I399" s="99">
        <v>3.9241992900000002</v>
      </c>
      <c r="J399" s="99">
        <v>1.19543069</v>
      </c>
      <c r="K399" s="88">
        <f t="shared" si="19"/>
        <v>2.282665672570277</v>
      </c>
      <c r="L399" s="71">
        <f t="shared" si="20"/>
        <v>3.0980690370570163</v>
      </c>
    </row>
    <row r="400" spans="1:12">
      <c r="A400" s="70" t="s">
        <v>2805</v>
      </c>
      <c r="B400" s="70" t="s">
        <v>498</v>
      </c>
      <c r="C400" s="70" t="s">
        <v>1296</v>
      </c>
      <c r="D400" s="70" t="s">
        <v>1212</v>
      </c>
      <c r="E400" s="70" t="s">
        <v>1508</v>
      </c>
      <c r="F400" s="87">
        <f>VLOOKUP(B400,'XTF Exchange Traded Funds'!$B$7:$F$1023,5,FALSE)</f>
        <v>0.10858763</v>
      </c>
      <c r="G400" s="87">
        <v>0.22793284999999999</v>
      </c>
      <c r="H400" s="88">
        <f t="shared" si="18"/>
        <v>-0.52359815621135786</v>
      </c>
      <c r="I400" s="99">
        <v>3.8983836931904001</v>
      </c>
      <c r="J400" s="99">
        <v>3.8220779999999999</v>
      </c>
      <c r="K400" s="88">
        <f t="shared" si="19"/>
        <v>1.9964452109664022E-2</v>
      </c>
      <c r="L400" s="71">
        <f t="shared" si="20"/>
        <v>35.900808344287469</v>
      </c>
    </row>
    <row r="401" spans="1:12">
      <c r="A401" s="70" t="s">
        <v>2267</v>
      </c>
      <c r="B401" s="70" t="s">
        <v>2248</v>
      </c>
      <c r="C401" s="70" t="s">
        <v>1446</v>
      </c>
      <c r="D401" s="70" t="s">
        <v>322</v>
      </c>
      <c r="E401" s="70" t="s">
        <v>323</v>
      </c>
      <c r="F401" s="87">
        <f>VLOOKUP(B401,'XTF Exchange Traded Funds'!$B$7:$F$1023,5,FALSE)</f>
        <v>0</v>
      </c>
      <c r="G401" s="87">
        <v>0</v>
      </c>
      <c r="H401" s="88" t="str">
        <f t="shared" si="18"/>
        <v/>
      </c>
      <c r="I401" s="99">
        <v>3.8810646469327499</v>
      </c>
      <c r="J401" s="99">
        <v>5.6977263733174501</v>
      </c>
      <c r="K401" s="88">
        <f t="shared" si="19"/>
        <v>-0.31883976297846772</v>
      </c>
      <c r="L401" s="71" t="str">
        <f t="shared" si="20"/>
        <v/>
      </c>
    </row>
    <row r="402" spans="1:12">
      <c r="A402" s="70" t="s">
        <v>2546</v>
      </c>
      <c r="B402" s="70" t="s">
        <v>2307</v>
      </c>
      <c r="C402" s="70" t="s">
        <v>993</v>
      </c>
      <c r="D402" s="70" t="s">
        <v>321</v>
      </c>
      <c r="E402" s="70" t="s">
        <v>1508</v>
      </c>
      <c r="F402" s="87">
        <f>VLOOKUP(B402,'XTF Exchange Traded Funds'!$B$7:$F$1023,5,FALSE)</f>
        <v>3.8558102930000002</v>
      </c>
      <c r="G402" s="87">
        <v>2.3471326400000003</v>
      </c>
      <c r="H402" s="88">
        <f t="shared" si="18"/>
        <v>0.64277477433060604</v>
      </c>
      <c r="I402" s="99">
        <v>3.8606885399999999</v>
      </c>
      <c r="J402" s="99">
        <v>39.894142240000001</v>
      </c>
      <c r="K402" s="88">
        <f t="shared" si="19"/>
        <v>-0.90322668133144957</v>
      </c>
      <c r="L402" s="71">
        <f t="shared" si="20"/>
        <v>1.0012651677933575</v>
      </c>
    </row>
    <row r="403" spans="1:12">
      <c r="A403" s="70" t="s">
        <v>583</v>
      </c>
      <c r="B403" s="70" t="s">
        <v>800</v>
      </c>
      <c r="C403" s="70" t="s">
        <v>1297</v>
      </c>
      <c r="D403" s="70" t="s">
        <v>321</v>
      </c>
      <c r="E403" s="70" t="s">
        <v>1508</v>
      </c>
      <c r="F403" s="87">
        <f>VLOOKUP(B403,'XTF Exchange Traded Funds'!$B$7:$F$1023,5,FALSE)</f>
        <v>16.790475722</v>
      </c>
      <c r="G403" s="87">
        <v>10.689077443</v>
      </c>
      <c r="H403" s="88">
        <f t="shared" si="18"/>
        <v>0.57080681766373087</v>
      </c>
      <c r="I403" s="99">
        <v>3.8078652599999998</v>
      </c>
      <c r="J403" s="99">
        <v>8.6769211099999985</v>
      </c>
      <c r="K403" s="88">
        <f t="shared" si="19"/>
        <v>-0.56115018083874224</v>
      </c>
      <c r="L403" s="71">
        <f t="shared" si="20"/>
        <v>0.22678721693457923</v>
      </c>
    </row>
    <row r="404" spans="1:12">
      <c r="A404" s="70" t="s">
        <v>2439</v>
      </c>
      <c r="B404" s="70" t="s">
        <v>184</v>
      </c>
      <c r="C404" s="70" t="s">
        <v>993</v>
      </c>
      <c r="D404" s="70" t="s">
        <v>321</v>
      </c>
      <c r="E404" s="70" t="s">
        <v>1508</v>
      </c>
      <c r="F404" s="87">
        <f>VLOOKUP(B404,'XTF Exchange Traded Funds'!$B$7:$F$1023,5,FALSE)</f>
        <v>0.50011528999999999</v>
      </c>
      <c r="G404" s="87">
        <v>2.0445609999999999E-2</v>
      </c>
      <c r="H404" s="88">
        <f t="shared" si="18"/>
        <v>23.460766394350671</v>
      </c>
      <c r="I404" s="99">
        <v>3.8014240200000002</v>
      </c>
      <c r="J404" s="99">
        <v>8.465454E-2</v>
      </c>
      <c r="K404" s="88">
        <f t="shared" si="19"/>
        <v>43.905140586671429</v>
      </c>
      <c r="L404" s="71">
        <f t="shared" si="20"/>
        <v>7.6010953794274121</v>
      </c>
    </row>
    <row r="405" spans="1:12">
      <c r="A405" s="70" t="s">
        <v>2541</v>
      </c>
      <c r="B405" s="70" t="s">
        <v>2289</v>
      </c>
      <c r="C405" s="70" t="s">
        <v>993</v>
      </c>
      <c r="D405" s="70" t="s">
        <v>321</v>
      </c>
      <c r="E405" s="70" t="s">
        <v>1508</v>
      </c>
      <c r="F405" s="87">
        <f>VLOOKUP(B405,'XTF Exchange Traded Funds'!$B$7:$F$1023,5,FALSE)</f>
        <v>0.83907937300000002</v>
      </c>
      <c r="G405" s="87">
        <v>1.4003197590000001</v>
      </c>
      <c r="H405" s="88">
        <f t="shared" si="18"/>
        <v>-0.40079444883416804</v>
      </c>
      <c r="I405" s="99">
        <v>3.7835931600000001</v>
      </c>
      <c r="J405" s="99">
        <v>7.1900404</v>
      </c>
      <c r="K405" s="88">
        <f t="shared" si="19"/>
        <v>-0.473773031929</v>
      </c>
      <c r="L405" s="71">
        <f t="shared" si="20"/>
        <v>4.5092196063315697</v>
      </c>
    </row>
    <row r="406" spans="1:12">
      <c r="A406" s="70" t="s">
        <v>2900</v>
      </c>
      <c r="B406" s="70" t="s">
        <v>570</v>
      </c>
      <c r="C406" s="70" t="s">
        <v>2923</v>
      </c>
      <c r="D406" s="70" t="s">
        <v>322</v>
      </c>
      <c r="E406" s="70" t="s">
        <v>323</v>
      </c>
      <c r="F406" s="87">
        <f>VLOOKUP(B406,'XTF Exchange Traded Funds'!$B$7:$F$1023,5,FALSE)</f>
        <v>3.5099462200000002</v>
      </c>
      <c r="G406" s="87">
        <v>7.7272927300000003</v>
      </c>
      <c r="H406" s="88">
        <f t="shared" si="18"/>
        <v>-0.54577284145413762</v>
      </c>
      <c r="I406" s="99">
        <v>3.7618139799999999</v>
      </c>
      <c r="J406" s="99">
        <v>7.6616211100000005</v>
      </c>
      <c r="K406" s="88">
        <f t="shared" si="19"/>
        <v>-0.50900547991207046</v>
      </c>
      <c r="L406" s="71">
        <f t="shared" si="20"/>
        <v>1.0717582960573111</v>
      </c>
    </row>
    <row r="407" spans="1:12">
      <c r="A407" s="70" t="s">
        <v>2517</v>
      </c>
      <c r="B407" s="70" t="s">
        <v>152</v>
      </c>
      <c r="C407" s="70" t="s">
        <v>993</v>
      </c>
      <c r="D407" s="70" t="s">
        <v>321</v>
      </c>
      <c r="E407" s="70" t="s">
        <v>1508</v>
      </c>
      <c r="F407" s="87">
        <f>VLOOKUP(B407,'XTF Exchange Traded Funds'!$B$7:$F$1023,5,FALSE)</f>
        <v>5.1499660179999998</v>
      </c>
      <c r="G407" s="87">
        <v>15.083907798</v>
      </c>
      <c r="H407" s="88">
        <f t="shared" si="18"/>
        <v>-0.65857879224885996</v>
      </c>
      <c r="I407" s="99">
        <v>3.7489616699999999</v>
      </c>
      <c r="J407" s="99">
        <v>25.66367288</v>
      </c>
      <c r="K407" s="88">
        <f t="shared" si="19"/>
        <v>-0.85391951933265131</v>
      </c>
      <c r="L407" s="71">
        <f t="shared" si="20"/>
        <v>0.72795852572555753</v>
      </c>
    </row>
    <row r="408" spans="1:12">
      <c r="A408" s="70" t="s">
        <v>860</v>
      </c>
      <c r="B408" s="70" t="s">
        <v>469</v>
      </c>
      <c r="C408" s="70" t="s">
        <v>1293</v>
      </c>
      <c r="D408" s="70" t="s">
        <v>321</v>
      </c>
      <c r="E408" s="70" t="s">
        <v>1508</v>
      </c>
      <c r="F408" s="87">
        <f>VLOOKUP(B408,'XTF Exchange Traded Funds'!$B$7:$F$1023,5,FALSE)</f>
        <v>2.9101379000000001</v>
      </c>
      <c r="G408" s="87">
        <v>3.4248995499999997</v>
      </c>
      <c r="H408" s="88">
        <f t="shared" si="18"/>
        <v>-0.15029978032494407</v>
      </c>
      <c r="I408" s="99">
        <v>3.6740270479096</v>
      </c>
      <c r="J408" s="99">
        <v>16.392294945588052</v>
      </c>
      <c r="K408" s="88">
        <f t="shared" si="19"/>
        <v>-0.77586865901906821</v>
      </c>
      <c r="L408" s="71">
        <f t="shared" si="20"/>
        <v>1.2624924227506882</v>
      </c>
    </row>
    <row r="409" spans="1:12">
      <c r="A409" s="70" t="s">
        <v>2743</v>
      </c>
      <c r="B409" s="70" t="s">
        <v>274</v>
      </c>
      <c r="C409" s="70" t="s">
        <v>1296</v>
      </c>
      <c r="D409" s="70" t="s">
        <v>322</v>
      </c>
      <c r="E409" s="70" t="s">
        <v>1508</v>
      </c>
      <c r="F409" s="87">
        <f>VLOOKUP(B409,'XTF Exchange Traded Funds'!$B$7:$F$1023,5,FALSE)</f>
        <v>0.378284285</v>
      </c>
      <c r="G409" s="87">
        <v>2.0151817649999999</v>
      </c>
      <c r="H409" s="88">
        <f t="shared" si="18"/>
        <v>-0.81228279673322668</v>
      </c>
      <c r="I409" s="99">
        <v>3.6191445199999999</v>
      </c>
      <c r="J409" s="99">
        <v>2.9224022000000001</v>
      </c>
      <c r="K409" s="88">
        <f t="shared" si="19"/>
        <v>0.23841424701911307</v>
      </c>
      <c r="L409" s="71">
        <f t="shared" si="20"/>
        <v>9.5672610877821693</v>
      </c>
    </row>
    <row r="410" spans="1:12">
      <c r="A410" s="70" t="s">
        <v>1517</v>
      </c>
      <c r="B410" s="70" t="s">
        <v>802</v>
      </c>
      <c r="C410" s="70" t="s">
        <v>1297</v>
      </c>
      <c r="D410" s="70" t="s">
        <v>321</v>
      </c>
      <c r="E410" s="70" t="s">
        <v>1508</v>
      </c>
      <c r="F410" s="87">
        <f>VLOOKUP(B410,'XTF Exchange Traded Funds'!$B$7:$F$1023,5,FALSE)</f>
        <v>4.4337553200000004</v>
      </c>
      <c r="G410" s="87">
        <v>6.9315106799999997</v>
      </c>
      <c r="H410" s="88">
        <f t="shared" si="18"/>
        <v>-0.36034790615081325</v>
      </c>
      <c r="I410" s="99">
        <v>3.5852313100000002</v>
      </c>
      <c r="J410" s="99">
        <v>1.41833082</v>
      </c>
      <c r="K410" s="88">
        <f t="shared" si="19"/>
        <v>1.5277821361873811</v>
      </c>
      <c r="L410" s="71">
        <f t="shared" si="20"/>
        <v>0.80862182309149166</v>
      </c>
    </row>
    <row r="411" spans="1:12">
      <c r="A411" s="70" t="s">
        <v>2440</v>
      </c>
      <c r="B411" s="70" t="s">
        <v>185</v>
      </c>
      <c r="C411" s="70" t="s">
        <v>993</v>
      </c>
      <c r="D411" s="70" t="s">
        <v>321</v>
      </c>
      <c r="E411" s="70" t="s">
        <v>1508</v>
      </c>
      <c r="F411" s="87">
        <f>VLOOKUP(B411,'XTF Exchange Traded Funds'!$B$7:$F$1023,5,FALSE)</f>
        <v>9.0847109999999995E-2</v>
      </c>
      <c r="G411" s="87">
        <v>1.2815732099999999</v>
      </c>
      <c r="H411" s="88">
        <f t="shared" si="18"/>
        <v>-0.92911282064018796</v>
      </c>
      <c r="I411" s="99">
        <v>3.5819567499999998</v>
      </c>
      <c r="J411" s="99">
        <v>1.2587305200000001</v>
      </c>
      <c r="K411" s="88">
        <f t="shared" si="19"/>
        <v>1.8456899178070296</v>
      </c>
      <c r="L411" s="71">
        <f t="shared" si="20"/>
        <v>39.428406143024255</v>
      </c>
    </row>
    <row r="412" spans="1:12">
      <c r="A412" s="70" t="s">
        <v>2684</v>
      </c>
      <c r="B412" s="70" t="s">
        <v>2280</v>
      </c>
      <c r="C412" s="70" t="s">
        <v>1296</v>
      </c>
      <c r="D412" s="70" t="s">
        <v>1212</v>
      </c>
      <c r="E412" s="70" t="s">
        <v>323</v>
      </c>
      <c r="F412" s="87">
        <f>VLOOKUP(B412,'XTF Exchange Traded Funds'!$B$7:$F$1023,5,FALSE)</f>
        <v>2.9796844500000002</v>
      </c>
      <c r="G412" s="87">
        <v>5.48685052</v>
      </c>
      <c r="H412" s="88">
        <f t="shared" si="18"/>
        <v>-0.45694083716353906</v>
      </c>
      <c r="I412" s="99">
        <v>3.57945864402086</v>
      </c>
      <c r="J412" s="99">
        <v>1.38746583</v>
      </c>
      <c r="K412" s="88">
        <f t="shared" si="19"/>
        <v>1.5798535478317763</v>
      </c>
      <c r="L412" s="71">
        <f t="shared" si="20"/>
        <v>1.2012878222795906</v>
      </c>
    </row>
    <row r="413" spans="1:12">
      <c r="A413" s="70" t="s">
        <v>2497</v>
      </c>
      <c r="B413" s="70" t="s">
        <v>541</v>
      </c>
      <c r="C413" s="70" t="s">
        <v>993</v>
      </c>
      <c r="D413" s="70" t="s">
        <v>321</v>
      </c>
      <c r="E413" s="70" t="s">
        <v>1508</v>
      </c>
      <c r="F413" s="87">
        <f>VLOOKUP(B413,'XTF Exchange Traded Funds'!$B$7:$F$1023,5,FALSE)</f>
        <v>1.5089894750000001</v>
      </c>
      <c r="G413" s="87">
        <v>5.5941063720000006</v>
      </c>
      <c r="H413" s="88">
        <f t="shared" si="18"/>
        <v>-0.73025370369199694</v>
      </c>
      <c r="I413" s="99">
        <v>3.5171819200000001</v>
      </c>
      <c r="J413" s="99">
        <v>17.017098989999997</v>
      </c>
      <c r="K413" s="88">
        <f t="shared" si="19"/>
        <v>-0.79331483456334995</v>
      </c>
      <c r="L413" s="71">
        <f t="shared" si="20"/>
        <v>2.3308193849397125</v>
      </c>
    </row>
    <row r="414" spans="1:12">
      <c r="A414" s="70" t="s">
        <v>2409</v>
      </c>
      <c r="B414" s="70" t="s">
        <v>1422</v>
      </c>
      <c r="C414" s="70" t="s">
        <v>993</v>
      </c>
      <c r="D414" s="70" t="s">
        <v>321</v>
      </c>
      <c r="E414" s="70" t="s">
        <v>1508</v>
      </c>
      <c r="F414" s="87">
        <f>VLOOKUP(B414,'XTF Exchange Traded Funds'!$B$7:$F$1023,5,FALSE)</f>
        <v>3.4564508799999998</v>
      </c>
      <c r="G414" s="87">
        <v>3.4782136749999997</v>
      </c>
      <c r="H414" s="88">
        <f t="shared" si="18"/>
        <v>-6.2568884586999829E-3</v>
      </c>
      <c r="I414" s="99">
        <v>3.41126744</v>
      </c>
      <c r="J414" s="99">
        <v>8.7457116700000004</v>
      </c>
      <c r="K414" s="88">
        <f t="shared" si="19"/>
        <v>-0.60994970235509727</v>
      </c>
      <c r="L414" s="71">
        <f t="shared" si="20"/>
        <v>0.98692779340176828</v>
      </c>
    </row>
    <row r="415" spans="1:12">
      <c r="A415" s="70" t="s">
        <v>850</v>
      </c>
      <c r="B415" s="70" t="s">
        <v>851</v>
      </c>
      <c r="C415" s="70" t="s">
        <v>1292</v>
      </c>
      <c r="D415" s="70" t="s">
        <v>321</v>
      </c>
      <c r="E415" s="70" t="s">
        <v>1508</v>
      </c>
      <c r="F415" s="87">
        <f>VLOOKUP(B415,'XTF Exchange Traded Funds'!$B$7:$F$1023,5,FALSE)</f>
        <v>1.6777366999999999</v>
      </c>
      <c r="G415" s="87">
        <v>2.889512077</v>
      </c>
      <c r="H415" s="88">
        <f t="shared" si="18"/>
        <v>-0.41937024131012146</v>
      </c>
      <c r="I415" s="99">
        <v>3.3771604900000001</v>
      </c>
      <c r="J415" s="99">
        <v>11.1052126</v>
      </c>
      <c r="K415" s="88">
        <f t="shared" si="19"/>
        <v>-0.69589411642601062</v>
      </c>
      <c r="L415" s="71">
        <f t="shared" si="20"/>
        <v>2.0129263966151543</v>
      </c>
    </row>
    <row r="416" spans="1:12">
      <c r="A416" s="70" t="s">
        <v>2698</v>
      </c>
      <c r="B416" s="70" t="s">
        <v>595</v>
      </c>
      <c r="C416" s="70" t="s">
        <v>1296</v>
      </c>
      <c r="D416" s="70" t="s">
        <v>322</v>
      </c>
      <c r="E416" s="70" t="s">
        <v>1508</v>
      </c>
      <c r="F416" s="87">
        <f>VLOOKUP(B416,'XTF Exchange Traded Funds'!$B$7:$F$1023,5,FALSE)</f>
        <v>6.8706738449999998</v>
      </c>
      <c r="G416" s="87">
        <v>4.352796938</v>
      </c>
      <c r="H416" s="88">
        <f t="shared" si="18"/>
        <v>0.57845034879042645</v>
      </c>
      <c r="I416" s="99">
        <v>3.3618238644029601</v>
      </c>
      <c r="J416" s="99">
        <v>2.0439278008724351</v>
      </c>
      <c r="K416" s="88">
        <f t="shared" si="19"/>
        <v>0.64478601590916806</v>
      </c>
      <c r="L416" s="71">
        <f t="shared" si="20"/>
        <v>0.48930045876787798</v>
      </c>
    </row>
    <row r="417" spans="1:12">
      <c r="A417" s="70" t="s">
        <v>2342</v>
      </c>
      <c r="B417" s="70" t="s">
        <v>2225</v>
      </c>
      <c r="C417" s="70" t="s">
        <v>231</v>
      </c>
      <c r="D417" s="70" t="s">
        <v>1212</v>
      </c>
      <c r="E417" s="70" t="s">
        <v>323</v>
      </c>
      <c r="F417" s="87">
        <f>VLOOKUP(B417,'XTF Exchange Traded Funds'!$B$7:$F$1023,5,FALSE)</f>
        <v>4.0702160000000001E-2</v>
      </c>
      <c r="G417" s="87">
        <v>3.0763099999999998E-2</v>
      </c>
      <c r="H417" s="88">
        <f t="shared" si="18"/>
        <v>0.32308382445202222</v>
      </c>
      <c r="I417" s="99">
        <v>3.3604924900000004</v>
      </c>
      <c r="J417" s="99">
        <v>0</v>
      </c>
      <c r="K417" s="88" t="str">
        <f t="shared" si="19"/>
        <v/>
      </c>
      <c r="L417" s="71">
        <f t="shared" si="20"/>
        <v>82.563001324745429</v>
      </c>
    </row>
    <row r="418" spans="1:12">
      <c r="A418" s="70" t="s">
        <v>2425</v>
      </c>
      <c r="B418" s="70" t="s">
        <v>808</v>
      </c>
      <c r="C418" s="70" t="s">
        <v>993</v>
      </c>
      <c r="D418" s="70" t="s">
        <v>321</v>
      </c>
      <c r="E418" s="70" t="s">
        <v>1508</v>
      </c>
      <c r="F418" s="87">
        <f>VLOOKUP(B418,'XTF Exchange Traded Funds'!$B$7:$F$1023,5,FALSE)</f>
        <v>5.2422902599999999</v>
      </c>
      <c r="G418" s="87">
        <v>6.7472137300000004</v>
      </c>
      <c r="H418" s="88">
        <f t="shared" si="18"/>
        <v>-0.22304369332613394</v>
      </c>
      <c r="I418" s="99">
        <v>3.3295738900000003</v>
      </c>
      <c r="J418" s="99">
        <v>6.8996627300000002</v>
      </c>
      <c r="K418" s="88">
        <f t="shared" si="19"/>
        <v>-0.51742947151273289</v>
      </c>
      <c r="L418" s="71">
        <f t="shared" si="20"/>
        <v>0.63513726346011223</v>
      </c>
    </row>
    <row r="419" spans="1:12">
      <c r="A419" s="70" t="s">
        <v>2675</v>
      </c>
      <c r="B419" s="70" t="s">
        <v>916</v>
      </c>
      <c r="C419" s="70" t="s">
        <v>1296</v>
      </c>
      <c r="D419" s="70" t="s">
        <v>322</v>
      </c>
      <c r="E419" s="70" t="s">
        <v>323</v>
      </c>
      <c r="F419" s="87">
        <f>VLOOKUP(B419,'XTF Exchange Traded Funds'!$B$7:$F$1023,5,FALSE)</f>
        <v>4.1941475170000002</v>
      </c>
      <c r="G419" s="87">
        <v>6.7602461030000001</v>
      </c>
      <c r="H419" s="88">
        <f t="shared" si="18"/>
        <v>-0.37958656340354835</v>
      </c>
      <c r="I419" s="99">
        <v>3.2573228700000003</v>
      </c>
      <c r="J419" s="99">
        <v>10.423649749999999</v>
      </c>
      <c r="K419" s="88">
        <f t="shared" si="19"/>
        <v>-0.6875064926274983</v>
      </c>
      <c r="L419" s="71">
        <f t="shared" si="20"/>
        <v>0.77663526540189654</v>
      </c>
    </row>
    <row r="420" spans="1:12">
      <c r="A420" s="70" t="s">
        <v>2477</v>
      </c>
      <c r="B420" s="70" t="s">
        <v>160</v>
      </c>
      <c r="C420" s="70" t="s">
        <v>993</v>
      </c>
      <c r="D420" s="70" t="s">
        <v>321</v>
      </c>
      <c r="E420" s="70" t="s">
        <v>1508</v>
      </c>
      <c r="F420" s="87">
        <f>VLOOKUP(B420,'XTF Exchange Traded Funds'!$B$7:$F$1023,5,FALSE)</f>
        <v>7.3807649999999989E-2</v>
      </c>
      <c r="G420" s="87">
        <v>0.33600417800000004</v>
      </c>
      <c r="H420" s="88">
        <f t="shared" si="18"/>
        <v>-0.78033710640348053</v>
      </c>
      <c r="I420" s="99">
        <v>3.24480075</v>
      </c>
      <c r="J420" s="99">
        <v>1.2748000000000001E-2</v>
      </c>
      <c r="K420" s="88" t="str">
        <f t="shared" si="19"/>
        <v/>
      </c>
      <c r="L420" s="71">
        <f t="shared" si="20"/>
        <v>43.962932704130267</v>
      </c>
    </row>
    <row r="421" spans="1:12">
      <c r="A421" s="70" t="s">
        <v>1360</v>
      </c>
      <c r="B421" s="70" t="s">
        <v>651</v>
      </c>
      <c r="C421" s="70" t="s">
        <v>1296</v>
      </c>
      <c r="D421" s="70" t="s">
        <v>322</v>
      </c>
      <c r="E421" s="70" t="s">
        <v>323</v>
      </c>
      <c r="F421" s="87">
        <f>VLOOKUP(B421,'XTF Exchange Traded Funds'!$B$7:$F$1023,5,FALSE)</f>
        <v>2.9631105880000002</v>
      </c>
      <c r="G421" s="87">
        <v>8.1142309649999991</v>
      </c>
      <c r="H421" s="88">
        <f t="shared" si="18"/>
        <v>-0.63482545656130451</v>
      </c>
      <c r="I421" s="99">
        <v>3.1970815299999997</v>
      </c>
      <c r="J421" s="99">
        <v>6.30050343</v>
      </c>
      <c r="K421" s="88">
        <f t="shared" si="19"/>
        <v>-0.49256728997606469</v>
      </c>
      <c r="L421" s="71">
        <f t="shared" si="20"/>
        <v>1.07896125880267</v>
      </c>
    </row>
    <row r="422" spans="1:12">
      <c r="A422" s="70" t="s">
        <v>1366</v>
      </c>
      <c r="B422" s="70" t="s">
        <v>641</v>
      </c>
      <c r="C422" s="70" t="s">
        <v>1296</v>
      </c>
      <c r="D422" s="70" t="s">
        <v>322</v>
      </c>
      <c r="E422" s="70" t="s">
        <v>323</v>
      </c>
      <c r="F422" s="87">
        <f>VLOOKUP(B422,'XTF Exchange Traded Funds'!$B$7:$F$1023,5,FALSE)</f>
        <v>7.5047353409999999</v>
      </c>
      <c r="G422" s="87">
        <v>14.763285971999998</v>
      </c>
      <c r="H422" s="88">
        <f t="shared" si="18"/>
        <v>-0.49166226575618344</v>
      </c>
      <c r="I422" s="99">
        <v>3.1593031300000001</v>
      </c>
      <c r="J422" s="99">
        <v>14.41948311</v>
      </c>
      <c r="K422" s="88">
        <f t="shared" si="19"/>
        <v>-0.78090038970890685</v>
      </c>
      <c r="L422" s="71">
        <f t="shared" si="20"/>
        <v>0.42097462288110821</v>
      </c>
    </row>
    <row r="423" spans="1:12">
      <c r="A423" s="70" t="s">
        <v>2227</v>
      </c>
      <c r="B423" s="70" t="s">
        <v>2228</v>
      </c>
      <c r="C423" s="70" t="s">
        <v>1446</v>
      </c>
      <c r="D423" s="70" t="s">
        <v>322</v>
      </c>
      <c r="E423" s="70" t="s">
        <v>323</v>
      </c>
      <c r="F423" s="87">
        <f>VLOOKUP(B423,'XTF Exchange Traded Funds'!$B$7:$F$1023,5,FALSE)</f>
        <v>1.00446492</v>
      </c>
      <c r="G423" s="87">
        <v>0</v>
      </c>
      <c r="H423" s="88" t="str">
        <f t="shared" si="18"/>
        <v/>
      </c>
      <c r="I423" s="99">
        <v>3.1113731081310703</v>
      </c>
      <c r="J423" s="99">
        <v>0</v>
      </c>
      <c r="K423" s="88" t="str">
        <f t="shared" si="19"/>
        <v/>
      </c>
      <c r="L423" s="71">
        <f t="shared" si="20"/>
        <v>3.0975428272109995</v>
      </c>
    </row>
    <row r="424" spans="1:12">
      <c r="A424" s="70" t="s">
        <v>2</v>
      </c>
      <c r="B424" s="70" t="s">
        <v>3</v>
      </c>
      <c r="C424" s="70" t="s">
        <v>1446</v>
      </c>
      <c r="D424" s="70" t="s">
        <v>322</v>
      </c>
      <c r="E424" s="70" t="s">
        <v>323</v>
      </c>
      <c r="F424" s="87">
        <f>VLOOKUP(B424,'XTF Exchange Traded Funds'!$B$7:$F$1023,5,FALSE)</f>
        <v>2.4391815999999999</v>
      </c>
      <c r="G424" s="87">
        <v>0</v>
      </c>
      <c r="H424" s="88" t="str">
        <f t="shared" si="18"/>
        <v/>
      </c>
      <c r="I424" s="99">
        <v>3.0763436041520298</v>
      </c>
      <c r="J424" s="99">
        <v>0</v>
      </c>
      <c r="K424" s="88" t="str">
        <f t="shared" si="19"/>
        <v/>
      </c>
      <c r="L424" s="71">
        <f t="shared" si="20"/>
        <v>1.2612195845327916</v>
      </c>
    </row>
    <row r="425" spans="1:12">
      <c r="A425" s="70" t="s">
        <v>2466</v>
      </c>
      <c r="B425" s="70" t="s">
        <v>900</v>
      </c>
      <c r="C425" s="70" t="s">
        <v>993</v>
      </c>
      <c r="D425" s="70" t="s">
        <v>321</v>
      </c>
      <c r="E425" s="70" t="s">
        <v>1508</v>
      </c>
      <c r="F425" s="87">
        <f>VLOOKUP(B425,'XTF Exchange Traded Funds'!$B$7:$F$1023,5,FALSE)</f>
        <v>2.5128785000000001E-2</v>
      </c>
      <c r="G425" s="87">
        <v>5.4478890000000002E-2</v>
      </c>
      <c r="H425" s="88">
        <f t="shared" si="18"/>
        <v>-0.5387427130031468</v>
      </c>
      <c r="I425" s="99">
        <v>3.0359491300000001</v>
      </c>
      <c r="J425" s="99">
        <v>6.4270050000000009E-2</v>
      </c>
      <c r="K425" s="88">
        <f t="shared" si="19"/>
        <v>46.237385531830142</v>
      </c>
      <c r="L425" s="71" t="str">
        <f t="shared" si="20"/>
        <v/>
      </c>
    </row>
    <row r="426" spans="1:12">
      <c r="A426" s="70" t="s">
        <v>2533</v>
      </c>
      <c r="B426" s="70" t="s">
        <v>199</v>
      </c>
      <c r="C426" s="70" t="s">
        <v>993</v>
      </c>
      <c r="D426" s="70" t="s">
        <v>321</v>
      </c>
      <c r="E426" s="70" t="s">
        <v>1508</v>
      </c>
      <c r="F426" s="87">
        <f>VLOOKUP(B426,'XTF Exchange Traded Funds'!$B$7:$F$1023,5,FALSE)</f>
        <v>3.5891870890000002</v>
      </c>
      <c r="G426" s="87">
        <v>18.044186359000001</v>
      </c>
      <c r="H426" s="88">
        <f t="shared" si="18"/>
        <v>-0.80108900353881562</v>
      </c>
      <c r="I426" s="99">
        <v>2.9674447400000004</v>
      </c>
      <c r="J426" s="99">
        <v>20.480474350000001</v>
      </c>
      <c r="K426" s="88">
        <f t="shared" si="19"/>
        <v>-0.85510859322455102</v>
      </c>
      <c r="L426" s="71">
        <f t="shared" si="20"/>
        <v>0.82677349116029886</v>
      </c>
    </row>
    <row r="427" spans="1:12">
      <c r="A427" s="70" t="s">
        <v>1371</v>
      </c>
      <c r="B427" s="70" t="s">
        <v>647</v>
      </c>
      <c r="C427" s="70" t="s">
        <v>1296</v>
      </c>
      <c r="D427" s="70" t="s">
        <v>322</v>
      </c>
      <c r="E427" s="70" t="s">
        <v>323</v>
      </c>
      <c r="F427" s="87">
        <f>VLOOKUP(B427,'XTF Exchange Traded Funds'!$B$7:$F$1023,5,FALSE)</f>
        <v>7.8493592029999997</v>
      </c>
      <c r="G427" s="87">
        <v>13.960727876</v>
      </c>
      <c r="H427" s="88">
        <f t="shared" si="18"/>
        <v>-0.43775430101363866</v>
      </c>
      <c r="I427" s="99">
        <v>2.9501082799999998</v>
      </c>
      <c r="J427" s="99">
        <v>4.7165450099999999</v>
      </c>
      <c r="K427" s="88">
        <f t="shared" si="19"/>
        <v>-0.37451921401254695</v>
      </c>
      <c r="L427" s="71">
        <f t="shared" si="20"/>
        <v>0.3758406519187551</v>
      </c>
    </row>
    <row r="428" spans="1:12">
      <c r="A428" s="70" t="s">
        <v>2361</v>
      </c>
      <c r="B428" s="70" t="s">
        <v>2031</v>
      </c>
      <c r="C428" s="70" t="s">
        <v>231</v>
      </c>
      <c r="D428" s="70" t="s">
        <v>322</v>
      </c>
      <c r="E428" s="70" t="s">
        <v>323</v>
      </c>
      <c r="F428" s="87">
        <f>VLOOKUP(B428,'XTF Exchange Traded Funds'!$B$7:$F$1023,5,FALSE)</f>
        <v>2.869174E-2</v>
      </c>
      <c r="G428" s="87">
        <v>3.4193599999999998E-2</v>
      </c>
      <c r="H428" s="88">
        <f t="shared" si="18"/>
        <v>-0.16090320995741891</v>
      </c>
      <c r="I428" s="99">
        <v>2.9451640377222996</v>
      </c>
      <c r="J428" s="99">
        <v>2.2699405000000001</v>
      </c>
      <c r="K428" s="88">
        <f t="shared" si="19"/>
        <v>0.29746309990164921</v>
      </c>
      <c r="L428" s="71" t="str">
        <f t="shared" si="20"/>
        <v/>
      </c>
    </row>
    <row r="429" spans="1:12">
      <c r="A429" s="70" t="s">
        <v>244</v>
      </c>
      <c r="B429" s="70" t="s">
        <v>245</v>
      </c>
      <c r="C429" s="70" t="s">
        <v>1297</v>
      </c>
      <c r="D429" s="70" t="s">
        <v>321</v>
      </c>
      <c r="E429" s="70" t="s">
        <v>323</v>
      </c>
      <c r="F429" s="87">
        <f>VLOOKUP(B429,'XTF Exchange Traded Funds'!$B$7:$F$1023,5,FALSE)</f>
        <v>4.8710488190000003</v>
      </c>
      <c r="G429" s="87">
        <v>12.370761980000001</v>
      </c>
      <c r="H429" s="88">
        <f t="shared" si="18"/>
        <v>-0.60624504562652659</v>
      </c>
      <c r="I429" s="99">
        <v>2.82601002</v>
      </c>
      <c r="J429" s="99">
        <v>6.6816491200000003</v>
      </c>
      <c r="K429" s="88">
        <f t="shared" si="19"/>
        <v>-0.57704902349017695</v>
      </c>
      <c r="L429" s="71">
        <f t="shared" si="20"/>
        <v>0.58016458570008023</v>
      </c>
    </row>
    <row r="430" spans="1:12">
      <c r="A430" s="70" t="s">
        <v>2913</v>
      </c>
      <c r="B430" s="70" t="s">
        <v>52</v>
      </c>
      <c r="C430" s="70" t="s">
        <v>2923</v>
      </c>
      <c r="D430" s="70" t="s">
        <v>322</v>
      </c>
      <c r="E430" s="70" t="s">
        <v>323</v>
      </c>
      <c r="F430" s="87">
        <f>VLOOKUP(B430,'XTF Exchange Traded Funds'!$B$7:$F$1023,5,FALSE)</f>
        <v>5.2813279999999997E-2</v>
      </c>
      <c r="G430" s="87">
        <v>0.10867596</v>
      </c>
      <c r="H430" s="88">
        <f t="shared" si="18"/>
        <v>-0.51402978174749969</v>
      </c>
      <c r="I430" s="99">
        <v>2.8191771400000003</v>
      </c>
      <c r="J430" s="99">
        <v>0</v>
      </c>
      <c r="K430" s="88" t="str">
        <f t="shared" si="19"/>
        <v/>
      </c>
      <c r="L430" s="71">
        <f t="shared" si="20"/>
        <v>53.380080540348949</v>
      </c>
    </row>
    <row r="431" spans="1:12">
      <c r="A431" s="70" t="s">
        <v>846</v>
      </c>
      <c r="B431" s="70" t="s">
        <v>847</v>
      </c>
      <c r="C431" s="70" t="s">
        <v>1292</v>
      </c>
      <c r="D431" s="70" t="s">
        <v>321</v>
      </c>
      <c r="E431" s="70" t="s">
        <v>1508</v>
      </c>
      <c r="F431" s="87">
        <f>VLOOKUP(B431,'XTF Exchange Traded Funds'!$B$7:$F$1023,5,FALSE)</f>
        <v>0.16012110999999998</v>
      </c>
      <c r="G431" s="87">
        <v>5.6503230000000002E-2</v>
      </c>
      <c r="H431" s="88">
        <f t="shared" si="18"/>
        <v>1.8338399415396247</v>
      </c>
      <c r="I431" s="99">
        <v>2.8088144800000001</v>
      </c>
      <c r="J431" s="99">
        <v>2.3086569100000003</v>
      </c>
      <c r="K431" s="88">
        <f t="shared" si="19"/>
        <v>0.21664439087226683</v>
      </c>
      <c r="L431" s="71">
        <f t="shared" si="20"/>
        <v>17.541812444342913</v>
      </c>
    </row>
    <row r="432" spans="1:12">
      <c r="A432" s="70" t="s">
        <v>732</v>
      </c>
      <c r="B432" s="70" t="s">
        <v>83</v>
      </c>
      <c r="C432" s="70" t="s">
        <v>735</v>
      </c>
      <c r="D432" s="70" t="s">
        <v>321</v>
      </c>
      <c r="E432" s="70" t="s">
        <v>1508</v>
      </c>
      <c r="F432" s="87">
        <f>VLOOKUP(B432,'XTF Exchange Traded Funds'!$B$7:$F$1023,5,FALSE)</f>
        <v>0.19327657999999998</v>
      </c>
      <c r="G432" s="87">
        <v>2.72436612</v>
      </c>
      <c r="H432" s="88">
        <f t="shared" si="18"/>
        <v>-0.92905631200552441</v>
      </c>
      <c r="I432" s="99">
        <v>2.7868979500000002</v>
      </c>
      <c r="J432" s="99">
        <v>20.27686662</v>
      </c>
      <c r="K432" s="88">
        <f t="shared" si="19"/>
        <v>-0.86255776090911618</v>
      </c>
      <c r="L432" s="71">
        <f t="shared" si="20"/>
        <v>14.419222184084592</v>
      </c>
    </row>
    <row r="433" spans="1:12">
      <c r="A433" s="70" t="s">
        <v>2551</v>
      </c>
      <c r="B433" s="70" t="s">
        <v>1504</v>
      </c>
      <c r="C433" s="70" t="s">
        <v>993</v>
      </c>
      <c r="D433" s="70" t="s">
        <v>321</v>
      </c>
      <c r="E433" s="70" t="s">
        <v>1508</v>
      </c>
      <c r="F433" s="87">
        <f>VLOOKUP(B433,'XTF Exchange Traded Funds'!$B$7:$F$1023,5,FALSE)</f>
        <v>4.5191644499999999</v>
      </c>
      <c r="G433" s="87">
        <v>7.6989529400000007</v>
      </c>
      <c r="H433" s="88">
        <f t="shared" si="18"/>
        <v>-0.41301570678259014</v>
      </c>
      <c r="I433" s="99">
        <v>2.7691472300000002</v>
      </c>
      <c r="J433" s="99">
        <v>10.437629320000001</v>
      </c>
      <c r="K433" s="88">
        <f t="shared" si="19"/>
        <v>-0.73469576806163106</v>
      </c>
      <c r="L433" s="71">
        <f t="shared" si="20"/>
        <v>0.61275646430613961</v>
      </c>
    </row>
    <row r="434" spans="1:12">
      <c r="A434" s="70" t="s">
        <v>2693</v>
      </c>
      <c r="B434" s="70" t="s">
        <v>523</v>
      </c>
      <c r="C434" s="70" t="s">
        <v>1296</v>
      </c>
      <c r="D434" s="70" t="s">
        <v>322</v>
      </c>
      <c r="E434" s="70" t="s">
        <v>1508</v>
      </c>
      <c r="F434" s="87">
        <f>VLOOKUP(B434,'XTF Exchange Traded Funds'!$B$7:$F$1023,5,FALSE)</f>
        <v>5.7050465700000004</v>
      </c>
      <c r="G434" s="87">
        <v>4.8885507800000001</v>
      </c>
      <c r="H434" s="88">
        <f t="shared" si="18"/>
        <v>0.16702205351746402</v>
      </c>
      <c r="I434" s="99">
        <v>2.75695898314014</v>
      </c>
      <c r="J434" s="99">
        <v>0.89401518000000002</v>
      </c>
      <c r="K434" s="88">
        <f t="shared" si="19"/>
        <v>2.0837943748786683</v>
      </c>
      <c r="L434" s="71">
        <f t="shared" si="20"/>
        <v>0.48324916358047182</v>
      </c>
    </row>
    <row r="435" spans="1:12">
      <c r="A435" s="70" t="s">
        <v>252</v>
      </c>
      <c r="B435" s="70" t="s">
        <v>253</v>
      </c>
      <c r="C435" s="70" t="s">
        <v>1446</v>
      </c>
      <c r="D435" s="70" t="s">
        <v>322</v>
      </c>
      <c r="E435" s="70" t="s">
        <v>323</v>
      </c>
      <c r="F435" s="87">
        <f>VLOOKUP(B435,'XTF Exchange Traded Funds'!$B$7:$F$1023,5,FALSE)</f>
        <v>2.7445923300000001</v>
      </c>
      <c r="G435" s="87">
        <v>0</v>
      </c>
      <c r="H435" s="88" t="str">
        <f t="shared" si="18"/>
        <v/>
      </c>
      <c r="I435" s="99">
        <v>2.7426711200000002</v>
      </c>
      <c r="J435" s="99">
        <v>0</v>
      </c>
      <c r="K435" s="88" t="str">
        <f t="shared" si="19"/>
        <v/>
      </c>
      <c r="L435" s="71">
        <f t="shared" si="20"/>
        <v>0.99930000168731803</v>
      </c>
    </row>
    <row r="436" spans="1:12">
      <c r="A436" s="70" t="s">
        <v>2849</v>
      </c>
      <c r="B436" s="70" t="s">
        <v>23</v>
      </c>
      <c r="C436" s="70" t="s">
        <v>1296</v>
      </c>
      <c r="D436" s="70" t="s">
        <v>1212</v>
      </c>
      <c r="E436" s="70" t="s">
        <v>1508</v>
      </c>
      <c r="F436" s="87">
        <f>VLOOKUP(B436,'XTF Exchange Traded Funds'!$B$7:$F$1023,5,FALSE)</f>
        <v>0.34884572726826701</v>
      </c>
      <c r="G436" s="87">
        <v>0</v>
      </c>
      <c r="H436" s="88" t="str">
        <f t="shared" si="18"/>
        <v/>
      </c>
      <c r="I436" s="99">
        <v>2.6949726523646103</v>
      </c>
      <c r="J436" s="99">
        <v>3.7564339076078699E-3</v>
      </c>
      <c r="K436" s="88" t="str">
        <f t="shared" si="19"/>
        <v/>
      </c>
      <c r="L436" s="71">
        <f t="shared" si="20"/>
        <v>7.7253996299978764</v>
      </c>
    </row>
    <row r="437" spans="1:12">
      <c r="A437" s="70" t="s">
        <v>2838</v>
      </c>
      <c r="B437" s="70" t="s">
        <v>1191</v>
      </c>
      <c r="C437" s="70" t="s">
        <v>1296</v>
      </c>
      <c r="D437" s="70" t="s">
        <v>321</v>
      </c>
      <c r="E437" s="70" t="s">
        <v>1508</v>
      </c>
      <c r="F437" s="87">
        <f>VLOOKUP(B437,'XTF Exchange Traded Funds'!$B$7:$F$1023,5,FALSE)</f>
        <v>0.11637696</v>
      </c>
      <c r="G437" s="87">
        <v>4.875E-3</v>
      </c>
      <c r="H437" s="88">
        <f t="shared" si="18"/>
        <v>22.872196923076924</v>
      </c>
      <c r="I437" s="99">
        <v>2.6738302907110501</v>
      </c>
      <c r="J437" s="99">
        <v>0.75023469157189004</v>
      </c>
      <c r="K437" s="88">
        <f t="shared" si="19"/>
        <v>2.5639918024969583</v>
      </c>
      <c r="L437" s="71">
        <f t="shared" si="20"/>
        <v>22.975598354786463</v>
      </c>
    </row>
    <row r="438" spans="1:12">
      <c r="A438" s="70" t="s">
        <v>2818</v>
      </c>
      <c r="B438" s="70" t="s">
        <v>716</v>
      </c>
      <c r="C438" s="70" t="s">
        <v>1291</v>
      </c>
      <c r="D438" s="70" t="s">
        <v>321</v>
      </c>
      <c r="E438" s="70" t="s">
        <v>1508</v>
      </c>
      <c r="F438" s="87">
        <f>VLOOKUP(B438,'XTF Exchange Traded Funds'!$B$7:$F$1023,5,FALSE)</f>
        <v>0.26642975000000002</v>
      </c>
      <c r="G438" s="87">
        <v>8.9746500000000007E-2</v>
      </c>
      <c r="H438" s="88">
        <f t="shared" si="18"/>
        <v>1.9686923724044947</v>
      </c>
      <c r="I438" s="99">
        <v>2.6401439999999998</v>
      </c>
      <c r="J438" s="99">
        <v>0.119988</v>
      </c>
      <c r="K438" s="88">
        <f t="shared" si="19"/>
        <v>21.003400340034002</v>
      </c>
      <c r="L438" s="71">
        <f t="shared" si="20"/>
        <v>9.9093438326613281</v>
      </c>
    </row>
    <row r="439" spans="1:12">
      <c r="A439" s="70" t="s">
        <v>1387</v>
      </c>
      <c r="B439" s="70" t="s">
        <v>1409</v>
      </c>
      <c r="C439" s="70" t="s">
        <v>1296</v>
      </c>
      <c r="D439" s="70" t="s">
        <v>322</v>
      </c>
      <c r="E439" s="70" t="s">
        <v>323</v>
      </c>
      <c r="F439" s="87">
        <f>VLOOKUP(B439,'XTF Exchange Traded Funds'!$B$7:$F$1023,5,FALSE)</f>
        <v>0.32411408000000003</v>
      </c>
      <c r="G439" s="87">
        <v>2.4025342699999999</v>
      </c>
      <c r="H439" s="88">
        <f t="shared" si="18"/>
        <v>-0.86509491912471237</v>
      </c>
      <c r="I439" s="99">
        <v>2.6399960099999999</v>
      </c>
      <c r="J439" s="99">
        <v>6.6691552699999992</v>
      </c>
      <c r="K439" s="88">
        <f t="shared" si="19"/>
        <v>-0.6041483661543241</v>
      </c>
      <c r="L439" s="71">
        <f t="shared" si="20"/>
        <v>8.1452678945635437</v>
      </c>
    </row>
    <row r="440" spans="1:12">
      <c r="A440" s="70" t="s">
        <v>2467</v>
      </c>
      <c r="B440" s="70" t="s">
        <v>898</v>
      </c>
      <c r="C440" s="70" t="s">
        <v>993</v>
      </c>
      <c r="D440" s="70" t="s">
        <v>321</v>
      </c>
      <c r="E440" s="70" t="s">
        <v>1508</v>
      </c>
      <c r="F440" s="87">
        <f>VLOOKUP(B440,'XTF Exchange Traded Funds'!$B$7:$F$1023,5,FALSE)</f>
        <v>0.19223034999999999</v>
      </c>
      <c r="G440" s="87">
        <v>0.15065600000000001</v>
      </c>
      <c r="H440" s="88">
        <f t="shared" si="18"/>
        <v>0.27595548799915015</v>
      </c>
      <c r="I440" s="99">
        <v>2.6182993799999998</v>
      </c>
      <c r="J440" s="99">
        <v>1.5039627600000001</v>
      </c>
      <c r="K440" s="88">
        <f t="shared" si="19"/>
        <v>0.74093365184121951</v>
      </c>
      <c r="L440" s="71">
        <f t="shared" si="20"/>
        <v>13.620634722872845</v>
      </c>
    </row>
    <row r="441" spans="1:12">
      <c r="A441" s="70" t="s">
        <v>513</v>
      </c>
      <c r="B441" s="70" t="s">
        <v>526</v>
      </c>
      <c r="C441" s="70" t="s">
        <v>1297</v>
      </c>
      <c r="D441" s="70" t="s">
        <v>321</v>
      </c>
      <c r="E441" s="70" t="s">
        <v>1508</v>
      </c>
      <c r="F441" s="87">
        <f>VLOOKUP(B441,'XTF Exchange Traded Funds'!$B$7:$F$1023,5,FALSE)</f>
        <v>0.13675869800000001</v>
      </c>
      <c r="G441" s="87">
        <v>2.5092018700000001</v>
      </c>
      <c r="H441" s="88">
        <f t="shared" si="18"/>
        <v>-0.94549713212193642</v>
      </c>
      <c r="I441" s="99">
        <v>2.6151840000000002</v>
      </c>
      <c r="J441" s="99">
        <v>1.9571728000000002</v>
      </c>
      <c r="K441" s="88">
        <f t="shared" si="19"/>
        <v>0.33620495849932097</v>
      </c>
      <c r="L441" s="71">
        <f t="shared" si="20"/>
        <v>19.122615513639943</v>
      </c>
    </row>
    <row r="442" spans="1:12">
      <c r="A442" s="70" t="s">
        <v>821</v>
      </c>
      <c r="B442" s="70" t="s">
        <v>822</v>
      </c>
      <c r="C442" s="70" t="s">
        <v>1292</v>
      </c>
      <c r="D442" s="70" t="s">
        <v>321</v>
      </c>
      <c r="E442" s="70" t="s">
        <v>1508</v>
      </c>
      <c r="F442" s="87">
        <f>VLOOKUP(B442,'XTF Exchange Traded Funds'!$B$7:$F$1023,5,FALSE)</f>
        <v>2.9083217379999997</v>
      </c>
      <c r="G442" s="87">
        <v>1.932441107</v>
      </c>
      <c r="H442" s="88">
        <f t="shared" si="18"/>
        <v>0.50499889878403392</v>
      </c>
      <c r="I442" s="99">
        <v>2.5845448700000002</v>
      </c>
      <c r="J442" s="99">
        <v>3.7475958999999999</v>
      </c>
      <c r="K442" s="88">
        <f t="shared" si="19"/>
        <v>-0.31034590202214696</v>
      </c>
      <c r="L442" s="71">
        <f t="shared" si="20"/>
        <v>0.88867226628692908</v>
      </c>
    </row>
    <row r="443" spans="1:12">
      <c r="A443" s="70" t="s">
        <v>412</v>
      </c>
      <c r="B443" s="70" t="s">
        <v>704</v>
      </c>
      <c r="C443" s="70" t="s">
        <v>1292</v>
      </c>
      <c r="D443" s="70" t="s">
        <v>321</v>
      </c>
      <c r="E443" s="70" t="s">
        <v>1508</v>
      </c>
      <c r="F443" s="87">
        <f>VLOOKUP(B443,'XTF Exchange Traded Funds'!$B$7:$F$1023,5,FALSE)</f>
        <v>7.320163312</v>
      </c>
      <c r="G443" s="87">
        <v>1.5815182860000001</v>
      </c>
      <c r="H443" s="88">
        <f t="shared" si="18"/>
        <v>3.6285669769359847</v>
      </c>
      <c r="I443" s="99">
        <v>2.5843967999999999</v>
      </c>
      <c r="J443" s="99">
        <v>2.0306909200000001</v>
      </c>
      <c r="K443" s="88">
        <f t="shared" si="19"/>
        <v>0.27266871316881636</v>
      </c>
      <c r="L443" s="71">
        <f t="shared" si="20"/>
        <v>0.35305179541054477</v>
      </c>
    </row>
    <row r="444" spans="1:12">
      <c r="A444" s="70" t="s">
        <v>214</v>
      </c>
      <c r="B444" s="70" t="s">
        <v>215</v>
      </c>
      <c r="C444" s="70" t="s">
        <v>231</v>
      </c>
      <c r="D444" s="70" t="s">
        <v>322</v>
      </c>
      <c r="E444" s="70" t="s">
        <v>1508</v>
      </c>
      <c r="F444" s="87">
        <f>VLOOKUP(B444,'XTF Exchange Traded Funds'!$B$7:$F$1023,5,FALSE)</f>
        <v>0</v>
      </c>
      <c r="G444" s="87">
        <v>1.5599549999999998E-2</v>
      </c>
      <c r="H444" s="88">
        <f t="shared" si="18"/>
        <v>-1</v>
      </c>
      <c r="I444" s="99">
        <v>2.5629666800000002</v>
      </c>
      <c r="J444" s="99">
        <v>0</v>
      </c>
      <c r="K444" s="88" t="str">
        <f t="shared" si="19"/>
        <v/>
      </c>
      <c r="L444" s="71" t="str">
        <f t="shared" si="20"/>
        <v/>
      </c>
    </row>
    <row r="445" spans="1:12">
      <c r="A445" s="70" t="s">
        <v>2571</v>
      </c>
      <c r="B445" s="70" t="s">
        <v>1470</v>
      </c>
      <c r="C445" s="70" t="s">
        <v>993</v>
      </c>
      <c r="D445" s="70" t="s">
        <v>321</v>
      </c>
      <c r="E445" s="70" t="s">
        <v>1508</v>
      </c>
      <c r="F445" s="87">
        <f>VLOOKUP(B445,'XTF Exchange Traded Funds'!$B$7:$F$1023,5,FALSE)</f>
        <v>1.498569298</v>
      </c>
      <c r="G445" s="87">
        <v>0.237335342</v>
      </c>
      <c r="H445" s="88">
        <f t="shared" si="18"/>
        <v>5.3141430406938719</v>
      </c>
      <c r="I445" s="99">
        <v>2.5442255899999999</v>
      </c>
      <c r="J445" s="99">
        <v>0.51021773999999998</v>
      </c>
      <c r="K445" s="88">
        <f t="shared" si="19"/>
        <v>3.986548664497632</v>
      </c>
      <c r="L445" s="71">
        <f t="shared" si="20"/>
        <v>1.6977697283639397</v>
      </c>
    </row>
    <row r="446" spans="1:12">
      <c r="A446" s="70" t="s">
        <v>618</v>
      </c>
      <c r="B446" s="70" t="s">
        <v>619</v>
      </c>
      <c r="C446" s="70" t="s">
        <v>1292</v>
      </c>
      <c r="D446" s="70" t="s">
        <v>321</v>
      </c>
      <c r="E446" s="70" t="s">
        <v>1508</v>
      </c>
      <c r="F446" s="87">
        <f>VLOOKUP(B446,'XTF Exchange Traded Funds'!$B$7:$F$1023,5,FALSE)</f>
        <v>2.7602459999999999E-2</v>
      </c>
      <c r="G446" s="87">
        <v>6.6365E-4</v>
      </c>
      <c r="H446" s="88">
        <f t="shared" si="18"/>
        <v>40.591893317260599</v>
      </c>
      <c r="I446" s="99">
        <v>2.5350872599999996</v>
      </c>
      <c r="J446" s="99">
        <v>2.5023000199999998</v>
      </c>
      <c r="K446" s="88">
        <f t="shared" si="19"/>
        <v>1.310284128119843E-2</v>
      </c>
      <c r="L446" s="71">
        <f t="shared" si="20"/>
        <v>91.842801692312918</v>
      </c>
    </row>
    <row r="447" spans="1:12">
      <c r="A447" s="70" t="s">
        <v>401</v>
      </c>
      <c r="B447" s="70" t="s">
        <v>664</v>
      </c>
      <c r="C447" s="70" t="s">
        <v>1292</v>
      </c>
      <c r="D447" s="70" t="s">
        <v>321</v>
      </c>
      <c r="E447" s="70" t="s">
        <v>1508</v>
      </c>
      <c r="F447" s="87">
        <f>VLOOKUP(B447,'XTF Exchange Traded Funds'!$B$7:$F$1023,5,FALSE)</f>
        <v>1.413116E-2</v>
      </c>
      <c r="G447" s="87">
        <v>7.3826890000000006E-2</v>
      </c>
      <c r="H447" s="88">
        <f t="shared" si="18"/>
        <v>-0.8085906097358293</v>
      </c>
      <c r="I447" s="99">
        <v>2.5245093999999999</v>
      </c>
      <c r="J447" s="99">
        <v>0</v>
      </c>
      <c r="K447" s="88" t="str">
        <f t="shared" si="19"/>
        <v/>
      </c>
      <c r="L447" s="71" t="str">
        <f t="shared" si="20"/>
        <v/>
      </c>
    </row>
    <row r="448" spans="1:12">
      <c r="A448" s="70" t="s">
        <v>2663</v>
      </c>
      <c r="B448" s="70" t="s">
        <v>776</v>
      </c>
      <c r="C448" s="70" t="s">
        <v>1296</v>
      </c>
      <c r="D448" s="70" t="s">
        <v>322</v>
      </c>
      <c r="E448" s="70" t="s">
        <v>323</v>
      </c>
      <c r="F448" s="87">
        <f>VLOOKUP(B448,'XTF Exchange Traded Funds'!$B$7:$F$1023,5,FALSE)</f>
        <v>7.2768604950000002</v>
      </c>
      <c r="G448" s="87">
        <v>9.0570343350000009</v>
      </c>
      <c r="H448" s="88">
        <f t="shared" si="18"/>
        <v>-0.19655151721360908</v>
      </c>
      <c r="I448" s="99">
        <v>2.5148693500000001</v>
      </c>
      <c r="J448" s="99">
        <v>1.79471775</v>
      </c>
      <c r="K448" s="88">
        <f t="shared" si="19"/>
        <v>0.40126175829040545</v>
      </c>
      <c r="L448" s="71">
        <f t="shared" si="20"/>
        <v>0.34559812596764644</v>
      </c>
    </row>
    <row r="449" spans="1:12">
      <c r="A449" s="70" t="s">
        <v>2767</v>
      </c>
      <c r="B449" s="70" t="s">
        <v>1454</v>
      </c>
      <c r="C449" s="70" t="s">
        <v>1291</v>
      </c>
      <c r="D449" s="70" t="s">
        <v>321</v>
      </c>
      <c r="E449" s="70" t="s">
        <v>323</v>
      </c>
      <c r="F449" s="87">
        <f>VLOOKUP(B449,'XTF Exchange Traded Funds'!$B$7:$F$1023,5,FALSE)</f>
        <v>3.3037060299999998</v>
      </c>
      <c r="G449" s="87">
        <v>1.0521685900000002</v>
      </c>
      <c r="H449" s="88">
        <f t="shared" si="18"/>
        <v>2.1399017813295482</v>
      </c>
      <c r="I449" s="99">
        <v>2.5051758799999999</v>
      </c>
      <c r="J449" s="99">
        <v>0</v>
      </c>
      <c r="K449" s="88" t="str">
        <f t="shared" si="19"/>
        <v/>
      </c>
      <c r="L449" s="71">
        <f t="shared" si="20"/>
        <v>0.7582926135834186</v>
      </c>
    </row>
    <row r="450" spans="1:12">
      <c r="A450" s="70" t="s">
        <v>368</v>
      </c>
      <c r="B450" s="70" t="s">
        <v>369</v>
      </c>
      <c r="C450" s="70" t="s">
        <v>1297</v>
      </c>
      <c r="D450" s="70" t="s">
        <v>321</v>
      </c>
      <c r="E450" s="70" t="s">
        <v>323</v>
      </c>
      <c r="F450" s="87">
        <f>VLOOKUP(B450,'XTF Exchange Traded Funds'!$B$7:$F$1023,5,FALSE)</f>
        <v>8.5481991290000003</v>
      </c>
      <c r="G450" s="87">
        <v>6.1584515700000004</v>
      </c>
      <c r="H450" s="88">
        <f t="shared" si="18"/>
        <v>0.38804357423890568</v>
      </c>
      <c r="I450" s="99">
        <v>2.4953764600000001</v>
      </c>
      <c r="J450" s="99">
        <v>50.820239569999998</v>
      </c>
      <c r="K450" s="88">
        <f t="shared" si="19"/>
        <v>-0.95089797920840458</v>
      </c>
      <c r="L450" s="71">
        <f t="shared" si="20"/>
        <v>0.29191838214605542</v>
      </c>
    </row>
    <row r="451" spans="1:12">
      <c r="A451" s="70" t="s">
        <v>1386</v>
      </c>
      <c r="B451" s="70" t="s">
        <v>1408</v>
      </c>
      <c r="C451" s="70" t="s">
        <v>1296</v>
      </c>
      <c r="D451" s="70" t="s">
        <v>322</v>
      </c>
      <c r="E451" s="70" t="s">
        <v>323</v>
      </c>
      <c r="F451" s="87">
        <f>VLOOKUP(B451,'XTF Exchange Traded Funds'!$B$7:$F$1023,5,FALSE)</f>
        <v>1.2973160500000001</v>
      </c>
      <c r="G451" s="87">
        <v>1.598328996</v>
      </c>
      <c r="H451" s="88">
        <f t="shared" si="18"/>
        <v>-0.18832977863338463</v>
      </c>
      <c r="I451" s="99">
        <v>2.4897868299999999</v>
      </c>
      <c r="J451" s="99">
        <v>1.08526331</v>
      </c>
      <c r="K451" s="88">
        <f t="shared" si="19"/>
        <v>1.2941776498461004</v>
      </c>
      <c r="L451" s="71">
        <f t="shared" si="20"/>
        <v>1.9191829392691162</v>
      </c>
    </row>
    <row r="452" spans="1:12">
      <c r="A452" s="70" t="s">
        <v>2747</v>
      </c>
      <c r="B452" s="70" t="s">
        <v>1451</v>
      </c>
      <c r="C452" s="70" t="s">
        <v>1452</v>
      </c>
      <c r="D452" s="70" t="s">
        <v>321</v>
      </c>
      <c r="E452" s="70" t="s">
        <v>1508</v>
      </c>
      <c r="F452" s="87">
        <f>VLOOKUP(B452,'XTF Exchange Traded Funds'!$B$7:$F$1023,5,FALSE)</f>
        <v>1.3387556399999998</v>
      </c>
      <c r="G452" s="87">
        <v>1.9279211599999999</v>
      </c>
      <c r="H452" s="88">
        <f t="shared" si="18"/>
        <v>-0.30559627241188647</v>
      </c>
      <c r="I452" s="99">
        <v>2.4460319400000001</v>
      </c>
      <c r="J452" s="99">
        <v>12.376522380000001</v>
      </c>
      <c r="K452" s="88">
        <f t="shared" si="19"/>
        <v>-0.80236516649033041</v>
      </c>
      <c r="L452" s="71">
        <f t="shared" si="20"/>
        <v>1.8270936584065487</v>
      </c>
    </row>
    <row r="453" spans="1:12">
      <c r="A453" s="70" t="s">
        <v>2445</v>
      </c>
      <c r="B453" s="70" t="s">
        <v>233</v>
      </c>
      <c r="C453" s="70" t="s">
        <v>993</v>
      </c>
      <c r="D453" s="70" t="s">
        <v>321</v>
      </c>
      <c r="E453" s="70" t="s">
        <v>1508</v>
      </c>
      <c r="F453" s="87">
        <f>VLOOKUP(B453,'XTF Exchange Traded Funds'!$B$7:$F$1023,5,FALSE)</f>
        <v>5.8103639999999998E-2</v>
      </c>
      <c r="G453" s="87">
        <v>0.15649714000000001</v>
      </c>
      <c r="H453" s="88">
        <f t="shared" si="18"/>
        <v>-0.6287239498434285</v>
      </c>
      <c r="I453" s="99">
        <v>2.4454403</v>
      </c>
      <c r="J453" s="99">
        <v>2.7520045199999998</v>
      </c>
      <c r="K453" s="88">
        <f t="shared" si="19"/>
        <v>-0.11139669930483975</v>
      </c>
      <c r="L453" s="71">
        <f t="shared" si="20"/>
        <v>42.087557681412044</v>
      </c>
    </row>
    <row r="454" spans="1:12">
      <c r="A454" s="70" t="s">
        <v>728</v>
      </c>
      <c r="B454" s="70" t="s">
        <v>87</v>
      </c>
      <c r="C454" s="70" t="s">
        <v>735</v>
      </c>
      <c r="D454" s="70" t="s">
        <v>321</v>
      </c>
      <c r="E454" s="70" t="s">
        <v>1508</v>
      </c>
      <c r="F454" s="87">
        <f>VLOOKUP(B454,'XTF Exchange Traded Funds'!$B$7:$F$1023,5,FALSE)</f>
        <v>1.770613118</v>
      </c>
      <c r="G454" s="87">
        <v>1.7348467509999999</v>
      </c>
      <c r="H454" s="88">
        <f t="shared" si="18"/>
        <v>2.0616441757396631E-2</v>
      </c>
      <c r="I454" s="99">
        <v>2.44355959</v>
      </c>
      <c r="J454" s="99">
        <v>2.9295037900000001</v>
      </c>
      <c r="K454" s="88">
        <f t="shared" si="19"/>
        <v>-0.16587935528835762</v>
      </c>
      <c r="L454" s="71">
        <f t="shared" si="20"/>
        <v>1.3800640948374585</v>
      </c>
    </row>
    <row r="455" spans="1:12">
      <c r="A455" s="70" t="s">
        <v>2417</v>
      </c>
      <c r="B455" s="70" t="s">
        <v>1493</v>
      </c>
      <c r="C455" s="70" t="s">
        <v>993</v>
      </c>
      <c r="D455" s="70" t="s">
        <v>321</v>
      </c>
      <c r="E455" s="70" t="s">
        <v>1508</v>
      </c>
      <c r="F455" s="87">
        <f>VLOOKUP(B455,'XTF Exchange Traded Funds'!$B$7:$F$1023,5,FALSE)</f>
        <v>2.0676146100000001</v>
      </c>
      <c r="G455" s="87">
        <v>1.640819067</v>
      </c>
      <c r="H455" s="88">
        <f t="shared" ref="H455:H518" si="21">IF(ISERROR(F455/G455-1),"",IF((F455/G455-1)&gt;10000%,"",F455/G455-1))</f>
        <v>0.26011127709548987</v>
      </c>
      <c r="I455" s="99">
        <v>2.3842138647699351</v>
      </c>
      <c r="J455" s="99">
        <v>11.979513514796599</v>
      </c>
      <c r="K455" s="88">
        <f t="shared" ref="K455:K518" si="22">IF(ISERROR(I455/J455-1),"",IF((I455/J455-1)&gt;10000%,"",I455/J455-1))</f>
        <v>-0.80097573563191415</v>
      </c>
      <c r="L455" s="71">
        <f t="shared" ref="L455:L518" si="23">IF(ISERROR(I455/F455),"",IF(I455/F455&gt;10000%,"",I455/F455))</f>
        <v>1.153122953010056</v>
      </c>
    </row>
    <row r="456" spans="1:12">
      <c r="A456" s="70" t="s">
        <v>731</v>
      </c>
      <c r="B456" s="70" t="s">
        <v>84</v>
      </c>
      <c r="C456" s="70" t="s">
        <v>735</v>
      </c>
      <c r="D456" s="70" t="s">
        <v>321</v>
      </c>
      <c r="E456" s="70" t="s">
        <v>1508</v>
      </c>
      <c r="F456" s="87">
        <f>VLOOKUP(B456,'XTF Exchange Traded Funds'!$B$7:$F$1023,5,FALSE)</f>
        <v>0.98157982900000007</v>
      </c>
      <c r="G456" s="87">
        <v>2.5804392099999998</v>
      </c>
      <c r="H456" s="88">
        <f t="shared" si="21"/>
        <v>-0.61960745860779254</v>
      </c>
      <c r="I456" s="99">
        <v>2.3348501000000002</v>
      </c>
      <c r="J456" s="99">
        <v>2.7086292000000003</v>
      </c>
      <c r="K456" s="88">
        <f t="shared" si="22"/>
        <v>-0.13799566954384157</v>
      </c>
      <c r="L456" s="71">
        <f t="shared" si="23"/>
        <v>2.3786655257358595</v>
      </c>
    </row>
    <row r="457" spans="1:12">
      <c r="A457" s="70" t="s">
        <v>2465</v>
      </c>
      <c r="B457" s="70" t="s">
        <v>899</v>
      </c>
      <c r="C457" s="70" t="s">
        <v>993</v>
      </c>
      <c r="D457" s="70" t="s">
        <v>321</v>
      </c>
      <c r="E457" s="70" t="s">
        <v>1508</v>
      </c>
      <c r="F457" s="87">
        <f>VLOOKUP(B457,'XTF Exchange Traded Funds'!$B$7:$F$1023,5,FALSE)</f>
        <v>0.60196118600000004</v>
      </c>
      <c r="G457" s="87">
        <v>0.34079759199999998</v>
      </c>
      <c r="H457" s="88">
        <f t="shared" si="21"/>
        <v>0.76633051444800127</v>
      </c>
      <c r="I457" s="99">
        <v>2.3192849999999998</v>
      </c>
      <c r="J457" s="99">
        <v>1.58826757</v>
      </c>
      <c r="K457" s="88">
        <f t="shared" si="22"/>
        <v>0.4602608803502799</v>
      </c>
      <c r="L457" s="71">
        <f t="shared" si="23"/>
        <v>3.8528813052076081</v>
      </c>
    </row>
    <row r="458" spans="1:12">
      <c r="A458" s="70" t="s">
        <v>2464</v>
      </c>
      <c r="B458" s="70" t="s">
        <v>897</v>
      </c>
      <c r="C458" s="70" t="s">
        <v>993</v>
      </c>
      <c r="D458" s="70" t="s">
        <v>321</v>
      </c>
      <c r="E458" s="70" t="s">
        <v>1508</v>
      </c>
      <c r="F458" s="87">
        <f>VLOOKUP(B458,'XTF Exchange Traded Funds'!$B$7:$F$1023,5,FALSE)</f>
        <v>0.99274866000000006</v>
      </c>
      <c r="G458" s="87">
        <v>0.33407365999999999</v>
      </c>
      <c r="H458" s="88">
        <f t="shared" si="21"/>
        <v>1.9716460136366334</v>
      </c>
      <c r="I458" s="99">
        <v>2.30245795</v>
      </c>
      <c r="J458" s="99">
        <v>1.56259404</v>
      </c>
      <c r="K458" s="88">
        <f t="shared" si="22"/>
        <v>0.47348440545696691</v>
      </c>
      <c r="L458" s="71">
        <f t="shared" si="23"/>
        <v>2.3192758074334745</v>
      </c>
    </row>
    <row r="459" spans="1:12">
      <c r="A459" s="70" t="s">
        <v>2413</v>
      </c>
      <c r="B459" s="70" t="s">
        <v>1421</v>
      </c>
      <c r="C459" s="70" t="s">
        <v>993</v>
      </c>
      <c r="D459" s="70" t="s">
        <v>321</v>
      </c>
      <c r="E459" s="70" t="s">
        <v>1508</v>
      </c>
      <c r="F459" s="87">
        <f>VLOOKUP(B459,'XTF Exchange Traded Funds'!$B$7:$F$1023,5,FALSE)</f>
        <v>7.0975460300000002</v>
      </c>
      <c r="G459" s="87">
        <v>9.1481797109999992</v>
      </c>
      <c r="H459" s="88">
        <f t="shared" si="21"/>
        <v>-0.2241575642129402</v>
      </c>
      <c r="I459" s="99">
        <v>2.29984813</v>
      </c>
      <c r="J459" s="99">
        <v>6.8558680299999999</v>
      </c>
      <c r="K459" s="88">
        <f t="shared" si="22"/>
        <v>-0.66454311548351086</v>
      </c>
      <c r="L459" s="71">
        <f t="shared" si="23"/>
        <v>0.32403426765800064</v>
      </c>
    </row>
    <row r="460" spans="1:12">
      <c r="A460" s="70" t="s">
        <v>405</v>
      </c>
      <c r="B460" s="70" t="s">
        <v>699</v>
      </c>
      <c r="C460" s="70" t="s">
        <v>1292</v>
      </c>
      <c r="D460" s="70" t="s">
        <v>321</v>
      </c>
      <c r="E460" s="70" t="s">
        <v>1508</v>
      </c>
      <c r="F460" s="87">
        <f>VLOOKUP(B460,'XTF Exchange Traded Funds'!$B$7:$F$1023,5,FALSE)</f>
        <v>7.4164113000000004E-2</v>
      </c>
      <c r="G460" s="87">
        <v>0.96827420999999991</v>
      </c>
      <c r="H460" s="88">
        <f t="shared" si="21"/>
        <v>-0.92340587796921703</v>
      </c>
      <c r="I460" s="99">
        <v>2.2645674200000001</v>
      </c>
      <c r="J460" s="99">
        <v>1.37729678</v>
      </c>
      <c r="K460" s="88">
        <f t="shared" si="22"/>
        <v>0.64421165640131695</v>
      </c>
      <c r="L460" s="71">
        <f t="shared" si="23"/>
        <v>30.534544652344188</v>
      </c>
    </row>
    <row r="461" spans="1:12">
      <c r="A461" s="70" t="s">
        <v>1561</v>
      </c>
      <c r="B461" s="70" t="s">
        <v>1551</v>
      </c>
      <c r="C461" s="70" t="s">
        <v>1446</v>
      </c>
      <c r="D461" s="70" t="s">
        <v>322</v>
      </c>
      <c r="E461" s="70" t="s">
        <v>323</v>
      </c>
      <c r="F461" s="87">
        <f>VLOOKUP(B461,'XTF Exchange Traded Funds'!$B$7:$F$1023,5,FALSE)</f>
        <v>7.3301091700000001</v>
      </c>
      <c r="G461" s="87">
        <v>6.5069165199999999</v>
      </c>
      <c r="H461" s="88">
        <f t="shared" si="21"/>
        <v>0.1265104058842299</v>
      </c>
      <c r="I461" s="99">
        <v>2.2627052799999996</v>
      </c>
      <c r="J461" s="99">
        <v>1.5445875800000002</v>
      </c>
      <c r="K461" s="88">
        <f t="shared" si="22"/>
        <v>0.46492520676619664</v>
      </c>
      <c r="L461" s="71">
        <f t="shared" si="23"/>
        <v>0.30868643665780487</v>
      </c>
    </row>
    <row r="462" spans="1:12">
      <c r="A462" s="70" t="s">
        <v>2786</v>
      </c>
      <c r="B462" s="70" t="s">
        <v>297</v>
      </c>
      <c r="C462" s="70" t="s">
        <v>1291</v>
      </c>
      <c r="D462" s="70" t="s">
        <v>321</v>
      </c>
      <c r="E462" s="70" t="s">
        <v>1508</v>
      </c>
      <c r="F462" s="87">
        <f>VLOOKUP(B462,'XTF Exchange Traded Funds'!$B$7:$F$1023,5,FALSE)</f>
        <v>3.7080988500000003</v>
      </c>
      <c r="G462" s="87">
        <v>0.58900808999999998</v>
      </c>
      <c r="H462" s="88">
        <f t="shared" si="21"/>
        <v>5.2954973165139387</v>
      </c>
      <c r="I462" s="99">
        <v>2.2593563799999998</v>
      </c>
      <c r="J462" s="99">
        <v>0</v>
      </c>
      <c r="K462" s="88" t="str">
        <f t="shared" si="22"/>
        <v/>
      </c>
      <c r="L462" s="71">
        <f t="shared" si="23"/>
        <v>0.60930316892711733</v>
      </c>
    </row>
    <row r="463" spans="1:12">
      <c r="A463" s="70" t="s">
        <v>2734</v>
      </c>
      <c r="B463" s="70" t="s">
        <v>2222</v>
      </c>
      <c r="C463" s="70" t="s">
        <v>1291</v>
      </c>
      <c r="D463" s="70" t="s">
        <v>321</v>
      </c>
      <c r="E463" s="70" t="s">
        <v>323</v>
      </c>
      <c r="F463" s="87">
        <f>VLOOKUP(B463,'XTF Exchange Traded Funds'!$B$7:$F$1023,5,FALSE)</f>
        <v>1.4034859499999999</v>
      </c>
      <c r="G463" s="87">
        <v>2.3269488799999998</v>
      </c>
      <c r="H463" s="88">
        <f t="shared" si="21"/>
        <v>-0.39685570144540516</v>
      </c>
      <c r="I463" s="99">
        <v>2.2590990799999999</v>
      </c>
      <c r="J463" s="99">
        <v>29.51551388</v>
      </c>
      <c r="K463" s="88">
        <f t="shared" si="22"/>
        <v>-0.92346062178741917</v>
      </c>
      <c r="L463" s="71">
        <f t="shared" si="23"/>
        <v>1.6096342681592217</v>
      </c>
    </row>
    <row r="464" spans="1:12">
      <c r="A464" s="70" t="s">
        <v>905</v>
      </c>
      <c r="B464" s="70" t="s">
        <v>906</v>
      </c>
      <c r="C464" s="70" t="s">
        <v>1297</v>
      </c>
      <c r="D464" s="70" t="s">
        <v>321</v>
      </c>
      <c r="E464" s="70" t="s">
        <v>323</v>
      </c>
      <c r="F464" s="87">
        <f>VLOOKUP(B464,'XTF Exchange Traded Funds'!$B$7:$F$1023,5,FALSE)</f>
        <v>4.2606390000000001E-2</v>
      </c>
      <c r="G464" s="87">
        <v>3.0682209999999998E-2</v>
      </c>
      <c r="H464" s="88">
        <f t="shared" si="21"/>
        <v>0.38863497772813638</v>
      </c>
      <c r="I464" s="99">
        <v>2.23664934</v>
      </c>
      <c r="J464" s="99">
        <v>1.2509400000000001E-3</v>
      </c>
      <c r="K464" s="88" t="str">
        <f t="shared" si="22"/>
        <v/>
      </c>
      <c r="L464" s="71">
        <f t="shared" si="23"/>
        <v>52.495631289109447</v>
      </c>
    </row>
    <row r="465" spans="1:12">
      <c r="A465" s="70" t="s">
        <v>548</v>
      </c>
      <c r="B465" s="70" t="s">
        <v>549</v>
      </c>
      <c r="C465" s="70" t="s">
        <v>1294</v>
      </c>
      <c r="D465" s="70" t="s">
        <v>321</v>
      </c>
      <c r="E465" s="70" t="s">
        <v>323</v>
      </c>
      <c r="F465" s="87">
        <f>VLOOKUP(B465,'XTF Exchange Traded Funds'!$B$7:$F$1023,5,FALSE)</f>
        <v>1.7545271499999999</v>
      </c>
      <c r="G465" s="87">
        <v>6.8660261150000004</v>
      </c>
      <c r="H465" s="88">
        <f t="shared" si="21"/>
        <v>-0.74446249976140677</v>
      </c>
      <c r="I465" s="99">
        <v>2.16631514</v>
      </c>
      <c r="J465" s="99">
        <v>0.7423098199999999</v>
      </c>
      <c r="K465" s="88">
        <f t="shared" si="22"/>
        <v>1.918343637162176</v>
      </c>
      <c r="L465" s="71">
        <f t="shared" si="23"/>
        <v>1.234700266678689</v>
      </c>
    </row>
    <row r="466" spans="1:12">
      <c r="A466" s="70" t="s">
        <v>2772</v>
      </c>
      <c r="B466" s="70" t="s">
        <v>501</v>
      </c>
      <c r="C466" s="70" t="s">
        <v>1291</v>
      </c>
      <c r="D466" s="70" t="s">
        <v>321</v>
      </c>
      <c r="E466" s="70" t="s">
        <v>1508</v>
      </c>
      <c r="F466" s="87">
        <f>VLOOKUP(B466,'XTF Exchange Traded Funds'!$B$7:$F$1023,5,FALSE)</f>
        <v>0.70528000000000002</v>
      </c>
      <c r="G466" s="87">
        <v>0.86215973000000001</v>
      </c>
      <c r="H466" s="88">
        <f t="shared" si="21"/>
        <v>-0.18196132867398018</v>
      </c>
      <c r="I466" s="99">
        <v>2.1318000000000001</v>
      </c>
      <c r="J466" s="99">
        <v>0.41378715000000005</v>
      </c>
      <c r="K466" s="88">
        <f t="shared" si="22"/>
        <v>4.1519241233083237</v>
      </c>
      <c r="L466" s="71">
        <f t="shared" si="23"/>
        <v>3.0226293103448278</v>
      </c>
    </row>
    <row r="467" spans="1:12">
      <c r="A467" s="70" t="s">
        <v>2329</v>
      </c>
      <c r="B467" s="70" t="s">
        <v>2330</v>
      </c>
      <c r="C467" s="70" t="s">
        <v>1297</v>
      </c>
      <c r="D467" s="70" t="s">
        <v>321</v>
      </c>
      <c r="E467" s="70" t="s">
        <v>323</v>
      </c>
      <c r="F467" s="87">
        <f>VLOOKUP(B467,'XTF Exchange Traded Funds'!$B$7:$F$1023,5,FALSE)</f>
        <v>1.63622398</v>
      </c>
      <c r="G467" s="87">
        <v>1.11659135</v>
      </c>
      <c r="H467" s="88">
        <f t="shared" si="21"/>
        <v>0.46537404216860545</v>
      </c>
      <c r="I467" s="99">
        <v>2.1211278099999999</v>
      </c>
      <c r="J467" s="99">
        <v>1.14544282</v>
      </c>
      <c r="K467" s="88">
        <f t="shared" si="22"/>
        <v>0.85179720276215964</v>
      </c>
      <c r="L467" s="71">
        <f t="shared" si="23"/>
        <v>1.2963554109505226</v>
      </c>
    </row>
    <row r="468" spans="1:12">
      <c r="A468" s="70" t="s">
        <v>1222</v>
      </c>
      <c r="B468" s="70" t="s">
        <v>1223</v>
      </c>
      <c r="C468" s="70" t="s">
        <v>1295</v>
      </c>
      <c r="D468" s="70" t="s">
        <v>321</v>
      </c>
      <c r="E468" s="70" t="s">
        <v>1508</v>
      </c>
      <c r="F468" s="87">
        <f>VLOOKUP(B468,'XTF Exchange Traded Funds'!$B$7:$F$1023,5,FALSE)</f>
        <v>3.73659417</v>
      </c>
      <c r="G468" s="87">
        <v>3.0531184649999998</v>
      </c>
      <c r="H468" s="88">
        <f t="shared" si="21"/>
        <v>0.223861508433149</v>
      </c>
      <c r="I468" s="99">
        <v>2.0933676800000001</v>
      </c>
      <c r="J468" s="99">
        <v>1.3060856399999998</v>
      </c>
      <c r="K468" s="88">
        <f t="shared" si="22"/>
        <v>0.60277979933995773</v>
      </c>
      <c r="L468" s="71">
        <f t="shared" si="23"/>
        <v>0.56023415569371293</v>
      </c>
    </row>
    <row r="469" spans="1:12">
      <c r="A469" s="70" t="s">
        <v>1199</v>
      </c>
      <c r="B469" s="70" t="s">
        <v>1200</v>
      </c>
      <c r="C469" s="70" t="s">
        <v>735</v>
      </c>
      <c r="D469" s="70" t="s">
        <v>321</v>
      </c>
      <c r="E469" s="70" t="s">
        <v>1508</v>
      </c>
      <c r="F469" s="87">
        <f>VLOOKUP(B469,'XTF Exchange Traded Funds'!$B$7:$F$1023,5,FALSE)</f>
        <v>1.52866557</v>
      </c>
      <c r="G469" s="87">
        <v>0.32444499999999998</v>
      </c>
      <c r="H469" s="88">
        <f t="shared" si="21"/>
        <v>3.7116323876157749</v>
      </c>
      <c r="I469" s="99">
        <v>2.0731361599999998</v>
      </c>
      <c r="J469" s="99">
        <v>2.627256</v>
      </c>
      <c r="K469" s="88">
        <f t="shared" si="22"/>
        <v>-0.21091200857472592</v>
      </c>
      <c r="L469" s="71">
        <f t="shared" si="23"/>
        <v>1.3561737771067872</v>
      </c>
    </row>
    <row r="470" spans="1:12">
      <c r="A470" s="70" t="s">
        <v>2797</v>
      </c>
      <c r="B470" s="70" t="s">
        <v>600</v>
      </c>
      <c r="C470" s="70" t="s">
        <v>1296</v>
      </c>
      <c r="D470" s="70" t="s">
        <v>322</v>
      </c>
      <c r="E470" s="70" t="s">
        <v>323</v>
      </c>
      <c r="F470" s="87">
        <f>VLOOKUP(B470,'XTF Exchange Traded Funds'!$B$7:$F$1023,5,FALSE)</f>
        <v>2.3791779599999998</v>
      </c>
      <c r="G470" s="87">
        <v>0.35723250000000001</v>
      </c>
      <c r="H470" s="88">
        <f t="shared" si="21"/>
        <v>5.6600266213180488</v>
      </c>
      <c r="I470" s="99">
        <v>2.06516543</v>
      </c>
      <c r="J470" s="99">
        <v>0</v>
      </c>
      <c r="K470" s="88" t="str">
        <f t="shared" si="22"/>
        <v/>
      </c>
      <c r="L470" s="71">
        <f t="shared" si="23"/>
        <v>0.86801637570650669</v>
      </c>
    </row>
    <row r="471" spans="1:12">
      <c r="A471" s="70" t="s">
        <v>2748</v>
      </c>
      <c r="B471" s="70" t="s">
        <v>45</v>
      </c>
      <c r="C471" s="70" t="s">
        <v>1296</v>
      </c>
      <c r="D471" s="70" t="s">
        <v>1212</v>
      </c>
      <c r="E471" s="70" t="s">
        <v>323</v>
      </c>
      <c r="F471" s="87">
        <f>VLOOKUP(B471,'XTF Exchange Traded Funds'!$B$7:$F$1023,5,FALSE)</f>
        <v>0.60440609000000001</v>
      </c>
      <c r="G471" s="87">
        <v>1.92685437</v>
      </c>
      <c r="H471" s="88">
        <f t="shared" si="21"/>
        <v>-0.68632497639144363</v>
      </c>
      <c r="I471" s="99">
        <v>1.96375777</v>
      </c>
      <c r="J471" s="99">
        <v>4.0522822600000001</v>
      </c>
      <c r="K471" s="88">
        <f t="shared" si="22"/>
        <v>-0.51539462357195232</v>
      </c>
      <c r="L471" s="71">
        <f t="shared" si="23"/>
        <v>3.2490701243596005</v>
      </c>
    </row>
    <row r="472" spans="1:12">
      <c r="A472" s="70" t="s">
        <v>2677</v>
      </c>
      <c r="B472" s="70" t="s">
        <v>1329</v>
      </c>
      <c r="C472" s="70" t="s">
        <v>1296</v>
      </c>
      <c r="D472" s="70" t="s">
        <v>322</v>
      </c>
      <c r="E472" s="70" t="s">
        <v>323</v>
      </c>
      <c r="F472" s="87">
        <f>VLOOKUP(B472,'XTF Exchange Traded Funds'!$B$7:$F$1023,5,FALSE)</f>
        <v>2.92650839</v>
      </c>
      <c r="G472" s="87">
        <v>6.6019457400000006</v>
      </c>
      <c r="H472" s="88">
        <f t="shared" si="21"/>
        <v>-0.55672032075804379</v>
      </c>
      <c r="I472" s="99">
        <v>1.95943464</v>
      </c>
      <c r="J472" s="99">
        <v>8.9901158814543507</v>
      </c>
      <c r="K472" s="88">
        <f t="shared" si="22"/>
        <v>-0.78204567484584886</v>
      </c>
      <c r="L472" s="71">
        <f t="shared" si="23"/>
        <v>0.66954690671500172</v>
      </c>
    </row>
    <row r="473" spans="1:12">
      <c r="A473" s="70" t="s">
        <v>2705</v>
      </c>
      <c r="B473" s="70" t="s">
        <v>28</v>
      </c>
      <c r="C473" s="70" t="s">
        <v>1296</v>
      </c>
      <c r="D473" s="70" t="s">
        <v>1212</v>
      </c>
      <c r="E473" s="70" t="s">
        <v>1508</v>
      </c>
      <c r="F473" s="87">
        <f>VLOOKUP(B473,'XTF Exchange Traded Funds'!$B$7:$F$1023,5,FALSE)</f>
        <v>0</v>
      </c>
      <c r="G473" s="87">
        <v>3.86201395480703</v>
      </c>
      <c r="H473" s="88">
        <f t="shared" si="21"/>
        <v>-1</v>
      </c>
      <c r="I473" s="99">
        <v>1.94944966234573</v>
      </c>
      <c r="J473" s="99">
        <v>3.9323741388447297</v>
      </c>
      <c r="K473" s="88">
        <f t="shared" si="22"/>
        <v>-0.50425631094236423</v>
      </c>
      <c r="L473" s="71" t="str">
        <f t="shared" si="23"/>
        <v/>
      </c>
    </row>
    <row r="474" spans="1:12">
      <c r="A474" s="70" t="s">
        <v>2726</v>
      </c>
      <c r="B474" s="70" t="s">
        <v>926</v>
      </c>
      <c r="C474" s="70" t="s">
        <v>1296</v>
      </c>
      <c r="D474" s="70" t="s">
        <v>322</v>
      </c>
      <c r="E474" s="70" t="s">
        <v>323</v>
      </c>
      <c r="F474" s="87">
        <f>VLOOKUP(B474,'XTF Exchange Traded Funds'!$B$7:$F$1023,5,FALSE)</f>
        <v>1.4692706440000001</v>
      </c>
      <c r="G474" s="87">
        <v>2.5126000729999998</v>
      </c>
      <c r="H474" s="88">
        <f t="shared" si="21"/>
        <v>-0.4152389551411112</v>
      </c>
      <c r="I474" s="99">
        <v>1.9144456299999999</v>
      </c>
      <c r="J474" s="99">
        <v>3.2216288199999998</v>
      </c>
      <c r="K474" s="88">
        <f t="shared" si="22"/>
        <v>-0.40575226478139093</v>
      </c>
      <c r="L474" s="71">
        <f t="shared" si="23"/>
        <v>1.3029904584413652</v>
      </c>
    </row>
    <row r="475" spans="1:12">
      <c r="A475" s="70" t="s">
        <v>2710</v>
      </c>
      <c r="B475" s="70" t="s">
        <v>20</v>
      </c>
      <c r="C475" s="70" t="s">
        <v>1296</v>
      </c>
      <c r="D475" s="70" t="s">
        <v>1212</v>
      </c>
      <c r="E475" s="70" t="s">
        <v>1508</v>
      </c>
      <c r="F475" s="87">
        <f>VLOOKUP(B475,'XTF Exchange Traded Funds'!$B$7:$F$1023,5,FALSE)</f>
        <v>0.47170065999999999</v>
      </c>
      <c r="G475" s="87">
        <v>3.5551186499999998</v>
      </c>
      <c r="H475" s="88">
        <f t="shared" si="21"/>
        <v>-0.86731788543822574</v>
      </c>
      <c r="I475" s="99">
        <v>1.90750004</v>
      </c>
      <c r="J475" s="99">
        <v>0</v>
      </c>
      <c r="K475" s="88" t="str">
        <f t="shared" si="22"/>
        <v/>
      </c>
      <c r="L475" s="71">
        <f t="shared" si="23"/>
        <v>4.0438782510925471</v>
      </c>
    </row>
    <row r="476" spans="1:12">
      <c r="A476" s="70" t="s">
        <v>2513</v>
      </c>
      <c r="B476" s="70" t="s">
        <v>161</v>
      </c>
      <c r="C476" s="70" t="s">
        <v>993</v>
      </c>
      <c r="D476" s="70" t="s">
        <v>321</v>
      </c>
      <c r="E476" s="70" t="s">
        <v>1508</v>
      </c>
      <c r="F476" s="87">
        <f>VLOOKUP(B476,'XTF Exchange Traded Funds'!$B$7:$F$1023,5,FALSE)</f>
        <v>1.8972395900000001</v>
      </c>
      <c r="G476" s="87">
        <v>4.9870328700000002</v>
      </c>
      <c r="H476" s="88">
        <f t="shared" si="21"/>
        <v>-0.61956545315491374</v>
      </c>
      <c r="I476" s="99">
        <v>1.9048999499999999</v>
      </c>
      <c r="J476" s="99">
        <v>4.3455866700000003</v>
      </c>
      <c r="K476" s="88">
        <f t="shared" si="22"/>
        <v>-0.56164723093648483</v>
      </c>
      <c r="L476" s="71">
        <f t="shared" si="23"/>
        <v>1.0040376344876927</v>
      </c>
    </row>
    <row r="477" spans="1:12">
      <c r="A477" s="70" t="s">
        <v>2753</v>
      </c>
      <c r="B477" s="70" t="s">
        <v>1402</v>
      </c>
      <c r="C477" s="70" t="s">
        <v>1296</v>
      </c>
      <c r="D477" s="70" t="s">
        <v>322</v>
      </c>
      <c r="E477" s="70" t="s">
        <v>323</v>
      </c>
      <c r="F477" s="87">
        <f>VLOOKUP(B477,'XTF Exchange Traded Funds'!$B$7:$F$1023,5,FALSE)</f>
        <v>9.6230927999999993E-2</v>
      </c>
      <c r="G477" s="87">
        <v>1.7521076200000001</v>
      </c>
      <c r="H477" s="88">
        <f t="shared" si="21"/>
        <v>-0.94507704498197431</v>
      </c>
      <c r="I477" s="99">
        <v>1.89226268</v>
      </c>
      <c r="J477" s="99">
        <v>21.883003280000001</v>
      </c>
      <c r="K477" s="88">
        <f t="shared" si="22"/>
        <v>-0.91352820013834957</v>
      </c>
      <c r="L477" s="71">
        <f t="shared" si="23"/>
        <v>19.663768388474857</v>
      </c>
    </row>
    <row r="478" spans="1:12">
      <c r="A478" s="70" t="s">
        <v>2261</v>
      </c>
      <c r="B478" s="70" t="s">
        <v>2243</v>
      </c>
      <c r="C478" s="70" t="s">
        <v>1930</v>
      </c>
      <c r="D478" s="70" t="s">
        <v>322</v>
      </c>
      <c r="E478" s="70" t="s">
        <v>323</v>
      </c>
      <c r="F478" s="87">
        <f>VLOOKUP(B478,'XTF Exchange Traded Funds'!$B$7:$F$1023,5,FALSE)</f>
        <v>1.0568150000000001</v>
      </c>
      <c r="G478" s="87">
        <v>0.27749213</v>
      </c>
      <c r="H478" s="88">
        <f t="shared" si="21"/>
        <v>2.8084503513667216</v>
      </c>
      <c r="I478" s="99">
        <v>1.8911634099999999</v>
      </c>
      <c r="J478" s="99">
        <v>0.50066354000000002</v>
      </c>
      <c r="K478" s="88">
        <f t="shared" si="22"/>
        <v>2.7773140221075412</v>
      </c>
      <c r="L478" s="71">
        <f t="shared" si="23"/>
        <v>1.7894933455713629</v>
      </c>
    </row>
    <row r="479" spans="1:12">
      <c r="A479" s="70" t="s">
        <v>2777</v>
      </c>
      <c r="B479" s="70" t="s">
        <v>257</v>
      </c>
      <c r="C479" s="70" t="s">
        <v>1296</v>
      </c>
      <c r="D479" s="70" t="s">
        <v>322</v>
      </c>
      <c r="E479" s="70" t="s">
        <v>1508</v>
      </c>
      <c r="F479" s="87">
        <f>VLOOKUP(B479,'XTF Exchange Traded Funds'!$B$7:$F$1023,5,FALSE)</f>
        <v>0.17627999999999999</v>
      </c>
      <c r="G479" s="87">
        <v>0.75413222000000002</v>
      </c>
      <c r="H479" s="88">
        <f t="shared" si="21"/>
        <v>-0.76624788687585843</v>
      </c>
      <c r="I479" s="99">
        <v>1.86813707</v>
      </c>
      <c r="J479" s="99">
        <v>5.18835406</v>
      </c>
      <c r="K479" s="88">
        <f t="shared" si="22"/>
        <v>-0.63993647149053667</v>
      </c>
      <c r="L479" s="71">
        <f t="shared" si="23"/>
        <v>10.597555423190379</v>
      </c>
    </row>
    <row r="480" spans="1:12">
      <c r="A480" s="70" t="s">
        <v>330</v>
      </c>
      <c r="B480" s="70" t="s">
        <v>331</v>
      </c>
      <c r="C480" s="70" t="s">
        <v>1297</v>
      </c>
      <c r="D480" s="70" t="s">
        <v>321</v>
      </c>
      <c r="E480" s="70" t="s">
        <v>323</v>
      </c>
      <c r="F480" s="87">
        <f>VLOOKUP(B480,'XTF Exchange Traded Funds'!$B$7:$F$1023,5,FALSE)</f>
        <v>3.3355202500000001</v>
      </c>
      <c r="G480" s="87">
        <v>2.0900061000000001</v>
      </c>
      <c r="H480" s="88">
        <f t="shared" si="21"/>
        <v>0.59593804534828876</v>
      </c>
      <c r="I480" s="99">
        <v>1.7507250300000001</v>
      </c>
      <c r="J480" s="99">
        <v>1.4714100000000001E-2</v>
      </c>
      <c r="K480" s="88" t="str">
        <f t="shared" si="22"/>
        <v/>
      </c>
      <c r="L480" s="71">
        <f t="shared" si="23"/>
        <v>0.52487315284624647</v>
      </c>
    </row>
    <row r="481" spans="1:12">
      <c r="A481" s="70" t="s">
        <v>429</v>
      </c>
      <c r="B481" s="70" t="s">
        <v>430</v>
      </c>
      <c r="C481" s="70" t="s">
        <v>449</v>
      </c>
      <c r="D481" s="70" t="s">
        <v>322</v>
      </c>
      <c r="E481" s="70" t="s">
        <v>323</v>
      </c>
      <c r="F481" s="87">
        <f>VLOOKUP(B481,'XTF Exchange Traded Funds'!$B$7:$F$1023,5,FALSE)</f>
        <v>4.7981067350000002</v>
      </c>
      <c r="G481" s="87">
        <v>6.5560351849999998</v>
      </c>
      <c r="H481" s="88">
        <f t="shared" si="21"/>
        <v>-0.26813895904983609</v>
      </c>
      <c r="I481" s="99">
        <v>1.7399233000000001</v>
      </c>
      <c r="J481" s="99">
        <v>29.655289620000001</v>
      </c>
      <c r="K481" s="88">
        <f t="shared" si="22"/>
        <v>-0.94132839967860005</v>
      </c>
      <c r="L481" s="71">
        <f t="shared" si="23"/>
        <v>0.36262705189696037</v>
      </c>
    </row>
    <row r="482" spans="1:12">
      <c r="A482" s="70" t="s">
        <v>758</v>
      </c>
      <c r="B482" s="70" t="s">
        <v>885</v>
      </c>
      <c r="C482" s="70" t="s">
        <v>1297</v>
      </c>
      <c r="D482" s="70" t="s">
        <v>321</v>
      </c>
      <c r="E482" s="70" t="s">
        <v>323</v>
      </c>
      <c r="F482" s="87">
        <f>VLOOKUP(B482,'XTF Exchange Traded Funds'!$B$7:$F$1023,5,FALSE)</f>
        <v>0.15767961999999999</v>
      </c>
      <c r="G482" s="87">
        <v>0.11837056</v>
      </c>
      <c r="H482" s="88">
        <f t="shared" si="21"/>
        <v>0.33208476837483913</v>
      </c>
      <c r="I482" s="99">
        <v>1.71767497</v>
      </c>
      <c r="J482" s="99">
        <v>2.2676871000000003</v>
      </c>
      <c r="K482" s="88">
        <f t="shared" si="22"/>
        <v>-0.24254321947679647</v>
      </c>
      <c r="L482" s="71">
        <f t="shared" si="23"/>
        <v>10.893449451489039</v>
      </c>
    </row>
    <row r="483" spans="1:12">
      <c r="A483" s="70" t="s">
        <v>2297</v>
      </c>
      <c r="B483" s="70" t="s">
        <v>75</v>
      </c>
      <c r="C483" s="70" t="s">
        <v>1297</v>
      </c>
      <c r="D483" s="70" t="s">
        <v>321</v>
      </c>
      <c r="E483" s="70" t="s">
        <v>323</v>
      </c>
      <c r="F483" s="87">
        <f>VLOOKUP(B483,'XTF Exchange Traded Funds'!$B$7:$F$1023,5,FALSE)</f>
        <v>6.5952557810000005</v>
      </c>
      <c r="G483" s="87">
        <v>8.1580013129999998</v>
      </c>
      <c r="H483" s="88">
        <f t="shared" si="21"/>
        <v>-0.1915598529641962</v>
      </c>
      <c r="I483" s="99">
        <v>1.7083621299999998</v>
      </c>
      <c r="J483" s="99">
        <v>3.4360528100000001</v>
      </c>
      <c r="K483" s="88">
        <f t="shared" si="22"/>
        <v>-0.502812609565218</v>
      </c>
      <c r="L483" s="71">
        <f t="shared" si="23"/>
        <v>0.2590289424288213</v>
      </c>
    </row>
    <row r="484" spans="1:12">
      <c r="A484" s="70" t="s">
        <v>2691</v>
      </c>
      <c r="B484" s="70" t="s">
        <v>1396</v>
      </c>
      <c r="C484" s="70" t="s">
        <v>1296</v>
      </c>
      <c r="D484" s="70" t="s">
        <v>322</v>
      </c>
      <c r="E484" s="70" t="s">
        <v>323</v>
      </c>
      <c r="F484" s="87">
        <f>VLOOKUP(B484,'XTF Exchange Traded Funds'!$B$7:$F$1023,5,FALSE)</f>
        <v>2.6668885099999997</v>
      </c>
      <c r="G484" s="87">
        <v>4.9634286900000006</v>
      </c>
      <c r="H484" s="88">
        <f t="shared" si="21"/>
        <v>-0.4626922886243785</v>
      </c>
      <c r="I484" s="99">
        <v>1.70099607</v>
      </c>
      <c r="J484" s="99">
        <v>12.04818027</v>
      </c>
      <c r="K484" s="88">
        <f t="shared" si="22"/>
        <v>-0.85881717970011751</v>
      </c>
      <c r="L484" s="71">
        <f t="shared" si="23"/>
        <v>0.6378204651682271</v>
      </c>
    </row>
    <row r="485" spans="1:12">
      <c r="A485" s="70" t="s">
        <v>2302</v>
      </c>
      <c r="B485" s="70" t="s">
        <v>2295</v>
      </c>
      <c r="C485" s="70" t="s">
        <v>1296</v>
      </c>
      <c r="D485" s="70" t="s">
        <v>321</v>
      </c>
      <c r="E485" s="70" t="s">
        <v>1508</v>
      </c>
      <c r="F485" s="87">
        <f>VLOOKUP(B485,'XTF Exchange Traded Funds'!$B$7:$F$1023,5,FALSE)</f>
        <v>1.1544354399999999</v>
      </c>
      <c r="G485" s="87">
        <v>0.85161702000000006</v>
      </c>
      <c r="H485" s="88">
        <f t="shared" si="21"/>
        <v>0.35558051669751722</v>
      </c>
      <c r="I485" s="99">
        <v>1.6954023999999999</v>
      </c>
      <c r="J485" s="99">
        <v>0.78772655000000003</v>
      </c>
      <c r="K485" s="88">
        <f t="shared" si="22"/>
        <v>1.1522727652127505</v>
      </c>
      <c r="L485" s="71">
        <f t="shared" si="23"/>
        <v>1.4685987117651205</v>
      </c>
    </row>
    <row r="486" spans="1:12">
      <c r="A486" s="70" t="s">
        <v>2707</v>
      </c>
      <c r="B486" s="70" t="s">
        <v>2285</v>
      </c>
      <c r="C486" s="70" t="s">
        <v>1296</v>
      </c>
      <c r="D486" s="70" t="s">
        <v>1212</v>
      </c>
      <c r="E486" s="70" t="s">
        <v>323</v>
      </c>
      <c r="F486" s="87">
        <f>VLOOKUP(B486,'XTF Exchange Traded Funds'!$B$7:$F$1023,5,FALSE)</f>
        <v>0.92683440000000006</v>
      </c>
      <c r="G486" s="87">
        <v>3.7974842999999998</v>
      </c>
      <c r="H486" s="88">
        <f t="shared" si="21"/>
        <v>-0.75593463283047668</v>
      </c>
      <c r="I486" s="99">
        <v>1.6822894858002151</v>
      </c>
      <c r="J486" s="99">
        <v>2.8220245499999996</v>
      </c>
      <c r="K486" s="88">
        <f t="shared" si="22"/>
        <v>-0.40387142067909532</v>
      </c>
      <c r="L486" s="71">
        <f t="shared" si="23"/>
        <v>1.8150917637500452</v>
      </c>
    </row>
    <row r="487" spans="1:12">
      <c r="A487" s="70" t="s">
        <v>2575</v>
      </c>
      <c r="B487" s="70" t="s">
        <v>1467</v>
      </c>
      <c r="C487" s="70" t="s">
        <v>993</v>
      </c>
      <c r="D487" s="70" t="s">
        <v>321</v>
      </c>
      <c r="E487" s="70" t="s">
        <v>1508</v>
      </c>
      <c r="F487" s="87">
        <f>VLOOKUP(B487,'XTF Exchange Traded Funds'!$B$7:$F$1023,5,FALSE)</f>
        <v>0.38312858500000002</v>
      </c>
      <c r="G487" s="87">
        <v>2.1200974320000001</v>
      </c>
      <c r="H487" s="88">
        <f t="shared" si="21"/>
        <v>-0.81928727462370698</v>
      </c>
      <c r="I487" s="99">
        <v>1.6543171299999999</v>
      </c>
      <c r="J487" s="99">
        <v>5.2233814000000001</v>
      </c>
      <c r="K487" s="88">
        <f t="shared" si="22"/>
        <v>-0.68328616975968859</v>
      </c>
      <c r="L487" s="71">
        <f t="shared" si="23"/>
        <v>4.3179162160401052</v>
      </c>
    </row>
    <row r="488" spans="1:12">
      <c r="A488" s="70" t="s">
        <v>2339</v>
      </c>
      <c r="B488" s="70" t="s">
        <v>1221</v>
      </c>
      <c r="C488" s="70" t="s">
        <v>231</v>
      </c>
      <c r="D488" s="70" t="s">
        <v>1212</v>
      </c>
      <c r="E488" s="70" t="s">
        <v>323</v>
      </c>
      <c r="F488" s="87">
        <f>VLOOKUP(B488,'XTF Exchange Traded Funds'!$B$7:$F$1023,5,FALSE)</f>
        <v>0.72964413000000006</v>
      </c>
      <c r="G488" s="87">
        <v>0.38560646000000004</v>
      </c>
      <c r="H488" s="88">
        <f t="shared" si="21"/>
        <v>0.89219892737274153</v>
      </c>
      <c r="I488" s="99">
        <v>1.64816838</v>
      </c>
      <c r="J488" s="99">
        <v>4.2816119999999999E-2</v>
      </c>
      <c r="K488" s="88">
        <f t="shared" si="22"/>
        <v>37.494108760905938</v>
      </c>
      <c r="L488" s="71">
        <f t="shared" si="23"/>
        <v>2.2588660858547573</v>
      </c>
    </row>
    <row r="489" spans="1:12">
      <c r="A489" s="70" t="s">
        <v>2714</v>
      </c>
      <c r="B489" s="70" t="s">
        <v>60</v>
      </c>
      <c r="C489" s="70" t="s">
        <v>1296</v>
      </c>
      <c r="D489" s="70" t="s">
        <v>1212</v>
      </c>
      <c r="E489" s="70" t="s">
        <v>323</v>
      </c>
      <c r="F489" s="87">
        <f>VLOOKUP(B489,'XTF Exchange Traded Funds'!$B$7:$F$1023,5,FALSE)</f>
        <v>1.9218819269999998</v>
      </c>
      <c r="G489" s="87">
        <v>3.445218568</v>
      </c>
      <c r="H489" s="88">
        <f t="shared" si="21"/>
        <v>-0.44215965139312463</v>
      </c>
      <c r="I489" s="99">
        <v>1.63457969</v>
      </c>
      <c r="J489" s="99">
        <v>38.045631887592101</v>
      </c>
      <c r="K489" s="88">
        <f t="shared" si="22"/>
        <v>-0.95703633744789796</v>
      </c>
      <c r="L489" s="71">
        <f t="shared" si="23"/>
        <v>0.85050994394412671</v>
      </c>
    </row>
    <row r="490" spans="1:12">
      <c r="A490" s="70" t="s">
        <v>216</v>
      </c>
      <c r="B490" s="70" t="s">
        <v>217</v>
      </c>
      <c r="C490" s="70" t="s">
        <v>231</v>
      </c>
      <c r="D490" s="70" t="s">
        <v>322</v>
      </c>
      <c r="E490" s="70" t="s">
        <v>1508</v>
      </c>
      <c r="F490" s="87">
        <f>VLOOKUP(B490,'XTF Exchange Traded Funds'!$B$7:$F$1023,5,FALSE)</f>
        <v>2.2597495599999999</v>
      </c>
      <c r="G490" s="87">
        <v>1.1967092800000001</v>
      </c>
      <c r="H490" s="88">
        <f t="shared" si="21"/>
        <v>0.8883028633320198</v>
      </c>
      <c r="I490" s="99">
        <v>1.6300211599999999</v>
      </c>
      <c r="J490" s="99">
        <v>4.3891950199999998</v>
      </c>
      <c r="K490" s="88">
        <f t="shared" si="22"/>
        <v>-0.62862867733774108</v>
      </c>
      <c r="L490" s="71">
        <f t="shared" si="23"/>
        <v>0.72132823426680959</v>
      </c>
    </row>
    <row r="491" spans="1:12">
      <c r="A491" s="70" t="s">
        <v>2574</v>
      </c>
      <c r="B491" s="70" t="s">
        <v>1501</v>
      </c>
      <c r="C491" s="70" t="s">
        <v>993</v>
      </c>
      <c r="D491" s="70" t="s">
        <v>321</v>
      </c>
      <c r="E491" s="70" t="s">
        <v>1508</v>
      </c>
      <c r="F491" s="87">
        <f>VLOOKUP(B491,'XTF Exchange Traded Funds'!$B$7:$F$1023,5,FALSE)</f>
        <v>0.15069373999999999</v>
      </c>
      <c r="G491" s="87">
        <v>0.2196178</v>
      </c>
      <c r="H491" s="88">
        <f t="shared" si="21"/>
        <v>-0.31383640123887957</v>
      </c>
      <c r="I491" s="99">
        <v>1.6182931</v>
      </c>
      <c r="J491" s="99">
        <v>28.091398079999998</v>
      </c>
      <c r="K491" s="88">
        <f t="shared" si="22"/>
        <v>-0.94239186332444724</v>
      </c>
      <c r="L491" s="71">
        <f t="shared" si="23"/>
        <v>10.738953721634356</v>
      </c>
    </row>
    <row r="492" spans="1:12">
      <c r="A492" s="70" t="s">
        <v>2860</v>
      </c>
      <c r="B492" s="70" t="s">
        <v>22</v>
      </c>
      <c r="C492" s="70" t="s">
        <v>1296</v>
      </c>
      <c r="D492" s="70" t="s">
        <v>1212</v>
      </c>
      <c r="E492" s="70" t="s">
        <v>1508</v>
      </c>
      <c r="F492" s="87">
        <f>VLOOKUP(B492,'XTF Exchange Traded Funds'!$B$7:$F$1023,5,FALSE)</f>
        <v>0.11494175907640899</v>
      </c>
      <c r="G492" s="87">
        <v>0</v>
      </c>
      <c r="H492" s="88" t="str">
        <f t="shared" si="21"/>
        <v/>
      </c>
      <c r="I492" s="99">
        <v>1.6148010478925701</v>
      </c>
      <c r="J492" s="99">
        <v>3.1211411861738001</v>
      </c>
      <c r="K492" s="88">
        <f t="shared" si="22"/>
        <v>-0.48262479920937151</v>
      </c>
      <c r="L492" s="71">
        <f t="shared" si="23"/>
        <v>14.048863188348376</v>
      </c>
    </row>
    <row r="493" spans="1:12">
      <c r="A493" s="70" t="s">
        <v>380</v>
      </c>
      <c r="B493" s="70" t="s">
        <v>381</v>
      </c>
      <c r="C493" s="70" t="s">
        <v>1292</v>
      </c>
      <c r="D493" s="70" t="s">
        <v>321</v>
      </c>
      <c r="E493" s="70" t="s">
        <v>1508</v>
      </c>
      <c r="F493" s="87">
        <f>VLOOKUP(B493,'XTF Exchange Traded Funds'!$B$7:$F$1023,5,FALSE)</f>
        <v>0.72693023899999998</v>
      </c>
      <c r="G493" s="87">
        <v>1.5475247130000001</v>
      </c>
      <c r="H493" s="88">
        <f t="shared" si="21"/>
        <v>-0.53026259749300686</v>
      </c>
      <c r="I493" s="99">
        <v>1.6081937800000001</v>
      </c>
      <c r="J493" s="99">
        <v>0</v>
      </c>
      <c r="K493" s="88" t="str">
        <f t="shared" si="22"/>
        <v/>
      </c>
      <c r="L493" s="71">
        <f t="shared" si="23"/>
        <v>2.212308270752787</v>
      </c>
    </row>
    <row r="494" spans="1:12">
      <c r="A494" s="70" t="s">
        <v>2854</v>
      </c>
      <c r="B494" s="70" t="s">
        <v>24</v>
      </c>
      <c r="C494" s="70" t="s">
        <v>1296</v>
      </c>
      <c r="D494" s="70" t="s">
        <v>1212</v>
      </c>
      <c r="E494" s="70" t="s">
        <v>1508</v>
      </c>
      <c r="F494" s="87">
        <f>VLOOKUP(B494,'XTF Exchange Traded Funds'!$B$7:$F$1023,5,FALSE)</f>
        <v>0.58853317701385299</v>
      </c>
      <c r="G494" s="87">
        <v>0</v>
      </c>
      <c r="H494" s="88" t="str">
        <f t="shared" si="21"/>
        <v/>
      </c>
      <c r="I494" s="99">
        <v>1.51684615739318</v>
      </c>
      <c r="J494" s="99">
        <v>0</v>
      </c>
      <c r="K494" s="88" t="str">
        <f t="shared" si="22"/>
        <v/>
      </c>
      <c r="L494" s="71">
        <f t="shared" si="23"/>
        <v>2.5773333036031647</v>
      </c>
    </row>
    <row r="495" spans="1:12">
      <c r="A495" s="70" t="s">
        <v>1216</v>
      </c>
      <c r="B495" s="70" t="s">
        <v>1217</v>
      </c>
      <c r="C495" s="70" t="s">
        <v>1292</v>
      </c>
      <c r="D495" s="70" t="s">
        <v>321</v>
      </c>
      <c r="E495" s="70" t="s">
        <v>1508</v>
      </c>
      <c r="F495" s="87">
        <f>VLOOKUP(B495,'XTF Exchange Traded Funds'!$B$7:$F$1023,5,FALSE)</f>
        <v>2.492101195</v>
      </c>
      <c r="G495" s="87">
        <v>4.7713974979999998</v>
      </c>
      <c r="H495" s="88">
        <f t="shared" si="21"/>
        <v>-0.47769994094086687</v>
      </c>
      <c r="I495" s="99">
        <v>1.5063847699999999</v>
      </c>
      <c r="J495" s="99">
        <v>24.494668100000002</v>
      </c>
      <c r="K495" s="88">
        <f t="shared" si="22"/>
        <v>-0.93850152352135774</v>
      </c>
      <c r="L495" s="71">
        <f t="shared" si="23"/>
        <v>0.60446372443555607</v>
      </c>
    </row>
    <row r="496" spans="1:12">
      <c r="A496" s="70" t="s">
        <v>2697</v>
      </c>
      <c r="B496" s="70" t="s">
        <v>596</v>
      </c>
      <c r="C496" s="70" t="s">
        <v>1296</v>
      </c>
      <c r="D496" s="70" t="s">
        <v>1212</v>
      </c>
      <c r="E496" s="70" t="s">
        <v>1508</v>
      </c>
      <c r="F496" s="87">
        <f>VLOOKUP(B496,'XTF Exchange Traded Funds'!$B$7:$F$1023,5,FALSE)</f>
        <v>1.4322116299999998</v>
      </c>
      <c r="G496" s="87">
        <v>4.5425336900000008</v>
      </c>
      <c r="H496" s="88">
        <f t="shared" si="21"/>
        <v>-0.68471084030639306</v>
      </c>
      <c r="I496" s="99">
        <v>1.5006947800000001</v>
      </c>
      <c r="J496" s="99">
        <v>4.5729293000000002</v>
      </c>
      <c r="K496" s="88">
        <f t="shared" si="22"/>
        <v>-0.6718307497122249</v>
      </c>
      <c r="L496" s="71">
        <f t="shared" si="23"/>
        <v>1.0478163621670913</v>
      </c>
    </row>
    <row r="497" spans="1:12">
      <c r="A497" s="70" t="s">
        <v>1448</v>
      </c>
      <c r="B497" s="70" t="s">
        <v>1449</v>
      </c>
      <c r="C497" s="70" t="s">
        <v>1297</v>
      </c>
      <c r="D497" s="70" t="s">
        <v>321</v>
      </c>
      <c r="E497" s="70" t="s">
        <v>1508</v>
      </c>
      <c r="F497" s="87">
        <f>VLOOKUP(B497,'XTF Exchange Traded Funds'!$B$7:$F$1023,5,FALSE)</f>
        <v>2.35923835</v>
      </c>
      <c r="G497" s="87">
        <v>1.5275042700000001</v>
      </c>
      <c r="H497" s="88">
        <f t="shared" si="21"/>
        <v>0.54450524056472838</v>
      </c>
      <c r="I497" s="99">
        <v>1.4655100000000001</v>
      </c>
      <c r="J497" s="99">
        <v>1.8218900000000001E-3</v>
      </c>
      <c r="K497" s="88" t="str">
        <f t="shared" si="22"/>
        <v/>
      </c>
      <c r="L497" s="71">
        <f t="shared" si="23"/>
        <v>0.62117928864627014</v>
      </c>
    </row>
    <row r="498" spans="1:12">
      <c r="A498" s="70" t="s">
        <v>2709</v>
      </c>
      <c r="B498" s="70" t="s">
        <v>57</v>
      </c>
      <c r="C498" s="70" t="s">
        <v>1296</v>
      </c>
      <c r="D498" s="70" t="s">
        <v>1212</v>
      </c>
      <c r="E498" s="70" t="s">
        <v>323</v>
      </c>
      <c r="F498" s="87">
        <f>VLOOKUP(B498,'XTF Exchange Traded Funds'!$B$7:$F$1023,5,FALSE)</f>
        <v>0.49301673700000004</v>
      </c>
      <c r="G498" s="87">
        <v>3.6656137799999997</v>
      </c>
      <c r="H498" s="88">
        <f t="shared" si="21"/>
        <v>-0.86550226876329561</v>
      </c>
      <c r="I498" s="99">
        <v>1.45649772</v>
      </c>
      <c r="J498" s="99">
        <v>2.8256074943730902</v>
      </c>
      <c r="K498" s="88">
        <f t="shared" si="22"/>
        <v>-0.48453643228917431</v>
      </c>
      <c r="L498" s="71">
        <f t="shared" si="23"/>
        <v>2.9542561351218386</v>
      </c>
    </row>
    <row r="499" spans="1:12">
      <c r="A499" s="70" t="s">
        <v>2478</v>
      </c>
      <c r="B499" s="70" t="s">
        <v>162</v>
      </c>
      <c r="C499" s="70" t="s">
        <v>993</v>
      </c>
      <c r="D499" s="70" t="s">
        <v>321</v>
      </c>
      <c r="E499" s="70" t="s">
        <v>1508</v>
      </c>
      <c r="F499" s="87">
        <f>VLOOKUP(B499,'XTF Exchange Traded Funds'!$B$7:$F$1023,5,FALSE)</f>
        <v>1.35E-2</v>
      </c>
      <c r="G499" s="87">
        <v>0</v>
      </c>
      <c r="H499" s="88" t="str">
        <f t="shared" si="21"/>
        <v/>
      </c>
      <c r="I499" s="99">
        <v>1.42140829</v>
      </c>
      <c r="J499" s="99">
        <v>1.50895427</v>
      </c>
      <c r="K499" s="88">
        <f t="shared" si="22"/>
        <v>-5.801764953420363E-2</v>
      </c>
      <c r="L499" s="71" t="str">
        <f t="shared" si="23"/>
        <v/>
      </c>
    </row>
    <row r="500" spans="1:12">
      <c r="A500" s="70" t="s">
        <v>2535</v>
      </c>
      <c r="B500" s="70" t="s">
        <v>1957</v>
      </c>
      <c r="C500" s="70" t="s">
        <v>993</v>
      </c>
      <c r="D500" s="70" t="s">
        <v>321</v>
      </c>
      <c r="E500" s="70" t="s">
        <v>1508</v>
      </c>
      <c r="F500" s="87">
        <f>VLOOKUP(B500,'XTF Exchange Traded Funds'!$B$7:$F$1023,5,FALSE)</f>
        <v>8.3962479999999992E-2</v>
      </c>
      <c r="G500" s="87">
        <v>0.36750470000000002</v>
      </c>
      <c r="H500" s="88">
        <f t="shared" si="21"/>
        <v>-0.77153358855002407</v>
      </c>
      <c r="I500" s="99">
        <v>1.41607233</v>
      </c>
      <c r="J500" s="99">
        <v>0.66892161999999999</v>
      </c>
      <c r="K500" s="88">
        <f t="shared" si="22"/>
        <v>1.1169480663519291</v>
      </c>
      <c r="L500" s="71">
        <f t="shared" si="23"/>
        <v>16.865537201854924</v>
      </c>
    </row>
    <row r="501" spans="1:12">
      <c r="A501" s="70" t="s">
        <v>332</v>
      </c>
      <c r="B501" s="70" t="s">
        <v>333</v>
      </c>
      <c r="C501" s="70" t="s">
        <v>1297</v>
      </c>
      <c r="D501" s="70" t="s">
        <v>321</v>
      </c>
      <c r="E501" s="70" t="s">
        <v>323</v>
      </c>
      <c r="F501" s="87">
        <f>VLOOKUP(B501,'XTF Exchange Traded Funds'!$B$7:$F$1023,5,FALSE)</f>
        <v>13.966067584000001</v>
      </c>
      <c r="G501" s="87">
        <v>26.312197576000003</v>
      </c>
      <c r="H501" s="88">
        <f t="shared" si="21"/>
        <v>-0.46921698411314794</v>
      </c>
      <c r="I501" s="99">
        <v>1.4106196799999999</v>
      </c>
      <c r="J501" s="99">
        <v>5.5803407800000002</v>
      </c>
      <c r="K501" s="88">
        <f t="shared" si="22"/>
        <v>-0.74721621212531042</v>
      </c>
      <c r="L501" s="71">
        <f t="shared" si="23"/>
        <v>0.10100335484671816</v>
      </c>
    </row>
    <row r="502" spans="1:12">
      <c r="A502" s="70" t="s">
        <v>2788</v>
      </c>
      <c r="B502" s="70" t="s">
        <v>907</v>
      </c>
      <c r="C502" s="70" t="s">
        <v>1296</v>
      </c>
      <c r="D502" s="70" t="s">
        <v>322</v>
      </c>
      <c r="E502" s="70" t="s">
        <v>323</v>
      </c>
      <c r="F502" s="87">
        <f>VLOOKUP(B502,'XTF Exchange Traded Funds'!$B$7:$F$1023,5,FALSE)</f>
        <v>3.8764714200000001</v>
      </c>
      <c r="G502" s="87">
        <v>0.54860275000000003</v>
      </c>
      <c r="H502" s="88">
        <f t="shared" si="21"/>
        <v>6.066080911916683</v>
      </c>
      <c r="I502" s="99">
        <v>1.34850078</v>
      </c>
      <c r="J502" s="99">
        <v>0.29417737999999999</v>
      </c>
      <c r="K502" s="88">
        <f t="shared" si="22"/>
        <v>3.5839716840227487</v>
      </c>
      <c r="L502" s="71">
        <f t="shared" si="23"/>
        <v>0.34786810836335275</v>
      </c>
    </row>
    <row r="503" spans="1:12">
      <c r="A503" s="70" t="s">
        <v>1955</v>
      </c>
      <c r="B503" s="70" t="s">
        <v>1956</v>
      </c>
      <c r="C503" s="70" t="s">
        <v>1297</v>
      </c>
      <c r="D503" s="70" t="s">
        <v>321</v>
      </c>
      <c r="E503" s="70" t="s">
        <v>1508</v>
      </c>
      <c r="F503" s="87">
        <f>VLOOKUP(B503,'XTF Exchange Traded Funds'!$B$7:$F$1023,5,FALSE)</f>
        <v>1.35188128</v>
      </c>
      <c r="G503" s="87">
        <v>5.3340800899999996</v>
      </c>
      <c r="H503" s="88">
        <f t="shared" si="21"/>
        <v>-0.74655774619237114</v>
      </c>
      <c r="I503" s="99">
        <v>1.33908542</v>
      </c>
      <c r="J503" s="99">
        <v>0.59947397999999996</v>
      </c>
      <c r="K503" s="88">
        <f t="shared" si="22"/>
        <v>1.2337673771929185</v>
      </c>
      <c r="L503" s="71">
        <f t="shared" si="23"/>
        <v>0.99053477536133938</v>
      </c>
    </row>
    <row r="504" spans="1:12">
      <c r="A504" s="70" t="s">
        <v>2550</v>
      </c>
      <c r="B504" s="70" t="s">
        <v>1503</v>
      </c>
      <c r="C504" s="70" t="s">
        <v>993</v>
      </c>
      <c r="D504" s="70" t="s">
        <v>321</v>
      </c>
      <c r="E504" s="70" t="s">
        <v>1508</v>
      </c>
      <c r="F504" s="87">
        <f>VLOOKUP(B504,'XTF Exchange Traded Funds'!$B$7:$F$1023,5,FALSE)</f>
        <v>1.9662893000000001</v>
      </c>
      <c r="G504" s="87">
        <v>4.1604006399999998</v>
      </c>
      <c r="H504" s="88">
        <f t="shared" si="21"/>
        <v>-0.52737981984350424</v>
      </c>
      <c r="I504" s="99">
        <v>1.33034557</v>
      </c>
      <c r="J504" s="99">
        <v>4.6767214800000003</v>
      </c>
      <c r="K504" s="88">
        <f t="shared" si="22"/>
        <v>-0.71553885009205209</v>
      </c>
      <c r="L504" s="71">
        <f t="shared" si="23"/>
        <v>0.67657672245889755</v>
      </c>
    </row>
    <row r="505" spans="1:12">
      <c r="A505" s="70" t="s">
        <v>2540</v>
      </c>
      <c r="B505" s="70" t="s">
        <v>2290</v>
      </c>
      <c r="C505" s="70" t="s">
        <v>993</v>
      </c>
      <c r="D505" s="70" t="s">
        <v>321</v>
      </c>
      <c r="E505" s="70" t="s">
        <v>1508</v>
      </c>
      <c r="F505" s="87">
        <f>VLOOKUP(B505,'XTF Exchange Traded Funds'!$B$7:$F$1023,5,FALSE)</f>
        <v>0.75139727499999998</v>
      </c>
      <c r="G505" s="87">
        <v>1.6876627360000001</v>
      </c>
      <c r="H505" s="88">
        <f t="shared" si="21"/>
        <v>-0.55477047696098447</v>
      </c>
      <c r="I505" s="99">
        <v>1.3284365300000001</v>
      </c>
      <c r="J505" s="99">
        <v>8.96900853</v>
      </c>
      <c r="K505" s="88">
        <f t="shared" si="22"/>
        <v>-0.85188591073845266</v>
      </c>
      <c r="L505" s="71">
        <f t="shared" si="23"/>
        <v>1.7679549476673311</v>
      </c>
    </row>
    <row r="506" spans="1:12">
      <c r="A506" s="70" t="s">
        <v>1953</v>
      </c>
      <c r="B506" s="70" t="s">
        <v>1954</v>
      </c>
      <c r="C506" s="70" t="s">
        <v>1297</v>
      </c>
      <c r="D506" s="70" t="s">
        <v>321</v>
      </c>
      <c r="E506" s="70" t="s">
        <v>1508</v>
      </c>
      <c r="F506" s="87">
        <f>VLOOKUP(B506,'XTF Exchange Traded Funds'!$B$7:$F$1023,5,FALSE)</f>
        <v>0.36969926000000003</v>
      </c>
      <c r="G506" s="87">
        <v>4.04793643</v>
      </c>
      <c r="H506" s="88">
        <f t="shared" si="21"/>
        <v>-0.9086696971671564</v>
      </c>
      <c r="I506" s="99">
        <v>1.2919038999999999</v>
      </c>
      <c r="J506" s="99">
        <v>0</v>
      </c>
      <c r="K506" s="88" t="str">
        <f t="shared" si="22"/>
        <v/>
      </c>
      <c r="L506" s="71">
        <f t="shared" si="23"/>
        <v>3.4944725071940899</v>
      </c>
    </row>
    <row r="507" spans="1:12">
      <c r="A507" s="70" t="s">
        <v>2530</v>
      </c>
      <c r="B507" s="70" t="s">
        <v>1816</v>
      </c>
      <c r="C507" s="70" t="s">
        <v>993</v>
      </c>
      <c r="D507" s="70" t="s">
        <v>321</v>
      </c>
      <c r="E507" s="70" t="s">
        <v>323</v>
      </c>
      <c r="F507" s="87">
        <f>VLOOKUP(B507,'XTF Exchange Traded Funds'!$B$7:$F$1023,5,FALSE)</f>
        <v>0.64463115999999998</v>
      </c>
      <c r="G507" s="87">
        <v>1.39081E-2</v>
      </c>
      <c r="H507" s="88">
        <f t="shared" si="21"/>
        <v>45.349333122425058</v>
      </c>
      <c r="I507" s="99">
        <v>1.29011429</v>
      </c>
      <c r="J507" s="99">
        <v>1.39081E-2</v>
      </c>
      <c r="K507" s="88">
        <f t="shared" si="22"/>
        <v>91.759923354016721</v>
      </c>
      <c r="L507" s="71">
        <f t="shared" si="23"/>
        <v>2.0013216394938156</v>
      </c>
    </row>
    <row r="508" spans="1:12">
      <c r="A508" s="70" t="s">
        <v>2003</v>
      </c>
      <c r="B508" s="70" t="s">
        <v>2004</v>
      </c>
      <c r="C508" s="70" t="s">
        <v>1292</v>
      </c>
      <c r="D508" s="70" t="s">
        <v>321</v>
      </c>
      <c r="E508" s="70" t="s">
        <v>1508</v>
      </c>
      <c r="F508" s="87">
        <f>VLOOKUP(B508,'XTF Exchange Traded Funds'!$B$7:$F$1023,5,FALSE)</f>
        <v>1.17115795</v>
      </c>
      <c r="G508" s="87">
        <v>7.0871168400000002</v>
      </c>
      <c r="H508" s="88">
        <f t="shared" si="21"/>
        <v>-0.83474832199887927</v>
      </c>
      <c r="I508" s="99">
        <v>1.2576799299999999</v>
      </c>
      <c r="J508" s="99">
        <v>0.16977245999999999</v>
      </c>
      <c r="K508" s="88">
        <f t="shared" si="22"/>
        <v>6.4080326691384455</v>
      </c>
      <c r="L508" s="71">
        <f t="shared" si="23"/>
        <v>1.0738772938355581</v>
      </c>
    </row>
    <row r="509" spans="1:12">
      <c r="A509" s="70" t="s">
        <v>2552</v>
      </c>
      <c r="B509" s="70" t="s">
        <v>1505</v>
      </c>
      <c r="C509" s="70" t="s">
        <v>993</v>
      </c>
      <c r="D509" s="70" t="s">
        <v>321</v>
      </c>
      <c r="E509" s="70" t="s">
        <v>1508</v>
      </c>
      <c r="F509" s="87">
        <f>VLOOKUP(B509,'XTF Exchange Traded Funds'!$B$7:$F$1023,5,FALSE)</f>
        <v>1.346968435</v>
      </c>
      <c r="G509" s="87">
        <v>1.4298718850000001</v>
      </c>
      <c r="H509" s="88">
        <f t="shared" si="21"/>
        <v>-5.7979635007649688E-2</v>
      </c>
      <c r="I509" s="99">
        <v>1.25136007</v>
      </c>
      <c r="J509" s="99">
        <v>0.72608492000000002</v>
      </c>
      <c r="K509" s="88">
        <f t="shared" si="22"/>
        <v>0.72343487040055865</v>
      </c>
      <c r="L509" s="71">
        <f t="shared" si="23"/>
        <v>0.92901959502859477</v>
      </c>
    </row>
    <row r="510" spans="1:12">
      <c r="A510" s="70" t="s">
        <v>2668</v>
      </c>
      <c r="B510" s="70" t="s">
        <v>1395</v>
      </c>
      <c r="C510" s="70" t="s">
        <v>1296</v>
      </c>
      <c r="D510" s="70" t="s">
        <v>322</v>
      </c>
      <c r="E510" s="70" t="s">
        <v>323</v>
      </c>
      <c r="F510" s="87">
        <f>VLOOKUP(B510,'XTF Exchange Traded Funds'!$B$7:$F$1023,5,FALSE)</f>
        <v>4.7587403469999998</v>
      </c>
      <c r="G510" s="87">
        <v>8.0046510790000003</v>
      </c>
      <c r="H510" s="88">
        <f t="shared" si="21"/>
        <v>-0.4055030881377909</v>
      </c>
      <c r="I510" s="99">
        <v>1.2227692800000001</v>
      </c>
      <c r="J510" s="99">
        <v>3.3200401299999998</v>
      </c>
      <c r="K510" s="88">
        <f t="shared" si="22"/>
        <v>-0.63170045176532241</v>
      </c>
      <c r="L510" s="71">
        <f t="shared" si="23"/>
        <v>0.25695230057484791</v>
      </c>
    </row>
    <row r="511" spans="1:12">
      <c r="A511" s="70" t="s">
        <v>2463</v>
      </c>
      <c r="B511" s="70" t="s">
        <v>629</v>
      </c>
      <c r="C511" s="70" t="s">
        <v>993</v>
      </c>
      <c r="D511" s="70" t="s">
        <v>321</v>
      </c>
      <c r="E511" s="70" t="s">
        <v>1508</v>
      </c>
      <c r="F511" s="87">
        <f>VLOOKUP(B511,'XTF Exchange Traded Funds'!$B$7:$F$1023,5,FALSE)</f>
        <v>0.39991818000000001</v>
      </c>
      <c r="G511" s="87">
        <v>1.5267725000000001</v>
      </c>
      <c r="H511" s="88">
        <f t="shared" si="21"/>
        <v>-0.73806301855711975</v>
      </c>
      <c r="I511" s="99">
        <v>1.19981453</v>
      </c>
      <c r="J511" s="99">
        <v>12.07522949</v>
      </c>
      <c r="K511" s="88">
        <f t="shared" si="22"/>
        <v>-0.900638366252698</v>
      </c>
      <c r="L511" s="71">
        <f t="shared" si="23"/>
        <v>3.0001500056836625</v>
      </c>
    </row>
    <row r="512" spans="1:12">
      <c r="A512" s="70" t="s">
        <v>752</v>
      </c>
      <c r="B512" s="70" t="s">
        <v>879</v>
      </c>
      <c r="C512" s="70" t="s">
        <v>1297</v>
      </c>
      <c r="D512" s="70" t="s">
        <v>321</v>
      </c>
      <c r="E512" s="70" t="s">
        <v>323</v>
      </c>
      <c r="F512" s="87">
        <f>VLOOKUP(B512,'XTF Exchange Traded Funds'!$B$7:$F$1023,5,FALSE)</f>
        <v>4.5273831200000005</v>
      </c>
      <c r="G512" s="87">
        <v>2.09762995</v>
      </c>
      <c r="H512" s="88">
        <f t="shared" si="21"/>
        <v>1.1583326077128144</v>
      </c>
      <c r="I512" s="99">
        <v>1.18374855</v>
      </c>
      <c r="J512" s="99">
        <v>6.7417639400000002</v>
      </c>
      <c r="K512" s="88">
        <f t="shared" si="22"/>
        <v>-0.82441560390795887</v>
      </c>
      <c r="L512" s="71">
        <f t="shared" si="23"/>
        <v>0.26146418772705937</v>
      </c>
    </row>
    <row r="513" spans="1:12">
      <c r="A513" s="70" t="s">
        <v>2448</v>
      </c>
      <c r="B513" s="70" t="s">
        <v>1939</v>
      </c>
      <c r="C513" s="70" t="s">
        <v>993</v>
      </c>
      <c r="D513" s="70" t="s">
        <v>321</v>
      </c>
      <c r="E513" s="70" t="s">
        <v>323</v>
      </c>
      <c r="F513" s="87">
        <f>VLOOKUP(B513,'XTF Exchange Traded Funds'!$B$7:$F$1023,5,FALSE)</f>
        <v>6.7160410000000004E-2</v>
      </c>
      <c r="G513" s="87">
        <v>0.4635514</v>
      </c>
      <c r="H513" s="88">
        <f t="shared" si="21"/>
        <v>-0.85511766332708739</v>
      </c>
      <c r="I513" s="99">
        <v>1.18025767</v>
      </c>
      <c r="J513" s="99">
        <v>0.61621384000000001</v>
      </c>
      <c r="K513" s="88">
        <f t="shared" si="22"/>
        <v>0.91533781519739965</v>
      </c>
      <c r="L513" s="71">
        <f t="shared" si="23"/>
        <v>17.573711506525942</v>
      </c>
    </row>
    <row r="514" spans="1:12">
      <c r="A514" s="70" t="s">
        <v>710</v>
      </c>
      <c r="B514" s="70" t="s">
        <v>711</v>
      </c>
      <c r="C514" s="70" t="s">
        <v>1292</v>
      </c>
      <c r="D514" s="70" t="s">
        <v>321</v>
      </c>
      <c r="E514" s="70" t="s">
        <v>1508</v>
      </c>
      <c r="F514" s="87">
        <f>VLOOKUP(B514,'XTF Exchange Traded Funds'!$B$7:$F$1023,5,FALSE)</f>
        <v>1.9578607860000001</v>
      </c>
      <c r="G514" s="87">
        <v>3.1985810690000003</v>
      </c>
      <c r="H514" s="88">
        <f t="shared" si="21"/>
        <v>-0.38789708818851265</v>
      </c>
      <c r="I514" s="99">
        <v>1.17346438</v>
      </c>
      <c r="J514" s="99">
        <v>0.84330326</v>
      </c>
      <c r="K514" s="88">
        <f t="shared" si="22"/>
        <v>0.39150936046422968</v>
      </c>
      <c r="L514" s="71">
        <f t="shared" si="23"/>
        <v>0.59936047975987194</v>
      </c>
    </row>
    <row r="515" spans="1:12">
      <c r="A515" s="70" t="s">
        <v>396</v>
      </c>
      <c r="B515" s="70" t="s">
        <v>659</v>
      </c>
      <c r="C515" s="70" t="s">
        <v>1292</v>
      </c>
      <c r="D515" s="70" t="s">
        <v>321</v>
      </c>
      <c r="E515" s="70" t="s">
        <v>1508</v>
      </c>
      <c r="F515" s="87">
        <f>VLOOKUP(B515,'XTF Exchange Traded Funds'!$B$7:$F$1023,5,FALSE)</f>
        <v>2.43242314</v>
      </c>
      <c r="G515" s="87">
        <v>5.3545074900000005</v>
      </c>
      <c r="H515" s="88">
        <f t="shared" si="21"/>
        <v>-0.54572420627989449</v>
      </c>
      <c r="I515" s="99">
        <v>1.1416468799999999</v>
      </c>
      <c r="J515" s="99">
        <v>32.462164860000001</v>
      </c>
      <c r="K515" s="88">
        <f t="shared" si="22"/>
        <v>-0.96483146195198022</v>
      </c>
      <c r="L515" s="71">
        <f t="shared" si="23"/>
        <v>0.46934551033748179</v>
      </c>
    </row>
    <row r="516" spans="1:12">
      <c r="A516" s="70" t="s">
        <v>742</v>
      </c>
      <c r="B516" s="70" t="s">
        <v>869</v>
      </c>
      <c r="C516" s="70" t="s">
        <v>1297</v>
      </c>
      <c r="D516" s="70" t="s">
        <v>321</v>
      </c>
      <c r="E516" s="70" t="s">
        <v>323</v>
      </c>
      <c r="F516" s="87">
        <f>VLOOKUP(B516,'XTF Exchange Traded Funds'!$B$7:$F$1023,5,FALSE)</f>
        <v>5.0814740659999993</v>
      </c>
      <c r="G516" s="87">
        <v>10.255683285</v>
      </c>
      <c r="H516" s="88">
        <f t="shared" si="21"/>
        <v>-0.50452115916721207</v>
      </c>
      <c r="I516" s="99">
        <v>1.1318354099999999</v>
      </c>
      <c r="J516" s="99">
        <v>5.3142559999999998E-2</v>
      </c>
      <c r="K516" s="88">
        <f t="shared" si="22"/>
        <v>20.298097231296346</v>
      </c>
      <c r="L516" s="71">
        <f t="shared" si="23"/>
        <v>0.22273761418425392</v>
      </c>
    </row>
    <row r="517" spans="1:12">
      <c r="A517" s="70" t="s">
        <v>757</v>
      </c>
      <c r="B517" s="70" t="s">
        <v>884</v>
      </c>
      <c r="C517" s="70" t="s">
        <v>1297</v>
      </c>
      <c r="D517" s="70" t="s">
        <v>321</v>
      </c>
      <c r="E517" s="70" t="s">
        <v>323</v>
      </c>
      <c r="F517" s="87">
        <f>VLOOKUP(B517,'XTF Exchange Traded Funds'!$B$7:$F$1023,5,FALSE)</f>
        <v>2.7083657400000001</v>
      </c>
      <c r="G517" s="87">
        <v>0.580810041</v>
      </c>
      <c r="H517" s="88">
        <f t="shared" si="21"/>
        <v>3.6630835364638612</v>
      </c>
      <c r="I517" s="99">
        <v>1.1218604599999999</v>
      </c>
      <c r="J517" s="99">
        <v>4.29779278</v>
      </c>
      <c r="K517" s="88">
        <f t="shared" si="22"/>
        <v>-0.73896822917553506</v>
      </c>
      <c r="L517" s="71">
        <f t="shared" si="23"/>
        <v>0.41422044424472743</v>
      </c>
    </row>
    <row r="518" spans="1:12">
      <c r="A518" s="70" t="s">
        <v>2754</v>
      </c>
      <c r="B518" s="70" t="s">
        <v>134</v>
      </c>
      <c r="C518" s="70" t="s">
        <v>1296</v>
      </c>
      <c r="D518" s="70" t="s">
        <v>322</v>
      </c>
      <c r="E518" s="70" t="s">
        <v>323</v>
      </c>
      <c r="F518" s="87">
        <f>VLOOKUP(B518,'XTF Exchange Traded Funds'!$B$7:$F$1023,5,FALSE)</f>
        <v>1.4312993300000001</v>
      </c>
      <c r="G518" s="87">
        <v>1.62130358</v>
      </c>
      <c r="H518" s="88">
        <f t="shared" si="21"/>
        <v>-0.11719227191245696</v>
      </c>
      <c r="I518" s="99">
        <v>1.0923808500000001</v>
      </c>
      <c r="J518" s="99">
        <v>9.8269610000000007E-2</v>
      </c>
      <c r="K518" s="88">
        <f t="shared" si="22"/>
        <v>10.11616144604624</v>
      </c>
      <c r="L518" s="71">
        <f t="shared" si="23"/>
        <v>0.76320922332856822</v>
      </c>
    </row>
    <row r="519" spans="1:12">
      <c r="A519" s="70" t="s">
        <v>1228</v>
      </c>
      <c r="B519" s="70" t="s">
        <v>1229</v>
      </c>
      <c r="C519" s="70" t="s">
        <v>1292</v>
      </c>
      <c r="D519" s="70" t="s">
        <v>321</v>
      </c>
      <c r="E519" s="70" t="s">
        <v>1508</v>
      </c>
      <c r="F519" s="87">
        <f>VLOOKUP(B519,'XTF Exchange Traded Funds'!$B$7:$F$1023,5,FALSE)</f>
        <v>4.9932404049999999</v>
      </c>
      <c r="G519" s="87">
        <v>2.9304224139999997</v>
      </c>
      <c r="H519" s="88">
        <f t="shared" ref="H519:H582" si="24">IF(ISERROR(F519/G519-1),"",IF((F519/G519-1)&gt;10000%,"",F519/G519-1))</f>
        <v>0.70393195914177875</v>
      </c>
      <c r="I519" s="99">
        <v>1.08307084</v>
      </c>
      <c r="J519" s="99">
        <v>3.5692669500000003</v>
      </c>
      <c r="K519" s="88">
        <f t="shared" ref="K519:K582" si="25">IF(ISERROR(I519/J519-1),"",IF((I519/J519-1)&gt;10000%,"",I519/J519-1))</f>
        <v>-0.69655650441052053</v>
      </c>
      <c r="L519" s="71">
        <f t="shared" ref="L519:L582" si="26">IF(ISERROR(I519/F519),"",IF(I519/F519&gt;10000%,"",I519/F519))</f>
        <v>0.21690740924780288</v>
      </c>
    </row>
    <row r="520" spans="1:12">
      <c r="A520" s="70" t="s">
        <v>2904</v>
      </c>
      <c r="B520" s="70" t="s">
        <v>1401</v>
      </c>
      <c r="C520" s="70" t="s">
        <v>1297</v>
      </c>
      <c r="D520" s="70" t="s">
        <v>321</v>
      </c>
      <c r="E520" s="70" t="s">
        <v>1508</v>
      </c>
      <c r="F520" s="87">
        <f>VLOOKUP(B520,'XTF Exchange Traded Funds'!$B$7:$F$1023,5,FALSE)</f>
        <v>1.50105234</v>
      </c>
      <c r="G520" s="87">
        <v>0.617170895</v>
      </c>
      <c r="H520" s="88">
        <f t="shared" si="24"/>
        <v>1.4321502393595535</v>
      </c>
      <c r="I520" s="99">
        <v>1.0759398200000001</v>
      </c>
      <c r="J520" s="99">
        <v>3.8549050000000001E-2</v>
      </c>
      <c r="K520" s="88">
        <f t="shared" si="25"/>
        <v>26.910929581922254</v>
      </c>
      <c r="L520" s="71">
        <f t="shared" si="26"/>
        <v>0.71679034190106927</v>
      </c>
    </row>
    <row r="521" spans="1:12">
      <c r="A521" s="70" t="s">
        <v>415</v>
      </c>
      <c r="B521" s="70" t="s">
        <v>707</v>
      </c>
      <c r="C521" s="70" t="s">
        <v>1292</v>
      </c>
      <c r="D521" s="70" t="s">
        <v>321</v>
      </c>
      <c r="E521" s="70" t="s">
        <v>1508</v>
      </c>
      <c r="F521" s="87">
        <f>VLOOKUP(B521,'XTF Exchange Traded Funds'!$B$7:$F$1023,5,FALSE)</f>
        <v>1.28037004</v>
      </c>
      <c r="G521" s="87">
        <v>0.79345553499999999</v>
      </c>
      <c r="H521" s="88">
        <f t="shared" si="24"/>
        <v>0.61366325335420346</v>
      </c>
      <c r="I521" s="99">
        <v>1.0424870500000001</v>
      </c>
      <c r="J521" s="99">
        <v>0</v>
      </c>
      <c r="K521" s="88" t="str">
        <f t="shared" si="25"/>
        <v/>
      </c>
      <c r="L521" s="71">
        <f t="shared" si="26"/>
        <v>0.81420762547677239</v>
      </c>
    </row>
    <row r="522" spans="1:12">
      <c r="A522" s="70" t="s">
        <v>1813</v>
      </c>
      <c r="B522" s="70" t="s">
        <v>1814</v>
      </c>
      <c r="C522" s="70" t="s">
        <v>1293</v>
      </c>
      <c r="D522" s="70" t="s">
        <v>321</v>
      </c>
      <c r="E522" s="70" t="s">
        <v>1508</v>
      </c>
      <c r="F522" s="87">
        <f>VLOOKUP(B522,'XTF Exchange Traded Funds'!$B$7:$F$1023,5,FALSE)</f>
        <v>0.12078</v>
      </c>
      <c r="G522" s="87">
        <v>0.51584037999999999</v>
      </c>
      <c r="H522" s="88">
        <f t="shared" si="24"/>
        <v>-0.76585780275673643</v>
      </c>
      <c r="I522" s="99">
        <v>1.0420656800000001</v>
      </c>
      <c r="J522" s="99">
        <v>354.14545220693145</v>
      </c>
      <c r="K522" s="88">
        <f t="shared" si="25"/>
        <v>-0.99705752065004327</v>
      </c>
      <c r="L522" s="71">
        <f t="shared" si="26"/>
        <v>8.6277999668819358</v>
      </c>
    </row>
    <row r="523" spans="1:12">
      <c r="A523" s="70" t="s">
        <v>2736</v>
      </c>
      <c r="B523" s="70" t="s">
        <v>787</v>
      </c>
      <c r="C523" s="70" t="s">
        <v>1296</v>
      </c>
      <c r="D523" s="70" t="s">
        <v>322</v>
      </c>
      <c r="E523" s="70" t="s">
        <v>323</v>
      </c>
      <c r="F523" s="87">
        <f>VLOOKUP(B523,'XTF Exchange Traded Funds'!$B$7:$F$1023,5,FALSE)</f>
        <v>1.441259061</v>
      </c>
      <c r="G523" s="87">
        <v>2.1830568020000003</v>
      </c>
      <c r="H523" s="88">
        <f t="shared" si="24"/>
        <v>-0.33979772781010775</v>
      </c>
      <c r="I523" s="99">
        <v>1.0183411</v>
      </c>
      <c r="J523" s="99">
        <v>27.9564692272236</v>
      </c>
      <c r="K523" s="88">
        <f t="shared" si="25"/>
        <v>-0.96357404464336449</v>
      </c>
      <c r="L523" s="71">
        <f t="shared" si="26"/>
        <v>0.70656353708779907</v>
      </c>
    </row>
    <row r="524" spans="1:12">
      <c r="A524" s="70" t="s">
        <v>2489</v>
      </c>
      <c r="B524" s="70" t="s">
        <v>142</v>
      </c>
      <c r="C524" s="70" t="s">
        <v>993</v>
      </c>
      <c r="D524" s="70" t="s">
        <v>321</v>
      </c>
      <c r="E524" s="70" t="s">
        <v>1508</v>
      </c>
      <c r="F524" s="87">
        <f>VLOOKUP(B524,'XTF Exchange Traded Funds'!$B$7:$F$1023,5,FALSE)</f>
        <v>0.62784632499999993</v>
      </c>
      <c r="G524" s="87">
        <v>2.5926782829999997</v>
      </c>
      <c r="H524" s="88">
        <f t="shared" si="24"/>
        <v>-0.757838707132797</v>
      </c>
      <c r="I524" s="99">
        <v>0.99818872999999997</v>
      </c>
      <c r="J524" s="99">
        <v>0.37252640000000004</v>
      </c>
      <c r="K524" s="88">
        <f t="shared" si="25"/>
        <v>1.6795113849649308</v>
      </c>
      <c r="L524" s="71">
        <f t="shared" si="26"/>
        <v>1.5898615477282598</v>
      </c>
    </row>
    <row r="525" spans="1:12">
      <c r="A525" s="70" t="s">
        <v>398</v>
      </c>
      <c r="B525" s="70" t="s">
        <v>661</v>
      </c>
      <c r="C525" s="70" t="s">
        <v>1292</v>
      </c>
      <c r="D525" s="70" t="s">
        <v>321</v>
      </c>
      <c r="E525" s="70" t="s">
        <v>1508</v>
      </c>
      <c r="F525" s="87">
        <f>VLOOKUP(B525,'XTF Exchange Traded Funds'!$B$7:$F$1023,5,FALSE)</f>
        <v>0.71104087999999999</v>
      </c>
      <c r="G525" s="87">
        <v>0.50212800400000002</v>
      </c>
      <c r="H525" s="88">
        <f t="shared" si="24"/>
        <v>0.41605501851276938</v>
      </c>
      <c r="I525" s="99">
        <v>0.99364492000000004</v>
      </c>
      <c r="J525" s="99">
        <v>2.8268432999999997</v>
      </c>
      <c r="K525" s="88">
        <f t="shared" si="25"/>
        <v>-0.64849663934325608</v>
      </c>
      <c r="L525" s="71">
        <f t="shared" si="26"/>
        <v>1.3974511845226114</v>
      </c>
    </row>
    <row r="526" spans="1:12">
      <c r="A526" s="70" t="s">
        <v>1391</v>
      </c>
      <c r="B526" s="70" t="s">
        <v>571</v>
      </c>
      <c r="C526" s="70" t="s">
        <v>1294</v>
      </c>
      <c r="D526" s="70" t="s">
        <v>321</v>
      </c>
      <c r="E526" s="70" t="s">
        <v>1508</v>
      </c>
      <c r="F526" s="87">
        <f>VLOOKUP(B526,'XTF Exchange Traded Funds'!$B$7:$F$1023,5,FALSE)</f>
        <v>3.3281031299999997</v>
      </c>
      <c r="G526" s="87">
        <v>3.7956138799999999</v>
      </c>
      <c r="H526" s="88">
        <f t="shared" si="24"/>
        <v>-0.12317131425391459</v>
      </c>
      <c r="I526" s="99">
        <v>0.98765593000000007</v>
      </c>
      <c r="J526" s="99">
        <v>0</v>
      </c>
      <c r="K526" s="88" t="str">
        <f t="shared" si="25"/>
        <v/>
      </c>
      <c r="L526" s="71">
        <f t="shared" si="26"/>
        <v>0.29676241733530662</v>
      </c>
    </row>
    <row r="527" spans="1:12">
      <c r="A527" s="70" t="s">
        <v>408</v>
      </c>
      <c r="B527" s="70" t="s">
        <v>701</v>
      </c>
      <c r="C527" s="70" t="s">
        <v>1292</v>
      </c>
      <c r="D527" s="70" t="s">
        <v>321</v>
      </c>
      <c r="E527" s="70" t="s">
        <v>1508</v>
      </c>
      <c r="F527" s="87">
        <f>VLOOKUP(B527,'XTF Exchange Traded Funds'!$B$7:$F$1023,5,FALSE)</f>
        <v>0.24336032800000001</v>
      </c>
      <c r="G527" s="87">
        <v>0.35704910899999998</v>
      </c>
      <c r="H527" s="88">
        <f t="shared" si="24"/>
        <v>-0.31841216833844543</v>
      </c>
      <c r="I527" s="99">
        <v>0.97565999999999997</v>
      </c>
      <c r="J527" s="99">
        <v>2.2136819999999998E-2</v>
      </c>
      <c r="K527" s="88">
        <f t="shared" si="25"/>
        <v>43.074081101079564</v>
      </c>
      <c r="L527" s="71">
        <f t="shared" si="26"/>
        <v>4.0091168844907203</v>
      </c>
    </row>
    <row r="528" spans="1:12">
      <c r="A528" s="70" t="s">
        <v>318</v>
      </c>
      <c r="B528" s="70" t="s">
        <v>319</v>
      </c>
      <c r="C528" s="70" t="s">
        <v>1297</v>
      </c>
      <c r="D528" s="70" t="s">
        <v>321</v>
      </c>
      <c r="E528" s="70" t="s">
        <v>1508</v>
      </c>
      <c r="F528" s="87">
        <f>VLOOKUP(B528,'XTF Exchange Traded Funds'!$B$7:$F$1023,5,FALSE)</f>
        <v>6.2195777699999999</v>
      </c>
      <c r="G528" s="87">
        <v>0.14611338899999998</v>
      </c>
      <c r="H528" s="88">
        <f t="shared" si="24"/>
        <v>41.566788797158083</v>
      </c>
      <c r="I528" s="99">
        <v>0.96682455</v>
      </c>
      <c r="J528" s="99">
        <v>6.2454999999999997E-4</v>
      </c>
      <c r="K528" s="88" t="str">
        <f t="shared" si="25"/>
        <v/>
      </c>
      <c r="L528" s="71">
        <f t="shared" si="26"/>
        <v>0.15544858280628912</v>
      </c>
    </row>
    <row r="529" spans="1:12">
      <c r="A529" s="70" t="s">
        <v>2518</v>
      </c>
      <c r="B529" s="70" t="s">
        <v>155</v>
      </c>
      <c r="C529" s="70" t="s">
        <v>993</v>
      </c>
      <c r="D529" s="70" t="s">
        <v>321</v>
      </c>
      <c r="E529" s="70" t="s">
        <v>1508</v>
      </c>
      <c r="F529" s="87">
        <f>VLOOKUP(B529,'XTF Exchange Traded Funds'!$B$7:$F$1023,5,FALSE)</f>
        <v>3.6786556099999999</v>
      </c>
      <c r="G529" s="87">
        <v>3.0832158700000001</v>
      </c>
      <c r="H529" s="88">
        <f t="shared" si="24"/>
        <v>0.19312294860495771</v>
      </c>
      <c r="I529" s="99">
        <v>0.95594422000000001</v>
      </c>
      <c r="J529" s="99">
        <v>11.107320529999999</v>
      </c>
      <c r="K529" s="88">
        <f t="shared" si="25"/>
        <v>-0.91393565915217179</v>
      </c>
      <c r="L529" s="71">
        <f t="shared" si="26"/>
        <v>0.25986238488902746</v>
      </c>
    </row>
    <row r="530" spans="1:12">
      <c r="A530" s="70" t="s">
        <v>2865</v>
      </c>
      <c r="B530" s="70" t="s">
        <v>2866</v>
      </c>
      <c r="C530" s="70" t="s">
        <v>2923</v>
      </c>
      <c r="D530" s="70" t="s">
        <v>322</v>
      </c>
      <c r="E530" s="70" t="s">
        <v>323</v>
      </c>
      <c r="F530" s="87">
        <f>VLOOKUP(B530,'XTF Exchange Traded Funds'!$B$7:$F$1023,5,FALSE)</f>
        <v>8.8703080000000004E-2</v>
      </c>
      <c r="G530" s="87"/>
      <c r="H530" s="88" t="str">
        <f t="shared" si="24"/>
        <v/>
      </c>
      <c r="I530" s="99">
        <v>0.93505499999999997</v>
      </c>
      <c r="J530" s="99"/>
      <c r="K530" s="88" t="str">
        <f t="shared" si="25"/>
        <v/>
      </c>
      <c r="L530" s="71">
        <f t="shared" si="26"/>
        <v>10.541403973796625</v>
      </c>
    </row>
    <row r="531" spans="1:12">
      <c r="A531" s="70" t="s">
        <v>2469</v>
      </c>
      <c r="B531" s="70" t="s">
        <v>902</v>
      </c>
      <c r="C531" s="70" t="s">
        <v>993</v>
      </c>
      <c r="D531" s="70" t="s">
        <v>321</v>
      </c>
      <c r="E531" s="70" t="s">
        <v>1508</v>
      </c>
      <c r="F531" s="87">
        <f>VLOOKUP(B531,'XTF Exchange Traded Funds'!$B$7:$F$1023,5,FALSE)</f>
        <v>0.17377764499999998</v>
      </c>
      <c r="G531" s="87">
        <v>0.50176599499999996</v>
      </c>
      <c r="H531" s="88">
        <f t="shared" si="24"/>
        <v>-0.65366795133257294</v>
      </c>
      <c r="I531" s="99">
        <v>0.9178133100000001</v>
      </c>
      <c r="J531" s="99">
        <v>0.18751010000000001</v>
      </c>
      <c r="K531" s="88">
        <f t="shared" si="25"/>
        <v>3.8947406566366292</v>
      </c>
      <c r="L531" s="71">
        <f t="shared" si="26"/>
        <v>5.2815384280296822</v>
      </c>
    </row>
    <row r="532" spans="1:12">
      <c r="A532" s="70" t="s">
        <v>2839</v>
      </c>
      <c r="B532" s="70" t="s">
        <v>103</v>
      </c>
      <c r="C532" s="70" t="s">
        <v>1291</v>
      </c>
      <c r="D532" s="70" t="s">
        <v>321</v>
      </c>
      <c r="E532" s="70" t="s">
        <v>1508</v>
      </c>
      <c r="F532" s="87">
        <f>VLOOKUP(B532,'XTF Exchange Traded Funds'!$B$7:$F$1023,5,FALSE)</f>
        <v>5.2548199999999995E-3</v>
      </c>
      <c r="G532" s="87">
        <v>2.2278000000000003E-3</v>
      </c>
      <c r="H532" s="88">
        <f t="shared" si="24"/>
        <v>1.3587485411616838</v>
      </c>
      <c r="I532" s="99">
        <v>0.90009496999999994</v>
      </c>
      <c r="J532" s="99">
        <v>2.2305557500000002</v>
      </c>
      <c r="K532" s="88">
        <f t="shared" si="25"/>
        <v>-0.59647053430518393</v>
      </c>
      <c r="L532" s="71" t="str">
        <f t="shared" si="26"/>
        <v/>
      </c>
    </row>
    <row r="533" spans="1:12">
      <c r="A533" s="70" t="s">
        <v>1373</v>
      </c>
      <c r="B533" s="70" t="s">
        <v>652</v>
      </c>
      <c r="C533" s="70" t="s">
        <v>1296</v>
      </c>
      <c r="D533" s="70" t="s">
        <v>322</v>
      </c>
      <c r="E533" s="70" t="s">
        <v>323</v>
      </c>
      <c r="F533" s="87">
        <f>VLOOKUP(B533,'XTF Exchange Traded Funds'!$B$7:$F$1023,5,FALSE)</f>
        <v>1.0857080700000001</v>
      </c>
      <c r="G533" s="87">
        <v>1.19284697</v>
      </c>
      <c r="H533" s="88">
        <f t="shared" si="24"/>
        <v>-8.9817807895341217E-2</v>
      </c>
      <c r="I533" s="99">
        <v>0.89221877999999999</v>
      </c>
      <c r="J533" s="99">
        <v>9.9713426300000005</v>
      </c>
      <c r="K533" s="88">
        <f t="shared" si="25"/>
        <v>-0.9105217007270765</v>
      </c>
      <c r="L533" s="71">
        <f t="shared" si="26"/>
        <v>0.82178515998319868</v>
      </c>
    </row>
    <row r="534" spans="1:12">
      <c r="A534" s="70" t="s">
        <v>2401</v>
      </c>
      <c r="B534" s="70" t="s">
        <v>1310</v>
      </c>
      <c r="C534" s="70" t="s">
        <v>993</v>
      </c>
      <c r="D534" s="70" t="s">
        <v>321</v>
      </c>
      <c r="E534" s="70" t="s">
        <v>1508</v>
      </c>
      <c r="F534" s="87">
        <f>VLOOKUP(B534,'XTF Exchange Traded Funds'!$B$7:$F$1023,5,FALSE)</f>
        <v>2.2974653300000001</v>
      </c>
      <c r="G534" s="87">
        <v>1.5797861299999998</v>
      </c>
      <c r="H534" s="88">
        <f t="shared" si="24"/>
        <v>0.45428883465384029</v>
      </c>
      <c r="I534" s="99">
        <v>0.89120084999999993</v>
      </c>
      <c r="J534" s="99">
        <v>1.0335362399999999</v>
      </c>
      <c r="K534" s="88">
        <f t="shared" si="25"/>
        <v>-0.13771688354150013</v>
      </c>
      <c r="L534" s="71">
        <f t="shared" si="26"/>
        <v>0.38790611477910741</v>
      </c>
    </row>
    <row r="535" spans="1:12">
      <c r="A535" s="70" t="s">
        <v>206</v>
      </c>
      <c r="B535" s="70" t="s">
        <v>207</v>
      </c>
      <c r="C535" s="70" t="s">
        <v>231</v>
      </c>
      <c r="D535" s="70" t="s">
        <v>1212</v>
      </c>
      <c r="E535" s="70" t="s">
        <v>1508</v>
      </c>
      <c r="F535" s="87">
        <f>VLOOKUP(B535,'XTF Exchange Traded Funds'!$B$7:$F$1023,5,FALSE)</f>
        <v>2.1151097200000004</v>
      </c>
      <c r="G535" s="87">
        <v>1.75170431</v>
      </c>
      <c r="H535" s="88">
        <f t="shared" si="24"/>
        <v>0.20745819253022235</v>
      </c>
      <c r="I535" s="99">
        <v>0.88451818000000004</v>
      </c>
      <c r="J535" s="99">
        <v>3.0429799500000003</v>
      </c>
      <c r="K535" s="88">
        <f t="shared" si="25"/>
        <v>-0.7093250055755379</v>
      </c>
      <c r="L535" s="71">
        <f t="shared" si="26"/>
        <v>0.41819021095510822</v>
      </c>
    </row>
    <row r="536" spans="1:12">
      <c r="A536" s="70" t="s">
        <v>591</v>
      </c>
      <c r="B536" s="70" t="s">
        <v>981</v>
      </c>
      <c r="C536" s="70" t="s">
        <v>1297</v>
      </c>
      <c r="D536" s="70" t="s">
        <v>321</v>
      </c>
      <c r="E536" s="70" t="s">
        <v>323</v>
      </c>
      <c r="F536" s="87">
        <f>VLOOKUP(B536,'XTF Exchange Traded Funds'!$B$7:$F$1023,5,FALSE)</f>
        <v>2.6683036800000002</v>
      </c>
      <c r="G536" s="87">
        <v>4.7060327300000004</v>
      </c>
      <c r="H536" s="88">
        <f t="shared" si="24"/>
        <v>-0.43300358644126979</v>
      </c>
      <c r="I536" s="99">
        <v>0.84213475000000004</v>
      </c>
      <c r="J536" s="99">
        <v>9.289969189999999</v>
      </c>
      <c r="K536" s="88">
        <f t="shared" si="25"/>
        <v>-0.90935010302224695</v>
      </c>
      <c r="L536" s="71">
        <f t="shared" si="26"/>
        <v>0.3156067865558691</v>
      </c>
    </row>
    <row r="537" spans="1:12">
      <c r="A537" s="70" t="s">
        <v>2779</v>
      </c>
      <c r="B537" s="70" t="s">
        <v>1821</v>
      </c>
      <c r="C537" s="70" t="s">
        <v>1291</v>
      </c>
      <c r="D537" s="70" t="s">
        <v>321</v>
      </c>
      <c r="E537" s="70" t="s">
        <v>323</v>
      </c>
      <c r="F537" s="87">
        <f>VLOOKUP(B537,'XTF Exchange Traded Funds'!$B$7:$F$1023,5,FALSE)</f>
        <v>1.2320273700000002</v>
      </c>
      <c r="G537" s="87">
        <v>0.72201981999999998</v>
      </c>
      <c r="H537" s="88">
        <f t="shared" si="24"/>
        <v>0.70636225747930337</v>
      </c>
      <c r="I537" s="99">
        <v>0.82481134</v>
      </c>
      <c r="J537" s="99">
        <v>0.15515369000000001</v>
      </c>
      <c r="K537" s="88">
        <f t="shared" si="25"/>
        <v>4.3160923211043185</v>
      </c>
      <c r="L537" s="71">
        <f t="shared" si="26"/>
        <v>0.66947485103354476</v>
      </c>
    </row>
    <row r="538" spans="1:12">
      <c r="A538" s="70" t="s">
        <v>977</v>
      </c>
      <c r="B538" s="70" t="s">
        <v>982</v>
      </c>
      <c r="C538" s="70" t="s">
        <v>1297</v>
      </c>
      <c r="D538" s="70" t="s">
        <v>321</v>
      </c>
      <c r="E538" s="70" t="s">
        <v>323</v>
      </c>
      <c r="F538" s="87">
        <f>VLOOKUP(B538,'XTF Exchange Traded Funds'!$B$7:$F$1023,5,FALSE)</f>
        <v>2.4194103250000003</v>
      </c>
      <c r="G538" s="87">
        <v>1.6403815100000001</v>
      </c>
      <c r="H538" s="88">
        <f t="shared" si="24"/>
        <v>0.47490709341145898</v>
      </c>
      <c r="I538" s="99">
        <v>0.79833929000000003</v>
      </c>
      <c r="J538" s="99">
        <v>0.24530245000000001</v>
      </c>
      <c r="K538" s="88">
        <f t="shared" si="25"/>
        <v>2.25451005483231</v>
      </c>
      <c r="L538" s="71">
        <f t="shared" si="26"/>
        <v>0.32997267216341236</v>
      </c>
    </row>
    <row r="539" spans="1:12">
      <c r="A539" s="70" t="s">
        <v>2531</v>
      </c>
      <c r="B539" s="70" t="s">
        <v>1507</v>
      </c>
      <c r="C539" s="70" t="s">
        <v>993</v>
      </c>
      <c r="D539" s="70" t="s">
        <v>321</v>
      </c>
      <c r="E539" s="70" t="s">
        <v>1508</v>
      </c>
      <c r="F539" s="87">
        <f>VLOOKUP(B539,'XTF Exchange Traded Funds'!$B$7:$F$1023,5,FALSE)</f>
        <v>0.68918904199999997</v>
      </c>
      <c r="G539" s="87">
        <v>0.95485638800000006</v>
      </c>
      <c r="H539" s="88">
        <f t="shared" si="24"/>
        <v>-0.27822754221339518</v>
      </c>
      <c r="I539" s="99">
        <v>0.75200841000000007</v>
      </c>
      <c r="J539" s="99">
        <v>1.7277869099999998</v>
      </c>
      <c r="K539" s="88">
        <f t="shared" si="25"/>
        <v>-0.56475627541361562</v>
      </c>
      <c r="L539" s="71">
        <f t="shared" si="26"/>
        <v>1.0911496906824008</v>
      </c>
    </row>
    <row r="540" spans="1:12">
      <c r="A540" s="70" t="s">
        <v>602</v>
      </c>
      <c r="B540" s="70" t="s">
        <v>603</v>
      </c>
      <c r="C540" s="70" t="s">
        <v>1292</v>
      </c>
      <c r="D540" s="70" t="s">
        <v>321</v>
      </c>
      <c r="E540" s="70" t="s">
        <v>1508</v>
      </c>
      <c r="F540" s="87">
        <f>VLOOKUP(B540,'XTF Exchange Traded Funds'!$B$7:$F$1023,5,FALSE)</f>
        <v>0.51288372400000004</v>
      </c>
      <c r="G540" s="87">
        <v>0.47302327599999999</v>
      </c>
      <c r="H540" s="88">
        <f t="shared" si="24"/>
        <v>8.4267413513072098E-2</v>
      </c>
      <c r="I540" s="99">
        <v>0.74686797999999999</v>
      </c>
      <c r="J540" s="99">
        <v>0.28404627000000005</v>
      </c>
      <c r="K540" s="88">
        <f t="shared" si="25"/>
        <v>1.6293884443545057</v>
      </c>
      <c r="L540" s="71">
        <f t="shared" si="26"/>
        <v>1.4562130655563559</v>
      </c>
    </row>
    <row r="541" spans="1:12">
      <c r="A541" s="70" t="s">
        <v>2363</v>
      </c>
      <c r="B541" s="70" t="s">
        <v>790</v>
      </c>
      <c r="C541" s="70" t="s">
        <v>1446</v>
      </c>
      <c r="D541" s="70" t="s">
        <v>321</v>
      </c>
      <c r="E541" s="70" t="s">
        <v>1508</v>
      </c>
      <c r="F541" s="87">
        <f>VLOOKUP(B541,'XTF Exchange Traded Funds'!$B$7:$F$1023,5,FALSE)</f>
        <v>2.8295326099999998</v>
      </c>
      <c r="G541" s="87">
        <v>1.0817518400000001</v>
      </c>
      <c r="H541" s="88">
        <f t="shared" si="24"/>
        <v>1.6156947512102215</v>
      </c>
      <c r="I541" s="99">
        <v>0.71143771999999994</v>
      </c>
      <c r="J541" s="99">
        <v>0.89773393000000001</v>
      </c>
      <c r="K541" s="88">
        <f t="shared" si="25"/>
        <v>-0.20751828996816468</v>
      </c>
      <c r="L541" s="71">
        <f t="shared" si="26"/>
        <v>0.25143294602284155</v>
      </c>
    </row>
    <row r="542" spans="1:12">
      <c r="A542" s="70" t="s">
        <v>2405</v>
      </c>
      <c r="B542" s="70" t="s">
        <v>1311</v>
      </c>
      <c r="C542" s="70" t="s">
        <v>993</v>
      </c>
      <c r="D542" s="70" t="s">
        <v>321</v>
      </c>
      <c r="E542" s="70" t="s">
        <v>1508</v>
      </c>
      <c r="F542" s="87">
        <f>VLOOKUP(B542,'XTF Exchange Traded Funds'!$B$7:$F$1023,5,FALSE)</f>
        <v>0.42028797800000001</v>
      </c>
      <c r="G542" s="87">
        <v>0.37941099</v>
      </c>
      <c r="H542" s="88">
        <f t="shared" si="24"/>
        <v>0.10773801781545655</v>
      </c>
      <c r="I542" s="99">
        <v>0.70801384000000001</v>
      </c>
      <c r="J542" s="99">
        <v>0.38007490000000005</v>
      </c>
      <c r="K542" s="88">
        <f t="shared" si="25"/>
        <v>0.86282714275528294</v>
      </c>
      <c r="L542" s="71">
        <f t="shared" si="26"/>
        <v>1.6845921774141253</v>
      </c>
    </row>
    <row r="543" spans="1:12">
      <c r="A543" s="70" t="s">
        <v>2723</v>
      </c>
      <c r="B543" s="70" t="s">
        <v>30</v>
      </c>
      <c r="C543" s="70" t="s">
        <v>1296</v>
      </c>
      <c r="D543" s="70" t="s">
        <v>1212</v>
      </c>
      <c r="E543" s="70" t="s">
        <v>1508</v>
      </c>
      <c r="F543" s="87">
        <f>VLOOKUP(B543,'XTF Exchange Traded Funds'!$B$7:$F$1023,5,FALSE)</f>
        <v>1.6778990499999999</v>
      </c>
      <c r="G543" s="87">
        <v>2.6178153990000004</v>
      </c>
      <c r="H543" s="88">
        <f t="shared" si="24"/>
        <v>-0.35904607687732537</v>
      </c>
      <c r="I543" s="99">
        <v>0.70750555000000004</v>
      </c>
      <c r="J543" s="99">
        <v>1.9354888700000001</v>
      </c>
      <c r="K543" s="88">
        <f t="shared" si="25"/>
        <v>-0.63445640997150243</v>
      </c>
      <c r="L543" s="71">
        <f t="shared" si="26"/>
        <v>0.42166157135615523</v>
      </c>
    </row>
    <row r="544" spans="1:12">
      <c r="A544" s="70" t="s">
        <v>120</v>
      </c>
      <c r="B544" s="70" t="s">
        <v>121</v>
      </c>
      <c r="C544" s="70" t="s">
        <v>1298</v>
      </c>
      <c r="D544" s="70" t="s">
        <v>322</v>
      </c>
      <c r="E544" s="70" t="s">
        <v>323</v>
      </c>
      <c r="F544" s="87">
        <f>VLOOKUP(B544,'XTF Exchange Traded Funds'!$B$7:$F$1023,5,FALSE)</f>
        <v>1.47110381</v>
      </c>
      <c r="G544" s="87">
        <v>0.15549948999999999</v>
      </c>
      <c r="H544" s="88">
        <f t="shared" si="24"/>
        <v>8.4605056904045153</v>
      </c>
      <c r="I544" s="99">
        <v>0.70404785000000003</v>
      </c>
      <c r="J544" s="99">
        <v>5.755453E-2</v>
      </c>
      <c r="K544" s="88">
        <f t="shared" si="25"/>
        <v>11.232709571253558</v>
      </c>
      <c r="L544" s="71">
        <f t="shared" si="26"/>
        <v>0.47858475058942307</v>
      </c>
    </row>
    <row r="545" spans="1:12">
      <c r="A545" s="70" t="s">
        <v>2449</v>
      </c>
      <c r="B545" s="70" t="s">
        <v>1940</v>
      </c>
      <c r="C545" s="70" t="s">
        <v>993</v>
      </c>
      <c r="D545" s="70" t="s">
        <v>321</v>
      </c>
      <c r="E545" s="70" t="s">
        <v>323</v>
      </c>
      <c r="F545" s="87">
        <f>VLOOKUP(B545,'XTF Exchange Traded Funds'!$B$7:$F$1023,5,FALSE)</f>
        <v>2.6266950000000001E-2</v>
      </c>
      <c r="G545" s="87">
        <v>1.2034472000000001</v>
      </c>
      <c r="H545" s="88">
        <f t="shared" si="24"/>
        <v>-0.97817357504342528</v>
      </c>
      <c r="I545" s="99">
        <v>0.69946016</v>
      </c>
      <c r="J545" s="99">
        <v>1.6128319999999998E-2</v>
      </c>
      <c r="K545" s="88">
        <f t="shared" si="25"/>
        <v>42.368445070534321</v>
      </c>
      <c r="L545" s="71">
        <f t="shared" si="26"/>
        <v>26.628906667884927</v>
      </c>
    </row>
    <row r="546" spans="1:12">
      <c r="A546" s="70" t="s">
        <v>948</v>
      </c>
      <c r="B546" s="70" t="s">
        <v>945</v>
      </c>
      <c r="C546" s="70" t="s">
        <v>1292</v>
      </c>
      <c r="D546" s="70" t="s">
        <v>321</v>
      </c>
      <c r="E546" s="70" t="s">
        <v>1508</v>
      </c>
      <c r="F546" s="87">
        <f>VLOOKUP(B546,'XTF Exchange Traded Funds'!$B$7:$F$1023,5,FALSE)</f>
        <v>1.97948031</v>
      </c>
      <c r="G546" s="87">
        <v>6.6866963210000003</v>
      </c>
      <c r="H546" s="88">
        <f t="shared" si="24"/>
        <v>-0.70396736819297234</v>
      </c>
      <c r="I546" s="99">
        <v>0.69699</v>
      </c>
      <c r="J546" s="99">
        <v>0.27009003000000004</v>
      </c>
      <c r="K546" s="88">
        <f t="shared" si="25"/>
        <v>1.5805839630585399</v>
      </c>
      <c r="L546" s="71">
        <f t="shared" si="26"/>
        <v>0.35210756908210922</v>
      </c>
    </row>
    <row r="547" spans="1:12">
      <c r="A547" s="70" t="s">
        <v>1355</v>
      </c>
      <c r="B547" s="70" t="s">
        <v>799</v>
      </c>
      <c r="C547" s="70" t="s">
        <v>1296</v>
      </c>
      <c r="D547" s="70" t="s">
        <v>322</v>
      </c>
      <c r="E547" s="70" t="s">
        <v>323</v>
      </c>
      <c r="F547" s="87">
        <f>VLOOKUP(B547,'XTF Exchange Traded Funds'!$B$7:$F$1023,5,FALSE)</f>
        <v>0.34019360999999998</v>
      </c>
      <c r="G547" s="87">
        <v>1.1102951399999998</v>
      </c>
      <c r="H547" s="88">
        <f t="shared" si="24"/>
        <v>-0.69360073934935884</v>
      </c>
      <c r="I547" s="99">
        <v>0.69625840000000006</v>
      </c>
      <c r="J547" s="99">
        <v>0</v>
      </c>
      <c r="K547" s="88" t="str">
        <f t="shared" si="25"/>
        <v/>
      </c>
      <c r="L547" s="71">
        <f t="shared" si="26"/>
        <v>2.0466533748238249</v>
      </c>
    </row>
    <row r="548" spans="1:12">
      <c r="A548" s="70" t="s">
        <v>2905</v>
      </c>
      <c r="B548" s="70" t="s">
        <v>48</v>
      </c>
      <c r="C548" s="70" t="s">
        <v>2923</v>
      </c>
      <c r="D548" s="70" t="s">
        <v>322</v>
      </c>
      <c r="E548" s="70" t="s">
        <v>323</v>
      </c>
      <c r="F548" s="87">
        <f>VLOOKUP(B548,'XTF Exchange Traded Funds'!$B$7:$F$1023,5,FALSE)</f>
        <v>1.40546704</v>
      </c>
      <c r="G548" s="87">
        <v>9.9072000000000014E-3</v>
      </c>
      <c r="H548" s="88" t="str">
        <f t="shared" si="24"/>
        <v/>
      </c>
      <c r="I548" s="99">
        <v>0.69441892000000005</v>
      </c>
      <c r="J548" s="99">
        <v>17.877988719999998</v>
      </c>
      <c r="K548" s="88">
        <f t="shared" si="25"/>
        <v>-0.96115788353624154</v>
      </c>
      <c r="L548" s="71">
        <f t="shared" si="26"/>
        <v>0.49408410175168538</v>
      </c>
    </row>
    <row r="549" spans="1:12">
      <c r="A549" s="70" t="s">
        <v>2717</v>
      </c>
      <c r="B549" s="70" t="s">
        <v>2162</v>
      </c>
      <c r="C549" s="70" t="s">
        <v>1296</v>
      </c>
      <c r="D549" s="70" t="s">
        <v>322</v>
      </c>
      <c r="E549" s="70" t="s">
        <v>1508</v>
      </c>
      <c r="F549" s="87">
        <f>VLOOKUP(B549,'XTF Exchange Traded Funds'!$B$7:$F$1023,5,FALSE)</f>
        <v>1.9808766100000001</v>
      </c>
      <c r="G549" s="87">
        <v>3.2308895150000003</v>
      </c>
      <c r="H549" s="88">
        <f t="shared" si="24"/>
        <v>-0.38689435191039023</v>
      </c>
      <c r="I549" s="99">
        <v>0.68074132999999992</v>
      </c>
      <c r="J549" s="99">
        <v>2.1068592700000002</v>
      </c>
      <c r="K549" s="88">
        <f t="shared" si="25"/>
        <v>-0.67689283299876035</v>
      </c>
      <c r="L549" s="71">
        <f t="shared" si="26"/>
        <v>0.34365660463828684</v>
      </c>
    </row>
    <row r="550" spans="1:12">
      <c r="A550" s="70" t="s">
        <v>1607</v>
      </c>
      <c r="B550" s="70" t="s">
        <v>1611</v>
      </c>
      <c r="C550" s="70" t="s">
        <v>735</v>
      </c>
      <c r="D550" s="70" t="s">
        <v>321</v>
      </c>
      <c r="E550" s="70" t="s">
        <v>1508</v>
      </c>
      <c r="F550" s="87">
        <f>VLOOKUP(B550,'XTF Exchange Traded Funds'!$B$7:$F$1023,5,FALSE)</f>
        <v>1.0112563299999999</v>
      </c>
      <c r="G550" s="87">
        <v>1.7074907699999999</v>
      </c>
      <c r="H550" s="88">
        <f t="shared" si="24"/>
        <v>-0.40775297426644364</v>
      </c>
      <c r="I550" s="99">
        <v>0.67661389999999999</v>
      </c>
      <c r="J550" s="99">
        <v>1.9918915475757599</v>
      </c>
      <c r="K550" s="88">
        <f t="shared" si="25"/>
        <v>-0.66031589379277411</v>
      </c>
      <c r="L550" s="71">
        <f t="shared" si="26"/>
        <v>0.66908248673212267</v>
      </c>
    </row>
    <row r="551" spans="1:12">
      <c r="A551" s="70" t="s">
        <v>78</v>
      </c>
      <c r="B551" s="70" t="s">
        <v>79</v>
      </c>
      <c r="C551" s="70" t="s">
        <v>1297</v>
      </c>
      <c r="D551" s="70" t="s">
        <v>321</v>
      </c>
      <c r="E551" s="70" t="s">
        <v>323</v>
      </c>
      <c r="F551" s="87">
        <f>VLOOKUP(B551,'XTF Exchange Traded Funds'!$B$7:$F$1023,5,FALSE)</f>
        <v>1.4082161180000001</v>
      </c>
      <c r="G551" s="87">
        <v>1.6389641960000001</v>
      </c>
      <c r="H551" s="88">
        <f t="shared" si="24"/>
        <v>-0.14078896815632447</v>
      </c>
      <c r="I551" s="99">
        <v>0.66780388000000002</v>
      </c>
      <c r="J551" s="99">
        <v>1.2145916399999999</v>
      </c>
      <c r="K551" s="88">
        <f t="shared" si="25"/>
        <v>-0.45018238393275944</v>
      </c>
      <c r="L551" s="71">
        <f t="shared" si="26"/>
        <v>0.47421973904718506</v>
      </c>
    </row>
    <row r="552" spans="1:12">
      <c r="A552" s="70" t="s">
        <v>2470</v>
      </c>
      <c r="B552" s="70" t="s">
        <v>345</v>
      </c>
      <c r="C552" s="70" t="s">
        <v>993</v>
      </c>
      <c r="D552" s="70" t="s">
        <v>321</v>
      </c>
      <c r="E552" s="70" t="s">
        <v>1508</v>
      </c>
      <c r="F552" s="87">
        <f>VLOOKUP(B552,'XTF Exchange Traded Funds'!$B$7:$F$1023,5,FALSE)</f>
        <v>0.70853955000000002</v>
      </c>
      <c r="G552" s="87">
        <v>2.07030811</v>
      </c>
      <c r="H552" s="88">
        <f t="shared" si="24"/>
        <v>-0.65776130297823165</v>
      </c>
      <c r="I552" s="99">
        <v>0.65084534999999999</v>
      </c>
      <c r="J552" s="99">
        <v>2.3177926699999998</v>
      </c>
      <c r="K552" s="88">
        <f t="shared" si="25"/>
        <v>-0.71919604439856988</v>
      </c>
      <c r="L552" s="71">
        <f t="shared" si="26"/>
        <v>0.91857307047997527</v>
      </c>
    </row>
    <row r="553" spans="1:12">
      <c r="A553" s="70" t="s">
        <v>2733</v>
      </c>
      <c r="B553" s="70" t="s">
        <v>496</v>
      </c>
      <c r="C553" s="70" t="s">
        <v>1296</v>
      </c>
      <c r="D553" s="70" t="s">
        <v>322</v>
      </c>
      <c r="E553" s="70" t="s">
        <v>1508</v>
      </c>
      <c r="F553" s="87">
        <f>VLOOKUP(B553,'XTF Exchange Traded Funds'!$B$7:$F$1023,5,FALSE)</f>
        <v>3.0542403500000002</v>
      </c>
      <c r="G553" s="87">
        <v>2.33861227</v>
      </c>
      <c r="H553" s="88">
        <f t="shared" si="24"/>
        <v>0.30600544142360131</v>
      </c>
      <c r="I553" s="99">
        <v>0.64176107999999998</v>
      </c>
      <c r="J553" s="99">
        <v>4.4630049700000001</v>
      </c>
      <c r="K553" s="88">
        <f t="shared" si="25"/>
        <v>-0.85620426499323399</v>
      </c>
      <c r="L553" s="71">
        <f t="shared" si="26"/>
        <v>0.21012134162918775</v>
      </c>
    </row>
    <row r="554" spans="1:12">
      <c r="A554" s="70" t="s">
        <v>2542</v>
      </c>
      <c r="B554" s="70" t="s">
        <v>2287</v>
      </c>
      <c r="C554" s="70" t="s">
        <v>993</v>
      </c>
      <c r="D554" s="70" t="s">
        <v>321</v>
      </c>
      <c r="E554" s="70" t="s">
        <v>1508</v>
      </c>
      <c r="F554" s="87">
        <f>VLOOKUP(B554,'XTF Exchange Traded Funds'!$B$7:$F$1023,5,FALSE)</f>
        <v>0.23449444</v>
      </c>
      <c r="G554" s="87">
        <v>1.118068762</v>
      </c>
      <c r="H554" s="88">
        <f t="shared" si="24"/>
        <v>-0.79026831982986745</v>
      </c>
      <c r="I554" s="99">
        <v>0.64138887</v>
      </c>
      <c r="J554" s="99">
        <v>0.93046388000000002</v>
      </c>
      <c r="K554" s="88">
        <f t="shared" si="25"/>
        <v>-0.31067837904680407</v>
      </c>
      <c r="L554" s="71">
        <f t="shared" si="26"/>
        <v>2.7351986256049399</v>
      </c>
    </row>
    <row r="555" spans="1:12">
      <c r="A555" s="70" t="s">
        <v>2357</v>
      </c>
      <c r="B555" s="70" t="s">
        <v>2311</v>
      </c>
      <c r="C555" s="70" t="s">
        <v>231</v>
      </c>
      <c r="D555" s="70" t="s">
        <v>322</v>
      </c>
      <c r="E555" s="70" t="s">
        <v>1508</v>
      </c>
      <c r="F555" s="87">
        <f>VLOOKUP(B555,'XTF Exchange Traded Funds'!$B$7:$F$1023,5,FALSE)</f>
        <v>0.88923511</v>
      </c>
      <c r="G555" s="87">
        <v>1.71562722</v>
      </c>
      <c r="H555" s="88">
        <f t="shared" si="24"/>
        <v>-0.48168512388139895</v>
      </c>
      <c r="I555" s="99">
        <v>0.64060189000000001</v>
      </c>
      <c r="J555" s="99">
        <v>2.4529443141032701</v>
      </c>
      <c r="K555" s="88">
        <f t="shared" si="25"/>
        <v>-0.73884368824973234</v>
      </c>
      <c r="L555" s="71">
        <f t="shared" si="26"/>
        <v>0.72039653270100867</v>
      </c>
    </row>
    <row r="556" spans="1:12">
      <c r="A556" s="70" t="s">
        <v>1305</v>
      </c>
      <c r="B556" s="70" t="s">
        <v>1306</v>
      </c>
      <c r="C556" s="70" t="s">
        <v>1292</v>
      </c>
      <c r="D556" s="70" t="s">
        <v>321</v>
      </c>
      <c r="E556" s="70" t="s">
        <v>1508</v>
      </c>
      <c r="F556" s="87">
        <f>VLOOKUP(B556,'XTF Exchange Traded Funds'!$B$7:$F$1023,5,FALSE)</f>
        <v>9.8018407300000003</v>
      </c>
      <c r="G556" s="87">
        <v>2.7413821189999998</v>
      </c>
      <c r="H556" s="88">
        <f t="shared" si="24"/>
        <v>2.5755105652967165</v>
      </c>
      <c r="I556" s="99">
        <v>0.63769231999999998</v>
      </c>
      <c r="J556" s="99">
        <v>9.4694199999999992E-2</v>
      </c>
      <c r="K556" s="88">
        <f t="shared" si="25"/>
        <v>5.734227861896505</v>
      </c>
      <c r="L556" s="71">
        <f t="shared" si="26"/>
        <v>6.5058425000545789E-2</v>
      </c>
    </row>
    <row r="557" spans="1:12">
      <c r="A557" s="70" t="s">
        <v>2897</v>
      </c>
      <c r="B557" s="70" t="s">
        <v>940</v>
      </c>
      <c r="C557" s="70" t="s">
        <v>2923</v>
      </c>
      <c r="D557" s="70" t="s">
        <v>322</v>
      </c>
      <c r="E557" s="70" t="s">
        <v>323</v>
      </c>
      <c r="F557" s="87">
        <f>VLOOKUP(B557,'XTF Exchange Traded Funds'!$B$7:$F$1023,5,FALSE)</f>
        <v>4.1177386690000004</v>
      </c>
      <c r="G557" s="87">
        <v>13.215493729</v>
      </c>
      <c r="H557" s="88">
        <f t="shared" si="24"/>
        <v>-0.68841582816054314</v>
      </c>
      <c r="I557" s="99">
        <v>0.63501407999999993</v>
      </c>
      <c r="J557" s="99">
        <v>0.55881512</v>
      </c>
      <c r="K557" s="88">
        <f t="shared" si="25"/>
        <v>0.13635808565809726</v>
      </c>
      <c r="L557" s="71">
        <f t="shared" si="26"/>
        <v>0.15421427415504591</v>
      </c>
    </row>
    <row r="558" spans="1:12">
      <c r="A558" s="70" t="s">
        <v>2458</v>
      </c>
      <c r="B558" s="70" t="s">
        <v>168</v>
      </c>
      <c r="C558" s="70" t="s">
        <v>993</v>
      </c>
      <c r="D558" s="70" t="s">
        <v>321</v>
      </c>
      <c r="E558" s="70" t="s">
        <v>323</v>
      </c>
      <c r="F558" s="87">
        <f>VLOOKUP(B558,'XTF Exchange Traded Funds'!$B$7:$F$1023,5,FALSE)</f>
        <v>0.25431605200000001</v>
      </c>
      <c r="G558" s="87">
        <v>0.42190597399999996</v>
      </c>
      <c r="H558" s="88">
        <f t="shared" si="24"/>
        <v>-0.39722102157292505</v>
      </c>
      <c r="I558" s="99">
        <v>0.62778519999999993</v>
      </c>
      <c r="J558" s="99">
        <v>0.79415342</v>
      </c>
      <c r="K558" s="88">
        <f t="shared" si="25"/>
        <v>-0.20949128444224296</v>
      </c>
      <c r="L558" s="71">
        <f t="shared" si="26"/>
        <v>2.468523693502445</v>
      </c>
    </row>
    <row r="559" spans="1:12">
      <c r="A559" s="70" t="s">
        <v>2567</v>
      </c>
      <c r="B559" s="70" t="s">
        <v>1500</v>
      </c>
      <c r="C559" s="70" t="s">
        <v>993</v>
      </c>
      <c r="D559" s="70" t="s">
        <v>321</v>
      </c>
      <c r="E559" s="70" t="s">
        <v>1508</v>
      </c>
      <c r="F559" s="87">
        <f>VLOOKUP(B559,'XTF Exchange Traded Funds'!$B$7:$F$1023,5,FALSE)</f>
        <v>1.2129570199999999</v>
      </c>
      <c r="G559" s="87">
        <v>2.2674545950000002</v>
      </c>
      <c r="H559" s="88">
        <f t="shared" si="24"/>
        <v>-0.46505785709018799</v>
      </c>
      <c r="I559" s="99">
        <v>0.62314937999999997</v>
      </c>
      <c r="J559" s="99">
        <v>2.0968777900000002</v>
      </c>
      <c r="K559" s="88">
        <f t="shared" si="25"/>
        <v>-0.70282036322202646</v>
      </c>
      <c r="L559" s="71">
        <f t="shared" si="26"/>
        <v>0.51374399069803811</v>
      </c>
    </row>
    <row r="560" spans="1:12">
      <c r="A560" s="70" t="s">
        <v>2539</v>
      </c>
      <c r="B560" s="70" t="s">
        <v>1958</v>
      </c>
      <c r="C560" s="70" t="s">
        <v>993</v>
      </c>
      <c r="D560" s="70" t="s">
        <v>321</v>
      </c>
      <c r="E560" s="70" t="s">
        <v>1508</v>
      </c>
      <c r="F560" s="87">
        <f>VLOOKUP(B560,'XTF Exchange Traded Funds'!$B$7:$F$1023,5,FALSE)</f>
        <v>0.20646038</v>
      </c>
      <c r="G560" s="87">
        <v>0.32582667999999998</v>
      </c>
      <c r="H560" s="88">
        <f t="shared" si="24"/>
        <v>-0.36634906631955366</v>
      </c>
      <c r="I560" s="99">
        <v>0.61912402</v>
      </c>
      <c r="J560" s="99">
        <v>0.22019796999999999</v>
      </c>
      <c r="K560" s="88">
        <f t="shared" si="25"/>
        <v>1.8116699713444224</v>
      </c>
      <c r="L560" s="71">
        <f t="shared" si="26"/>
        <v>2.9987546278855053</v>
      </c>
    </row>
    <row r="561" spans="1:12">
      <c r="A561" s="70" t="s">
        <v>856</v>
      </c>
      <c r="B561" s="70" t="s">
        <v>857</v>
      </c>
      <c r="C561" s="70" t="s">
        <v>1292</v>
      </c>
      <c r="D561" s="70" t="s">
        <v>321</v>
      </c>
      <c r="E561" s="70" t="s">
        <v>1508</v>
      </c>
      <c r="F561" s="87">
        <f>VLOOKUP(B561,'XTF Exchange Traded Funds'!$B$7:$F$1023,5,FALSE)</f>
        <v>1.1665299499999999</v>
      </c>
      <c r="G561" s="87">
        <v>2.6088738650000001</v>
      </c>
      <c r="H561" s="88">
        <f t="shared" si="24"/>
        <v>-0.55286073211515729</v>
      </c>
      <c r="I561" s="99">
        <v>0.60994068000000001</v>
      </c>
      <c r="J561" s="99">
        <v>0.35438403000000002</v>
      </c>
      <c r="K561" s="88">
        <f t="shared" si="25"/>
        <v>0.72112913778874277</v>
      </c>
      <c r="L561" s="71">
        <f t="shared" si="26"/>
        <v>0.52286756975249549</v>
      </c>
    </row>
    <row r="562" spans="1:12">
      <c r="A562" s="70" t="s">
        <v>2756</v>
      </c>
      <c r="B562" s="70" t="s">
        <v>931</v>
      </c>
      <c r="C562" s="70" t="s">
        <v>1296</v>
      </c>
      <c r="D562" s="70" t="s">
        <v>322</v>
      </c>
      <c r="E562" s="70" t="s">
        <v>323</v>
      </c>
      <c r="F562" s="87">
        <f>VLOOKUP(B562,'XTF Exchange Traded Funds'!$B$7:$F$1023,5,FALSE)</f>
        <v>1.3267393300000001</v>
      </c>
      <c r="G562" s="87">
        <v>1.4911735700000002</v>
      </c>
      <c r="H562" s="88">
        <f t="shared" si="24"/>
        <v>-0.11027169694269734</v>
      </c>
      <c r="I562" s="99">
        <v>0.60535470999999996</v>
      </c>
      <c r="J562" s="99">
        <v>3.3029251400000001</v>
      </c>
      <c r="K562" s="88">
        <f t="shared" si="25"/>
        <v>-0.81672163783887641</v>
      </c>
      <c r="L562" s="71">
        <f t="shared" si="26"/>
        <v>0.45627252943500207</v>
      </c>
    </row>
    <row r="563" spans="1:12">
      <c r="A563" s="70" t="s">
        <v>2378</v>
      </c>
      <c r="B563" s="70" t="s">
        <v>2379</v>
      </c>
      <c r="C563" s="70" t="s">
        <v>993</v>
      </c>
      <c r="D563" s="70" t="s">
        <v>321</v>
      </c>
      <c r="E563" s="70" t="s">
        <v>1508</v>
      </c>
      <c r="F563" s="87">
        <f>VLOOKUP(B563,'XTF Exchange Traded Funds'!$B$7:$F$1023,5,FALSE)</f>
        <v>5.0357449999999998E-2</v>
      </c>
      <c r="G563" s="87">
        <v>8.9117149999999992E-2</v>
      </c>
      <c r="H563" s="88">
        <f t="shared" si="24"/>
        <v>-0.43492975257848798</v>
      </c>
      <c r="I563" s="99">
        <v>0.60027397999999998</v>
      </c>
      <c r="J563" s="99">
        <v>4.5443279999999996E-2</v>
      </c>
      <c r="K563" s="88">
        <f t="shared" si="25"/>
        <v>12.20930135324739</v>
      </c>
      <c r="L563" s="71">
        <f t="shared" si="26"/>
        <v>11.920261649467953</v>
      </c>
    </row>
    <row r="564" spans="1:12">
      <c r="A564" s="70" t="s">
        <v>2725</v>
      </c>
      <c r="B564" s="70" t="s">
        <v>98</v>
      </c>
      <c r="C564" s="70" t="s">
        <v>1291</v>
      </c>
      <c r="D564" s="70" t="s">
        <v>321</v>
      </c>
      <c r="E564" s="70" t="s">
        <v>1508</v>
      </c>
      <c r="F564" s="87">
        <f>VLOOKUP(B564,'XTF Exchange Traded Funds'!$B$7:$F$1023,5,FALSE)</f>
        <v>2.4952415120000002</v>
      </c>
      <c r="G564" s="87">
        <v>2.5834450699999998</v>
      </c>
      <c r="H564" s="88">
        <f t="shared" si="24"/>
        <v>-3.414183604066312E-2</v>
      </c>
      <c r="I564" s="99">
        <v>0.58732501000000004</v>
      </c>
      <c r="J564" s="99">
        <v>0.34946548999999999</v>
      </c>
      <c r="K564" s="88">
        <f t="shared" si="25"/>
        <v>0.68063807959979128</v>
      </c>
      <c r="L564" s="71">
        <f t="shared" si="26"/>
        <v>0.23537802139611086</v>
      </c>
    </row>
    <row r="565" spans="1:12">
      <c r="A565" s="70" t="s">
        <v>1450</v>
      </c>
      <c r="B565" s="70" t="s">
        <v>791</v>
      </c>
      <c r="C565" s="70" t="s">
        <v>1930</v>
      </c>
      <c r="D565" s="70" t="s">
        <v>322</v>
      </c>
      <c r="E565" s="70" t="s">
        <v>323</v>
      </c>
      <c r="F565" s="87">
        <f>VLOOKUP(B565,'XTF Exchange Traded Funds'!$B$7:$F$1023,5,FALSE)</f>
        <v>0.98793793000000008</v>
      </c>
      <c r="G565" s="87">
        <v>0.59795803000000003</v>
      </c>
      <c r="H565" s="88">
        <f t="shared" si="24"/>
        <v>0.65218607399586226</v>
      </c>
      <c r="I565" s="99">
        <v>0.58551571999999996</v>
      </c>
      <c r="J565" s="99">
        <v>2.6409757799999998</v>
      </c>
      <c r="K565" s="88">
        <f t="shared" si="25"/>
        <v>-0.77829568736143429</v>
      </c>
      <c r="L565" s="71">
        <f t="shared" si="26"/>
        <v>0.59266448044969777</v>
      </c>
    </row>
    <row r="566" spans="1:12">
      <c r="A566" s="70" t="s">
        <v>2348</v>
      </c>
      <c r="B566" s="70" t="s">
        <v>2029</v>
      </c>
      <c r="C566" s="70" t="s">
        <v>231</v>
      </c>
      <c r="D566" s="70" t="s">
        <v>1212</v>
      </c>
      <c r="E566" s="70" t="s">
        <v>1508</v>
      </c>
      <c r="F566" s="87">
        <f>VLOOKUP(B566,'XTF Exchange Traded Funds'!$B$7:$F$1023,5,FALSE)</f>
        <v>0.99423171999999993</v>
      </c>
      <c r="G566" s="87">
        <v>2.0377990000000001</v>
      </c>
      <c r="H566" s="88">
        <f t="shared" si="24"/>
        <v>-0.51210510948332</v>
      </c>
      <c r="I566" s="99">
        <v>0.58510791000000006</v>
      </c>
      <c r="J566" s="99">
        <v>0</v>
      </c>
      <c r="K566" s="88" t="str">
        <f t="shared" si="25"/>
        <v/>
      </c>
      <c r="L566" s="71">
        <f t="shared" si="26"/>
        <v>0.58850255753256409</v>
      </c>
    </row>
    <row r="567" spans="1:12">
      <c r="A567" s="70" t="s">
        <v>1662</v>
      </c>
      <c r="B567" s="70" t="s">
        <v>709</v>
      </c>
      <c r="C567" s="70" t="s">
        <v>1292</v>
      </c>
      <c r="D567" s="70" t="s">
        <v>321</v>
      </c>
      <c r="E567" s="70" t="s">
        <v>1508</v>
      </c>
      <c r="F567" s="87">
        <f>VLOOKUP(B567,'XTF Exchange Traded Funds'!$B$7:$F$1023,5,FALSE)</f>
        <v>3.6300536839999999</v>
      </c>
      <c r="G567" s="87">
        <v>4.7452359570000002</v>
      </c>
      <c r="H567" s="88">
        <f t="shared" si="24"/>
        <v>-0.23501092108073651</v>
      </c>
      <c r="I567" s="99">
        <v>0.58345983000000001</v>
      </c>
      <c r="J567" s="99">
        <v>3.9126643100000003</v>
      </c>
      <c r="K567" s="88">
        <f t="shared" si="25"/>
        <v>-0.85087914940497411</v>
      </c>
      <c r="L567" s="71">
        <f t="shared" si="26"/>
        <v>0.16073035849901773</v>
      </c>
    </row>
    <row r="568" spans="1:12">
      <c r="A568" s="70" t="s">
        <v>112</v>
      </c>
      <c r="B568" s="70" t="s">
        <v>113</v>
      </c>
      <c r="C568" s="70" t="s">
        <v>1298</v>
      </c>
      <c r="D568" s="70" t="s">
        <v>322</v>
      </c>
      <c r="E568" s="70" t="s">
        <v>323</v>
      </c>
      <c r="F568" s="87">
        <f>VLOOKUP(B568,'XTF Exchange Traded Funds'!$B$7:$F$1023,5,FALSE)</f>
        <v>8.2024478270000003</v>
      </c>
      <c r="G568" s="87">
        <v>4.6098065439999996</v>
      </c>
      <c r="H568" s="88">
        <f t="shared" si="24"/>
        <v>0.77934751680113035</v>
      </c>
      <c r="I568" s="99">
        <v>0.56229443000000001</v>
      </c>
      <c r="J568" s="99">
        <v>2.6774936199999999</v>
      </c>
      <c r="K568" s="88">
        <f t="shared" si="25"/>
        <v>-0.78999224281998481</v>
      </c>
      <c r="L568" s="71">
        <f t="shared" si="26"/>
        <v>6.8552027621449199E-2</v>
      </c>
    </row>
    <row r="569" spans="1:12">
      <c r="A569" s="70" t="s">
        <v>2785</v>
      </c>
      <c r="B569" s="70" t="s">
        <v>489</v>
      </c>
      <c r="C569" s="70" t="s">
        <v>1296</v>
      </c>
      <c r="D569" s="70" t="s">
        <v>322</v>
      </c>
      <c r="E569" s="70" t="s">
        <v>1508</v>
      </c>
      <c r="F569" s="87">
        <f>VLOOKUP(B569,'XTF Exchange Traded Funds'!$B$7:$F$1023,5,FALSE)</f>
        <v>0.52341592000000003</v>
      </c>
      <c r="G569" s="87">
        <v>0.60272473500000001</v>
      </c>
      <c r="H569" s="88">
        <f t="shared" si="24"/>
        <v>-0.1315838066609295</v>
      </c>
      <c r="I569" s="99">
        <v>0.55513425000000005</v>
      </c>
      <c r="J569" s="99">
        <v>2.10116188993883</v>
      </c>
      <c r="K569" s="88">
        <f t="shared" si="25"/>
        <v>-0.73579653587941229</v>
      </c>
      <c r="L569" s="71">
        <f t="shared" si="26"/>
        <v>1.0605987108684047</v>
      </c>
    </row>
    <row r="570" spans="1:12">
      <c r="A570" s="70" t="s">
        <v>2729</v>
      </c>
      <c r="B570" s="70" t="s">
        <v>1399</v>
      </c>
      <c r="C570" s="70" t="s">
        <v>1296</v>
      </c>
      <c r="D570" s="70" t="s">
        <v>322</v>
      </c>
      <c r="E570" s="70" t="s">
        <v>323</v>
      </c>
      <c r="F570" s="87">
        <f>VLOOKUP(B570,'XTF Exchange Traded Funds'!$B$7:$F$1023,5,FALSE)</f>
        <v>1.1097416950000001</v>
      </c>
      <c r="G570" s="87">
        <v>2.4497885450000001</v>
      </c>
      <c r="H570" s="88">
        <f t="shared" si="24"/>
        <v>-0.54700510896543519</v>
      </c>
      <c r="I570" s="99">
        <v>0.54787324999999998</v>
      </c>
      <c r="J570" s="99">
        <v>0.13904285</v>
      </c>
      <c r="K570" s="88">
        <f t="shared" si="25"/>
        <v>2.940319477053297</v>
      </c>
      <c r="L570" s="71">
        <f t="shared" si="26"/>
        <v>0.49369439074738913</v>
      </c>
    </row>
    <row r="571" spans="1:12">
      <c r="A571" s="70" t="s">
        <v>315</v>
      </c>
      <c r="B571" s="70" t="s">
        <v>316</v>
      </c>
      <c r="C571" s="70" t="s">
        <v>1297</v>
      </c>
      <c r="D571" s="70" t="s">
        <v>321</v>
      </c>
      <c r="E571" s="70" t="s">
        <v>323</v>
      </c>
      <c r="F571" s="87">
        <f>VLOOKUP(B571,'XTF Exchange Traded Funds'!$B$7:$F$1023,5,FALSE)</f>
        <v>0.40481373300000001</v>
      </c>
      <c r="G571" s="87">
        <v>0.25080923999999999</v>
      </c>
      <c r="H571" s="88">
        <f t="shared" si="24"/>
        <v>0.61403038022044165</v>
      </c>
      <c r="I571" s="99">
        <v>0.54453949000000001</v>
      </c>
      <c r="J571" s="99">
        <v>0.19581783</v>
      </c>
      <c r="K571" s="88">
        <f t="shared" si="25"/>
        <v>1.7808473314202287</v>
      </c>
      <c r="L571" s="71">
        <f t="shared" si="26"/>
        <v>1.3451606148944557</v>
      </c>
    </row>
    <row r="572" spans="1:12">
      <c r="A572" s="70" t="s">
        <v>2421</v>
      </c>
      <c r="B572" s="70" t="s">
        <v>1497</v>
      </c>
      <c r="C572" s="70" t="s">
        <v>993</v>
      </c>
      <c r="D572" s="70" t="s">
        <v>321</v>
      </c>
      <c r="E572" s="70" t="s">
        <v>1508</v>
      </c>
      <c r="F572" s="87">
        <f>VLOOKUP(B572,'XTF Exchange Traded Funds'!$B$7:$F$1023,5,FALSE)</f>
        <v>0.25403454999999997</v>
      </c>
      <c r="G572" s="87">
        <v>9.6563720000000006E-2</v>
      </c>
      <c r="H572" s="88">
        <f t="shared" si="24"/>
        <v>1.6307452736907813</v>
      </c>
      <c r="I572" s="99">
        <v>0.53908803000000005</v>
      </c>
      <c r="J572" s="99">
        <v>1.643172E-2</v>
      </c>
      <c r="K572" s="88">
        <f t="shared" si="25"/>
        <v>31.807766320263489</v>
      </c>
      <c r="L572" s="71">
        <f t="shared" si="26"/>
        <v>2.1221051624670744</v>
      </c>
    </row>
    <row r="573" spans="1:12">
      <c r="A573" s="70" t="s">
        <v>2011</v>
      </c>
      <c r="B573" s="70" t="s">
        <v>2012</v>
      </c>
      <c r="C573" s="70" t="s">
        <v>1446</v>
      </c>
      <c r="D573" s="70" t="s">
        <v>322</v>
      </c>
      <c r="E573" s="70" t="s">
        <v>323</v>
      </c>
      <c r="F573" s="87">
        <f>VLOOKUP(B573,'XTF Exchange Traded Funds'!$B$7:$F$1023,5,FALSE)</f>
        <v>2.3389382900000002</v>
      </c>
      <c r="G573" s="87">
        <v>1.8280902999999999</v>
      </c>
      <c r="H573" s="88">
        <f t="shared" si="24"/>
        <v>0.27944352092454094</v>
      </c>
      <c r="I573" s="99">
        <v>0.53216693000000004</v>
      </c>
      <c r="J573" s="99">
        <v>7.3083666899302999</v>
      </c>
      <c r="K573" s="88">
        <f t="shared" si="25"/>
        <v>-0.92718387670213143</v>
      </c>
      <c r="L573" s="71">
        <f t="shared" si="26"/>
        <v>0.22752499810501628</v>
      </c>
    </row>
    <row r="574" spans="1:12">
      <c r="A574" s="70" t="s">
        <v>831</v>
      </c>
      <c r="B574" s="70" t="s">
        <v>832</v>
      </c>
      <c r="C574" s="70" t="s">
        <v>1292</v>
      </c>
      <c r="D574" s="70" t="s">
        <v>321</v>
      </c>
      <c r="E574" s="70" t="s">
        <v>1508</v>
      </c>
      <c r="F574" s="87">
        <f>VLOOKUP(B574,'XTF Exchange Traded Funds'!$B$7:$F$1023,5,FALSE)</f>
        <v>1.6102749599999999</v>
      </c>
      <c r="G574" s="87">
        <v>2.14155206</v>
      </c>
      <c r="H574" s="88">
        <f t="shared" si="24"/>
        <v>-0.24808040389174568</v>
      </c>
      <c r="I574" s="99">
        <v>0.53013560999999998</v>
      </c>
      <c r="J574" s="99">
        <v>0.72327819999999998</v>
      </c>
      <c r="K574" s="88">
        <f t="shared" si="25"/>
        <v>-0.26703775946793362</v>
      </c>
      <c r="L574" s="71">
        <f t="shared" si="26"/>
        <v>0.32922055125293631</v>
      </c>
    </row>
    <row r="575" spans="1:12">
      <c r="A575" s="70" t="s">
        <v>2374</v>
      </c>
      <c r="B575" s="70" t="s">
        <v>2375</v>
      </c>
      <c r="C575" s="70" t="s">
        <v>993</v>
      </c>
      <c r="D575" s="70" t="s">
        <v>321</v>
      </c>
      <c r="E575" s="70" t="s">
        <v>1508</v>
      </c>
      <c r="F575" s="87">
        <f>VLOOKUP(B575,'XTF Exchange Traded Funds'!$B$7:$F$1023,5,FALSE)</f>
        <v>0.28067964500000003</v>
      </c>
      <c r="G575" s="87">
        <v>0.45914527500000002</v>
      </c>
      <c r="H575" s="88">
        <f t="shared" si="24"/>
        <v>-0.38869098674705949</v>
      </c>
      <c r="I575" s="99">
        <v>0.52120756999999995</v>
      </c>
      <c r="J575" s="99">
        <v>0.40420175000000003</v>
      </c>
      <c r="K575" s="88">
        <f t="shared" si="25"/>
        <v>0.28947380856218441</v>
      </c>
      <c r="L575" s="71">
        <f t="shared" si="26"/>
        <v>1.856948230072045</v>
      </c>
    </row>
    <row r="576" spans="1:12">
      <c r="A576" s="70" t="s">
        <v>895</v>
      </c>
      <c r="B576" s="70" t="s">
        <v>896</v>
      </c>
      <c r="C576" s="70" t="s">
        <v>1297</v>
      </c>
      <c r="D576" s="70" t="s">
        <v>321</v>
      </c>
      <c r="E576" s="70" t="s">
        <v>1508</v>
      </c>
      <c r="F576" s="87">
        <f>VLOOKUP(B576,'XTF Exchange Traded Funds'!$B$7:$F$1023,5,FALSE)</f>
        <v>0.96608726</v>
      </c>
      <c r="G576" s="87">
        <v>1.4403940149999999</v>
      </c>
      <c r="H576" s="88">
        <f t="shared" si="24"/>
        <v>-0.32928959025145621</v>
      </c>
      <c r="I576" s="99">
        <v>0.51908518999999997</v>
      </c>
      <c r="J576" s="99">
        <v>2.1056999999999998E-3</v>
      </c>
      <c r="K576" s="88" t="str">
        <f t="shared" si="25"/>
        <v/>
      </c>
      <c r="L576" s="71">
        <f t="shared" si="26"/>
        <v>0.53730673355531045</v>
      </c>
    </row>
    <row r="577" spans="1:12">
      <c r="A577" s="70" t="s">
        <v>409</v>
      </c>
      <c r="B577" s="70" t="s">
        <v>702</v>
      </c>
      <c r="C577" s="70" t="s">
        <v>1292</v>
      </c>
      <c r="D577" s="70" t="s">
        <v>321</v>
      </c>
      <c r="E577" s="70" t="s">
        <v>1508</v>
      </c>
      <c r="F577" s="87">
        <f>VLOOKUP(B577,'XTF Exchange Traded Funds'!$B$7:$F$1023,5,FALSE)</f>
        <v>0.50307800300000005</v>
      </c>
      <c r="G577" s="87">
        <v>0.73035945599999996</v>
      </c>
      <c r="H577" s="88">
        <f t="shared" si="24"/>
        <v>-0.31119122390057741</v>
      </c>
      <c r="I577" s="99">
        <v>0.51827884999999996</v>
      </c>
      <c r="J577" s="99">
        <v>0.94309476000000003</v>
      </c>
      <c r="K577" s="88">
        <f t="shared" si="25"/>
        <v>-0.45044880749841099</v>
      </c>
      <c r="L577" s="71">
        <f t="shared" si="26"/>
        <v>1.0302156860553489</v>
      </c>
    </row>
    <row r="578" spans="1:12">
      <c r="A578" s="70" t="s">
        <v>2347</v>
      </c>
      <c r="B578" s="70" t="s">
        <v>2314</v>
      </c>
      <c r="C578" s="70" t="s">
        <v>231</v>
      </c>
      <c r="D578" s="70" t="s">
        <v>1212</v>
      </c>
      <c r="E578" s="70" t="s">
        <v>323</v>
      </c>
      <c r="F578" s="87">
        <f>VLOOKUP(B578,'XTF Exchange Traded Funds'!$B$7:$F$1023,5,FALSE)</f>
        <v>1.0353010899999999</v>
      </c>
      <c r="G578" s="87">
        <v>1.0518202700000001</v>
      </c>
      <c r="H578" s="88">
        <f t="shared" si="24"/>
        <v>-1.5705325777758739E-2</v>
      </c>
      <c r="I578" s="99">
        <v>0.51405135000000002</v>
      </c>
      <c r="J578" s="99">
        <v>1.4572740900000001</v>
      </c>
      <c r="K578" s="88">
        <f t="shared" si="25"/>
        <v>-0.64725143092333437</v>
      </c>
      <c r="L578" s="71">
        <f t="shared" si="26"/>
        <v>0.49652352824239765</v>
      </c>
    </row>
    <row r="579" spans="1:12">
      <c r="A579" s="70" t="s">
        <v>2354</v>
      </c>
      <c r="B579" s="70" t="s">
        <v>1227</v>
      </c>
      <c r="C579" s="70" t="s">
        <v>231</v>
      </c>
      <c r="D579" s="70" t="s">
        <v>1212</v>
      </c>
      <c r="E579" s="70" t="s">
        <v>1508</v>
      </c>
      <c r="F579" s="87">
        <f>VLOOKUP(B579,'XTF Exchange Traded Funds'!$B$7:$F$1023,5,FALSE)</f>
        <v>0.21674623000000001</v>
      </c>
      <c r="G579" s="87">
        <v>1.75719845</v>
      </c>
      <c r="H579" s="88">
        <f t="shared" si="24"/>
        <v>-0.87665238948964475</v>
      </c>
      <c r="I579" s="99">
        <v>0.50017869999999998</v>
      </c>
      <c r="J579" s="99">
        <v>0.42862199000000001</v>
      </c>
      <c r="K579" s="88">
        <f t="shared" si="25"/>
        <v>0.16694596093868164</v>
      </c>
      <c r="L579" s="71">
        <f t="shared" si="26"/>
        <v>2.3076696651194344</v>
      </c>
    </row>
    <row r="580" spans="1:12">
      <c r="A580" s="70" t="s">
        <v>1560</v>
      </c>
      <c r="B580" s="70" t="s">
        <v>1550</v>
      </c>
      <c r="C580" s="70" t="s">
        <v>1446</v>
      </c>
      <c r="D580" s="70" t="s">
        <v>322</v>
      </c>
      <c r="E580" s="70" t="s">
        <v>323</v>
      </c>
      <c r="F580" s="87">
        <f>VLOOKUP(B580,'XTF Exchange Traded Funds'!$B$7:$F$1023,5,FALSE)</f>
        <v>0.89298184999999997</v>
      </c>
      <c r="G580" s="87">
        <v>2.5408091099999996</v>
      </c>
      <c r="H580" s="88">
        <f t="shared" si="24"/>
        <v>-0.64854429776505329</v>
      </c>
      <c r="I580" s="99">
        <v>0.49346291999999997</v>
      </c>
      <c r="J580" s="99">
        <v>4.5880779199999999</v>
      </c>
      <c r="K580" s="88">
        <f t="shared" si="25"/>
        <v>-0.89244670020774186</v>
      </c>
      <c r="L580" s="71">
        <f t="shared" si="26"/>
        <v>0.5526012874729761</v>
      </c>
    </row>
    <row r="581" spans="1:12">
      <c r="A581" s="70" t="s">
        <v>2536</v>
      </c>
      <c r="B581" s="70" t="s">
        <v>448</v>
      </c>
      <c r="C581" s="70" t="s">
        <v>993</v>
      </c>
      <c r="D581" s="70" t="s">
        <v>321</v>
      </c>
      <c r="E581" s="70" t="s">
        <v>1508</v>
      </c>
      <c r="F581" s="87">
        <f>VLOOKUP(B581,'XTF Exchange Traded Funds'!$B$7:$F$1023,5,FALSE)</f>
        <v>0.51891989000000005</v>
      </c>
      <c r="G581" s="87">
        <v>0.95488550000000005</v>
      </c>
      <c r="H581" s="88">
        <f t="shared" si="24"/>
        <v>-0.45656323192675974</v>
      </c>
      <c r="I581" s="99">
        <v>0.49322721999999997</v>
      </c>
      <c r="J581" s="99">
        <v>2.6640364700000001</v>
      </c>
      <c r="K581" s="88">
        <f t="shared" si="25"/>
        <v>-0.81485718174120947</v>
      </c>
      <c r="L581" s="71">
        <f t="shared" si="26"/>
        <v>0.95048817650832373</v>
      </c>
    </row>
    <row r="582" spans="1:12">
      <c r="A582" s="70" t="s">
        <v>2326</v>
      </c>
      <c r="B582" s="70" t="s">
        <v>2327</v>
      </c>
      <c r="C582" s="70" t="s">
        <v>993</v>
      </c>
      <c r="D582" s="70" t="s">
        <v>322</v>
      </c>
      <c r="E582" s="70" t="s">
        <v>323</v>
      </c>
      <c r="F582" s="87">
        <f>VLOOKUP(B582,'XTF Exchange Traded Funds'!$B$7:$F$1023,5,FALSE)</f>
        <v>1.18078975</v>
      </c>
      <c r="G582" s="87">
        <v>4.8899720000000001E-2</v>
      </c>
      <c r="H582" s="88">
        <f t="shared" si="24"/>
        <v>23.147167918343907</v>
      </c>
      <c r="I582" s="99">
        <v>0.48989667999999997</v>
      </c>
      <c r="J582" s="99">
        <v>2.271834E-2</v>
      </c>
      <c r="K582" s="88">
        <f t="shared" si="25"/>
        <v>20.563929406814054</v>
      </c>
      <c r="L582" s="71">
        <f t="shared" si="26"/>
        <v>0.41488900119602157</v>
      </c>
    </row>
    <row r="583" spans="1:12">
      <c r="A583" s="70" t="s">
        <v>2493</v>
      </c>
      <c r="B583" s="70" t="s">
        <v>378</v>
      </c>
      <c r="C583" s="70" t="s">
        <v>993</v>
      </c>
      <c r="D583" s="70" t="s">
        <v>321</v>
      </c>
      <c r="E583" s="70" t="s">
        <v>1508</v>
      </c>
      <c r="F583" s="87">
        <f>VLOOKUP(B583,'XTF Exchange Traded Funds'!$B$7:$F$1023,5,FALSE)</f>
        <v>0.39102735999999999</v>
      </c>
      <c r="G583" s="87">
        <v>8.5819729999999997E-2</v>
      </c>
      <c r="H583" s="88">
        <f t="shared" ref="H583:H646" si="27">IF(ISERROR(F583/G583-1),"",IF((F583/G583-1)&gt;10000%,"",F583/G583-1))</f>
        <v>3.5563806830900075</v>
      </c>
      <c r="I583" s="99">
        <v>0.48592694000000003</v>
      </c>
      <c r="J583" s="99">
        <v>7.3765100000000002E-3</v>
      </c>
      <c r="K583" s="88">
        <f t="shared" ref="K583:K646" si="28">IF(ISERROR(I583/J583-1),"",IF((I583/J583-1)&gt;10000%,"",I583/J583-1))</f>
        <v>64.874911035164331</v>
      </c>
      <c r="L583" s="71">
        <f t="shared" ref="L583:L646" si="29">IF(ISERROR(I583/F583),"",IF(I583/F583&gt;10000%,"",I583/F583))</f>
        <v>1.2426929409747698</v>
      </c>
    </row>
    <row r="584" spans="1:12">
      <c r="A584" s="70" t="s">
        <v>32</v>
      </c>
      <c r="B584" s="70" t="s">
        <v>915</v>
      </c>
      <c r="C584" s="70" t="s">
        <v>1296</v>
      </c>
      <c r="D584" s="70" t="s">
        <v>322</v>
      </c>
      <c r="E584" s="70" t="s">
        <v>323</v>
      </c>
      <c r="F584" s="87">
        <f>VLOOKUP(B584,'XTF Exchange Traded Funds'!$B$7:$F$1023,5,FALSE)</f>
        <v>4.4606056720000007</v>
      </c>
      <c r="G584" s="87">
        <v>15.542878824999999</v>
      </c>
      <c r="H584" s="88">
        <f t="shared" si="27"/>
        <v>-0.71301290306495058</v>
      </c>
      <c r="I584" s="99">
        <v>0.48147244</v>
      </c>
      <c r="J584" s="99">
        <v>19.472142255012198</v>
      </c>
      <c r="K584" s="88">
        <f t="shared" si="28"/>
        <v>-0.97527378170852941</v>
      </c>
      <c r="L584" s="71">
        <f t="shared" si="29"/>
        <v>0.1079388036970599</v>
      </c>
    </row>
    <row r="585" spans="1:12">
      <c r="A585" s="70" t="s">
        <v>2585</v>
      </c>
      <c r="B585" s="70" t="s">
        <v>232</v>
      </c>
      <c r="C585" s="70" t="s">
        <v>993</v>
      </c>
      <c r="D585" s="70" t="s">
        <v>321</v>
      </c>
      <c r="E585" s="70" t="s">
        <v>1508</v>
      </c>
      <c r="F585" s="87">
        <f>VLOOKUP(B585,'XTF Exchange Traded Funds'!$B$7:$F$1023,5,FALSE)</f>
        <v>0.48</v>
      </c>
      <c r="G585" s="87">
        <v>9.8470799999999997E-2</v>
      </c>
      <c r="H585" s="88">
        <f t="shared" si="27"/>
        <v>3.8745414884412437</v>
      </c>
      <c r="I585" s="99">
        <v>0.48</v>
      </c>
      <c r="J585" s="99">
        <v>0.19694163000000001</v>
      </c>
      <c r="K585" s="88">
        <f t="shared" si="28"/>
        <v>1.4372703729526357</v>
      </c>
      <c r="L585" s="71">
        <f t="shared" si="29"/>
        <v>1</v>
      </c>
    </row>
    <row r="586" spans="1:12">
      <c r="A586" s="70" t="s">
        <v>2704</v>
      </c>
      <c r="B586" s="70" t="s">
        <v>488</v>
      </c>
      <c r="C586" s="70" t="s">
        <v>1296</v>
      </c>
      <c r="D586" s="70" t="s">
        <v>321</v>
      </c>
      <c r="E586" s="70" t="s">
        <v>1508</v>
      </c>
      <c r="F586" s="87">
        <f>VLOOKUP(B586,'XTF Exchange Traded Funds'!$B$7:$F$1023,5,FALSE)</f>
        <v>0.96071625999999999</v>
      </c>
      <c r="G586" s="87">
        <v>3.9183416000000002</v>
      </c>
      <c r="H586" s="88">
        <f t="shared" si="27"/>
        <v>-0.75481559341329507</v>
      </c>
      <c r="I586" s="99">
        <v>0.47820126000000002</v>
      </c>
      <c r="J586" s="99">
        <v>3.4571802999999997</v>
      </c>
      <c r="K586" s="88">
        <f t="shared" si="28"/>
        <v>-0.86167881958600767</v>
      </c>
      <c r="L586" s="71">
        <f t="shared" si="29"/>
        <v>0.49775493546866795</v>
      </c>
    </row>
    <row r="587" spans="1:12">
      <c r="A587" s="70" t="s">
        <v>2403</v>
      </c>
      <c r="B587" s="70" t="s">
        <v>1309</v>
      </c>
      <c r="C587" s="70" t="s">
        <v>993</v>
      </c>
      <c r="D587" s="70" t="s">
        <v>321</v>
      </c>
      <c r="E587" s="70" t="s">
        <v>1508</v>
      </c>
      <c r="F587" s="87">
        <f>VLOOKUP(B587,'XTF Exchange Traded Funds'!$B$7:$F$1023,5,FALSE)</f>
        <v>8.773033999999999E-2</v>
      </c>
      <c r="G587" s="87">
        <v>2.4401630000000001E-2</v>
      </c>
      <c r="H587" s="88">
        <f t="shared" si="27"/>
        <v>2.595265562177608</v>
      </c>
      <c r="I587" s="99">
        <v>0.47807251000000001</v>
      </c>
      <c r="J587" s="99">
        <v>3.2892980000000002E-2</v>
      </c>
      <c r="K587" s="88">
        <f t="shared" si="28"/>
        <v>13.534180545514573</v>
      </c>
      <c r="L587" s="71">
        <f t="shared" si="29"/>
        <v>5.4493406727934719</v>
      </c>
    </row>
    <row r="588" spans="1:12">
      <c r="A588" s="70" t="s">
        <v>2659</v>
      </c>
      <c r="B588" s="70" t="s">
        <v>779</v>
      </c>
      <c r="C588" s="70" t="s">
        <v>1296</v>
      </c>
      <c r="D588" s="70" t="s">
        <v>322</v>
      </c>
      <c r="E588" s="70" t="s">
        <v>323</v>
      </c>
      <c r="F588" s="87">
        <f>VLOOKUP(B588,'XTF Exchange Traded Funds'!$B$7:$F$1023,5,FALSE)</f>
        <v>8.8926612899999995</v>
      </c>
      <c r="G588" s="87">
        <v>9.6593341199999987</v>
      </c>
      <c r="H588" s="88">
        <f t="shared" si="27"/>
        <v>-7.9371188580440122E-2</v>
      </c>
      <c r="I588" s="99">
        <v>0.46687659999999997</v>
      </c>
      <c r="J588" s="99">
        <v>11.22289028</v>
      </c>
      <c r="K588" s="88">
        <f t="shared" si="28"/>
        <v>-0.95839961112049654</v>
      </c>
      <c r="L588" s="71">
        <f t="shared" si="29"/>
        <v>5.2501336188865461E-2</v>
      </c>
    </row>
    <row r="589" spans="1:12">
      <c r="A589" s="70" t="s">
        <v>2750</v>
      </c>
      <c r="B589" s="70" t="s">
        <v>564</v>
      </c>
      <c r="C589" s="70" t="s">
        <v>1296</v>
      </c>
      <c r="D589" s="70" t="s">
        <v>322</v>
      </c>
      <c r="E589" s="70" t="s">
        <v>323</v>
      </c>
      <c r="F589" s="87">
        <f>VLOOKUP(B589,'XTF Exchange Traded Funds'!$B$7:$F$1023,5,FALSE)</f>
        <v>1.2264053500000001</v>
      </c>
      <c r="G589" s="87">
        <v>1.892817</v>
      </c>
      <c r="H589" s="88">
        <f t="shared" si="27"/>
        <v>-0.35207399870140643</v>
      </c>
      <c r="I589" s="99">
        <v>0.44257647</v>
      </c>
      <c r="J589" s="99">
        <v>3.58226573</v>
      </c>
      <c r="K589" s="88">
        <f t="shared" si="28"/>
        <v>-0.8764534785084187</v>
      </c>
      <c r="L589" s="71">
        <f t="shared" si="29"/>
        <v>0.36087291204331423</v>
      </c>
    </row>
    <row r="590" spans="1:12">
      <c r="A590" s="70" t="s">
        <v>2165</v>
      </c>
      <c r="B590" s="70" t="s">
        <v>890</v>
      </c>
      <c r="C590" s="70" t="s">
        <v>1297</v>
      </c>
      <c r="D590" s="70" t="s">
        <v>321</v>
      </c>
      <c r="E590" s="70" t="s">
        <v>1508</v>
      </c>
      <c r="F590" s="87">
        <f>VLOOKUP(B590,'XTF Exchange Traded Funds'!$B$7:$F$1023,5,FALSE)</f>
        <v>0.197899506</v>
      </c>
      <c r="G590" s="87">
        <v>4.2329644499999999</v>
      </c>
      <c r="H590" s="88">
        <f t="shared" si="27"/>
        <v>-0.95324801133163306</v>
      </c>
      <c r="I590" s="99">
        <v>0.43515643999999998</v>
      </c>
      <c r="J590" s="99">
        <v>25.751268800000002</v>
      </c>
      <c r="K590" s="88">
        <f t="shared" si="28"/>
        <v>-0.98310155342714611</v>
      </c>
      <c r="L590" s="71">
        <f t="shared" si="29"/>
        <v>2.1988758274111104</v>
      </c>
    </row>
    <row r="591" spans="1:12">
      <c r="A591" s="70" t="s">
        <v>2559</v>
      </c>
      <c r="B591" s="70" t="s">
        <v>1960</v>
      </c>
      <c r="C591" s="70" t="s">
        <v>993</v>
      </c>
      <c r="D591" s="70" t="s">
        <v>321</v>
      </c>
      <c r="E591" s="70" t="s">
        <v>1508</v>
      </c>
      <c r="F591" s="87">
        <f>VLOOKUP(B591,'XTF Exchange Traded Funds'!$B$7:$F$1023,5,FALSE)</f>
        <v>0.42992559999999996</v>
      </c>
      <c r="G591" s="87">
        <v>6.777E-3</v>
      </c>
      <c r="H591" s="88">
        <f t="shared" si="27"/>
        <v>62.438925778368002</v>
      </c>
      <c r="I591" s="99">
        <v>0.42992559999999996</v>
      </c>
      <c r="J591" s="99">
        <v>6.777E-3</v>
      </c>
      <c r="K591" s="88">
        <f t="shared" si="28"/>
        <v>62.438925778368002</v>
      </c>
      <c r="L591" s="71">
        <f t="shared" si="29"/>
        <v>1</v>
      </c>
    </row>
    <row r="592" spans="1:12">
      <c r="A592" s="70" t="s">
        <v>2557</v>
      </c>
      <c r="B592" s="70" t="s">
        <v>2181</v>
      </c>
      <c r="C592" s="70" t="s">
        <v>993</v>
      </c>
      <c r="D592" s="70" t="s">
        <v>321</v>
      </c>
      <c r="E592" s="70" t="s">
        <v>1508</v>
      </c>
      <c r="F592" s="87">
        <f>VLOOKUP(B592,'XTF Exchange Traded Funds'!$B$7:$F$1023,5,FALSE)</f>
        <v>0.42945</v>
      </c>
      <c r="G592" s="87">
        <v>1.205E-2</v>
      </c>
      <c r="H592" s="88">
        <f t="shared" si="27"/>
        <v>34.639004149377591</v>
      </c>
      <c r="I592" s="99">
        <v>0.42945</v>
      </c>
      <c r="J592" s="99">
        <v>5.0299999999999997E-2</v>
      </c>
      <c r="K592" s="88">
        <f t="shared" si="28"/>
        <v>7.5377733598409549</v>
      </c>
      <c r="L592" s="71">
        <f t="shared" si="29"/>
        <v>1</v>
      </c>
    </row>
    <row r="593" spans="1:12">
      <c r="A593" s="70" t="s">
        <v>2639</v>
      </c>
      <c r="B593" s="70" t="s">
        <v>90</v>
      </c>
      <c r="C593" s="70" t="s">
        <v>1291</v>
      </c>
      <c r="D593" s="70" t="s">
        <v>321</v>
      </c>
      <c r="E593" s="70" t="s">
        <v>1508</v>
      </c>
      <c r="F593" s="87">
        <f>VLOOKUP(B593,'XTF Exchange Traded Funds'!$B$7:$F$1023,5,FALSE)</f>
        <v>7.6442199249999998</v>
      </c>
      <c r="G593" s="87">
        <v>22.576393825</v>
      </c>
      <c r="H593" s="88">
        <f t="shared" si="27"/>
        <v>-0.66140651229537095</v>
      </c>
      <c r="I593" s="99">
        <v>0.41781962</v>
      </c>
      <c r="J593" s="99">
        <v>1.1178189199999999</v>
      </c>
      <c r="K593" s="88">
        <f t="shared" si="28"/>
        <v>-0.62621886915279623</v>
      </c>
      <c r="L593" s="71">
        <f t="shared" si="29"/>
        <v>5.4658241664861572E-2</v>
      </c>
    </row>
    <row r="594" spans="1:12">
      <c r="A594" s="70" t="s">
        <v>2903</v>
      </c>
      <c r="B594" s="70" t="s">
        <v>939</v>
      </c>
      <c r="C594" s="70" t="s">
        <v>2923</v>
      </c>
      <c r="D594" s="70" t="s">
        <v>321</v>
      </c>
      <c r="E594" s="70" t="s">
        <v>1508</v>
      </c>
      <c r="F594" s="87">
        <f>VLOOKUP(B594,'XTF Exchange Traded Funds'!$B$7:$F$1023,5,FALSE)</f>
        <v>1.962137861</v>
      </c>
      <c r="G594" s="87">
        <v>8.6592427300000008</v>
      </c>
      <c r="H594" s="88">
        <f t="shared" si="27"/>
        <v>-0.77340537479078153</v>
      </c>
      <c r="I594" s="99">
        <v>0.41521402000000002</v>
      </c>
      <c r="J594" s="99">
        <v>1.99968854</v>
      </c>
      <c r="K594" s="88">
        <f t="shared" si="28"/>
        <v>-0.79236065432469793</v>
      </c>
      <c r="L594" s="71">
        <f t="shared" si="29"/>
        <v>0.21161307176876296</v>
      </c>
    </row>
    <row r="595" spans="1:12">
      <c r="A595" s="70" t="s">
        <v>2739</v>
      </c>
      <c r="B595" s="70" t="s">
        <v>285</v>
      </c>
      <c r="C595" s="70" t="s">
        <v>1296</v>
      </c>
      <c r="D595" s="70" t="s">
        <v>322</v>
      </c>
      <c r="E595" s="70" t="s">
        <v>1508</v>
      </c>
      <c r="F595" s="87">
        <f>VLOOKUP(B595,'XTF Exchange Traded Funds'!$B$7:$F$1023,5,FALSE)</f>
        <v>0.173476729</v>
      </c>
      <c r="G595" s="87">
        <v>2.0952330799999999</v>
      </c>
      <c r="H595" s="88">
        <f t="shared" si="27"/>
        <v>-0.91720409024851779</v>
      </c>
      <c r="I595" s="99">
        <v>0.41483578999999998</v>
      </c>
      <c r="J595" s="99">
        <v>4.8048530700000001</v>
      </c>
      <c r="K595" s="88">
        <f t="shared" si="28"/>
        <v>-0.91366316847645046</v>
      </c>
      <c r="L595" s="71">
        <f t="shared" si="29"/>
        <v>2.3913051185095839</v>
      </c>
    </row>
    <row r="596" spans="1:12">
      <c r="A596" s="70" t="s">
        <v>431</v>
      </c>
      <c r="B596" s="70" t="s">
        <v>432</v>
      </c>
      <c r="C596" s="70" t="s">
        <v>449</v>
      </c>
      <c r="D596" s="70" t="s">
        <v>1212</v>
      </c>
      <c r="E596" s="70" t="s">
        <v>323</v>
      </c>
      <c r="F596" s="87">
        <f>VLOOKUP(B596,'XTF Exchange Traded Funds'!$B$7:$F$1023,5,FALSE)</f>
        <v>0.66502450000000002</v>
      </c>
      <c r="G596" s="87">
        <v>0.98010125999999997</v>
      </c>
      <c r="H596" s="88">
        <f t="shared" si="27"/>
        <v>-0.3214736811990222</v>
      </c>
      <c r="I596" s="99">
        <v>0.40739999999999998</v>
      </c>
      <c r="J596" s="99">
        <v>0</v>
      </c>
      <c r="K596" s="88" t="str">
        <f t="shared" si="28"/>
        <v/>
      </c>
      <c r="L596" s="71">
        <f t="shared" si="29"/>
        <v>0.61260900914176841</v>
      </c>
    </row>
    <row r="597" spans="1:12">
      <c r="A597" s="70" t="s">
        <v>2498</v>
      </c>
      <c r="B597" s="70" t="s">
        <v>545</v>
      </c>
      <c r="C597" s="70" t="s">
        <v>993</v>
      </c>
      <c r="D597" s="70" t="s">
        <v>321</v>
      </c>
      <c r="E597" s="70" t="s">
        <v>323</v>
      </c>
      <c r="F597" s="87">
        <f>VLOOKUP(B597,'XTF Exchange Traded Funds'!$B$7:$F$1023,5,FALSE)</f>
        <v>1.13824305</v>
      </c>
      <c r="G597" s="87">
        <v>0.31603305999999998</v>
      </c>
      <c r="H597" s="88">
        <f t="shared" si="27"/>
        <v>2.6016581619657138</v>
      </c>
      <c r="I597" s="99">
        <v>0.40147326999999999</v>
      </c>
      <c r="J597" s="99">
        <v>0.66609858999999993</v>
      </c>
      <c r="K597" s="88">
        <f t="shared" si="28"/>
        <v>-0.39727650526928748</v>
      </c>
      <c r="L597" s="71">
        <f t="shared" si="29"/>
        <v>0.35271313099605572</v>
      </c>
    </row>
    <row r="598" spans="1:12">
      <c r="A598" s="70" t="s">
        <v>2510</v>
      </c>
      <c r="B598" s="70" t="s">
        <v>158</v>
      </c>
      <c r="C598" s="70" t="s">
        <v>993</v>
      </c>
      <c r="D598" s="70" t="s">
        <v>321</v>
      </c>
      <c r="E598" s="70" t="s">
        <v>1508</v>
      </c>
      <c r="F598" s="87">
        <f>VLOOKUP(B598,'XTF Exchange Traded Funds'!$B$7:$F$1023,5,FALSE)</f>
        <v>0.52085141999999995</v>
      </c>
      <c r="G598" s="87">
        <v>2.6009416549999997</v>
      </c>
      <c r="H598" s="88">
        <f t="shared" si="27"/>
        <v>-0.79974505810281238</v>
      </c>
      <c r="I598" s="99">
        <v>0.40143778000000002</v>
      </c>
      <c r="J598" s="99">
        <v>5.7843936399999993</v>
      </c>
      <c r="K598" s="88">
        <f t="shared" si="28"/>
        <v>-0.93059985108482346</v>
      </c>
      <c r="L598" s="71">
        <f t="shared" si="29"/>
        <v>0.77073377279071265</v>
      </c>
    </row>
    <row r="599" spans="1:12">
      <c r="A599" s="70" t="s">
        <v>2423</v>
      </c>
      <c r="B599" s="70" t="s">
        <v>1499</v>
      </c>
      <c r="C599" s="70" t="s">
        <v>993</v>
      </c>
      <c r="D599" s="70" t="s">
        <v>321</v>
      </c>
      <c r="E599" s="70" t="s">
        <v>1508</v>
      </c>
      <c r="F599" s="87">
        <f>VLOOKUP(B599,'XTF Exchange Traded Funds'!$B$7:$F$1023,5,FALSE)</f>
        <v>0.13861499999999999</v>
      </c>
      <c r="G599" s="87">
        <v>5.4675089999999996E-2</v>
      </c>
      <c r="H599" s="88">
        <f t="shared" si="27"/>
        <v>1.5352495990404407</v>
      </c>
      <c r="I599" s="99">
        <v>0.39845754</v>
      </c>
      <c r="J599" s="99">
        <v>3.4190089999999999E-2</v>
      </c>
      <c r="K599" s="88">
        <f t="shared" si="28"/>
        <v>10.654182249885858</v>
      </c>
      <c r="L599" s="71">
        <f t="shared" si="29"/>
        <v>2.8745629260902503</v>
      </c>
    </row>
    <row r="600" spans="1:12">
      <c r="A600" s="70" t="s">
        <v>404</v>
      </c>
      <c r="B600" s="70" t="s">
        <v>698</v>
      </c>
      <c r="C600" s="70" t="s">
        <v>1292</v>
      </c>
      <c r="D600" s="70" t="s">
        <v>321</v>
      </c>
      <c r="E600" s="70" t="s">
        <v>1508</v>
      </c>
      <c r="F600" s="87">
        <f>VLOOKUP(B600,'XTF Exchange Traded Funds'!$B$7:$F$1023,5,FALSE)</f>
        <v>1.6430554799999999</v>
      </c>
      <c r="G600" s="87">
        <v>2.4458230000000001E-2</v>
      </c>
      <c r="H600" s="88">
        <f t="shared" si="27"/>
        <v>66.17802064989985</v>
      </c>
      <c r="I600" s="99">
        <v>0.39785281</v>
      </c>
      <c r="J600" s="99">
        <v>1.96302789</v>
      </c>
      <c r="K600" s="88">
        <f t="shared" si="28"/>
        <v>-0.79732697022455445</v>
      </c>
      <c r="L600" s="71">
        <f t="shared" si="29"/>
        <v>0.24214204258032726</v>
      </c>
    </row>
    <row r="601" spans="1:12">
      <c r="A601" s="70" t="s">
        <v>8</v>
      </c>
      <c r="B601" s="70" t="s">
        <v>9</v>
      </c>
      <c r="C601" s="70" t="s">
        <v>1446</v>
      </c>
      <c r="D601" s="70" t="s">
        <v>322</v>
      </c>
      <c r="E601" s="70" t="s">
        <v>323</v>
      </c>
      <c r="F601" s="87">
        <f>VLOOKUP(B601,'XTF Exchange Traded Funds'!$B$7:$F$1023,5,FALSE)</f>
        <v>0.39738879999999999</v>
      </c>
      <c r="G601" s="87">
        <v>0.36087858</v>
      </c>
      <c r="H601" s="88">
        <f t="shared" si="27"/>
        <v>0.10117037148616581</v>
      </c>
      <c r="I601" s="99">
        <v>0.39715036999999997</v>
      </c>
      <c r="J601" s="99">
        <v>0.35486934999999997</v>
      </c>
      <c r="K601" s="88">
        <f t="shared" si="28"/>
        <v>0.11914531362035063</v>
      </c>
      <c r="L601" s="71">
        <f t="shared" si="29"/>
        <v>0.99940000825388131</v>
      </c>
    </row>
    <row r="602" spans="1:12">
      <c r="A602" s="70" t="s">
        <v>2681</v>
      </c>
      <c r="B602" s="70" t="s">
        <v>95</v>
      </c>
      <c r="C602" s="70" t="s">
        <v>1291</v>
      </c>
      <c r="D602" s="70" t="s">
        <v>321</v>
      </c>
      <c r="E602" s="70" t="s">
        <v>1508</v>
      </c>
      <c r="F602" s="87">
        <f>VLOOKUP(B602,'XTF Exchange Traded Funds'!$B$7:$F$1023,5,FALSE)</f>
        <v>5.8477943300000002</v>
      </c>
      <c r="G602" s="87">
        <v>6.08698242</v>
      </c>
      <c r="H602" s="88">
        <f t="shared" si="27"/>
        <v>-3.9295019025206934E-2</v>
      </c>
      <c r="I602" s="99">
        <v>0.39349161999999999</v>
      </c>
      <c r="J602" s="99">
        <v>0.29678058000000002</v>
      </c>
      <c r="K602" s="88">
        <f t="shared" si="28"/>
        <v>0.3258671440024814</v>
      </c>
      <c r="L602" s="71">
        <f t="shared" si="29"/>
        <v>6.7288895230349186E-2</v>
      </c>
    </row>
    <row r="603" spans="1:12">
      <c r="A603" s="70" t="s">
        <v>445</v>
      </c>
      <c r="B603" s="70" t="s">
        <v>446</v>
      </c>
      <c r="C603" s="70" t="s">
        <v>449</v>
      </c>
      <c r="D603" s="70" t="s">
        <v>322</v>
      </c>
      <c r="E603" s="70" t="s">
        <v>323</v>
      </c>
      <c r="F603" s="87">
        <f>VLOOKUP(B603,'XTF Exchange Traded Funds'!$B$7:$F$1023,5,FALSE)</f>
        <v>0.41391499999999998</v>
      </c>
      <c r="G603" s="87">
        <v>1.441277E-2</v>
      </c>
      <c r="H603" s="88">
        <f t="shared" si="27"/>
        <v>27.7186293821382</v>
      </c>
      <c r="I603" s="99">
        <v>0.38984983000000001</v>
      </c>
      <c r="J603" s="99">
        <v>0</v>
      </c>
      <c r="K603" s="88" t="str">
        <f t="shared" si="28"/>
        <v/>
      </c>
      <c r="L603" s="71">
        <f t="shared" si="29"/>
        <v>0.9418596330164406</v>
      </c>
    </row>
    <row r="604" spans="1:12">
      <c r="A604" s="70" t="s">
        <v>2755</v>
      </c>
      <c r="B604" s="70" t="s">
        <v>1463</v>
      </c>
      <c r="C604" s="70" t="s">
        <v>1291</v>
      </c>
      <c r="D604" s="70" t="s">
        <v>321</v>
      </c>
      <c r="E604" s="70" t="s">
        <v>1508</v>
      </c>
      <c r="F604" s="87">
        <f>VLOOKUP(B604,'XTF Exchange Traded Funds'!$B$7:$F$1023,5,FALSE)</f>
        <v>0.40670450000000002</v>
      </c>
      <c r="G604" s="87">
        <v>1.49268826</v>
      </c>
      <c r="H604" s="88">
        <f t="shared" si="27"/>
        <v>-0.72753554047514246</v>
      </c>
      <c r="I604" s="99">
        <v>0.38231924</v>
      </c>
      <c r="J604" s="99">
        <v>1.4748774</v>
      </c>
      <c r="K604" s="88">
        <f t="shared" si="28"/>
        <v>-0.7407789691536395</v>
      </c>
      <c r="L604" s="71">
        <f t="shared" si="29"/>
        <v>0.94004182397785119</v>
      </c>
    </row>
    <row r="605" spans="1:12">
      <c r="A605" s="70" t="s">
        <v>1201</v>
      </c>
      <c r="B605" s="70" t="s">
        <v>1202</v>
      </c>
      <c r="C605" s="70" t="s">
        <v>1296</v>
      </c>
      <c r="D605" s="70" t="s">
        <v>321</v>
      </c>
      <c r="E605" s="70" t="s">
        <v>1508</v>
      </c>
      <c r="F605" s="87">
        <f>VLOOKUP(B605,'XTF Exchange Traded Funds'!$B$7:$F$1023,5,FALSE)</f>
        <v>0.23880120000000002</v>
      </c>
      <c r="G605" s="87">
        <v>2.199682073</v>
      </c>
      <c r="H605" s="88">
        <f t="shared" si="27"/>
        <v>-0.89143831150366426</v>
      </c>
      <c r="I605" s="99">
        <v>0.36907711999999998</v>
      </c>
      <c r="J605" s="99">
        <v>0.13045039999999999</v>
      </c>
      <c r="K605" s="88">
        <f t="shared" si="28"/>
        <v>1.8292524975009661</v>
      </c>
      <c r="L605" s="71">
        <f t="shared" si="29"/>
        <v>1.5455413121877108</v>
      </c>
    </row>
    <row r="606" spans="1:12">
      <c r="A606" s="70" t="s">
        <v>2514</v>
      </c>
      <c r="B606" s="70" t="s">
        <v>159</v>
      </c>
      <c r="C606" s="70" t="s">
        <v>993</v>
      </c>
      <c r="D606" s="70" t="s">
        <v>321</v>
      </c>
      <c r="E606" s="70" t="s">
        <v>1508</v>
      </c>
      <c r="F606" s="87">
        <f>VLOOKUP(B606,'XTF Exchange Traded Funds'!$B$7:$F$1023,5,FALSE)</f>
        <v>0.20821602</v>
      </c>
      <c r="G606" s="87">
        <v>2.2123166200000002</v>
      </c>
      <c r="H606" s="88">
        <f t="shared" si="27"/>
        <v>-0.90588326367136363</v>
      </c>
      <c r="I606" s="99">
        <v>0.35323034000000003</v>
      </c>
      <c r="J606" s="99">
        <v>9.3290482799999985</v>
      </c>
      <c r="K606" s="88">
        <f t="shared" si="28"/>
        <v>-0.96213650852710564</v>
      </c>
      <c r="L606" s="71">
        <f t="shared" si="29"/>
        <v>1.6964609159276027</v>
      </c>
    </row>
    <row r="607" spans="1:12">
      <c r="A607" s="70" t="s">
        <v>414</v>
      </c>
      <c r="B607" s="70" t="s">
        <v>706</v>
      </c>
      <c r="C607" s="70" t="s">
        <v>1292</v>
      </c>
      <c r="D607" s="70" t="s">
        <v>321</v>
      </c>
      <c r="E607" s="70" t="s">
        <v>1508</v>
      </c>
      <c r="F607" s="87">
        <f>VLOOKUP(B607,'XTF Exchange Traded Funds'!$B$7:$F$1023,5,FALSE)</f>
        <v>0.16590809899999998</v>
      </c>
      <c r="G607" s="87">
        <v>0.28350014699999998</v>
      </c>
      <c r="H607" s="88">
        <f t="shared" si="27"/>
        <v>-0.41478655035759127</v>
      </c>
      <c r="I607" s="99">
        <v>0.34527239000000004</v>
      </c>
      <c r="J607" s="99">
        <v>0.53623672</v>
      </c>
      <c r="K607" s="88">
        <f t="shared" si="28"/>
        <v>-0.35611945783944066</v>
      </c>
      <c r="L607" s="71">
        <f t="shared" si="29"/>
        <v>2.0811062996990888</v>
      </c>
    </row>
    <row r="608" spans="1:12">
      <c r="A608" s="70" t="s">
        <v>2544</v>
      </c>
      <c r="B608" s="70" t="s">
        <v>2306</v>
      </c>
      <c r="C608" s="70" t="s">
        <v>993</v>
      </c>
      <c r="D608" s="70" t="s">
        <v>321</v>
      </c>
      <c r="E608" s="70" t="s">
        <v>1508</v>
      </c>
      <c r="F608" s="87">
        <f>VLOOKUP(B608,'XTF Exchange Traded Funds'!$B$7:$F$1023,5,FALSE)</f>
        <v>0.33782667</v>
      </c>
      <c r="G608" s="87">
        <v>0.24155745000000001</v>
      </c>
      <c r="H608" s="88">
        <f t="shared" si="27"/>
        <v>0.39853550366589796</v>
      </c>
      <c r="I608" s="99">
        <v>0.33605926000000003</v>
      </c>
      <c r="J608" s="99">
        <v>0.82954771999999999</v>
      </c>
      <c r="K608" s="88">
        <f t="shared" si="28"/>
        <v>-0.59488857373991699</v>
      </c>
      <c r="L608" s="71">
        <f t="shared" si="29"/>
        <v>0.99476829345652318</v>
      </c>
    </row>
    <row r="609" spans="1:12">
      <c r="A609" s="70" t="s">
        <v>2764</v>
      </c>
      <c r="B609" s="70" t="s">
        <v>58</v>
      </c>
      <c r="C609" s="70" t="s">
        <v>1296</v>
      </c>
      <c r="D609" s="70" t="s">
        <v>322</v>
      </c>
      <c r="E609" s="70" t="s">
        <v>323</v>
      </c>
      <c r="F609" s="87">
        <f>VLOOKUP(B609,'XTF Exchange Traded Funds'!$B$7:$F$1023,5,FALSE)</f>
        <v>2.34207141</v>
      </c>
      <c r="G609" s="87">
        <v>1.1490063500000001</v>
      </c>
      <c r="H609" s="88">
        <f t="shared" si="27"/>
        <v>1.0383450535325585</v>
      </c>
      <c r="I609" s="99">
        <v>0.33055843000000001</v>
      </c>
      <c r="J609" s="99">
        <v>1.8569054479089802</v>
      </c>
      <c r="K609" s="88">
        <f t="shared" si="28"/>
        <v>-0.82198424245443702</v>
      </c>
      <c r="L609" s="71">
        <f t="shared" si="29"/>
        <v>0.14113934724133798</v>
      </c>
    </row>
    <row r="610" spans="1:12">
      <c r="A610" s="70" t="s">
        <v>399</v>
      </c>
      <c r="B610" s="70" t="s">
        <v>662</v>
      </c>
      <c r="C610" s="70" t="s">
        <v>1292</v>
      </c>
      <c r="D610" s="70" t="s">
        <v>321</v>
      </c>
      <c r="E610" s="70" t="s">
        <v>1508</v>
      </c>
      <c r="F610" s="87">
        <f>VLOOKUP(B610,'XTF Exchange Traded Funds'!$B$7:$F$1023,5,FALSE)</f>
        <v>0.28110243300000004</v>
      </c>
      <c r="G610" s="87">
        <v>0.22103867699999999</v>
      </c>
      <c r="H610" s="88">
        <f t="shared" si="27"/>
        <v>0.27173414542288477</v>
      </c>
      <c r="I610" s="99">
        <v>0.32907123999999999</v>
      </c>
      <c r="J610" s="99">
        <v>0.58148438999999996</v>
      </c>
      <c r="K610" s="88">
        <f t="shared" si="28"/>
        <v>-0.43408413766704901</v>
      </c>
      <c r="L610" s="71">
        <f t="shared" si="29"/>
        <v>1.1706452928495283</v>
      </c>
    </row>
    <row r="611" spans="1:12">
      <c r="A611" s="70" t="s">
        <v>2538</v>
      </c>
      <c r="B611" s="70" t="s">
        <v>1511</v>
      </c>
      <c r="C611" s="70" t="s">
        <v>993</v>
      </c>
      <c r="D611" s="70" t="s">
        <v>321</v>
      </c>
      <c r="E611" s="70" t="s">
        <v>1508</v>
      </c>
      <c r="F611" s="87">
        <f>VLOOKUP(B611,'XTF Exchange Traded Funds'!$B$7:$F$1023,5,FALSE)</f>
        <v>0.37344576000000002</v>
      </c>
      <c r="G611" s="87">
        <v>6.1736660000000006E-2</v>
      </c>
      <c r="H611" s="88">
        <f t="shared" si="27"/>
        <v>5.0490113977659297</v>
      </c>
      <c r="I611" s="99">
        <v>0.32189113000000003</v>
      </c>
      <c r="J611" s="99">
        <v>5.7670480000000003E-2</v>
      </c>
      <c r="K611" s="88">
        <f t="shared" si="28"/>
        <v>4.5815580172039496</v>
      </c>
      <c r="L611" s="71">
        <f t="shared" si="29"/>
        <v>0.8619488141999524</v>
      </c>
    </row>
    <row r="612" spans="1:12">
      <c r="A612" s="70" t="s">
        <v>2580</v>
      </c>
      <c r="B612" s="70" t="s">
        <v>201</v>
      </c>
      <c r="C612" s="70" t="s">
        <v>993</v>
      </c>
      <c r="D612" s="70" t="s">
        <v>322</v>
      </c>
      <c r="E612" s="70" t="s">
        <v>323</v>
      </c>
      <c r="F612" s="87">
        <f>VLOOKUP(B612,'XTF Exchange Traded Funds'!$B$7:$F$1023,5,FALSE)</f>
        <v>0.321738415</v>
      </c>
      <c r="G612" s="87">
        <v>0</v>
      </c>
      <c r="H612" s="88" t="str">
        <f t="shared" si="27"/>
        <v/>
      </c>
      <c r="I612" s="99">
        <v>0.32074182000000001</v>
      </c>
      <c r="J612" s="99">
        <v>0</v>
      </c>
      <c r="K612" s="88" t="str">
        <f t="shared" si="28"/>
        <v/>
      </c>
      <c r="L612" s="71">
        <f t="shared" si="29"/>
        <v>0.99690246811217742</v>
      </c>
    </row>
    <row r="613" spans="1:12">
      <c r="A613" s="70" t="s">
        <v>2592</v>
      </c>
      <c r="B613" s="70" t="s">
        <v>2593</v>
      </c>
      <c r="C613" s="70" t="s">
        <v>993</v>
      </c>
      <c r="D613" s="70" t="s">
        <v>322</v>
      </c>
      <c r="E613" s="70" t="s">
        <v>323</v>
      </c>
      <c r="F613" s="87">
        <f>VLOOKUP(B613,'XTF Exchange Traded Funds'!$B$7:$F$1023,5,FALSE)</f>
        <v>0.38907460999999999</v>
      </c>
      <c r="G613" s="87">
        <v>0.15943307000000001</v>
      </c>
      <c r="H613" s="88">
        <f t="shared" si="27"/>
        <v>1.4403632822224397</v>
      </c>
      <c r="I613" s="99">
        <v>0.32002994000000001</v>
      </c>
      <c r="J613" s="99">
        <v>0.40198984000000004</v>
      </c>
      <c r="K613" s="88">
        <f t="shared" si="28"/>
        <v>-0.20388550118580118</v>
      </c>
      <c r="L613" s="71">
        <f t="shared" si="29"/>
        <v>0.82254131154947385</v>
      </c>
    </row>
    <row r="614" spans="1:12">
      <c r="A614" s="70" t="s">
        <v>586</v>
      </c>
      <c r="B614" s="70" t="s">
        <v>452</v>
      </c>
      <c r="C614" s="70" t="s">
        <v>1297</v>
      </c>
      <c r="D614" s="70" t="s">
        <v>321</v>
      </c>
      <c r="E614" s="70" t="s">
        <v>323</v>
      </c>
      <c r="F614" s="87">
        <f>VLOOKUP(B614,'XTF Exchange Traded Funds'!$B$7:$F$1023,5,FALSE)</f>
        <v>0.28973057000000002</v>
      </c>
      <c r="G614" s="87">
        <v>0.26858905699999996</v>
      </c>
      <c r="H614" s="88">
        <f t="shared" si="27"/>
        <v>7.8713232907325903E-2</v>
      </c>
      <c r="I614" s="99">
        <v>0.31714207</v>
      </c>
      <c r="J614" s="99">
        <v>5.6494050000000004E-2</v>
      </c>
      <c r="K614" s="88">
        <f t="shared" si="28"/>
        <v>4.6137251622073467</v>
      </c>
      <c r="L614" s="71">
        <f t="shared" si="29"/>
        <v>1.0946103132990073</v>
      </c>
    </row>
    <row r="615" spans="1:12">
      <c r="A615" s="70" t="s">
        <v>2331</v>
      </c>
      <c r="B615" s="70" t="s">
        <v>2332</v>
      </c>
      <c r="C615" s="70" t="s">
        <v>1297</v>
      </c>
      <c r="D615" s="70" t="s">
        <v>321</v>
      </c>
      <c r="E615" s="70" t="s">
        <v>1508</v>
      </c>
      <c r="F615" s="87">
        <f>VLOOKUP(B615,'XTF Exchange Traded Funds'!$B$7:$F$1023,5,FALSE)</f>
        <v>0.66893577000000004</v>
      </c>
      <c r="G615" s="87">
        <v>1.1764387199999999</v>
      </c>
      <c r="H615" s="88">
        <f t="shared" si="27"/>
        <v>-0.43138919297045908</v>
      </c>
      <c r="I615" s="99">
        <v>0.30859277000000002</v>
      </c>
      <c r="J615" s="99">
        <v>1.4220000000000001E-3</v>
      </c>
      <c r="K615" s="88" t="str">
        <f t="shared" si="28"/>
        <v/>
      </c>
      <c r="L615" s="71">
        <f t="shared" si="29"/>
        <v>0.46131898433238216</v>
      </c>
    </row>
    <row r="616" spans="1:12">
      <c r="A616" s="70" t="s">
        <v>437</v>
      </c>
      <c r="B616" s="70" t="s">
        <v>438</v>
      </c>
      <c r="C616" s="70" t="s">
        <v>1292</v>
      </c>
      <c r="D616" s="70" t="s">
        <v>321</v>
      </c>
      <c r="E616" s="70" t="s">
        <v>1508</v>
      </c>
      <c r="F616" s="87">
        <f>VLOOKUP(B616,'XTF Exchange Traded Funds'!$B$7:$F$1023,5,FALSE)</f>
        <v>0.39998506500000003</v>
      </c>
      <c r="G616" s="87">
        <v>0.85403993999999994</v>
      </c>
      <c r="H616" s="88">
        <f t="shared" si="27"/>
        <v>-0.53165531696327917</v>
      </c>
      <c r="I616" s="99">
        <v>0.30716642999999999</v>
      </c>
      <c r="J616" s="99">
        <v>5.9498919999999997E-2</v>
      </c>
      <c r="K616" s="88">
        <f t="shared" si="28"/>
        <v>4.1625547152788656</v>
      </c>
      <c r="L616" s="71">
        <f t="shared" si="29"/>
        <v>0.76794474813703351</v>
      </c>
    </row>
    <row r="617" spans="1:12">
      <c r="A617" s="70" t="s">
        <v>2485</v>
      </c>
      <c r="B617" s="70" t="s">
        <v>589</v>
      </c>
      <c r="C617" s="70" t="s">
        <v>993</v>
      </c>
      <c r="D617" s="70" t="s">
        <v>321</v>
      </c>
      <c r="E617" s="70" t="s">
        <v>1508</v>
      </c>
      <c r="F617" s="87">
        <f>VLOOKUP(B617,'XTF Exchange Traded Funds'!$B$7:$F$1023,5,FALSE)</f>
        <v>0.93105511500000004</v>
      </c>
      <c r="G617" s="87">
        <v>4.8806989999999995E-2</v>
      </c>
      <c r="H617" s="88">
        <f t="shared" si="27"/>
        <v>18.076265817662595</v>
      </c>
      <c r="I617" s="99">
        <v>0.26841458000000001</v>
      </c>
      <c r="J617" s="99">
        <v>1.026E-2</v>
      </c>
      <c r="K617" s="88">
        <f t="shared" si="28"/>
        <v>25.161265107212476</v>
      </c>
      <c r="L617" s="71">
        <f t="shared" si="29"/>
        <v>0.28829075279823796</v>
      </c>
    </row>
    <row r="618" spans="1:12">
      <c r="A618" s="70" t="s">
        <v>2907</v>
      </c>
      <c r="B618" s="70" t="s">
        <v>451</v>
      </c>
      <c r="C618" s="70" t="s">
        <v>2923</v>
      </c>
      <c r="D618" s="70" t="s">
        <v>322</v>
      </c>
      <c r="E618" s="70" t="s">
        <v>323</v>
      </c>
      <c r="F618" s="87">
        <f>VLOOKUP(B618,'XTF Exchange Traded Funds'!$B$7:$F$1023,5,FALSE)</f>
        <v>1.13736393</v>
      </c>
      <c r="G618" s="87">
        <v>2.4444294849999997</v>
      </c>
      <c r="H618" s="88">
        <f t="shared" si="27"/>
        <v>-0.53471190845171779</v>
      </c>
      <c r="I618" s="99">
        <v>0.25006705000000001</v>
      </c>
      <c r="J618" s="99">
        <v>0</v>
      </c>
      <c r="K618" s="88" t="str">
        <f t="shared" si="28"/>
        <v/>
      </c>
      <c r="L618" s="71">
        <f t="shared" si="29"/>
        <v>0.21986546557705589</v>
      </c>
    </row>
    <row r="619" spans="1:12">
      <c r="A619" s="70" t="s">
        <v>1599</v>
      </c>
      <c r="B619" s="70" t="s">
        <v>942</v>
      </c>
      <c r="C619" s="70" t="s">
        <v>1292</v>
      </c>
      <c r="D619" s="70" t="s">
        <v>322</v>
      </c>
      <c r="E619" s="70" t="s">
        <v>323</v>
      </c>
      <c r="F619" s="87">
        <f>VLOOKUP(B619,'XTF Exchange Traded Funds'!$B$7:$F$1023,5,FALSE)</f>
        <v>13.793331276</v>
      </c>
      <c r="G619" s="87">
        <v>21.313297750999997</v>
      </c>
      <c r="H619" s="88">
        <f t="shared" si="27"/>
        <v>-0.35282979494091515</v>
      </c>
      <c r="I619" s="99">
        <v>0.23560589000000001</v>
      </c>
      <c r="J619" s="99">
        <v>2.6784890499999996</v>
      </c>
      <c r="K619" s="88">
        <f t="shared" si="28"/>
        <v>-0.91203776248403923</v>
      </c>
      <c r="L619" s="71">
        <f t="shared" si="29"/>
        <v>1.7081144887018517E-2</v>
      </c>
    </row>
    <row r="620" spans="1:12">
      <c r="A620" s="70" t="s">
        <v>1667</v>
      </c>
      <c r="B620" s="70" t="s">
        <v>1322</v>
      </c>
      <c r="C620" s="70" t="s">
        <v>1295</v>
      </c>
      <c r="D620" s="70" t="s">
        <v>321</v>
      </c>
      <c r="E620" s="70" t="s">
        <v>1508</v>
      </c>
      <c r="F620" s="87">
        <f>VLOOKUP(B620,'XTF Exchange Traded Funds'!$B$7:$F$1023,5,FALSE)</f>
        <v>0.14098189999999999</v>
      </c>
      <c r="G620" s="87">
        <v>5.8180790000000003E-2</v>
      </c>
      <c r="H620" s="88">
        <f t="shared" si="27"/>
        <v>1.4231692281937041</v>
      </c>
      <c r="I620" s="99">
        <v>0.23554561999999998</v>
      </c>
      <c r="J620" s="99">
        <v>0</v>
      </c>
      <c r="K620" s="88" t="str">
        <f t="shared" si="28"/>
        <v/>
      </c>
      <c r="L620" s="71">
        <f t="shared" si="29"/>
        <v>1.6707507843205405</v>
      </c>
    </row>
    <row r="621" spans="1:12">
      <c r="A621" s="70" t="s">
        <v>976</v>
      </c>
      <c r="B621" s="70" t="s">
        <v>715</v>
      </c>
      <c r="C621" s="70" t="s">
        <v>1297</v>
      </c>
      <c r="D621" s="70" t="s">
        <v>321</v>
      </c>
      <c r="E621" s="70" t="s">
        <v>323</v>
      </c>
      <c r="F621" s="87">
        <f>VLOOKUP(B621,'XTF Exchange Traded Funds'!$B$7:$F$1023,5,FALSE)</f>
        <v>1.2855206499999998</v>
      </c>
      <c r="G621" s="87">
        <v>1.609739356</v>
      </c>
      <c r="H621" s="88">
        <f t="shared" si="27"/>
        <v>-0.20141068477423751</v>
      </c>
      <c r="I621" s="99">
        <v>0.22573793</v>
      </c>
      <c r="J621" s="99">
        <v>6.5270049999999996E-2</v>
      </c>
      <c r="K621" s="88">
        <f t="shared" si="28"/>
        <v>2.4585224003965069</v>
      </c>
      <c r="L621" s="71">
        <f t="shared" si="29"/>
        <v>0.17560039195014102</v>
      </c>
    </row>
    <row r="622" spans="1:12">
      <c r="A622" s="70" t="s">
        <v>2703</v>
      </c>
      <c r="B622" s="70" t="s">
        <v>2275</v>
      </c>
      <c r="C622" s="70" t="s">
        <v>1296</v>
      </c>
      <c r="D622" s="70" t="s">
        <v>1212</v>
      </c>
      <c r="E622" s="70" t="s">
        <v>323</v>
      </c>
      <c r="F622" s="87">
        <f>VLOOKUP(B622,'XTF Exchange Traded Funds'!$B$7:$F$1023,5,FALSE)</f>
        <v>0.61434895999999994</v>
      </c>
      <c r="G622" s="87">
        <v>4.0414738400000001</v>
      </c>
      <c r="H622" s="88">
        <f t="shared" si="27"/>
        <v>-0.84798888120478344</v>
      </c>
      <c r="I622" s="99">
        <v>0.22184048000000001</v>
      </c>
      <c r="J622" s="99">
        <v>9.2947671400000011</v>
      </c>
      <c r="K622" s="88">
        <f t="shared" si="28"/>
        <v>-0.97613275548934297</v>
      </c>
      <c r="L622" s="71">
        <f t="shared" si="29"/>
        <v>0.36109848708785969</v>
      </c>
    </row>
    <row r="623" spans="1:12">
      <c r="A623" s="70" t="s">
        <v>2685</v>
      </c>
      <c r="B623" s="70" t="s">
        <v>94</v>
      </c>
      <c r="C623" s="70" t="s">
        <v>1291</v>
      </c>
      <c r="D623" s="70" t="s">
        <v>321</v>
      </c>
      <c r="E623" s="70" t="s">
        <v>1508</v>
      </c>
      <c r="F623" s="87">
        <f>VLOOKUP(B623,'XTF Exchange Traded Funds'!$B$7:$F$1023,5,FALSE)</f>
        <v>4.7733817929999995</v>
      </c>
      <c r="G623" s="87">
        <v>5.4303126690000001</v>
      </c>
      <c r="H623" s="88">
        <f t="shared" si="27"/>
        <v>-0.12097477917804234</v>
      </c>
      <c r="I623" s="99">
        <v>0.22139714999999999</v>
      </c>
      <c r="J623" s="99">
        <v>8.5185699999999996E-3</v>
      </c>
      <c r="K623" s="88">
        <f t="shared" si="28"/>
        <v>24.989943147734888</v>
      </c>
      <c r="L623" s="71">
        <f t="shared" si="29"/>
        <v>4.6381613623421303E-2</v>
      </c>
    </row>
    <row r="624" spans="1:12">
      <c r="A624" s="70" t="s">
        <v>2706</v>
      </c>
      <c r="B624" s="70" t="s">
        <v>522</v>
      </c>
      <c r="C624" s="70" t="s">
        <v>1296</v>
      </c>
      <c r="D624" s="70" t="s">
        <v>322</v>
      </c>
      <c r="E624" s="70" t="s">
        <v>1508</v>
      </c>
      <c r="F624" s="87">
        <f>VLOOKUP(B624,'XTF Exchange Traded Funds'!$B$7:$F$1023,5,FALSE)</f>
        <v>0.84881461000000002</v>
      </c>
      <c r="G624" s="87">
        <v>3.8101527799999997</v>
      </c>
      <c r="H624" s="88">
        <f t="shared" si="27"/>
        <v>-0.77722294642473622</v>
      </c>
      <c r="I624" s="99">
        <v>0.2205753</v>
      </c>
      <c r="J624" s="99">
        <v>4.4227669999999997E-2</v>
      </c>
      <c r="K624" s="88">
        <f t="shared" si="28"/>
        <v>3.9872692818771602</v>
      </c>
      <c r="L624" s="71">
        <f t="shared" si="29"/>
        <v>0.25986275141988896</v>
      </c>
    </row>
    <row r="625" spans="1:12">
      <c r="A625" s="70" t="s">
        <v>1564</v>
      </c>
      <c r="B625" s="70" t="s">
        <v>1554</v>
      </c>
      <c r="C625" s="70" t="s">
        <v>1446</v>
      </c>
      <c r="D625" s="70" t="s">
        <v>322</v>
      </c>
      <c r="E625" s="70" t="s">
        <v>323</v>
      </c>
      <c r="F625" s="87">
        <f>VLOOKUP(B625,'XTF Exchange Traded Funds'!$B$7:$F$1023,5,FALSE)</f>
        <v>1.9947599999999999E-3</v>
      </c>
      <c r="G625" s="87">
        <v>2.5346E-2</v>
      </c>
      <c r="H625" s="88">
        <f t="shared" si="27"/>
        <v>-0.92129882427207455</v>
      </c>
      <c r="I625" s="99">
        <v>0.220151180619442</v>
      </c>
      <c r="J625" s="99">
        <v>0</v>
      </c>
      <c r="K625" s="88" t="str">
        <f t="shared" si="28"/>
        <v/>
      </c>
      <c r="L625" s="71" t="str">
        <f t="shared" si="29"/>
        <v/>
      </c>
    </row>
    <row r="626" spans="1:12">
      <c r="A626" s="70" t="s">
        <v>1687</v>
      </c>
      <c r="B626" s="70" t="s">
        <v>1686</v>
      </c>
      <c r="C626" s="70" t="s">
        <v>1446</v>
      </c>
      <c r="D626" s="70" t="s">
        <v>322</v>
      </c>
      <c r="E626" s="70" t="s">
        <v>323</v>
      </c>
      <c r="F626" s="87">
        <f>VLOOKUP(B626,'XTF Exchange Traded Funds'!$B$7:$F$1023,5,FALSE)</f>
        <v>8.5734315000000005E-2</v>
      </c>
      <c r="G626" s="87">
        <v>0.10175677499999999</v>
      </c>
      <c r="H626" s="88">
        <f t="shared" si="27"/>
        <v>-0.15745841001741645</v>
      </c>
      <c r="I626" s="99">
        <v>0.21900121062222899</v>
      </c>
      <c r="J626" s="99">
        <v>0.207396788205779</v>
      </c>
      <c r="K626" s="88">
        <f t="shared" si="28"/>
        <v>5.5952758559289162E-2</v>
      </c>
      <c r="L626" s="71">
        <f t="shared" si="29"/>
        <v>2.5544172204820086</v>
      </c>
    </row>
    <row r="627" spans="1:12">
      <c r="A627" s="70" t="s">
        <v>37</v>
      </c>
      <c r="B627" s="70" t="s">
        <v>809</v>
      </c>
      <c r="C627" s="70" t="s">
        <v>1295</v>
      </c>
      <c r="D627" s="70" t="s">
        <v>321</v>
      </c>
      <c r="E627" s="70" t="s">
        <v>1508</v>
      </c>
      <c r="F627" s="87">
        <f>VLOOKUP(B627,'XTF Exchange Traded Funds'!$B$7:$F$1023,5,FALSE)</f>
        <v>0.28621089</v>
      </c>
      <c r="G627" s="87">
        <v>0.15946398000000001</v>
      </c>
      <c r="H627" s="88">
        <f t="shared" si="27"/>
        <v>0.79483097060539931</v>
      </c>
      <c r="I627" s="99">
        <v>0.21679999999999999</v>
      </c>
      <c r="J627" s="99">
        <v>1.5001799999999999E-2</v>
      </c>
      <c r="K627" s="88">
        <f t="shared" si="28"/>
        <v>13.451599141436361</v>
      </c>
      <c r="L627" s="71">
        <f t="shared" si="29"/>
        <v>0.75748340672851411</v>
      </c>
    </row>
    <row r="628" spans="1:12">
      <c r="A628" s="70" t="s">
        <v>1689</v>
      </c>
      <c r="B628" s="70" t="s">
        <v>1688</v>
      </c>
      <c r="C628" s="70" t="s">
        <v>1446</v>
      </c>
      <c r="D628" s="70" t="s">
        <v>322</v>
      </c>
      <c r="E628" s="70" t="s">
        <v>323</v>
      </c>
      <c r="F628" s="87">
        <f>VLOOKUP(B628,'XTF Exchange Traded Funds'!$B$7:$F$1023,5,FALSE)</f>
        <v>0.17485704999999999</v>
      </c>
      <c r="G628" s="87">
        <v>1.468178E-2</v>
      </c>
      <c r="H628" s="88">
        <f t="shared" si="27"/>
        <v>10.909799084307215</v>
      </c>
      <c r="I628" s="99">
        <v>0.216026443579767</v>
      </c>
      <c r="J628" s="99">
        <v>0.20364932937692901</v>
      </c>
      <c r="K628" s="88">
        <f t="shared" si="28"/>
        <v>6.0776601821897147E-2</v>
      </c>
      <c r="L628" s="71">
        <f t="shared" si="29"/>
        <v>1.2354460033482608</v>
      </c>
    </row>
    <row r="629" spans="1:12">
      <c r="A629" s="70" t="s">
        <v>1951</v>
      </c>
      <c r="B629" s="70" t="s">
        <v>1952</v>
      </c>
      <c r="C629" s="70" t="s">
        <v>1297</v>
      </c>
      <c r="D629" s="70" t="s">
        <v>321</v>
      </c>
      <c r="E629" s="70" t="s">
        <v>1508</v>
      </c>
      <c r="F629" s="87">
        <f>VLOOKUP(B629,'XTF Exchange Traded Funds'!$B$7:$F$1023,5,FALSE)</f>
        <v>1.4199610000000001E-2</v>
      </c>
      <c r="G629" s="87">
        <v>3.34502275</v>
      </c>
      <c r="H629" s="88">
        <f t="shared" si="27"/>
        <v>-0.99575500345999146</v>
      </c>
      <c r="I629" s="99">
        <v>0.21319393</v>
      </c>
      <c r="J629" s="99">
        <v>0.67235376000000002</v>
      </c>
      <c r="K629" s="88">
        <f t="shared" si="28"/>
        <v>-0.68291405107930081</v>
      </c>
      <c r="L629" s="71">
        <f t="shared" si="29"/>
        <v>15.014069400497618</v>
      </c>
    </row>
    <row r="630" spans="1:12">
      <c r="A630" s="70" t="s">
        <v>410</v>
      </c>
      <c r="B630" s="70" t="s">
        <v>625</v>
      </c>
      <c r="C630" s="70" t="s">
        <v>1292</v>
      </c>
      <c r="D630" s="70" t="s">
        <v>321</v>
      </c>
      <c r="E630" s="70" t="s">
        <v>1508</v>
      </c>
      <c r="F630" s="87">
        <f>VLOOKUP(B630,'XTF Exchange Traded Funds'!$B$7:$F$1023,5,FALSE)</f>
        <v>0.67768790000000001</v>
      </c>
      <c r="G630" s="87">
        <v>0.64827221999999995</v>
      </c>
      <c r="H630" s="88">
        <f t="shared" si="27"/>
        <v>4.5375505987284237E-2</v>
      </c>
      <c r="I630" s="99">
        <v>0.21072229000000001</v>
      </c>
      <c r="J630" s="99">
        <v>0.2082918</v>
      </c>
      <c r="K630" s="88">
        <f t="shared" si="28"/>
        <v>1.1668678267699573E-2</v>
      </c>
      <c r="L630" s="71">
        <f t="shared" si="29"/>
        <v>0.3109429724213757</v>
      </c>
    </row>
    <row r="631" spans="1:12">
      <c r="A631" s="70" t="s">
        <v>2762</v>
      </c>
      <c r="B631" s="70" t="s">
        <v>788</v>
      </c>
      <c r="C631" s="70" t="s">
        <v>1296</v>
      </c>
      <c r="D631" s="70" t="s">
        <v>322</v>
      </c>
      <c r="E631" s="70" t="s">
        <v>323</v>
      </c>
      <c r="F631" s="87">
        <f>VLOOKUP(B631,'XTF Exchange Traded Funds'!$B$7:$F$1023,5,FALSE)</f>
        <v>0.39040453999999997</v>
      </c>
      <c r="G631" s="87">
        <v>1.2054154410000002</v>
      </c>
      <c r="H631" s="88">
        <f t="shared" si="27"/>
        <v>-0.67612449059377866</v>
      </c>
      <c r="I631" s="99">
        <v>0.20689650000000001</v>
      </c>
      <c r="J631" s="99">
        <v>9.0822910000000007E-2</v>
      </c>
      <c r="K631" s="88">
        <f t="shared" si="28"/>
        <v>1.2780210411668156</v>
      </c>
      <c r="L631" s="71">
        <f t="shared" si="29"/>
        <v>0.5299541342423939</v>
      </c>
    </row>
    <row r="632" spans="1:12">
      <c r="A632" s="70" t="s">
        <v>1390</v>
      </c>
      <c r="B632" s="70" t="s">
        <v>547</v>
      </c>
      <c r="C632" s="70" t="s">
        <v>1294</v>
      </c>
      <c r="D632" s="70" t="s">
        <v>321</v>
      </c>
      <c r="E632" s="70" t="s">
        <v>1508</v>
      </c>
      <c r="F632" s="87">
        <f>VLOOKUP(B632,'XTF Exchange Traded Funds'!$B$7:$F$1023,5,FALSE)</f>
        <v>0.53604788999999997</v>
      </c>
      <c r="G632" s="87">
        <v>1.573984528</v>
      </c>
      <c r="H632" s="88">
        <f t="shared" si="27"/>
        <v>-0.65943255447298776</v>
      </c>
      <c r="I632" s="99">
        <v>0.20374447000000001</v>
      </c>
      <c r="J632" s="99">
        <v>37.496062469999998</v>
      </c>
      <c r="K632" s="88">
        <f t="shared" si="28"/>
        <v>-0.99456624358456269</v>
      </c>
      <c r="L632" s="71">
        <f t="shared" si="29"/>
        <v>0.38008632027261596</v>
      </c>
    </row>
    <row r="633" spans="1:12">
      <c r="A633" s="70" t="s">
        <v>1608</v>
      </c>
      <c r="B633" s="70" t="s">
        <v>1822</v>
      </c>
      <c r="C633" s="70" t="s">
        <v>735</v>
      </c>
      <c r="D633" s="70" t="s">
        <v>321</v>
      </c>
      <c r="E633" s="70" t="s">
        <v>1508</v>
      </c>
      <c r="F633" s="87">
        <f>VLOOKUP(B633,'XTF Exchange Traded Funds'!$B$7:$F$1023,5,FALSE)</f>
        <v>0.2690555</v>
      </c>
      <c r="G633" s="87">
        <v>1.9781948999999999</v>
      </c>
      <c r="H633" s="88">
        <f t="shared" si="27"/>
        <v>-0.86398938749665155</v>
      </c>
      <c r="I633" s="99">
        <v>0.20303399999999999</v>
      </c>
      <c r="J633" s="99">
        <v>2.2652012300000002</v>
      </c>
      <c r="K633" s="88">
        <f t="shared" si="28"/>
        <v>-0.9103682280801163</v>
      </c>
      <c r="L633" s="71">
        <f t="shared" si="29"/>
        <v>0.75461754173395446</v>
      </c>
    </row>
    <row r="634" spans="1:12">
      <c r="A634" s="70" t="s">
        <v>2610</v>
      </c>
      <c r="B634" s="70" t="s">
        <v>2611</v>
      </c>
      <c r="C634" s="70" t="s">
        <v>231</v>
      </c>
      <c r="D634" s="70" t="s">
        <v>1212</v>
      </c>
      <c r="E634" s="70" t="s">
        <v>323</v>
      </c>
      <c r="F634" s="87">
        <f>VLOOKUP(B634,'XTF Exchange Traded Funds'!$B$7:$F$1023,5,FALSE)</f>
        <v>0.88164900000000002</v>
      </c>
      <c r="G634" s="87">
        <v>1.2393213999999999</v>
      </c>
      <c r="H634" s="88">
        <f t="shared" si="27"/>
        <v>-0.28860342442242981</v>
      </c>
      <c r="I634" s="99">
        <v>0.20083500000000001</v>
      </c>
      <c r="J634" s="99">
        <v>6.6394999999999996E-3</v>
      </c>
      <c r="K634" s="88">
        <f t="shared" si="28"/>
        <v>29.248512689208528</v>
      </c>
      <c r="L634" s="71">
        <f t="shared" si="29"/>
        <v>0.22779473463929525</v>
      </c>
    </row>
    <row r="635" spans="1:12">
      <c r="A635" s="70" t="s">
        <v>2771</v>
      </c>
      <c r="B635" s="70" t="s">
        <v>1431</v>
      </c>
      <c r="C635" s="70" t="s">
        <v>1291</v>
      </c>
      <c r="D635" s="70" t="s">
        <v>321</v>
      </c>
      <c r="E635" s="70" t="s">
        <v>1508</v>
      </c>
      <c r="F635" s="87">
        <f>VLOOKUP(B635,'XTF Exchange Traded Funds'!$B$7:$F$1023,5,FALSE)</f>
        <v>0.68711524000000002</v>
      </c>
      <c r="G635" s="87">
        <v>0.87714806999999995</v>
      </c>
      <c r="H635" s="88">
        <f t="shared" si="27"/>
        <v>-0.21664851864748436</v>
      </c>
      <c r="I635" s="99">
        <v>0.19657229999999998</v>
      </c>
      <c r="J635" s="99">
        <v>0</v>
      </c>
      <c r="K635" s="88" t="str">
        <f t="shared" si="28"/>
        <v/>
      </c>
      <c r="L635" s="71">
        <f t="shared" si="29"/>
        <v>0.28608345231871146</v>
      </c>
    </row>
    <row r="636" spans="1:12">
      <c r="A636" s="70" t="s">
        <v>844</v>
      </c>
      <c r="B636" s="70" t="s">
        <v>845</v>
      </c>
      <c r="C636" s="70" t="s">
        <v>1292</v>
      </c>
      <c r="D636" s="70" t="s">
        <v>321</v>
      </c>
      <c r="E636" s="70" t="s">
        <v>1508</v>
      </c>
      <c r="F636" s="87">
        <f>VLOOKUP(B636,'XTF Exchange Traded Funds'!$B$7:$F$1023,5,FALSE)</f>
        <v>1.9387308459999999</v>
      </c>
      <c r="G636" s="87">
        <v>0.20082125200000001</v>
      </c>
      <c r="H636" s="88">
        <f t="shared" si="27"/>
        <v>8.6540123452671232</v>
      </c>
      <c r="I636" s="99">
        <v>0.18932914000000001</v>
      </c>
      <c r="J636" s="99">
        <v>6.7762530000000001E-2</v>
      </c>
      <c r="K636" s="88">
        <f t="shared" si="28"/>
        <v>1.7940093145872802</v>
      </c>
      <c r="L636" s="71">
        <f t="shared" si="29"/>
        <v>9.7656227212057273E-2</v>
      </c>
    </row>
    <row r="637" spans="1:12">
      <c r="A637" s="70" t="s">
        <v>2412</v>
      </c>
      <c r="B637" s="70" t="s">
        <v>1423</v>
      </c>
      <c r="C637" s="70" t="s">
        <v>993</v>
      </c>
      <c r="D637" s="70" t="s">
        <v>321</v>
      </c>
      <c r="E637" s="70" t="s">
        <v>1508</v>
      </c>
      <c r="F637" s="87">
        <f>VLOOKUP(B637,'XTF Exchange Traded Funds'!$B$7:$F$1023,5,FALSE)</f>
        <v>1.7885429439999998</v>
      </c>
      <c r="G637" s="87">
        <v>1.811328091</v>
      </c>
      <c r="H637" s="88">
        <f t="shared" si="27"/>
        <v>-1.2579248957278022E-2</v>
      </c>
      <c r="I637" s="99">
        <v>0.18548301</v>
      </c>
      <c r="J637" s="99">
        <v>1.94378161</v>
      </c>
      <c r="K637" s="88">
        <f t="shared" si="28"/>
        <v>-0.90457620905262093</v>
      </c>
      <c r="L637" s="71">
        <f t="shared" si="29"/>
        <v>0.10370620991921792</v>
      </c>
    </row>
    <row r="638" spans="1:12">
      <c r="A638" s="70" t="s">
        <v>2573</v>
      </c>
      <c r="B638" s="70" t="s">
        <v>1473</v>
      </c>
      <c r="C638" s="70" t="s">
        <v>993</v>
      </c>
      <c r="D638" s="70" t="s">
        <v>321</v>
      </c>
      <c r="E638" s="70" t="s">
        <v>1508</v>
      </c>
      <c r="F638" s="87">
        <f>VLOOKUP(B638,'XTF Exchange Traded Funds'!$B$7:$F$1023,5,FALSE)</f>
        <v>8.6568619999999995E-3</v>
      </c>
      <c r="G638" s="87">
        <v>1.03321749</v>
      </c>
      <c r="H638" s="88">
        <f t="shared" si="27"/>
        <v>-0.99162145232365351</v>
      </c>
      <c r="I638" s="99">
        <v>0.17293375</v>
      </c>
      <c r="J638" s="99">
        <v>0.86890175999999997</v>
      </c>
      <c r="K638" s="88">
        <f t="shared" si="28"/>
        <v>-0.80097433569475107</v>
      </c>
      <c r="L638" s="71">
        <f t="shared" si="29"/>
        <v>19.976493791861301</v>
      </c>
    </row>
    <row r="639" spans="1:12">
      <c r="A639" s="70" t="s">
        <v>311</v>
      </c>
      <c r="B639" s="70" t="s">
        <v>312</v>
      </c>
      <c r="C639" s="70" t="s">
        <v>1297</v>
      </c>
      <c r="D639" s="70" t="s">
        <v>321</v>
      </c>
      <c r="E639" s="70" t="s">
        <v>323</v>
      </c>
      <c r="F639" s="87">
        <f>VLOOKUP(B639,'XTF Exchange Traded Funds'!$B$7:$F$1023,5,FALSE)</f>
        <v>0.17607547000000001</v>
      </c>
      <c r="G639" s="87">
        <v>9.9207299999999998E-2</v>
      </c>
      <c r="H639" s="88">
        <f t="shared" si="27"/>
        <v>0.77482372768939389</v>
      </c>
      <c r="I639" s="99">
        <v>0.16794839</v>
      </c>
      <c r="J639" s="99">
        <v>2.3623359999999999E-2</v>
      </c>
      <c r="K639" s="88">
        <f t="shared" si="28"/>
        <v>6.1094200824946157</v>
      </c>
      <c r="L639" s="71">
        <f t="shared" si="29"/>
        <v>0.95384320144083667</v>
      </c>
    </row>
    <row r="640" spans="1:12">
      <c r="A640" s="70" t="s">
        <v>114</v>
      </c>
      <c r="B640" s="70" t="s">
        <v>115</v>
      </c>
      <c r="C640" s="70" t="s">
        <v>1298</v>
      </c>
      <c r="D640" s="70" t="s">
        <v>322</v>
      </c>
      <c r="E640" s="70" t="s">
        <v>323</v>
      </c>
      <c r="F640" s="87">
        <f>VLOOKUP(B640,'XTF Exchange Traded Funds'!$B$7:$F$1023,5,FALSE)</f>
        <v>0.22540443499999999</v>
      </c>
      <c r="G640" s="87">
        <v>7.731370600000001E-2</v>
      </c>
      <c r="H640" s="88">
        <f t="shared" si="27"/>
        <v>1.9154524684148493</v>
      </c>
      <c r="I640" s="99">
        <v>0.16061985000000001</v>
      </c>
      <c r="J640" s="99">
        <v>0</v>
      </c>
      <c r="K640" s="88" t="str">
        <f t="shared" si="28"/>
        <v/>
      </c>
      <c r="L640" s="71">
        <f t="shared" si="29"/>
        <v>0.7125851361354093</v>
      </c>
    </row>
    <row r="641" spans="1:12">
      <c r="A641" s="70" t="s">
        <v>2787</v>
      </c>
      <c r="B641" s="70" t="s">
        <v>2318</v>
      </c>
      <c r="C641" s="70" t="s">
        <v>1296</v>
      </c>
      <c r="D641" s="70" t="s">
        <v>1212</v>
      </c>
      <c r="E641" s="70" t="s">
        <v>323</v>
      </c>
      <c r="F641" s="87">
        <f>VLOOKUP(B641,'XTF Exchange Traded Funds'!$B$7:$F$1023,5,FALSE)</f>
        <v>2.8067425400000001</v>
      </c>
      <c r="G641" s="87">
        <v>0.58325411999999999</v>
      </c>
      <c r="H641" s="88">
        <f t="shared" si="27"/>
        <v>3.8122121109063061</v>
      </c>
      <c r="I641" s="99">
        <v>0.1589718</v>
      </c>
      <c r="J641" s="99">
        <v>9.2455660000000009E-2</v>
      </c>
      <c r="K641" s="88">
        <f t="shared" si="28"/>
        <v>0.71943826911191788</v>
      </c>
      <c r="L641" s="71">
        <f t="shared" si="29"/>
        <v>5.6639252704667381E-2</v>
      </c>
    </row>
    <row r="642" spans="1:12">
      <c r="A642" s="70" t="s">
        <v>391</v>
      </c>
      <c r="B642" s="70" t="s">
        <v>657</v>
      </c>
      <c r="C642" s="70" t="s">
        <v>1292</v>
      </c>
      <c r="D642" s="70" t="s">
        <v>321</v>
      </c>
      <c r="E642" s="70" t="s">
        <v>1508</v>
      </c>
      <c r="F642" s="87">
        <f>VLOOKUP(B642,'XTF Exchange Traded Funds'!$B$7:$F$1023,5,FALSE)</f>
        <v>0.18059041399999998</v>
      </c>
      <c r="G642" s="87">
        <v>0.70558520400000002</v>
      </c>
      <c r="H642" s="88">
        <f t="shared" si="27"/>
        <v>-0.74405583765614225</v>
      </c>
      <c r="I642" s="99">
        <v>0.15768223000000001</v>
      </c>
      <c r="J642" s="99">
        <v>0.47600234000000002</v>
      </c>
      <c r="K642" s="88">
        <f t="shared" si="28"/>
        <v>-0.66873643940489869</v>
      </c>
      <c r="L642" s="71">
        <f t="shared" si="29"/>
        <v>0.87314839424422619</v>
      </c>
    </row>
    <row r="643" spans="1:12">
      <c r="A643" s="70" t="s">
        <v>2170</v>
      </c>
      <c r="B643" s="70" t="s">
        <v>903</v>
      </c>
      <c r="C643" s="70" t="s">
        <v>1297</v>
      </c>
      <c r="D643" s="70" t="s">
        <v>321</v>
      </c>
      <c r="E643" s="70" t="s">
        <v>1508</v>
      </c>
      <c r="F643" s="87">
        <f>VLOOKUP(B643,'XTF Exchange Traded Funds'!$B$7:$F$1023,5,FALSE)</f>
        <v>0.33046435200000002</v>
      </c>
      <c r="G643" s="87">
        <v>0.21833180399999999</v>
      </c>
      <c r="H643" s="88">
        <f t="shared" si="27"/>
        <v>0.51358778677979511</v>
      </c>
      <c r="I643" s="99">
        <v>0.15670092000000002</v>
      </c>
      <c r="J643" s="99">
        <v>3.0680669999999997E-2</v>
      </c>
      <c r="K643" s="88">
        <f t="shared" si="28"/>
        <v>4.1074803777101359</v>
      </c>
      <c r="L643" s="71">
        <f t="shared" si="29"/>
        <v>0.47418403543871507</v>
      </c>
    </row>
    <row r="644" spans="1:12">
      <c r="A644" s="70" t="s">
        <v>2718</v>
      </c>
      <c r="B644" s="70" t="s">
        <v>923</v>
      </c>
      <c r="C644" s="70" t="s">
        <v>1296</v>
      </c>
      <c r="D644" s="70" t="s">
        <v>322</v>
      </c>
      <c r="E644" s="70" t="s">
        <v>323</v>
      </c>
      <c r="F644" s="87">
        <f>VLOOKUP(B644,'XTF Exchange Traded Funds'!$B$7:$F$1023,5,FALSE)</f>
        <v>3.1688714230000001</v>
      </c>
      <c r="G644" s="87">
        <v>3.1210372599999996</v>
      </c>
      <c r="H644" s="88">
        <f t="shared" si="27"/>
        <v>1.5326367170637623E-2</v>
      </c>
      <c r="I644" s="99">
        <v>0.15425369</v>
      </c>
      <c r="J644" s="99">
        <v>1.20204537</v>
      </c>
      <c r="K644" s="88">
        <f t="shared" si="28"/>
        <v>-0.87167398681465746</v>
      </c>
      <c r="L644" s="71">
        <f t="shared" si="29"/>
        <v>4.8677800203697309E-2</v>
      </c>
    </row>
    <row r="645" spans="1:12">
      <c r="A645" s="70" t="s">
        <v>2910</v>
      </c>
      <c r="B645" s="70" t="s">
        <v>62</v>
      </c>
      <c r="C645" s="70" t="s">
        <v>2923</v>
      </c>
      <c r="D645" s="70" t="s">
        <v>322</v>
      </c>
      <c r="E645" s="70" t="s">
        <v>323</v>
      </c>
      <c r="F645" s="87">
        <f>VLOOKUP(B645,'XTF Exchange Traded Funds'!$B$7:$F$1023,5,FALSE)</f>
        <v>0.26967085200000002</v>
      </c>
      <c r="G645" s="87">
        <v>0.684242287</v>
      </c>
      <c r="H645" s="88">
        <f t="shared" si="27"/>
        <v>-0.60588397249993409</v>
      </c>
      <c r="I645" s="99">
        <v>0.15392264999999999</v>
      </c>
      <c r="J645" s="99">
        <v>0.17888179000000001</v>
      </c>
      <c r="K645" s="88">
        <f t="shared" si="28"/>
        <v>-0.1395286798058093</v>
      </c>
      <c r="L645" s="71">
        <f t="shared" si="29"/>
        <v>0.57077970740419504</v>
      </c>
    </row>
    <row r="646" spans="1:12">
      <c r="A646" s="70" t="s">
        <v>2738</v>
      </c>
      <c r="B646" s="70" t="s">
        <v>559</v>
      </c>
      <c r="C646" s="70" t="s">
        <v>1296</v>
      </c>
      <c r="D646" s="70" t="s">
        <v>322</v>
      </c>
      <c r="E646" s="70" t="s">
        <v>1508</v>
      </c>
      <c r="F646" s="87">
        <f>VLOOKUP(B646,'XTF Exchange Traded Funds'!$B$7:$F$1023,5,FALSE)</f>
        <v>2.0044816700000001</v>
      </c>
      <c r="G646" s="87">
        <v>2.102609658</v>
      </c>
      <c r="H646" s="88">
        <f t="shared" si="27"/>
        <v>-4.666961726663954E-2</v>
      </c>
      <c r="I646" s="99">
        <v>0.15388605999999999</v>
      </c>
      <c r="J646" s="99">
        <v>2.4294796700000001</v>
      </c>
      <c r="K646" s="88">
        <f t="shared" si="28"/>
        <v>-0.93665884020342516</v>
      </c>
      <c r="L646" s="71">
        <f t="shared" si="29"/>
        <v>7.6770998858772296E-2</v>
      </c>
    </row>
    <row r="647" spans="1:12">
      <c r="A647" s="70" t="s">
        <v>1381</v>
      </c>
      <c r="B647" s="70" t="s">
        <v>1331</v>
      </c>
      <c r="C647" s="70" t="s">
        <v>1296</v>
      </c>
      <c r="D647" s="70" t="s">
        <v>322</v>
      </c>
      <c r="E647" s="70" t="s">
        <v>323</v>
      </c>
      <c r="F647" s="87">
        <f>VLOOKUP(B647,'XTF Exchange Traded Funds'!$B$7:$F$1023,5,FALSE)</f>
        <v>0.42704259999999999</v>
      </c>
      <c r="G647" s="87">
        <v>0.13834570999999998</v>
      </c>
      <c r="H647" s="88">
        <f t="shared" ref="H647:H710" si="30">IF(ISERROR(F647/G647-1),"",IF((F647/G647-1)&gt;10000%,"",F647/G647-1))</f>
        <v>2.0867787660347403</v>
      </c>
      <c r="I647" s="99">
        <v>0.15242496999999999</v>
      </c>
      <c r="J647" s="99">
        <v>2.020539004545455</v>
      </c>
      <c r="K647" s="88">
        <f t="shared" ref="K647:K710" si="31">IF(ISERROR(I647/J647-1),"",IF((I647/J647-1)&gt;10000%,"",I647/J647-1))</f>
        <v>-0.92456222341805772</v>
      </c>
      <c r="L647" s="71">
        <f t="shared" ref="L647:L710" si="32">IF(ISERROR(I647/F647),"",IF(I647/F647&gt;10000%,"",I647/F647))</f>
        <v>0.35693153329433641</v>
      </c>
    </row>
    <row r="648" spans="1:12">
      <c r="A648" s="70" t="s">
        <v>132</v>
      </c>
      <c r="B648" s="70" t="s">
        <v>133</v>
      </c>
      <c r="C648" s="70" t="s">
        <v>1446</v>
      </c>
      <c r="D648" s="70" t="s">
        <v>322</v>
      </c>
      <c r="E648" s="70" t="s">
        <v>323</v>
      </c>
      <c r="F648" s="87">
        <f>VLOOKUP(B648,'XTF Exchange Traded Funds'!$B$7:$F$1023,5,FALSE)</f>
        <v>0.61821711999999995</v>
      </c>
      <c r="G648" s="87">
        <v>1.19490969</v>
      </c>
      <c r="H648" s="88">
        <f t="shared" si="30"/>
        <v>-0.48262439816686065</v>
      </c>
      <c r="I648" s="99">
        <v>0.15019854000000002</v>
      </c>
      <c r="J648" s="99">
        <v>1.832524087006715</v>
      </c>
      <c r="K648" s="88">
        <f t="shared" si="31"/>
        <v>-0.9180373447394421</v>
      </c>
      <c r="L648" s="71">
        <f t="shared" si="32"/>
        <v>0.24295435234792598</v>
      </c>
    </row>
    <row r="649" spans="1:12">
      <c r="A649" s="70" t="s">
        <v>1521</v>
      </c>
      <c r="B649" s="70" t="s">
        <v>1522</v>
      </c>
      <c r="C649" s="70" t="s">
        <v>1297</v>
      </c>
      <c r="D649" s="70" t="s">
        <v>321</v>
      </c>
      <c r="E649" s="70" t="s">
        <v>1508</v>
      </c>
      <c r="F649" s="87">
        <f>VLOOKUP(B649,'XTF Exchange Traded Funds'!$B$7:$F$1023,5,FALSE)</f>
        <v>3.3223319</v>
      </c>
      <c r="G649" s="87">
        <v>6.5932293299999998</v>
      </c>
      <c r="H649" s="88">
        <f t="shared" si="30"/>
        <v>-0.49609944782551652</v>
      </c>
      <c r="I649" s="99">
        <v>0.14757687</v>
      </c>
      <c r="J649" s="99">
        <v>0.72085444556339506</v>
      </c>
      <c r="K649" s="88">
        <f t="shared" si="31"/>
        <v>-0.79527507819604415</v>
      </c>
      <c r="L649" s="71">
        <f t="shared" si="32"/>
        <v>4.4419664994939247E-2</v>
      </c>
    </row>
    <row r="650" spans="1:12">
      <c r="A650" s="70" t="s">
        <v>2727</v>
      </c>
      <c r="B650" s="70" t="s">
        <v>1424</v>
      </c>
      <c r="C650" s="70" t="s">
        <v>1291</v>
      </c>
      <c r="D650" s="70" t="s">
        <v>321</v>
      </c>
      <c r="E650" s="70" t="s">
        <v>1508</v>
      </c>
      <c r="F650" s="87">
        <f>VLOOKUP(B650,'XTF Exchange Traded Funds'!$B$7:$F$1023,5,FALSE)</f>
        <v>4.4546013499999999</v>
      </c>
      <c r="G650" s="87">
        <v>2.4726647900000001</v>
      </c>
      <c r="H650" s="88">
        <f t="shared" si="30"/>
        <v>0.80153871564612689</v>
      </c>
      <c r="I650" s="99">
        <v>0.13483432999999997</v>
      </c>
      <c r="J650" s="99">
        <v>0.14555310000000002</v>
      </c>
      <c r="K650" s="88">
        <f t="shared" si="31"/>
        <v>-7.3641646931601246E-2</v>
      </c>
      <c r="L650" s="71">
        <f t="shared" si="32"/>
        <v>3.0268551415942074E-2</v>
      </c>
    </row>
    <row r="651" spans="1:12">
      <c r="A651" s="70" t="s">
        <v>2606</v>
      </c>
      <c r="B651" s="70" t="s">
        <v>2607</v>
      </c>
      <c r="C651" s="70" t="s">
        <v>993</v>
      </c>
      <c r="D651" s="70" t="s">
        <v>321</v>
      </c>
      <c r="E651" s="70" t="s">
        <v>1508</v>
      </c>
      <c r="F651" s="87">
        <f>VLOOKUP(B651,'XTF Exchange Traded Funds'!$B$7:$F$1023,5,FALSE)</f>
        <v>9.8208879999999998E-2</v>
      </c>
      <c r="G651" s="87">
        <v>0.137492</v>
      </c>
      <c r="H651" s="88">
        <f t="shared" si="30"/>
        <v>-0.28571204142786488</v>
      </c>
      <c r="I651" s="99">
        <v>0.12485588</v>
      </c>
      <c r="J651" s="99">
        <v>0.107347</v>
      </c>
      <c r="K651" s="88">
        <f t="shared" si="31"/>
        <v>0.16310544309575503</v>
      </c>
      <c r="L651" s="71">
        <f t="shared" si="32"/>
        <v>1.2713298430854725</v>
      </c>
    </row>
    <row r="652" spans="1:12">
      <c r="A652" s="70" t="s">
        <v>1525</v>
      </c>
      <c r="B652" s="70" t="s">
        <v>82</v>
      </c>
      <c r="C652" s="70" t="s">
        <v>735</v>
      </c>
      <c r="D652" s="70" t="s">
        <v>321</v>
      </c>
      <c r="E652" s="70" t="s">
        <v>1508</v>
      </c>
      <c r="F652" s="87">
        <f>VLOOKUP(B652,'XTF Exchange Traded Funds'!$B$7:$F$1023,5,FALSE)</f>
        <v>0.50989892000000003</v>
      </c>
      <c r="G652" s="87">
        <v>1.1510890540000001</v>
      </c>
      <c r="H652" s="88">
        <f t="shared" si="30"/>
        <v>-0.5570291297375155</v>
      </c>
      <c r="I652" s="99">
        <v>0.1218735</v>
      </c>
      <c r="J652" s="99">
        <v>0.19159614000000003</v>
      </c>
      <c r="K652" s="88">
        <f t="shared" si="31"/>
        <v>-0.36390419974014099</v>
      </c>
      <c r="L652" s="71">
        <f t="shared" si="32"/>
        <v>0.23901501889825533</v>
      </c>
    </row>
    <row r="653" spans="1:12">
      <c r="A653" s="70" t="s">
        <v>2799</v>
      </c>
      <c r="B653" s="70" t="s">
        <v>2161</v>
      </c>
      <c r="C653" s="70" t="s">
        <v>1296</v>
      </c>
      <c r="D653" s="70" t="s">
        <v>322</v>
      </c>
      <c r="E653" s="70" t="s">
        <v>1508</v>
      </c>
      <c r="F653" s="87">
        <f>VLOOKUP(B653,'XTF Exchange Traded Funds'!$B$7:$F$1023,5,FALSE)</f>
        <v>0.26537219000000001</v>
      </c>
      <c r="G653" s="87">
        <v>0.30723309000000004</v>
      </c>
      <c r="H653" s="88">
        <f t="shared" si="30"/>
        <v>-0.13625127423611838</v>
      </c>
      <c r="I653" s="99">
        <v>0.11962686</v>
      </c>
      <c r="J653" s="99">
        <v>7.3021589999999997E-2</v>
      </c>
      <c r="K653" s="88">
        <f t="shared" si="31"/>
        <v>0.63823959461852309</v>
      </c>
      <c r="L653" s="71">
        <f t="shared" si="32"/>
        <v>0.45078898433177944</v>
      </c>
    </row>
    <row r="654" spans="1:12">
      <c r="A654" s="70" t="s">
        <v>2021</v>
      </c>
      <c r="B654" s="70" t="s">
        <v>2022</v>
      </c>
      <c r="C654" s="70" t="s">
        <v>1446</v>
      </c>
      <c r="D654" s="70" t="s">
        <v>322</v>
      </c>
      <c r="E654" s="70" t="s">
        <v>323</v>
      </c>
      <c r="F654" s="87">
        <f>VLOOKUP(B654,'XTF Exchange Traded Funds'!$B$7:$F$1023,5,FALSE)</f>
        <v>0.47559551</v>
      </c>
      <c r="G654" s="87">
        <v>0.68273187999999996</v>
      </c>
      <c r="H654" s="88">
        <f t="shared" si="30"/>
        <v>-0.30339343462326673</v>
      </c>
      <c r="I654" s="99">
        <v>0.1140718</v>
      </c>
      <c r="J654" s="99">
        <v>0.14037542</v>
      </c>
      <c r="K654" s="88">
        <f t="shared" si="31"/>
        <v>-0.1873805257359159</v>
      </c>
      <c r="L654" s="71">
        <f t="shared" si="32"/>
        <v>0.23985045611553399</v>
      </c>
    </row>
    <row r="655" spans="1:12">
      <c r="A655" s="70" t="s">
        <v>737</v>
      </c>
      <c r="B655" s="70" t="s">
        <v>61</v>
      </c>
      <c r="C655" s="70" t="s">
        <v>1295</v>
      </c>
      <c r="D655" s="70" t="s">
        <v>321</v>
      </c>
      <c r="E655" s="70" t="s">
        <v>1508</v>
      </c>
      <c r="F655" s="87">
        <f>VLOOKUP(B655,'XTF Exchange Traded Funds'!$B$7:$F$1023,5,FALSE)</f>
        <v>2.2996092400000001</v>
      </c>
      <c r="G655" s="87">
        <v>2.0755681669999997</v>
      </c>
      <c r="H655" s="88">
        <f t="shared" si="30"/>
        <v>0.10794204524914575</v>
      </c>
      <c r="I655" s="99">
        <v>0.11060391</v>
      </c>
      <c r="J655" s="99">
        <v>0.12975250999999999</v>
      </c>
      <c r="K655" s="88">
        <f t="shared" si="31"/>
        <v>-0.14757787729886684</v>
      </c>
      <c r="L655" s="71">
        <f t="shared" si="32"/>
        <v>4.8096827963693516E-2</v>
      </c>
    </row>
    <row r="656" spans="1:12">
      <c r="A656" s="70" t="s">
        <v>242</v>
      </c>
      <c r="B656" s="70" t="s">
        <v>243</v>
      </c>
      <c r="C656" s="70" t="s">
        <v>1297</v>
      </c>
      <c r="D656" s="70" t="s">
        <v>321</v>
      </c>
      <c r="E656" s="70" t="s">
        <v>323</v>
      </c>
      <c r="F656" s="87">
        <f>VLOOKUP(B656,'XTF Exchange Traded Funds'!$B$7:$F$1023,5,FALSE)</f>
        <v>0.53778760999999997</v>
      </c>
      <c r="G656" s="87">
        <v>0.234685115</v>
      </c>
      <c r="H656" s="88">
        <f t="shared" si="30"/>
        <v>1.2915284167042294</v>
      </c>
      <c r="I656" s="99">
        <v>9.9423460000000005E-2</v>
      </c>
      <c r="J656" s="99">
        <v>2.3281570000000001E-2</v>
      </c>
      <c r="K656" s="88">
        <f t="shared" si="31"/>
        <v>3.2704791816015844</v>
      </c>
      <c r="L656" s="71">
        <f t="shared" si="32"/>
        <v>0.18487495463125306</v>
      </c>
    </row>
    <row r="657" spans="1:12">
      <c r="A657" s="70" t="s">
        <v>1356</v>
      </c>
      <c r="B657" s="70" t="s">
        <v>930</v>
      </c>
      <c r="C657" s="70" t="s">
        <v>1296</v>
      </c>
      <c r="D657" s="70" t="s">
        <v>322</v>
      </c>
      <c r="E657" s="70" t="s">
        <v>323</v>
      </c>
      <c r="F657" s="87">
        <f>VLOOKUP(B657,'XTF Exchange Traded Funds'!$B$7:$F$1023,5,FALSE)</f>
        <v>0.37724079999999999</v>
      </c>
      <c r="G657" s="87">
        <v>3.956003065</v>
      </c>
      <c r="H657" s="88">
        <f t="shared" si="30"/>
        <v>-0.90464092322436052</v>
      </c>
      <c r="I657" s="99">
        <v>9.9341119999999991E-2</v>
      </c>
      <c r="J657" s="99">
        <v>2.2632967700000002</v>
      </c>
      <c r="K657" s="88">
        <f t="shared" si="31"/>
        <v>-0.95610777989136619</v>
      </c>
      <c r="L657" s="71">
        <f t="shared" si="32"/>
        <v>0.26333609726201407</v>
      </c>
    </row>
    <row r="658" spans="1:12">
      <c r="A658" s="70" t="s">
        <v>2474</v>
      </c>
      <c r="B658" s="70" t="s">
        <v>346</v>
      </c>
      <c r="C658" s="70" t="s">
        <v>993</v>
      </c>
      <c r="D658" s="70" t="s">
        <v>321</v>
      </c>
      <c r="E658" s="70" t="s">
        <v>1508</v>
      </c>
      <c r="F658" s="87">
        <f>VLOOKUP(B658,'XTF Exchange Traded Funds'!$B$7:$F$1023,5,FALSE)</f>
        <v>8.1123850000000011E-2</v>
      </c>
      <c r="G658" s="87">
        <v>0.16160007000000001</v>
      </c>
      <c r="H658" s="88">
        <f t="shared" si="30"/>
        <v>-0.49799619517491545</v>
      </c>
      <c r="I658" s="99">
        <v>9.8948809999999998E-2</v>
      </c>
      <c r="J658" s="99">
        <v>0.14730670999999998</v>
      </c>
      <c r="K658" s="88">
        <f t="shared" si="31"/>
        <v>-0.32828036143092187</v>
      </c>
      <c r="L658" s="71">
        <f t="shared" si="32"/>
        <v>1.2197252719144862</v>
      </c>
    </row>
    <row r="659" spans="1:12">
      <c r="A659" s="70" t="s">
        <v>2582</v>
      </c>
      <c r="B659" s="70" t="s">
        <v>721</v>
      </c>
      <c r="C659" s="70" t="s">
        <v>993</v>
      </c>
      <c r="D659" s="70" t="s">
        <v>322</v>
      </c>
      <c r="E659" s="70" t="s">
        <v>323</v>
      </c>
      <c r="F659" s="87">
        <f>VLOOKUP(B659,'XTF Exchange Traded Funds'!$B$7:$F$1023,5,FALSE)</f>
        <v>6.6771639999999993E-2</v>
      </c>
      <c r="G659" s="87">
        <v>0.14598276000000002</v>
      </c>
      <c r="H659" s="88">
        <f t="shared" si="30"/>
        <v>-0.54260598991278153</v>
      </c>
      <c r="I659" s="99">
        <v>9.7786639999999994E-2</v>
      </c>
      <c r="J659" s="99">
        <v>0.14598276000000002</v>
      </c>
      <c r="K659" s="88">
        <f t="shared" si="31"/>
        <v>-0.33014939572316637</v>
      </c>
      <c r="L659" s="71">
        <f t="shared" si="32"/>
        <v>1.4644936083642697</v>
      </c>
    </row>
    <row r="660" spans="1:12">
      <c r="A660" s="70" t="s">
        <v>2894</v>
      </c>
      <c r="B660" s="70" t="s">
        <v>66</v>
      </c>
      <c r="C660" s="70" t="s">
        <v>2923</v>
      </c>
      <c r="D660" s="70" t="s">
        <v>322</v>
      </c>
      <c r="E660" s="70" t="s">
        <v>323</v>
      </c>
      <c r="F660" s="87">
        <f>VLOOKUP(B660,'XTF Exchange Traded Funds'!$B$7:$F$1023,5,FALSE)</f>
        <v>6.2452800240000004</v>
      </c>
      <c r="G660" s="87">
        <v>2.395688034</v>
      </c>
      <c r="H660" s="88">
        <f t="shared" si="30"/>
        <v>1.6068836740702275</v>
      </c>
      <c r="I660" s="99">
        <v>9.6540929999999997E-2</v>
      </c>
      <c r="J660" s="99">
        <v>3.6480000000000002E-3</v>
      </c>
      <c r="K660" s="88">
        <f t="shared" si="31"/>
        <v>25.464070723684209</v>
      </c>
      <c r="L660" s="71">
        <f t="shared" si="32"/>
        <v>1.5458222790491803E-2</v>
      </c>
    </row>
    <row r="661" spans="1:12">
      <c r="A661" s="70" t="s">
        <v>2856</v>
      </c>
      <c r="B661" s="70" t="s">
        <v>2278</v>
      </c>
      <c r="C661" s="70" t="s">
        <v>1296</v>
      </c>
      <c r="D661" s="70" t="s">
        <v>1212</v>
      </c>
      <c r="E661" s="70" t="s">
        <v>323</v>
      </c>
      <c r="F661" s="87">
        <f>VLOOKUP(B661,'XTF Exchange Traded Funds'!$B$7:$F$1023,5,FALSE)</f>
        <v>2.2278715</v>
      </c>
      <c r="G661" s="87">
        <v>0</v>
      </c>
      <c r="H661" s="88" t="str">
        <f t="shared" si="30"/>
        <v/>
      </c>
      <c r="I661" s="99">
        <v>9.55125E-2</v>
      </c>
      <c r="J661" s="99">
        <v>0</v>
      </c>
      <c r="K661" s="88" t="str">
        <f t="shared" si="31"/>
        <v/>
      </c>
      <c r="L661" s="71">
        <f t="shared" si="32"/>
        <v>4.2871637794190551E-2</v>
      </c>
    </row>
    <row r="662" spans="1:12">
      <c r="A662" s="70" t="s">
        <v>1388</v>
      </c>
      <c r="B662" s="70" t="s">
        <v>1330</v>
      </c>
      <c r="C662" s="70" t="s">
        <v>1296</v>
      </c>
      <c r="D662" s="70" t="s">
        <v>322</v>
      </c>
      <c r="E662" s="70" t="s">
        <v>323</v>
      </c>
      <c r="F662" s="87">
        <f>VLOOKUP(B662,'XTF Exchange Traded Funds'!$B$7:$F$1023,5,FALSE)</f>
        <v>1.4017271100000002</v>
      </c>
      <c r="G662" s="87">
        <v>1.712315475</v>
      </c>
      <c r="H662" s="88">
        <f t="shared" si="30"/>
        <v>-0.18138501317930322</v>
      </c>
      <c r="I662" s="99">
        <v>9.5117509999999988E-2</v>
      </c>
      <c r="J662" s="99">
        <v>3.2656204172398202</v>
      </c>
      <c r="K662" s="88">
        <f t="shared" si="31"/>
        <v>-0.97087306611085078</v>
      </c>
      <c r="L662" s="71">
        <f t="shared" si="32"/>
        <v>6.7857366331453756E-2</v>
      </c>
    </row>
    <row r="663" spans="1:12">
      <c r="A663" s="70" t="s">
        <v>2769</v>
      </c>
      <c r="B663" s="70" t="s">
        <v>1819</v>
      </c>
      <c r="C663" s="70" t="s">
        <v>1291</v>
      </c>
      <c r="D663" s="70" t="s">
        <v>321</v>
      </c>
      <c r="E663" s="70" t="s">
        <v>323</v>
      </c>
      <c r="F663" s="87">
        <f>VLOOKUP(B663,'XTF Exchange Traded Funds'!$B$7:$F$1023,5,FALSE)</f>
        <v>2.45243834</v>
      </c>
      <c r="G663" s="87">
        <v>1.01289579</v>
      </c>
      <c r="H663" s="88">
        <f t="shared" si="30"/>
        <v>1.4212148615999283</v>
      </c>
      <c r="I663" s="99">
        <v>9.3465969999999995E-2</v>
      </c>
      <c r="J663" s="99">
        <v>0.22964208999999999</v>
      </c>
      <c r="K663" s="88">
        <f t="shared" si="31"/>
        <v>-0.5929928611954367</v>
      </c>
      <c r="L663" s="71">
        <f t="shared" si="32"/>
        <v>3.811144544412888E-2</v>
      </c>
    </row>
    <row r="664" spans="1:12">
      <c r="A664" s="70" t="s">
        <v>2773</v>
      </c>
      <c r="B664" s="70" t="s">
        <v>299</v>
      </c>
      <c r="C664" s="70" t="s">
        <v>1291</v>
      </c>
      <c r="D664" s="70" t="s">
        <v>321</v>
      </c>
      <c r="E664" s="70" t="s">
        <v>1508</v>
      </c>
      <c r="F664" s="87">
        <f>VLOOKUP(B664,'XTF Exchange Traded Funds'!$B$7:$F$1023,5,FALSE)</f>
        <v>0.32133113000000002</v>
      </c>
      <c r="G664" s="87">
        <v>0.85174587000000002</v>
      </c>
      <c r="H664" s="88">
        <f t="shared" si="30"/>
        <v>-0.62273825877195033</v>
      </c>
      <c r="I664" s="99">
        <v>9.1160339999999992E-2</v>
      </c>
      <c r="J664" s="99">
        <v>0.18651917000000001</v>
      </c>
      <c r="K664" s="88">
        <f t="shared" si="31"/>
        <v>-0.5112548484962699</v>
      </c>
      <c r="L664" s="71">
        <f t="shared" si="32"/>
        <v>0.28369594940894766</v>
      </c>
    </row>
    <row r="665" spans="1:12">
      <c r="A665" s="70" t="s">
        <v>2534</v>
      </c>
      <c r="B665" s="70" t="s">
        <v>2093</v>
      </c>
      <c r="C665" s="70" t="s">
        <v>993</v>
      </c>
      <c r="D665" s="70" t="s">
        <v>321</v>
      </c>
      <c r="E665" s="70" t="s">
        <v>1508</v>
      </c>
      <c r="F665" s="87">
        <f>VLOOKUP(B665,'XTF Exchange Traded Funds'!$B$7:$F$1023,5,FALSE)</f>
        <v>8.7795250000000005E-2</v>
      </c>
      <c r="G665" s="87">
        <v>3.8532800000000006E-2</v>
      </c>
      <c r="H665" s="88">
        <f t="shared" si="30"/>
        <v>1.278454978615621</v>
      </c>
      <c r="I665" s="99">
        <v>8.7795250000000005E-2</v>
      </c>
      <c r="J665" s="99">
        <v>3.8532800000000006E-2</v>
      </c>
      <c r="K665" s="88">
        <f t="shared" si="31"/>
        <v>1.278454978615621</v>
      </c>
      <c r="L665" s="71">
        <f t="shared" si="32"/>
        <v>1</v>
      </c>
    </row>
    <row r="666" spans="1:12">
      <c r="A666" s="70" t="s">
        <v>2482</v>
      </c>
      <c r="B666" s="70" t="s">
        <v>574</v>
      </c>
      <c r="C666" s="70" t="s">
        <v>993</v>
      </c>
      <c r="D666" s="70" t="s">
        <v>321</v>
      </c>
      <c r="E666" s="70" t="s">
        <v>1508</v>
      </c>
      <c r="F666" s="87">
        <f>VLOOKUP(B666,'XTF Exchange Traded Funds'!$B$7:$F$1023,5,FALSE)</f>
        <v>2.06037458</v>
      </c>
      <c r="G666" s="87">
        <v>0.76270864000000005</v>
      </c>
      <c r="H666" s="88">
        <f t="shared" si="30"/>
        <v>1.7013914251712157</v>
      </c>
      <c r="I666" s="99">
        <v>8.5758500000000001E-2</v>
      </c>
      <c r="J666" s="99">
        <v>0.69364292000000005</v>
      </c>
      <c r="K666" s="88">
        <f t="shared" si="31"/>
        <v>-0.87636506114702362</v>
      </c>
      <c r="L666" s="71">
        <f t="shared" si="32"/>
        <v>4.1622771331220755E-2</v>
      </c>
    </row>
    <row r="667" spans="1:12">
      <c r="A667" s="70" t="s">
        <v>2569</v>
      </c>
      <c r="B667" s="70" t="s">
        <v>1468</v>
      </c>
      <c r="C667" s="70" t="s">
        <v>993</v>
      </c>
      <c r="D667" s="70" t="s">
        <v>321</v>
      </c>
      <c r="E667" s="70" t="s">
        <v>1508</v>
      </c>
      <c r="F667" s="87">
        <f>VLOOKUP(B667,'XTF Exchange Traded Funds'!$B$7:$F$1023,5,FALSE)</f>
        <v>8.4379999999999997E-2</v>
      </c>
      <c r="G667" s="87">
        <v>0.99208590000000008</v>
      </c>
      <c r="H667" s="88">
        <f t="shared" si="30"/>
        <v>-0.914946881111807</v>
      </c>
      <c r="I667" s="99">
        <v>8.4379999999999997E-2</v>
      </c>
      <c r="J667" s="99">
        <v>1.22018593</v>
      </c>
      <c r="K667" s="88">
        <f t="shared" si="31"/>
        <v>-0.9308466046645858</v>
      </c>
      <c r="L667" s="71">
        <f t="shared" si="32"/>
        <v>1</v>
      </c>
    </row>
    <row r="668" spans="1:12">
      <c r="A668" s="70" t="s">
        <v>2851</v>
      </c>
      <c r="B668" s="70" t="s">
        <v>290</v>
      </c>
      <c r="C668" s="70" t="s">
        <v>1291</v>
      </c>
      <c r="D668" s="70" t="s">
        <v>321</v>
      </c>
      <c r="E668" s="70" t="s">
        <v>1508</v>
      </c>
      <c r="F668" s="87">
        <f>VLOOKUP(B668,'XTF Exchange Traded Funds'!$B$7:$F$1023,5,FALSE)</f>
        <v>0.101288</v>
      </c>
      <c r="G668" s="87">
        <v>0</v>
      </c>
      <c r="H668" s="88" t="str">
        <f t="shared" si="30"/>
        <v/>
      </c>
      <c r="I668" s="99">
        <v>8.1030000000000005E-2</v>
      </c>
      <c r="J668" s="99">
        <v>0</v>
      </c>
      <c r="K668" s="88" t="str">
        <f t="shared" si="31"/>
        <v/>
      </c>
      <c r="L668" s="71">
        <f t="shared" si="32"/>
        <v>0.79999605086486059</v>
      </c>
    </row>
    <row r="669" spans="1:12">
      <c r="A669" s="70" t="s">
        <v>2532</v>
      </c>
      <c r="B669" s="70" t="s">
        <v>1502</v>
      </c>
      <c r="C669" s="70" t="s">
        <v>993</v>
      </c>
      <c r="D669" s="70" t="s">
        <v>321</v>
      </c>
      <c r="E669" s="70" t="s">
        <v>1508</v>
      </c>
      <c r="F669" s="87">
        <f>VLOOKUP(B669,'XTF Exchange Traded Funds'!$B$7:$F$1023,5,FALSE)</f>
        <v>1.36375E-2</v>
      </c>
      <c r="G669" s="87">
        <v>8.1633750000000005E-2</v>
      </c>
      <c r="H669" s="88">
        <f t="shared" si="30"/>
        <v>-0.83294286983018662</v>
      </c>
      <c r="I669" s="99">
        <v>8.0775E-2</v>
      </c>
      <c r="J669" s="99">
        <v>3.4351899999999999E-3</v>
      </c>
      <c r="K669" s="88">
        <f t="shared" si="31"/>
        <v>22.513983214902233</v>
      </c>
      <c r="L669" s="71">
        <f t="shared" si="32"/>
        <v>5.9230064161319884</v>
      </c>
    </row>
    <row r="670" spans="1:12">
      <c r="A670" s="70" t="s">
        <v>2813</v>
      </c>
      <c r="B670" s="70" t="s">
        <v>19</v>
      </c>
      <c r="C670" s="70" t="s">
        <v>1296</v>
      </c>
      <c r="D670" s="70" t="s">
        <v>322</v>
      </c>
      <c r="E670" s="70" t="s">
        <v>1508</v>
      </c>
      <c r="F670" s="87">
        <f>VLOOKUP(B670,'XTF Exchange Traded Funds'!$B$7:$F$1023,5,FALSE)</f>
        <v>9.2322199999999993E-2</v>
      </c>
      <c r="G670" s="87">
        <v>0.13370051000000002</v>
      </c>
      <c r="H670" s="88">
        <f t="shared" si="30"/>
        <v>-0.30948505731204778</v>
      </c>
      <c r="I670" s="99">
        <v>7.6293E-2</v>
      </c>
      <c r="J670" s="99">
        <v>0.11539811</v>
      </c>
      <c r="K670" s="88">
        <f t="shared" si="31"/>
        <v>-0.33887132120274754</v>
      </c>
      <c r="L670" s="71">
        <f t="shared" si="32"/>
        <v>0.82637762098390211</v>
      </c>
    </row>
    <row r="671" spans="1:12">
      <c r="A671" s="70" t="s">
        <v>2796</v>
      </c>
      <c r="B671" s="70" t="s">
        <v>287</v>
      </c>
      <c r="C671" s="70" t="s">
        <v>1291</v>
      </c>
      <c r="D671" s="70" t="s">
        <v>321</v>
      </c>
      <c r="E671" s="70" t="s">
        <v>1508</v>
      </c>
      <c r="F671" s="87">
        <f>VLOOKUP(B671,'XTF Exchange Traded Funds'!$B$7:$F$1023,5,FALSE)</f>
        <v>1.0673915979999999</v>
      </c>
      <c r="G671" s="87">
        <v>0.40726445999999999</v>
      </c>
      <c r="H671" s="88">
        <f t="shared" si="30"/>
        <v>1.6208807859148817</v>
      </c>
      <c r="I671" s="99">
        <v>7.4271480000000001E-2</v>
      </c>
      <c r="J671" s="99">
        <v>0.33559515000000001</v>
      </c>
      <c r="K671" s="88">
        <f t="shared" si="31"/>
        <v>-0.77868726648761166</v>
      </c>
      <c r="L671" s="71">
        <f t="shared" si="32"/>
        <v>6.9582222812287875E-2</v>
      </c>
    </row>
    <row r="672" spans="1:12">
      <c r="A672" s="70" t="s">
        <v>2171</v>
      </c>
      <c r="B672" s="70" t="s">
        <v>904</v>
      </c>
      <c r="C672" s="70" t="s">
        <v>1297</v>
      </c>
      <c r="D672" s="70" t="s">
        <v>321</v>
      </c>
      <c r="E672" s="70" t="s">
        <v>1508</v>
      </c>
      <c r="F672" s="87">
        <f>VLOOKUP(B672,'XTF Exchange Traded Funds'!$B$7:$F$1023,5,FALSE)</f>
        <v>8.1761620789999991</v>
      </c>
      <c r="G672" s="87">
        <v>13.351412346999998</v>
      </c>
      <c r="H672" s="88">
        <f t="shared" si="30"/>
        <v>-0.38761818851043528</v>
      </c>
      <c r="I672" s="99">
        <v>7.36323664630225E-2</v>
      </c>
      <c r="J672" s="99">
        <v>5.1094237055946499</v>
      </c>
      <c r="K672" s="88">
        <f t="shared" si="31"/>
        <v>-0.98558890968811264</v>
      </c>
      <c r="L672" s="71">
        <f t="shared" si="32"/>
        <v>9.0057371357819566E-3</v>
      </c>
    </row>
    <row r="673" spans="1:12">
      <c r="A673" s="70" t="s">
        <v>2494</v>
      </c>
      <c r="B673" s="70" t="s">
        <v>376</v>
      </c>
      <c r="C673" s="70" t="s">
        <v>993</v>
      </c>
      <c r="D673" s="70" t="s">
        <v>321</v>
      </c>
      <c r="E673" s="70" t="s">
        <v>1508</v>
      </c>
      <c r="F673" s="87">
        <f>VLOOKUP(B673,'XTF Exchange Traded Funds'!$B$7:$F$1023,5,FALSE)</f>
        <v>7.1112469999999997E-2</v>
      </c>
      <c r="G673" s="87">
        <v>3.6837769999999999E-2</v>
      </c>
      <c r="H673" s="88">
        <f t="shared" si="30"/>
        <v>0.93042276989079409</v>
      </c>
      <c r="I673" s="99">
        <v>7.2666880000000003E-2</v>
      </c>
      <c r="J673" s="99">
        <v>0.48214149000000001</v>
      </c>
      <c r="K673" s="88">
        <f t="shared" si="31"/>
        <v>-0.84928308078195047</v>
      </c>
      <c r="L673" s="71">
        <f t="shared" si="32"/>
        <v>1.0218584729232441</v>
      </c>
    </row>
    <row r="674" spans="1:12">
      <c r="A674" s="70" t="s">
        <v>1664</v>
      </c>
      <c r="B674" s="70" t="s">
        <v>1224</v>
      </c>
      <c r="C674" s="70" t="s">
        <v>1292</v>
      </c>
      <c r="D674" s="70" t="s">
        <v>321</v>
      </c>
      <c r="E674" s="70" t="s">
        <v>1508</v>
      </c>
      <c r="F674" s="87">
        <f>VLOOKUP(B674,'XTF Exchange Traded Funds'!$B$7:$F$1023,5,FALSE)</f>
        <v>7.8888949999999999E-2</v>
      </c>
      <c r="G674" s="87">
        <v>6.0506620000000001E-3</v>
      </c>
      <c r="H674" s="88">
        <f t="shared" si="30"/>
        <v>12.038069222838757</v>
      </c>
      <c r="I674" s="99">
        <v>7.1952000000000002E-2</v>
      </c>
      <c r="J674" s="99">
        <v>0</v>
      </c>
      <c r="K674" s="88" t="str">
        <f t="shared" si="31"/>
        <v/>
      </c>
      <c r="L674" s="71">
        <f t="shared" si="32"/>
        <v>0.91206689910310634</v>
      </c>
    </row>
    <row r="675" spans="1:12">
      <c r="A675" s="70" t="s">
        <v>2783</v>
      </c>
      <c r="B675" s="70" t="s">
        <v>1439</v>
      </c>
      <c r="C675" s="70" t="s">
        <v>1291</v>
      </c>
      <c r="D675" s="70" t="s">
        <v>321</v>
      </c>
      <c r="E675" s="70" t="s">
        <v>1508</v>
      </c>
      <c r="F675" s="87">
        <f>VLOOKUP(B675,'XTF Exchange Traded Funds'!$B$7:$F$1023,5,FALSE)</f>
        <v>0.11374069000000001</v>
      </c>
      <c r="G675" s="87">
        <v>0.60689546999999999</v>
      </c>
      <c r="H675" s="88">
        <f t="shared" si="30"/>
        <v>-0.81258602902407562</v>
      </c>
      <c r="I675" s="99">
        <v>7.0507619999999993E-2</v>
      </c>
      <c r="J675" s="99">
        <v>2.9686090000000002E-2</v>
      </c>
      <c r="K675" s="88">
        <f t="shared" si="31"/>
        <v>1.3751063208391536</v>
      </c>
      <c r="L675" s="71">
        <f t="shared" si="32"/>
        <v>0.61989794505378848</v>
      </c>
    </row>
    <row r="676" spans="1:12">
      <c r="A676" s="70" t="s">
        <v>2827</v>
      </c>
      <c r="B676" s="70" t="s">
        <v>26</v>
      </c>
      <c r="C676" s="70" t="s">
        <v>1296</v>
      </c>
      <c r="D676" s="70" t="s">
        <v>1212</v>
      </c>
      <c r="E676" s="70" t="s">
        <v>1508</v>
      </c>
      <c r="F676" s="87">
        <f>VLOOKUP(B676,'XTF Exchange Traded Funds'!$B$7:$F$1023,5,FALSE)</f>
        <v>0.63415065000000004</v>
      </c>
      <c r="G676" s="87">
        <v>2.4477269999999999E-2</v>
      </c>
      <c r="H676" s="88">
        <f t="shared" si="30"/>
        <v>24.907736034288142</v>
      </c>
      <c r="I676" s="99">
        <v>6.7321149999999996E-2</v>
      </c>
      <c r="J676" s="99">
        <v>1.775596</v>
      </c>
      <c r="K676" s="88">
        <f t="shared" si="31"/>
        <v>-0.96208532233683786</v>
      </c>
      <c r="L676" s="71">
        <f t="shared" si="32"/>
        <v>0.10615955372749361</v>
      </c>
    </row>
    <row r="677" spans="1:12">
      <c r="A677" s="70" t="s">
        <v>2459</v>
      </c>
      <c r="B677" s="70" t="s">
        <v>1941</v>
      </c>
      <c r="C677" s="70" t="s">
        <v>993</v>
      </c>
      <c r="D677" s="70" t="s">
        <v>321</v>
      </c>
      <c r="E677" s="70" t="s">
        <v>323</v>
      </c>
      <c r="F677" s="87">
        <f>VLOOKUP(B677,'XTF Exchange Traded Funds'!$B$7:$F$1023,5,FALSE)</f>
        <v>3.4795489999999998E-2</v>
      </c>
      <c r="G677" s="87">
        <v>9.4678529999999997E-2</v>
      </c>
      <c r="H677" s="88">
        <f t="shared" si="30"/>
        <v>-0.63248806249949174</v>
      </c>
      <c r="I677" s="99">
        <v>6.4955989999999991E-2</v>
      </c>
      <c r="J677" s="99">
        <v>6.4518030000000004E-2</v>
      </c>
      <c r="K677" s="88">
        <f t="shared" si="31"/>
        <v>6.7881799862765657E-3</v>
      </c>
      <c r="L677" s="71">
        <f t="shared" si="32"/>
        <v>1.8667933689107408</v>
      </c>
    </row>
    <row r="678" spans="1:12">
      <c r="A678" s="70" t="s">
        <v>746</v>
      </c>
      <c r="B678" s="70" t="s">
        <v>873</v>
      </c>
      <c r="C678" s="70" t="s">
        <v>1297</v>
      </c>
      <c r="D678" s="70" t="s">
        <v>321</v>
      </c>
      <c r="E678" s="70" t="s">
        <v>323</v>
      </c>
      <c r="F678" s="87">
        <f>VLOOKUP(B678,'XTF Exchange Traded Funds'!$B$7:$F$1023,5,FALSE)</f>
        <v>1.1170143899999998</v>
      </c>
      <c r="G678" s="87">
        <v>4.9250862300000007</v>
      </c>
      <c r="H678" s="88">
        <f t="shared" si="30"/>
        <v>-0.7731990186900749</v>
      </c>
      <c r="I678" s="99">
        <v>6.2735520000000003E-2</v>
      </c>
      <c r="J678" s="99">
        <v>2.8414651900000001</v>
      </c>
      <c r="K678" s="88">
        <f t="shared" si="31"/>
        <v>-0.97792141877338989</v>
      </c>
      <c r="L678" s="71">
        <f t="shared" si="32"/>
        <v>5.6163573685026578E-2</v>
      </c>
    </row>
    <row r="679" spans="1:12">
      <c r="A679" s="70" t="s">
        <v>2746</v>
      </c>
      <c r="B679" s="70" t="s">
        <v>18</v>
      </c>
      <c r="C679" s="70" t="s">
        <v>1296</v>
      </c>
      <c r="D679" s="70" t="s">
        <v>1212</v>
      </c>
      <c r="E679" s="70" t="s">
        <v>1508</v>
      </c>
      <c r="F679" s="87">
        <f>VLOOKUP(B679,'XTF Exchange Traded Funds'!$B$7:$F$1023,5,FALSE)</f>
        <v>1.038456477</v>
      </c>
      <c r="G679" s="87">
        <v>1.9465518689999999</v>
      </c>
      <c r="H679" s="88">
        <f t="shared" si="30"/>
        <v>-0.46651486994102798</v>
      </c>
      <c r="I679" s="99">
        <v>6.0354687980326005E-2</v>
      </c>
      <c r="J679" s="99">
        <v>7.4558904475549497</v>
      </c>
      <c r="K679" s="88">
        <f t="shared" si="31"/>
        <v>-0.99190509994683218</v>
      </c>
      <c r="L679" s="71">
        <f t="shared" si="32"/>
        <v>5.8119612441230893E-2</v>
      </c>
    </row>
    <row r="680" spans="1:12">
      <c r="A680" s="70" t="s">
        <v>2831</v>
      </c>
      <c r="B680" s="70" t="s">
        <v>29</v>
      </c>
      <c r="C680" s="70" t="s">
        <v>1296</v>
      </c>
      <c r="D680" s="70" t="s">
        <v>1212</v>
      </c>
      <c r="E680" s="70" t="s">
        <v>1508</v>
      </c>
      <c r="F680" s="87">
        <f>VLOOKUP(B680,'XTF Exchange Traded Funds'!$B$7:$F$1023,5,FALSE)</f>
        <v>7.7857059999999992E-2</v>
      </c>
      <c r="G680" s="87">
        <v>1.6049844000000001E-2</v>
      </c>
      <c r="H680" s="88">
        <f t="shared" si="30"/>
        <v>3.8509543145715304</v>
      </c>
      <c r="I680" s="99">
        <v>5.9446890000000002E-2</v>
      </c>
      <c r="J680" s="99">
        <v>3.5665100000000002E-3</v>
      </c>
      <c r="K680" s="88">
        <f t="shared" si="31"/>
        <v>15.668084485954054</v>
      </c>
      <c r="L680" s="71">
        <f t="shared" si="32"/>
        <v>0.76353884927070204</v>
      </c>
    </row>
    <row r="681" spans="1:12">
      <c r="A681" s="70" t="s">
        <v>1225</v>
      </c>
      <c r="B681" s="70" t="s">
        <v>1226</v>
      </c>
      <c r="C681" s="70" t="s">
        <v>1292</v>
      </c>
      <c r="D681" s="70" t="s">
        <v>321</v>
      </c>
      <c r="E681" s="70" t="s">
        <v>1508</v>
      </c>
      <c r="F681" s="87">
        <f>VLOOKUP(B681,'XTF Exchange Traded Funds'!$B$7:$F$1023,5,FALSE)</f>
        <v>0.63061300200000003</v>
      </c>
      <c r="G681" s="87">
        <v>0.56507248199999993</v>
      </c>
      <c r="H681" s="88">
        <f t="shared" si="30"/>
        <v>0.11598604088457476</v>
      </c>
      <c r="I681" s="99">
        <v>5.812059E-2</v>
      </c>
      <c r="J681" s="99">
        <v>0</v>
      </c>
      <c r="K681" s="88" t="str">
        <f t="shared" si="31"/>
        <v/>
      </c>
      <c r="L681" s="71">
        <f t="shared" si="32"/>
        <v>9.2165226241243903E-2</v>
      </c>
    </row>
    <row r="682" spans="1:12">
      <c r="A682" s="70" t="s">
        <v>2724</v>
      </c>
      <c r="B682" s="70" t="s">
        <v>519</v>
      </c>
      <c r="C682" s="70" t="s">
        <v>1296</v>
      </c>
      <c r="D682" s="70" t="s">
        <v>322</v>
      </c>
      <c r="E682" s="70" t="s">
        <v>1508</v>
      </c>
      <c r="F682" s="87">
        <f>VLOOKUP(B682,'XTF Exchange Traded Funds'!$B$7:$F$1023,5,FALSE)</f>
        <v>1.51664456</v>
      </c>
      <c r="G682" s="87">
        <v>2.5912163599999998</v>
      </c>
      <c r="H682" s="88">
        <f t="shared" si="30"/>
        <v>-0.41469782940086097</v>
      </c>
      <c r="I682" s="99">
        <v>5.7413769999999996E-2</v>
      </c>
      <c r="J682" s="99">
        <v>19.364930430517052</v>
      </c>
      <c r="K682" s="88">
        <f t="shared" si="31"/>
        <v>-0.99703516776339551</v>
      </c>
      <c r="L682" s="71">
        <f t="shared" si="32"/>
        <v>3.7855784746295466E-2</v>
      </c>
    </row>
    <row r="683" spans="1:12">
      <c r="A683" s="70" t="s">
        <v>2308</v>
      </c>
      <c r="B683" s="70" t="s">
        <v>2309</v>
      </c>
      <c r="C683" s="70" t="s">
        <v>1446</v>
      </c>
      <c r="D683" s="70" t="s">
        <v>321</v>
      </c>
      <c r="E683" s="70" t="s">
        <v>1508</v>
      </c>
      <c r="F683" s="87">
        <f>VLOOKUP(B683,'XTF Exchange Traded Funds'!$B$7:$F$1023,5,FALSE)</f>
        <v>2.9039625235645903</v>
      </c>
      <c r="G683" s="87">
        <v>14.064291627176299</v>
      </c>
      <c r="H683" s="88">
        <f t="shared" si="30"/>
        <v>-0.7935223045323313</v>
      </c>
      <c r="I683" s="99">
        <v>5.6099369992999998E-2</v>
      </c>
      <c r="J683" s="99">
        <v>1.31577396827783</v>
      </c>
      <c r="K683" s="88">
        <f t="shared" si="31"/>
        <v>-0.9573639763777767</v>
      </c>
      <c r="L683" s="71">
        <f t="shared" si="32"/>
        <v>1.931821417727474E-2</v>
      </c>
    </row>
    <row r="684" spans="1:12">
      <c r="A684" s="70" t="s">
        <v>823</v>
      </c>
      <c r="B684" s="70" t="s">
        <v>824</v>
      </c>
      <c r="C684" s="70" t="s">
        <v>1292</v>
      </c>
      <c r="D684" s="70" t="s">
        <v>321</v>
      </c>
      <c r="E684" s="70" t="s">
        <v>1508</v>
      </c>
      <c r="F684" s="87">
        <f>VLOOKUP(B684,'XTF Exchange Traded Funds'!$B$7:$F$1023,5,FALSE)</f>
        <v>0.18489681899999999</v>
      </c>
      <c r="G684" s="87">
        <v>0.36240878999999998</v>
      </c>
      <c r="H684" s="88">
        <f t="shared" si="30"/>
        <v>-0.48981143917618553</v>
      </c>
      <c r="I684" s="99">
        <v>5.4657400000000002E-2</v>
      </c>
      <c r="J684" s="99">
        <v>1.116175E-2</v>
      </c>
      <c r="K684" s="88">
        <f t="shared" si="31"/>
        <v>3.8968486124487649</v>
      </c>
      <c r="L684" s="71">
        <f t="shared" si="32"/>
        <v>0.2956102776435543</v>
      </c>
    </row>
    <row r="685" spans="1:12">
      <c r="A685" s="70" t="s">
        <v>2774</v>
      </c>
      <c r="B685" s="70" t="s">
        <v>2317</v>
      </c>
      <c r="C685" s="70" t="s">
        <v>1296</v>
      </c>
      <c r="D685" s="70" t="s">
        <v>322</v>
      </c>
      <c r="E685" s="70" t="s">
        <v>1508</v>
      </c>
      <c r="F685" s="87">
        <f>VLOOKUP(B685,'XTF Exchange Traded Funds'!$B$7:$F$1023,5,FALSE)</f>
        <v>1.9316522700000001</v>
      </c>
      <c r="G685" s="87">
        <v>0.79643520999999995</v>
      </c>
      <c r="H685" s="88">
        <f t="shared" si="30"/>
        <v>1.4253727682381094</v>
      </c>
      <c r="I685" s="99">
        <v>5.1410739999999996E-2</v>
      </c>
      <c r="J685" s="99">
        <v>0.40744697999999996</v>
      </c>
      <c r="K685" s="88">
        <f t="shared" si="31"/>
        <v>-0.87382225780640221</v>
      </c>
      <c r="L685" s="71">
        <f t="shared" si="32"/>
        <v>2.6614904141106097E-2</v>
      </c>
    </row>
    <row r="686" spans="1:12">
      <c r="A686" s="70" t="s">
        <v>2895</v>
      </c>
      <c r="B686" s="70" t="s">
        <v>64</v>
      </c>
      <c r="C686" s="70" t="s">
        <v>2923</v>
      </c>
      <c r="D686" s="70" t="s">
        <v>322</v>
      </c>
      <c r="E686" s="70" t="s">
        <v>323</v>
      </c>
      <c r="F686" s="87">
        <f>VLOOKUP(B686,'XTF Exchange Traded Funds'!$B$7:$F$1023,5,FALSE)</f>
        <v>4.7707079950000004</v>
      </c>
      <c r="G686" s="87">
        <v>5.8513379999999997E-2</v>
      </c>
      <c r="H686" s="88">
        <f t="shared" si="30"/>
        <v>80.531916204464693</v>
      </c>
      <c r="I686" s="99">
        <v>4.8685900000000004E-2</v>
      </c>
      <c r="J686" s="99">
        <v>0</v>
      </c>
      <c r="K686" s="88" t="str">
        <f t="shared" si="31"/>
        <v/>
      </c>
      <c r="L686" s="71">
        <f t="shared" si="32"/>
        <v>1.0205172911657109E-2</v>
      </c>
    </row>
    <row r="687" spans="1:12">
      <c r="A687" s="70" t="s">
        <v>266</v>
      </c>
      <c r="B687" s="70" t="s">
        <v>108</v>
      </c>
      <c r="C687" s="70" t="s">
        <v>1298</v>
      </c>
      <c r="D687" s="70" t="s">
        <v>322</v>
      </c>
      <c r="E687" s="70" t="s">
        <v>323</v>
      </c>
      <c r="F687" s="87">
        <f>VLOOKUP(B687,'XTF Exchange Traded Funds'!$B$7:$F$1023,5,FALSE)</f>
        <v>4.1924305000000002E-2</v>
      </c>
      <c r="G687" s="87">
        <v>0.19231222000000001</v>
      </c>
      <c r="H687" s="88">
        <f t="shared" si="30"/>
        <v>-0.78199874662150948</v>
      </c>
      <c r="I687" s="99">
        <v>4.8680389999999997E-2</v>
      </c>
      <c r="J687" s="99">
        <v>4.0026000000000003E-3</v>
      </c>
      <c r="K687" s="88">
        <f t="shared" si="31"/>
        <v>11.16219207515115</v>
      </c>
      <c r="L687" s="71">
        <f t="shared" si="32"/>
        <v>1.1611496004525297</v>
      </c>
    </row>
    <row r="688" spans="1:12">
      <c r="A688" s="70" t="s">
        <v>2916</v>
      </c>
      <c r="B688" s="70" t="s">
        <v>63</v>
      </c>
      <c r="C688" s="70" t="s">
        <v>2923</v>
      </c>
      <c r="D688" s="70" t="s">
        <v>322</v>
      </c>
      <c r="E688" s="70" t="s">
        <v>323</v>
      </c>
      <c r="F688" s="87">
        <f>VLOOKUP(B688,'XTF Exchange Traded Funds'!$B$7:$F$1023,5,FALSE)</f>
        <v>3.1115299999999999E-2</v>
      </c>
      <c r="G688" s="87">
        <v>5.0388099999999998E-2</v>
      </c>
      <c r="H688" s="88">
        <f t="shared" si="30"/>
        <v>-0.3824871348592227</v>
      </c>
      <c r="I688" s="99">
        <v>4.4033410000000002E-2</v>
      </c>
      <c r="J688" s="99">
        <v>1.7511560000000002E-2</v>
      </c>
      <c r="K688" s="88">
        <f t="shared" si="31"/>
        <v>1.5145338279399434</v>
      </c>
      <c r="L688" s="71">
        <f t="shared" si="32"/>
        <v>1.4151690647366411</v>
      </c>
    </row>
    <row r="689" spans="1:12">
      <c r="A689" s="70" t="s">
        <v>116</v>
      </c>
      <c r="B689" s="70" t="s">
        <v>117</v>
      </c>
      <c r="C689" s="70" t="s">
        <v>1298</v>
      </c>
      <c r="D689" s="70" t="s">
        <v>322</v>
      </c>
      <c r="E689" s="70" t="s">
        <v>323</v>
      </c>
      <c r="F689" s="87">
        <f>VLOOKUP(B689,'XTF Exchange Traded Funds'!$B$7:$F$1023,5,FALSE)</f>
        <v>0.16657070000000002</v>
      </c>
      <c r="G689" s="87">
        <v>3.3465000000000002E-2</v>
      </c>
      <c r="H689" s="88">
        <f t="shared" si="30"/>
        <v>3.9774600328701633</v>
      </c>
      <c r="I689" s="99">
        <v>4.3736739999999996E-2</v>
      </c>
      <c r="J689" s="99">
        <v>4.9584700000000004E-3</v>
      </c>
      <c r="K689" s="88">
        <f t="shared" si="31"/>
        <v>7.820612003299404</v>
      </c>
      <c r="L689" s="71">
        <f t="shared" si="32"/>
        <v>0.26257162874383067</v>
      </c>
    </row>
    <row r="690" spans="1:12">
      <c r="A690" s="70" t="s">
        <v>2816</v>
      </c>
      <c r="B690" s="70" t="s">
        <v>17</v>
      </c>
      <c r="C690" s="70" t="s">
        <v>1296</v>
      </c>
      <c r="D690" s="70" t="s">
        <v>322</v>
      </c>
      <c r="E690" s="70" t="s">
        <v>1508</v>
      </c>
      <c r="F690" s="87">
        <f>VLOOKUP(B690,'XTF Exchange Traded Funds'!$B$7:$F$1023,5,FALSE)</f>
        <v>0.34065239000000003</v>
      </c>
      <c r="G690" s="87">
        <v>0.10972999</v>
      </c>
      <c r="H690" s="88">
        <f t="shared" si="30"/>
        <v>2.1044602300610804</v>
      </c>
      <c r="I690" s="99">
        <v>4.3416800000000005E-2</v>
      </c>
      <c r="J690" s="99">
        <v>2.3966613931168901</v>
      </c>
      <c r="K690" s="88">
        <f t="shared" si="31"/>
        <v>-0.98188446639784355</v>
      </c>
      <c r="L690" s="71">
        <f t="shared" si="32"/>
        <v>0.12745191660037966</v>
      </c>
    </row>
    <row r="691" spans="1:12">
      <c r="A691" s="70" t="s">
        <v>2506</v>
      </c>
      <c r="B691" s="70" t="s">
        <v>154</v>
      </c>
      <c r="C691" s="70" t="s">
        <v>993</v>
      </c>
      <c r="D691" s="70" t="s">
        <v>321</v>
      </c>
      <c r="E691" s="70" t="s">
        <v>1508</v>
      </c>
      <c r="F691" s="87">
        <f>VLOOKUP(B691,'XTF Exchange Traded Funds'!$B$7:$F$1023,5,FALSE)</f>
        <v>1.2614799999999999E-2</v>
      </c>
      <c r="G691" s="87">
        <v>4.0063949999999994E-2</v>
      </c>
      <c r="H691" s="88">
        <f t="shared" si="30"/>
        <v>-0.6851333929879605</v>
      </c>
      <c r="I691" s="99">
        <v>4.2946959999999999E-2</v>
      </c>
      <c r="J691" s="99">
        <v>4.4815349999999997E-2</v>
      </c>
      <c r="K691" s="88">
        <f t="shared" si="31"/>
        <v>-4.1690849229114479E-2</v>
      </c>
      <c r="L691" s="71">
        <f t="shared" si="32"/>
        <v>3.4044899641690716</v>
      </c>
    </row>
    <row r="692" spans="1:12">
      <c r="A692" s="70" t="s">
        <v>212</v>
      </c>
      <c r="B692" s="70" t="s">
        <v>213</v>
      </c>
      <c r="C692" s="70" t="s">
        <v>231</v>
      </c>
      <c r="D692" s="70" t="s">
        <v>322</v>
      </c>
      <c r="E692" s="70" t="s">
        <v>1508</v>
      </c>
      <c r="F692" s="87">
        <f>VLOOKUP(B692,'XTF Exchange Traded Funds'!$B$7:$F$1023,5,FALSE)</f>
        <v>5.4040999999999999E-2</v>
      </c>
      <c r="G692" s="87">
        <v>0.50897198100000007</v>
      </c>
      <c r="H692" s="88">
        <f t="shared" si="30"/>
        <v>-0.89382323189220902</v>
      </c>
      <c r="I692" s="99">
        <v>4.1638169999999995E-2</v>
      </c>
      <c r="J692" s="99">
        <v>0</v>
      </c>
      <c r="K692" s="88" t="str">
        <f t="shared" si="31"/>
        <v/>
      </c>
      <c r="L692" s="71">
        <f t="shared" si="32"/>
        <v>0.77049221887085728</v>
      </c>
    </row>
    <row r="693" spans="1:12">
      <c r="A693" s="70" t="s">
        <v>2315</v>
      </c>
      <c r="B693" s="70" t="s">
        <v>2316</v>
      </c>
      <c r="C693" s="70" t="s">
        <v>231</v>
      </c>
      <c r="D693" s="70" t="s">
        <v>1212</v>
      </c>
      <c r="E693" s="70" t="s">
        <v>323</v>
      </c>
      <c r="F693" s="87">
        <f>VLOOKUP(B693,'XTF Exchange Traded Funds'!$B$7:$F$1023,5,FALSE)</f>
        <v>6.2732239999999995E-2</v>
      </c>
      <c r="G693" s="87">
        <v>1.0000457300000001</v>
      </c>
      <c r="H693" s="88">
        <f t="shared" si="30"/>
        <v>-0.93727062861415344</v>
      </c>
      <c r="I693" s="99">
        <v>4.1567819999999998E-2</v>
      </c>
      <c r="J693" s="99">
        <v>2.8987919254516901</v>
      </c>
      <c r="K693" s="88">
        <f t="shared" si="31"/>
        <v>-0.98566029536820832</v>
      </c>
      <c r="L693" s="71">
        <f t="shared" si="32"/>
        <v>0.66262291925172767</v>
      </c>
    </row>
    <row r="694" spans="1:12">
      <c r="A694" s="70" t="s">
        <v>2190</v>
      </c>
      <c r="B694" s="70" t="s">
        <v>2191</v>
      </c>
      <c r="C694" s="70" t="s">
        <v>1297</v>
      </c>
      <c r="D694" s="70" t="s">
        <v>321</v>
      </c>
      <c r="E694" s="70" t="s">
        <v>1508</v>
      </c>
      <c r="F694" s="87">
        <f>VLOOKUP(B694,'XTF Exchange Traded Funds'!$B$7:$F$1023,5,FALSE)</f>
        <v>0.28479239000000001</v>
      </c>
      <c r="G694" s="87">
        <v>0.42935021999999995</v>
      </c>
      <c r="H694" s="88">
        <f t="shared" si="30"/>
        <v>-0.33668977740363093</v>
      </c>
      <c r="I694" s="99">
        <v>4.0596859999999999E-2</v>
      </c>
      <c r="J694" s="99">
        <v>0</v>
      </c>
      <c r="K694" s="88" t="str">
        <f t="shared" si="31"/>
        <v/>
      </c>
      <c r="L694" s="71">
        <f t="shared" si="32"/>
        <v>0.14254896347476137</v>
      </c>
    </row>
    <row r="695" spans="1:12">
      <c r="A695" s="70" t="s">
        <v>1207</v>
      </c>
      <c r="B695" s="70" t="s">
        <v>1208</v>
      </c>
      <c r="C695" s="70" t="s">
        <v>735</v>
      </c>
      <c r="D695" s="70" t="s">
        <v>321</v>
      </c>
      <c r="E695" s="70" t="s">
        <v>1508</v>
      </c>
      <c r="F695" s="87">
        <f>VLOOKUP(B695,'XTF Exchange Traded Funds'!$B$7:$F$1023,5,FALSE)</f>
        <v>0.73050588000000005</v>
      </c>
      <c r="G695" s="87">
        <v>1.18786017</v>
      </c>
      <c r="H695" s="88">
        <f t="shared" si="30"/>
        <v>-0.38502367665042592</v>
      </c>
      <c r="I695" s="99">
        <v>3.7884879999999996E-2</v>
      </c>
      <c r="J695" s="99">
        <v>1.1638978600000001</v>
      </c>
      <c r="K695" s="88">
        <f t="shared" si="31"/>
        <v>-0.96744999599878978</v>
      </c>
      <c r="L695" s="71">
        <f t="shared" si="32"/>
        <v>5.1861156819162077E-2</v>
      </c>
    </row>
    <row r="696" spans="1:12">
      <c r="A696" s="70" t="s">
        <v>751</v>
      </c>
      <c r="B696" s="70" t="s">
        <v>878</v>
      </c>
      <c r="C696" s="70" t="s">
        <v>1297</v>
      </c>
      <c r="D696" s="70" t="s">
        <v>321</v>
      </c>
      <c r="E696" s="70" t="s">
        <v>323</v>
      </c>
      <c r="F696" s="87">
        <f>VLOOKUP(B696,'XTF Exchange Traded Funds'!$B$7:$F$1023,5,FALSE)</f>
        <v>5.6694835860000001</v>
      </c>
      <c r="G696" s="87">
        <v>4.3557764529999998</v>
      </c>
      <c r="H696" s="88">
        <f t="shared" si="30"/>
        <v>0.30160113751824813</v>
      </c>
      <c r="I696" s="99">
        <v>3.7071410000000006E-2</v>
      </c>
      <c r="J696" s="99">
        <v>5.0874007800000003</v>
      </c>
      <c r="K696" s="88">
        <f t="shared" si="31"/>
        <v>-0.99271309424927989</v>
      </c>
      <c r="L696" s="71">
        <f t="shared" si="32"/>
        <v>6.5387630879720137E-3</v>
      </c>
    </row>
    <row r="697" spans="1:12">
      <c r="A697" s="70" t="s">
        <v>2759</v>
      </c>
      <c r="B697" s="70" t="s">
        <v>1404</v>
      </c>
      <c r="C697" s="70" t="s">
        <v>1296</v>
      </c>
      <c r="D697" s="70" t="s">
        <v>322</v>
      </c>
      <c r="E697" s="70" t="s">
        <v>323</v>
      </c>
      <c r="F697" s="87">
        <f>VLOOKUP(B697,'XTF Exchange Traded Funds'!$B$7:$F$1023,5,FALSE)</f>
        <v>1.8464000000000001E-2</v>
      </c>
      <c r="G697" s="87">
        <v>1.35249902</v>
      </c>
      <c r="H697" s="88">
        <f t="shared" si="30"/>
        <v>-0.98634823410075367</v>
      </c>
      <c r="I697" s="99">
        <v>3.692467E-2</v>
      </c>
      <c r="J697" s="99">
        <v>0</v>
      </c>
      <c r="K697" s="88" t="str">
        <f t="shared" si="31"/>
        <v/>
      </c>
      <c r="L697" s="71">
        <f t="shared" si="32"/>
        <v>1.9998196490467937</v>
      </c>
    </row>
    <row r="698" spans="1:12">
      <c r="A698" s="70" t="s">
        <v>2749</v>
      </c>
      <c r="B698" s="70" t="s">
        <v>1489</v>
      </c>
      <c r="C698" s="70" t="s">
        <v>1296</v>
      </c>
      <c r="D698" s="70" t="s">
        <v>322</v>
      </c>
      <c r="E698" s="70" t="s">
        <v>1508</v>
      </c>
      <c r="F698" s="87">
        <f>VLOOKUP(B698,'XTF Exchange Traded Funds'!$B$7:$F$1023,5,FALSE)</f>
        <v>0.65373776000000006</v>
      </c>
      <c r="G698" s="87">
        <v>1.9211857700000001</v>
      </c>
      <c r="H698" s="88">
        <f t="shared" si="30"/>
        <v>-0.65972173529059608</v>
      </c>
      <c r="I698" s="99">
        <v>3.6358210000000002E-2</v>
      </c>
      <c r="J698" s="99">
        <v>31.14599462</v>
      </c>
      <c r="K698" s="88">
        <f t="shared" si="31"/>
        <v>-0.9988326521453692</v>
      </c>
      <c r="L698" s="71">
        <f t="shared" si="32"/>
        <v>5.561589405513305E-2</v>
      </c>
    </row>
    <row r="699" spans="1:12">
      <c r="A699" s="70" t="s">
        <v>518</v>
      </c>
      <c r="B699" s="70" t="s">
        <v>531</v>
      </c>
      <c r="C699" s="70" t="s">
        <v>1297</v>
      </c>
      <c r="D699" s="70" t="s">
        <v>321</v>
      </c>
      <c r="E699" s="70" t="s">
        <v>1508</v>
      </c>
      <c r="F699" s="87">
        <f>VLOOKUP(B699,'XTF Exchange Traded Funds'!$B$7:$F$1023,5,FALSE)</f>
        <v>2.728738E-2</v>
      </c>
      <c r="G699" s="87">
        <v>5.1989800000000003E-2</v>
      </c>
      <c r="H699" s="88">
        <f t="shared" si="30"/>
        <v>-0.4751397389487938</v>
      </c>
      <c r="I699" s="99">
        <v>3.5376769999999995E-2</v>
      </c>
      <c r="J699" s="99">
        <v>1.549759E-2</v>
      </c>
      <c r="K699" s="88">
        <f t="shared" si="31"/>
        <v>1.2827271853236533</v>
      </c>
      <c r="L699" s="71">
        <f t="shared" si="32"/>
        <v>1.2964516930537118</v>
      </c>
    </row>
    <row r="700" spans="1:12">
      <c r="A700" s="70" t="s">
        <v>1515</v>
      </c>
      <c r="B700" s="70" t="s">
        <v>465</v>
      </c>
      <c r="C700" s="70" t="s">
        <v>1293</v>
      </c>
      <c r="D700" s="70" t="s">
        <v>321</v>
      </c>
      <c r="E700" s="70" t="s">
        <v>1508</v>
      </c>
      <c r="F700" s="87">
        <f>VLOOKUP(B700,'XTF Exchange Traded Funds'!$B$7:$F$1023,5,FALSE)</f>
        <v>6.4354700000000001E-2</v>
      </c>
      <c r="G700" s="87">
        <v>0</v>
      </c>
      <c r="H700" s="88" t="str">
        <f t="shared" si="30"/>
        <v/>
      </c>
      <c r="I700" s="99">
        <v>3.4986300000000005E-2</v>
      </c>
      <c r="J700" s="99">
        <v>0</v>
      </c>
      <c r="K700" s="88" t="str">
        <f t="shared" si="31"/>
        <v/>
      </c>
      <c r="L700" s="71">
        <f t="shared" si="32"/>
        <v>0.54364793868979278</v>
      </c>
    </row>
    <row r="701" spans="1:12">
      <c r="A701" s="70" t="s">
        <v>620</v>
      </c>
      <c r="B701" s="70" t="s">
        <v>621</v>
      </c>
      <c r="C701" s="70" t="s">
        <v>1292</v>
      </c>
      <c r="D701" s="70" t="s">
        <v>321</v>
      </c>
      <c r="E701" s="70" t="s">
        <v>1508</v>
      </c>
      <c r="F701" s="87">
        <f>VLOOKUP(B701,'XTF Exchange Traded Funds'!$B$7:$F$1023,5,FALSE)</f>
        <v>0.30029051500000004</v>
      </c>
      <c r="G701" s="87">
        <v>0.17467697599999998</v>
      </c>
      <c r="H701" s="88">
        <f t="shared" si="30"/>
        <v>0.71911903833279123</v>
      </c>
      <c r="I701" s="99">
        <v>3.2970879999999994E-2</v>
      </c>
      <c r="J701" s="99">
        <v>6.0679257300000007</v>
      </c>
      <c r="K701" s="88">
        <f t="shared" si="31"/>
        <v>-0.9945663672452365</v>
      </c>
      <c r="L701" s="71">
        <f t="shared" si="32"/>
        <v>0.10979660812796564</v>
      </c>
    </row>
    <row r="702" spans="1:12">
      <c r="A702" s="70" t="s">
        <v>403</v>
      </c>
      <c r="B702" s="70" t="s">
        <v>697</v>
      </c>
      <c r="C702" s="70" t="s">
        <v>1292</v>
      </c>
      <c r="D702" s="70" t="s">
        <v>321</v>
      </c>
      <c r="E702" s="70" t="s">
        <v>1508</v>
      </c>
      <c r="F702" s="87">
        <f>VLOOKUP(B702,'XTF Exchange Traded Funds'!$B$7:$F$1023,5,FALSE)</f>
        <v>1.645036787</v>
      </c>
      <c r="G702" s="87">
        <v>3.5462145699999996</v>
      </c>
      <c r="H702" s="88">
        <f t="shared" si="30"/>
        <v>-0.53611470639239966</v>
      </c>
      <c r="I702" s="99">
        <v>3.03485E-2</v>
      </c>
      <c r="J702" s="99">
        <v>19.223134379999998</v>
      </c>
      <c r="K702" s="88">
        <f t="shared" si="31"/>
        <v>-0.99842125121740943</v>
      </c>
      <c r="L702" s="71">
        <f t="shared" si="32"/>
        <v>1.8448523607393345E-2</v>
      </c>
    </row>
    <row r="703" spans="1:12">
      <c r="A703" s="70" t="s">
        <v>2396</v>
      </c>
      <c r="B703" s="70" t="s">
        <v>2397</v>
      </c>
      <c r="C703" s="70" t="s">
        <v>1292</v>
      </c>
      <c r="D703" s="70" t="s">
        <v>321</v>
      </c>
      <c r="E703" s="70" t="s">
        <v>1508</v>
      </c>
      <c r="F703" s="87">
        <f>VLOOKUP(B703,'XTF Exchange Traded Funds'!$B$7:$F$1023,5,FALSE)</f>
        <v>1.466992801</v>
      </c>
      <c r="G703" s="87">
        <v>2.5938929399999999</v>
      </c>
      <c r="H703" s="88">
        <f t="shared" si="30"/>
        <v>-0.43444358154581353</v>
      </c>
      <c r="I703" s="99">
        <v>2.737821E-2</v>
      </c>
      <c r="J703" s="99">
        <v>3.0671821400000003</v>
      </c>
      <c r="K703" s="88">
        <f t="shared" si="31"/>
        <v>-0.99107382321938009</v>
      </c>
      <c r="L703" s="71">
        <f t="shared" si="32"/>
        <v>1.8662811420299533E-2</v>
      </c>
    </row>
    <row r="704" spans="1:12">
      <c r="A704" s="70" t="s">
        <v>402</v>
      </c>
      <c r="B704" s="73" t="s">
        <v>696</v>
      </c>
      <c r="C704" s="70" t="s">
        <v>1292</v>
      </c>
      <c r="D704" s="70" t="s">
        <v>321</v>
      </c>
      <c r="E704" s="70" t="s">
        <v>1508</v>
      </c>
      <c r="F704" s="87">
        <f>VLOOKUP(B704,'XTF Exchange Traded Funds'!$B$7:$F$1023,5,FALSE)</f>
        <v>2.888778539</v>
      </c>
      <c r="G704" s="87">
        <v>3.0979113539999998</v>
      </c>
      <c r="H704" s="88">
        <f t="shared" si="30"/>
        <v>-6.7507682145252157E-2</v>
      </c>
      <c r="I704" s="99">
        <v>2.6756869999999999E-2</v>
      </c>
      <c r="J704" s="99">
        <v>2.2505022700000001</v>
      </c>
      <c r="K704" s="88">
        <f t="shared" si="31"/>
        <v>-0.98811071183678478</v>
      </c>
      <c r="L704" s="71">
        <f t="shared" si="32"/>
        <v>9.2623472650355341E-3</v>
      </c>
    </row>
    <row r="705" spans="1:12">
      <c r="A705" s="70" t="s">
        <v>1327</v>
      </c>
      <c r="B705" s="70" t="s">
        <v>1328</v>
      </c>
      <c r="C705" s="70" t="s">
        <v>1297</v>
      </c>
      <c r="D705" s="70" t="s">
        <v>321</v>
      </c>
      <c r="E705" s="70" t="s">
        <v>323</v>
      </c>
      <c r="F705" s="87">
        <f>VLOOKUP(B705,'XTF Exchange Traded Funds'!$B$7:$F$1023,5,FALSE)</f>
        <v>0.66028233999999997</v>
      </c>
      <c r="G705" s="87">
        <v>1.11895758</v>
      </c>
      <c r="H705" s="88">
        <f t="shared" si="30"/>
        <v>-0.40991298347520921</v>
      </c>
      <c r="I705" s="99">
        <v>2.5927169999999999E-2</v>
      </c>
      <c r="J705" s="99">
        <v>0.92067479000000008</v>
      </c>
      <c r="K705" s="88">
        <f t="shared" si="31"/>
        <v>-0.97183894869110077</v>
      </c>
      <c r="L705" s="71">
        <f t="shared" si="32"/>
        <v>3.9266793050984829E-2</v>
      </c>
    </row>
    <row r="706" spans="1:12">
      <c r="A706" s="70" t="s">
        <v>218</v>
      </c>
      <c r="B706" s="70" t="s">
        <v>219</v>
      </c>
      <c r="C706" s="70" t="s">
        <v>231</v>
      </c>
      <c r="D706" s="70" t="s">
        <v>322</v>
      </c>
      <c r="E706" s="70" t="s">
        <v>1508</v>
      </c>
      <c r="F706" s="87">
        <f>VLOOKUP(B706,'XTF Exchange Traded Funds'!$B$7:$F$1023,5,FALSE)</f>
        <v>2.2571133859999999</v>
      </c>
      <c r="G706" s="87">
        <v>1.3608767830000001</v>
      </c>
      <c r="H706" s="88">
        <f t="shared" si="30"/>
        <v>0.65857292459959593</v>
      </c>
      <c r="I706" s="99">
        <v>2.4986290000000001E-2</v>
      </c>
      <c r="J706" s="99">
        <v>0</v>
      </c>
      <c r="K706" s="88" t="str">
        <f t="shared" si="31"/>
        <v/>
      </c>
      <c r="L706" s="71">
        <f t="shared" si="32"/>
        <v>1.1070019855883307E-2</v>
      </c>
    </row>
    <row r="707" spans="1:12">
      <c r="A707" s="70" t="s">
        <v>2722</v>
      </c>
      <c r="B707" s="70" t="s">
        <v>1488</v>
      </c>
      <c r="C707" s="70" t="s">
        <v>1296</v>
      </c>
      <c r="D707" s="70" t="s">
        <v>322</v>
      </c>
      <c r="E707" s="70" t="s">
        <v>1508</v>
      </c>
      <c r="F707" s="87">
        <f>VLOOKUP(B707,'XTF Exchange Traded Funds'!$B$7:$F$1023,5,FALSE)</f>
        <v>8.362957E-2</v>
      </c>
      <c r="G707" s="87">
        <v>2.7626875000000002</v>
      </c>
      <c r="H707" s="88">
        <f t="shared" si="30"/>
        <v>-0.96972890708775428</v>
      </c>
      <c r="I707" s="99">
        <v>2.4983200000000001E-2</v>
      </c>
      <c r="J707" s="99">
        <v>0</v>
      </c>
      <c r="K707" s="88" t="str">
        <f t="shared" si="31"/>
        <v/>
      </c>
      <c r="L707" s="71">
        <f t="shared" si="32"/>
        <v>0.29873643975450309</v>
      </c>
    </row>
    <row r="708" spans="1:12">
      <c r="A708" s="70" t="s">
        <v>2688</v>
      </c>
      <c r="B708" s="70" t="s">
        <v>100</v>
      </c>
      <c r="C708" s="70" t="s">
        <v>1291</v>
      </c>
      <c r="D708" s="70" t="s">
        <v>321</v>
      </c>
      <c r="E708" s="70" t="s">
        <v>1508</v>
      </c>
      <c r="F708" s="87">
        <f>VLOOKUP(B708,'XTF Exchange Traded Funds'!$B$7:$F$1023,5,FALSE)</f>
        <v>5.7121514900000001</v>
      </c>
      <c r="G708" s="87">
        <v>5.0999499699999999</v>
      </c>
      <c r="H708" s="88">
        <f t="shared" si="30"/>
        <v>0.12004069130113448</v>
      </c>
      <c r="I708" s="99">
        <v>2.3381950000000002E-2</v>
      </c>
      <c r="J708" s="99">
        <v>0</v>
      </c>
      <c r="K708" s="88" t="str">
        <f t="shared" si="31"/>
        <v/>
      </c>
      <c r="L708" s="71">
        <f t="shared" si="32"/>
        <v>4.0933700797210482E-3</v>
      </c>
    </row>
    <row r="709" spans="1:12">
      <c r="A709" s="70" t="s">
        <v>2576</v>
      </c>
      <c r="B709" s="70" t="s">
        <v>1474</v>
      </c>
      <c r="C709" s="70" t="s">
        <v>993</v>
      </c>
      <c r="D709" s="70" t="s">
        <v>321</v>
      </c>
      <c r="E709" s="70" t="s">
        <v>1508</v>
      </c>
      <c r="F709" s="87">
        <f>VLOOKUP(B709,'XTF Exchange Traded Funds'!$B$7:$F$1023,5,FALSE)</f>
        <v>0.106156036</v>
      </c>
      <c r="G709" s="87">
        <v>1.6668E-3</v>
      </c>
      <c r="H709" s="88">
        <f t="shared" si="30"/>
        <v>62.688526517878572</v>
      </c>
      <c r="I709" s="99">
        <v>2.2100000000000002E-2</v>
      </c>
      <c r="J709" s="99">
        <v>0.20064000000000001</v>
      </c>
      <c r="K709" s="88">
        <f t="shared" si="31"/>
        <v>-0.88985247208931417</v>
      </c>
      <c r="L709" s="71">
        <f t="shared" si="32"/>
        <v>0.20818411117008931</v>
      </c>
    </row>
    <row r="710" spans="1:12">
      <c r="A710" s="70" t="s">
        <v>2101</v>
      </c>
      <c r="B710" s="70" t="s">
        <v>2102</v>
      </c>
      <c r="C710" s="70" t="s">
        <v>1293</v>
      </c>
      <c r="D710" s="70" t="s">
        <v>321</v>
      </c>
      <c r="E710" s="70" t="s">
        <v>1508</v>
      </c>
      <c r="F710" s="87">
        <f>VLOOKUP(B710,'XTF Exchange Traded Funds'!$B$7:$F$1023,5,FALSE)</f>
        <v>1.0919999999999999E-2</v>
      </c>
      <c r="G710" s="87">
        <v>0.80180393999999999</v>
      </c>
      <c r="H710" s="88">
        <f t="shared" si="30"/>
        <v>-0.98638071047642895</v>
      </c>
      <c r="I710" s="99">
        <v>2.183804E-2</v>
      </c>
      <c r="J710" s="99">
        <v>9.9636539200000005</v>
      </c>
      <c r="K710" s="88">
        <f t="shared" si="31"/>
        <v>-0.99780822977440387</v>
      </c>
      <c r="L710" s="71">
        <f t="shared" si="32"/>
        <v>1.9998205128205129</v>
      </c>
    </row>
    <row r="711" spans="1:12">
      <c r="A711" s="70" t="s">
        <v>2914</v>
      </c>
      <c r="B711" s="70" t="s">
        <v>556</v>
      </c>
      <c r="C711" s="70" t="s">
        <v>2923</v>
      </c>
      <c r="D711" s="70" t="s">
        <v>322</v>
      </c>
      <c r="E711" s="70" t="s">
        <v>323</v>
      </c>
      <c r="F711" s="87">
        <f>VLOOKUP(B711,'XTF Exchange Traded Funds'!$B$7:$F$1023,5,FALSE)</f>
        <v>5.156384E-2</v>
      </c>
      <c r="G711" s="87">
        <v>8.0788869999999999E-2</v>
      </c>
      <c r="H711" s="88">
        <f t="shared" ref="H711:H774" si="33">IF(ISERROR(F711/G711-1),"",IF((F711/G711-1)&gt;10000%,"",F711/G711-1))</f>
        <v>-0.36174574542260585</v>
      </c>
      <c r="I711" s="99">
        <v>2.1758159999999999E-2</v>
      </c>
      <c r="J711" s="99">
        <v>0</v>
      </c>
      <c r="K711" s="88" t="str">
        <f t="shared" ref="K711:K774" si="34">IF(ISERROR(I711/J711-1),"",IF((I711/J711-1)&gt;10000%,"",I711/J711-1))</f>
        <v/>
      </c>
      <c r="L711" s="71">
        <f t="shared" ref="L711:L774" si="35">IF(ISERROR(I711/F711),"",IF(I711/F711&gt;10000%,"",I711/F711))</f>
        <v>0.42196547037613952</v>
      </c>
    </row>
    <row r="712" spans="1:12">
      <c r="A712" s="70" t="s">
        <v>1325</v>
      </c>
      <c r="B712" s="70" t="s">
        <v>1326</v>
      </c>
      <c r="C712" s="70" t="s">
        <v>1297</v>
      </c>
      <c r="D712" s="70" t="s">
        <v>321</v>
      </c>
      <c r="E712" s="70" t="s">
        <v>323</v>
      </c>
      <c r="F712" s="87">
        <f>VLOOKUP(B712,'XTF Exchange Traded Funds'!$B$7:$F$1023,5,FALSE)</f>
        <v>1.481943974</v>
      </c>
      <c r="G712" s="87">
        <v>1.3901445970000001</v>
      </c>
      <c r="H712" s="88">
        <f t="shared" si="33"/>
        <v>6.6035847780228973E-2</v>
      </c>
      <c r="I712" s="99">
        <v>2.1491630000000001E-2</v>
      </c>
      <c r="J712" s="99">
        <v>0.37252084999999996</v>
      </c>
      <c r="K712" s="88">
        <f t="shared" si="34"/>
        <v>-0.94230757822011846</v>
      </c>
      <c r="L712" s="71">
        <f t="shared" si="35"/>
        <v>1.4502322879312846E-2</v>
      </c>
    </row>
    <row r="713" spans="1:12">
      <c r="A713" s="70" t="s">
        <v>514</v>
      </c>
      <c r="B713" s="70" t="s">
        <v>527</v>
      </c>
      <c r="C713" s="70" t="s">
        <v>1297</v>
      </c>
      <c r="D713" s="70" t="s">
        <v>321</v>
      </c>
      <c r="E713" s="70" t="s">
        <v>1508</v>
      </c>
      <c r="F713" s="87">
        <f>VLOOKUP(B713,'XTF Exchange Traded Funds'!$B$7:$F$1023,5,FALSE)</f>
        <v>5.2780707999999996E-2</v>
      </c>
      <c r="G713" s="87">
        <v>2.078441E-2</v>
      </c>
      <c r="H713" s="88">
        <f t="shared" si="33"/>
        <v>1.5394373956248937</v>
      </c>
      <c r="I713" s="99">
        <v>2.119822E-2</v>
      </c>
      <c r="J713" s="99">
        <v>6.9696899999999997E-3</v>
      </c>
      <c r="K713" s="88">
        <f t="shared" si="34"/>
        <v>2.0414867806172157</v>
      </c>
      <c r="L713" s="71">
        <f t="shared" si="35"/>
        <v>0.40162818581365001</v>
      </c>
    </row>
    <row r="714" spans="1:12">
      <c r="A714" s="70" t="s">
        <v>1354</v>
      </c>
      <c r="B714" s="70" t="s">
        <v>924</v>
      </c>
      <c r="C714" s="70" t="s">
        <v>1296</v>
      </c>
      <c r="D714" s="70" t="s">
        <v>322</v>
      </c>
      <c r="E714" s="70" t="s">
        <v>323</v>
      </c>
      <c r="F714" s="87">
        <f>VLOOKUP(B714,'XTF Exchange Traded Funds'!$B$7:$F$1023,5,FALSE)</f>
        <v>1.1346331009999999</v>
      </c>
      <c r="G714" s="87">
        <v>2.3426589199999999</v>
      </c>
      <c r="H714" s="88">
        <f t="shared" si="33"/>
        <v>-0.5156644053842887</v>
      </c>
      <c r="I714" s="99">
        <v>2.1073979999999999E-2</v>
      </c>
      <c r="J714" s="99">
        <v>0.29904263000000003</v>
      </c>
      <c r="K714" s="88">
        <f t="shared" si="34"/>
        <v>-0.92952850902896356</v>
      </c>
      <c r="L714" s="71">
        <f t="shared" si="35"/>
        <v>1.8573387275081798E-2</v>
      </c>
    </row>
    <row r="715" spans="1:12">
      <c r="A715" s="70" t="s">
        <v>1675</v>
      </c>
      <c r="B715" s="70" t="s">
        <v>1674</v>
      </c>
      <c r="C715" s="70" t="s">
        <v>1446</v>
      </c>
      <c r="D715" s="70" t="s">
        <v>322</v>
      </c>
      <c r="E715" s="70" t="s">
        <v>323</v>
      </c>
      <c r="F715" s="87">
        <f>VLOOKUP(B715,'XTF Exchange Traded Funds'!$B$7:$F$1023,5,FALSE)</f>
        <v>9.0590509999999999E-2</v>
      </c>
      <c r="G715" s="87">
        <v>2.3511000000000001E-2</v>
      </c>
      <c r="H715" s="88">
        <f t="shared" si="33"/>
        <v>2.8531117349325847</v>
      </c>
      <c r="I715" s="99">
        <v>2.0319E-2</v>
      </c>
      <c r="J715" s="99">
        <v>2.01018E-2</v>
      </c>
      <c r="K715" s="88">
        <f t="shared" si="34"/>
        <v>1.0805002537086272E-2</v>
      </c>
      <c r="L715" s="71">
        <f t="shared" si="35"/>
        <v>0.22429501721537942</v>
      </c>
    </row>
    <row r="716" spans="1:12">
      <c r="A716" s="70" t="s">
        <v>2583</v>
      </c>
      <c r="B716" s="70" t="s">
        <v>722</v>
      </c>
      <c r="C716" s="70" t="s">
        <v>993</v>
      </c>
      <c r="D716" s="70" t="s">
        <v>322</v>
      </c>
      <c r="E716" s="70" t="s">
        <v>323</v>
      </c>
      <c r="F716" s="87">
        <f>VLOOKUP(B716,'XTF Exchange Traded Funds'!$B$7:$F$1023,5,FALSE)</f>
        <v>1.9666599999999999E-2</v>
      </c>
      <c r="G716" s="87">
        <v>8.1783770000000006E-2</v>
      </c>
      <c r="H716" s="88">
        <f t="shared" si="33"/>
        <v>-0.75952930514208383</v>
      </c>
      <c r="I716" s="99">
        <v>1.9666599999999999E-2</v>
      </c>
      <c r="J716" s="99">
        <v>8.7123770000000003E-2</v>
      </c>
      <c r="K716" s="88">
        <f t="shared" si="34"/>
        <v>-0.77426826226642853</v>
      </c>
      <c r="L716" s="71">
        <f t="shared" si="35"/>
        <v>1</v>
      </c>
    </row>
    <row r="717" spans="1:12">
      <c r="A717" s="70" t="s">
        <v>1935</v>
      </c>
      <c r="B717" s="70" t="s">
        <v>1936</v>
      </c>
      <c r="C717" s="70" t="s">
        <v>1293</v>
      </c>
      <c r="D717" s="70" t="s">
        <v>321</v>
      </c>
      <c r="E717" s="70" t="s">
        <v>1508</v>
      </c>
      <c r="F717" s="87">
        <f>VLOOKUP(B717,'XTF Exchange Traded Funds'!$B$7:$F$1023,5,FALSE)</f>
        <v>0.18857072</v>
      </c>
      <c r="G717" s="87">
        <v>0.54231868000000005</v>
      </c>
      <c r="H717" s="88">
        <f t="shared" si="33"/>
        <v>-0.65228798683460432</v>
      </c>
      <c r="I717" s="99">
        <v>1.8948220000000002E-2</v>
      </c>
      <c r="J717" s="99">
        <v>4.6768983962093102</v>
      </c>
      <c r="K717" s="88">
        <f t="shared" si="34"/>
        <v>-0.99594855000156557</v>
      </c>
      <c r="L717" s="71">
        <f t="shared" si="35"/>
        <v>0.10048336242233154</v>
      </c>
    </row>
    <row r="718" spans="1:12">
      <c r="A718" s="70" t="s">
        <v>118</v>
      </c>
      <c r="B718" s="70" t="s">
        <v>119</v>
      </c>
      <c r="C718" s="70" t="s">
        <v>1298</v>
      </c>
      <c r="D718" s="70" t="s">
        <v>322</v>
      </c>
      <c r="E718" s="70" t="s">
        <v>323</v>
      </c>
      <c r="F718" s="87">
        <f>VLOOKUP(B718,'XTF Exchange Traded Funds'!$B$7:$F$1023,5,FALSE)</f>
        <v>0.105585242</v>
      </c>
      <c r="G718" s="87">
        <v>0.658088852</v>
      </c>
      <c r="H718" s="88">
        <f t="shared" si="33"/>
        <v>-0.83955777144816301</v>
      </c>
      <c r="I718" s="99">
        <v>1.8911979999999998E-2</v>
      </c>
      <c r="J718" s="99">
        <v>0</v>
      </c>
      <c r="K718" s="88" t="str">
        <f t="shared" si="34"/>
        <v/>
      </c>
      <c r="L718" s="71">
        <f t="shared" si="35"/>
        <v>0.17911575180175274</v>
      </c>
    </row>
    <row r="719" spans="1:12">
      <c r="A719" s="70" t="s">
        <v>733</v>
      </c>
      <c r="B719" s="70" t="s">
        <v>85</v>
      </c>
      <c r="C719" s="70" t="s">
        <v>735</v>
      </c>
      <c r="D719" s="70" t="s">
        <v>321</v>
      </c>
      <c r="E719" s="70" t="s">
        <v>1508</v>
      </c>
      <c r="F719" s="87">
        <f>VLOOKUP(B719,'XTF Exchange Traded Funds'!$B$7:$F$1023,5,FALSE)</f>
        <v>3.1745759999999998E-2</v>
      </c>
      <c r="G719" s="87">
        <v>2.3630060000000001E-2</v>
      </c>
      <c r="H719" s="88">
        <f t="shared" si="33"/>
        <v>0.34344813343681713</v>
      </c>
      <c r="I719" s="99">
        <v>1.8898580000000002E-2</v>
      </c>
      <c r="J719" s="99">
        <v>0</v>
      </c>
      <c r="K719" s="88" t="str">
        <f t="shared" si="34"/>
        <v/>
      </c>
      <c r="L719" s="71">
        <f t="shared" si="35"/>
        <v>0.5953103658567318</v>
      </c>
    </row>
    <row r="720" spans="1:12">
      <c r="A720" s="70" t="s">
        <v>2025</v>
      </c>
      <c r="B720" s="70" t="s">
        <v>2026</v>
      </c>
      <c r="C720" s="70" t="s">
        <v>1446</v>
      </c>
      <c r="D720" s="70" t="s">
        <v>321</v>
      </c>
      <c r="E720" s="70" t="s">
        <v>1508</v>
      </c>
      <c r="F720" s="87">
        <f>VLOOKUP(B720,'XTF Exchange Traded Funds'!$B$7:$F$1023,5,FALSE)</f>
        <v>4.6174015089050799</v>
      </c>
      <c r="G720" s="87">
        <v>5.2055538052244801</v>
      </c>
      <c r="H720" s="88">
        <f t="shared" si="33"/>
        <v>-0.11298553781715015</v>
      </c>
      <c r="I720" s="99">
        <v>1.8151401657615748E-2</v>
      </c>
      <c r="J720" s="99">
        <v>0.11871406663886851</v>
      </c>
      <c r="K720" s="88">
        <f t="shared" si="34"/>
        <v>-0.84709982421179442</v>
      </c>
      <c r="L720" s="71">
        <f t="shared" si="35"/>
        <v>3.9310858331486039E-3</v>
      </c>
    </row>
    <row r="721" spans="1:12">
      <c r="A721" s="70" t="s">
        <v>2548</v>
      </c>
      <c r="B721" s="70" t="s">
        <v>1938</v>
      </c>
      <c r="C721" s="70" t="s">
        <v>993</v>
      </c>
      <c r="D721" s="70" t="s">
        <v>321</v>
      </c>
      <c r="E721" s="70" t="s">
        <v>1508</v>
      </c>
      <c r="F721" s="87">
        <f>VLOOKUP(B721,'XTF Exchange Traded Funds'!$B$7:$F$1023,5,FALSE)</f>
        <v>1.0196749999999999E-2</v>
      </c>
      <c r="G721" s="87">
        <v>9.1400800000000004E-2</v>
      </c>
      <c r="H721" s="88">
        <f t="shared" si="33"/>
        <v>-0.88843916026993197</v>
      </c>
      <c r="I721" s="99">
        <v>1.752314E-2</v>
      </c>
      <c r="J721" s="99">
        <v>6.6592795799999998</v>
      </c>
      <c r="K721" s="88">
        <f t="shared" si="34"/>
        <v>-0.9973686132577122</v>
      </c>
      <c r="L721" s="71">
        <f t="shared" si="35"/>
        <v>1.7185024640203987</v>
      </c>
    </row>
    <row r="722" spans="1:12">
      <c r="A722" s="70" t="s">
        <v>326</v>
      </c>
      <c r="B722" s="70" t="s">
        <v>327</v>
      </c>
      <c r="C722" s="70" t="s">
        <v>1292</v>
      </c>
      <c r="D722" s="70" t="s">
        <v>321</v>
      </c>
      <c r="E722" s="70" t="s">
        <v>1508</v>
      </c>
      <c r="F722" s="87">
        <f>VLOOKUP(B722,'XTF Exchange Traded Funds'!$B$7:$F$1023,5,FALSE)</f>
        <v>0.59467952099999999</v>
      </c>
      <c r="G722" s="87">
        <v>1.2182617E-2</v>
      </c>
      <c r="H722" s="88">
        <f t="shared" si="33"/>
        <v>47.813774659418414</v>
      </c>
      <c r="I722" s="99">
        <v>1.7414830000000003E-2</v>
      </c>
      <c r="J722" s="99">
        <v>0</v>
      </c>
      <c r="K722" s="88" t="str">
        <f t="shared" si="34"/>
        <v/>
      </c>
      <c r="L722" s="71">
        <f t="shared" si="35"/>
        <v>2.9284395014503958E-2</v>
      </c>
    </row>
    <row r="723" spans="1:12">
      <c r="A723" s="70" t="s">
        <v>736</v>
      </c>
      <c r="B723" s="70" t="s">
        <v>573</v>
      </c>
      <c r="C723" s="70" t="s">
        <v>1294</v>
      </c>
      <c r="D723" s="70" t="s">
        <v>321</v>
      </c>
      <c r="E723" s="70" t="s">
        <v>1508</v>
      </c>
      <c r="F723" s="87">
        <f>VLOOKUP(B723,'XTF Exchange Traded Funds'!$B$7:$F$1023,5,FALSE)</f>
        <v>2.0189423899999999</v>
      </c>
      <c r="G723" s="87">
        <v>0.36513815000000005</v>
      </c>
      <c r="H723" s="88">
        <f t="shared" si="33"/>
        <v>4.5292562280879158</v>
      </c>
      <c r="I723" s="99">
        <v>1.672214E-2</v>
      </c>
      <c r="J723" s="99">
        <v>0.162907</v>
      </c>
      <c r="K723" s="88">
        <f t="shared" si="34"/>
        <v>-0.89735161779420158</v>
      </c>
      <c r="L723" s="71">
        <f t="shared" si="35"/>
        <v>8.282623656240138E-3</v>
      </c>
    </row>
    <row r="724" spans="1:12">
      <c r="A724" s="70" t="s">
        <v>372</v>
      </c>
      <c r="B724" s="70" t="s">
        <v>373</v>
      </c>
      <c r="C724" s="70" t="s">
        <v>1297</v>
      </c>
      <c r="D724" s="70" t="s">
        <v>321</v>
      </c>
      <c r="E724" s="70" t="s">
        <v>323</v>
      </c>
      <c r="F724" s="87">
        <f>VLOOKUP(B724,'XTF Exchange Traded Funds'!$B$7:$F$1023,5,FALSE)</f>
        <v>0.120243553</v>
      </c>
      <c r="G724" s="87">
        <v>0.73326199999999997</v>
      </c>
      <c r="H724" s="88">
        <f t="shared" si="33"/>
        <v>-0.83601556742337668</v>
      </c>
      <c r="I724" s="99">
        <v>1.6601390000000001E-2</v>
      </c>
      <c r="J724" s="99">
        <v>0.13453626000000002</v>
      </c>
      <c r="K724" s="88">
        <f t="shared" si="34"/>
        <v>-0.87660285784665049</v>
      </c>
      <c r="L724" s="71">
        <f t="shared" si="35"/>
        <v>0.13806469940222077</v>
      </c>
    </row>
    <row r="725" spans="1:12">
      <c r="A725" s="70" t="s">
        <v>222</v>
      </c>
      <c r="B725" s="70" t="s">
        <v>223</v>
      </c>
      <c r="C725" s="70" t="s">
        <v>231</v>
      </c>
      <c r="D725" s="70" t="s">
        <v>322</v>
      </c>
      <c r="E725" s="70" t="s">
        <v>1508</v>
      </c>
      <c r="F725" s="87">
        <f>VLOOKUP(B725,'XTF Exchange Traded Funds'!$B$7:$F$1023,5,FALSE)</f>
        <v>0.24597439999999998</v>
      </c>
      <c r="G725" s="87">
        <v>4.8756849999999997E-2</v>
      </c>
      <c r="H725" s="88">
        <f t="shared" si="33"/>
        <v>4.0449198420324528</v>
      </c>
      <c r="I725" s="99">
        <v>1.5668499999999998E-2</v>
      </c>
      <c r="J725" s="99">
        <v>0</v>
      </c>
      <c r="K725" s="88" t="str">
        <f t="shared" si="34"/>
        <v/>
      </c>
      <c r="L725" s="71">
        <f t="shared" si="35"/>
        <v>6.3699718344673265E-2</v>
      </c>
    </row>
    <row r="726" spans="1:12">
      <c r="A726" s="70" t="s">
        <v>2411</v>
      </c>
      <c r="B726" s="70" t="s">
        <v>1427</v>
      </c>
      <c r="C726" s="70" t="s">
        <v>993</v>
      </c>
      <c r="D726" s="70" t="s">
        <v>321</v>
      </c>
      <c r="E726" s="70" t="s">
        <v>1508</v>
      </c>
      <c r="F726" s="87">
        <f>VLOOKUP(B726,'XTF Exchange Traded Funds'!$B$7:$F$1023,5,FALSE)</f>
        <v>2.4510870000000001E-2</v>
      </c>
      <c r="G726" s="87">
        <v>0.27630445000000003</v>
      </c>
      <c r="H726" s="88">
        <f t="shared" si="33"/>
        <v>-0.91129035381080548</v>
      </c>
      <c r="I726" s="99">
        <v>1.5157770000000001E-2</v>
      </c>
      <c r="J726" s="99">
        <v>0.27144805</v>
      </c>
      <c r="K726" s="88">
        <f t="shared" si="34"/>
        <v>-0.94415959149457884</v>
      </c>
      <c r="L726" s="71">
        <f t="shared" si="35"/>
        <v>0.61841011763352338</v>
      </c>
    </row>
    <row r="727" spans="1:12">
      <c r="A727" s="70" t="s">
        <v>2565</v>
      </c>
      <c r="B727" s="70" t="s">
        <v>1472</v>
      </c>
      <c r="C727" s="70" t="s">
        <v>993</v>
      </c>
      <c r="D727" s="70" t="s">
        <v>321</v>
      </c>
      <c r="E727" s="70" t="s">
        <v>1508</v>
      </c>
      <c r="F727" s="87">
        <f>VLOOKUP(B727,'XTF Exchange Traded Funds'!$B$7:$F$1023,5,FALSE)</f>
        <v>1.83118E-2</v>
      </c>
      <c r="G727" s="87">
        <v>0.102441746</v>
      </c>
      <c r="H727" s="88">
        <f t="shared" si="33"/>
        <v>-0.82124670151561063</v>
      </c>
      <c r="I727" s="99">
        <v>1.4106239999999999E-2</v>
      </c>
      <c r="J727" s="99">
        <v>3.2350070000000002E-2</v>
      </c>
      <c r="K727" s="88">
        <f t="shared" si="34"/>
        <v>-0.56395024802110172</v>
      </c>
      <c r="L727" s="71">
        <f t="shared" si="35"/>
        <v>0.77033606745377292</v>
      </c>
    </row>
    <row r="728" spans="1:12">
      <c r="A728" s="70" t="s">
        <v>313</v>
      </c>
      <c r="B728" s="70" t="s">
        <v>314</v>
      </c>
      <c r="C728" s="70" t="s">
        <v>1297</v>
      </c>
      <c r="D728" s="70" t="s">
        <v>321</v>
      </c>
      <c r="E728" s="70" t="s">
        <v>323</v>
      </c>
      <c r="F728" s="87">
        <f>VLOOKUP(B728,'XTF Exchange Traded Funds'!$B$7:$F$1023,5,FALSE)</f>
        <v>0.50109925</v>
      </c>
      <c r="G728" s="87">
        <v>0.46208502800000001</v>
      </c>
      <c r="H728" s="88">
        <f t="shared" si="33"/>
        <v>8.4430829037810629E-2</v>
      </c>
      <c r="I728" s="99">
        <v>1.3927440000000001E-2</v>
      </c>
      <c r="J728" s="99">
        <v>6.3351270000000001E-2</v>
      </c>
      <c r="K728" s="88">
        <f t="shared" si="34"/>
        <v>-0.78015531496053669</v>
      </c>
      <c r="L728" s="71">
        <f t="shared" si="35"/>
        <v>2.7793775384816484E-2</v>
      </c>
    </row>
    <row r="729" spans="1:12">
      <c r="A729" s="70" t="s">
        <v>394</v>
      </c>
      <c r="B729" s="70" t="s">
        <v>1445</v>
      </c>
      <c r="C729" s="70" t="s">
        <v>1292</v>
      </c>
      <c r="D729" s="70" t="s">
        <v>321</v>
      </c>
      <c r="E729" s="70" t="s">
        <v>1508</v>
      </c>
      <c r="F729" s="87">
        <f>VLOOKUP(B729,'XTF Exchange Traded Funds'!$B$7:$F$1023,5,FALSE)</f>
        <v>0.10144725</v>
      </c>
      <c r="G729" s="87">
        <v>1.0645459999999999E-2</v>
      </c>
      <c r="H729" s="88">
        <f t="shared" si="33"/>
        <v>8.5296257747434137</v>
      </c>
      <c r="I729" s="99">
        <v>1.3881870000000001E-2</v>
      </c>
      <c r="J729" s="99">
        <v>1.9984040000000002E-2</v>
      </c>
      <c r="K729" s="88">
        <f t="shared" si="34"/>
        <v>-0.30535217103248391</v>
      </c>
      <c r="L729" s="71">
        <f t="shared" si="35"/>
        <v>0.13683830759335516</v>
      </c>
    </row>
    <row r="730" spans="1:12">
      <c r="A730" s="70" t="s">
        <v>2499</v>
      </c>
      <c r="B730" s="70" t="s">
        <v>234</v>
      </c>
      <c r="C730" s="70" t="s">
        <v>993</v>
      </c>
      <c r="D730" s="70" t="s">
        <v>321</v>
      </c>
      <c r="E730" s="70" t="s">
        <v>1508</v>
      </c>
      <c r="F730" s="87">
        <f>VLOOKUP(B730,'XTF Exchange Traded Funds'!$B$7:$F$1023,5,FALSE)</f>
        <v>2.8940509999999999E-2</v>
      </c>
      <c r="G730" s="87">
        <v>3.804892E-2</v>
      </c>
      <c r="H730" s="88">
        <f t="shared" si="33"/>
        <v>-0.23938682096627184</v>
      </c>
      <c r="I730" s="99">
        <v>1.3374799999999999E-2</v>
      </c>
      <c r="J730" s="99">
        <v>2.0827099999999998E-2</v>
      </c>
      <c r="K730" s="88">
        <f t="shared" si="34"/>
        <v>-0.35781745898372785</v>
      </c>
      <c r="L730" s="71">
        <f t="shared" si="35"/>
        <v>0.46214804092947909</v>
      </c>
    </row>
    <row r="731" spans="1:12">
      <c r="A731" s="70" t="s">
        <v>2763</v>
      </c>
      <c r="B731" s="70" t="s">
        <v>1198</v>
      </c>
      <c r="C731" s="70" t="s">
        <v>1296</v>
      </c>
      <c r="D731" s="70" t="s">
        <v>1212</v>
      </c>
      <c r="E731" s="70" t="s">
        <v>1508</v>
      </c>
      <c r="F731" s="87">
        <f>VLOOKUP(B731,'XTF Exchange Traded Funds'!$B$7:$F$1023,5,FALSE)</f>
        <v>2.4295879500000002</v>
      </c>
      <c r="G731" s="87">
        <v>1.1854202899999999</v>
      </c>
      <c r="H731" s="88">
        <f t="shared" si="33"/>
        <v>1.0495582625804389</v>
      </c>
      <c r="I731" s="99">
        <v>1.2871200000000001E-2</v>
      </c>
      <c r="J731" s="99">
        <v>6.8160689999999996E-2</v>
      </c>
      <c r="K731" s="88">
        <f t="shared" si="34"/>
        <v>-0.81116388346420787</v>
      </c>
      <c r="L731" s="71">
        <f t="shared" si="35"/>
        <v>5.2976884413671876E-3</v>
      </c>
    </row>
    <row r="732" spans="1:12">
      <c r="A732" s="70" t="s">
        <v>2775</v>
      </c>
      <c r="B732" s="70" t="s">
        <v>1441</v>
      </c>
      <c r="C732" s="70" t="s">
        <v>1291</v>
      </c>
      <c r="D732" s="70" t="s">
        <v>321</v>
      </c>
      <c r="E732" s="70" t="s">
        <v>1508</v>
      </c>
      <c r="F732" s="87">
        <f>VLOOKUP(B732,'XTF Exchange Traded Funds'!$B$7:$F$1023,5,FALSE)</f>
        <v>1.9068630600000001</v>
      </c>
      <c r="G732" s="87">
        <v>0.79439320999999996</v>
      </c>
      <c r="H732" s="88">
        <f t="shared" si="33"/>
        <v>1.4004020124995784</v>
      </c>
      <c r="I732" s="99">
        <v>1.2097360000000001E-2</v>
      </c>
      <c r="J732" s="99">
        <v>0</v>
      </c>
      <c r="K732" s="88" t="str">
        <f t="shared" si="34"/>
        <v/>
      </c>
      <c r="L732" s="71">
        <f t="shared" si="35"/>
        <v>6.3441157646632476E-3</v>
      </c>
    </row>
    <row r="733" spans="1:12">
      <c r="A733" s="70" t="s">
        <v>2584</v>
      </c>
      <c r="B733" s="70" t="s">
        <v>308</v>
      </c>
      <c r="C733" s="70" t="s">
        <v>993</v>
      </c>
      <c r="D733" s="70" t="s">
        <v>321</v>
      </c>
      <c r="E733" s="70" t="s">
        <v>1508</v>
      </c>
      <c r="F733" s="87">
        <f>VLOOKUP(B733,'XTF Exchange Traded Funds'!$B$7:$F$1023,5,FALSE)</f>
        <v>4.4290719999999999E-2</v>
      </c>
      <c r="G733" s="87">
        <v>5.4107924000000002E-2</v>
      </c>
      <c r="H733" s="88">
        <f t="shared" si="33"/>
        <v>-0.18143745452144866</v>
      </c>
      <c r="I733" s="99">
        <v>1.053697E-2</v>
      </c>
      <c r="J733" s="99">
        <v>6.3868919999999996E-2</v>
      </c>
      <c r="K733" s="88">
        <f t="shared" si="34"/>
        <v>-0.83502194807740604</v>
      </c>
      <c r="L733" s="71">
        <f t="shared" si="35"/>
        <v>0.23790468974087575</v>
      </c>
    </row>
    <row r="734" spans="1:12">
      <c r="A734" s="70" t="s">
        <v>2730</v>
      </c>
      <c r="B734" s="70" t="s">
        <v>2313</v>
      </c>
      <c r="C734" s="70" t="s">
        <v>1452</v>
      </c>
      <c r="D734" s="70" t="s">
        <v>321</v>
      </c>
      <c r="E734" s="70" t="s">
        <v>1508</v>
      </c>
      <c r="F734" s="87">
        <f>VLOOKUP(B734,'XTF Exchange Traded Funds'!$B$7:$F$1023,5,FALSE)</f>
        <v>0.24620249999999999</v>
      </c>
      <c r="G734" s="87">
        <v>2.4468157799999997</v>
      </c>
      <c r="H734" s="88">
        <f t="shared" si="33"/>
        <v>-0.89937840763802823</v>
      </c>
      <c r="I734" s="99">
        <v>1.01332E-2</v>
      </c>
      <c r="J734" s="99">
        <v>3.7220179399999997</v>
      </c>
      <c r="K734" s="88">
        <f t="shared" si="34"/>
        <v>-0.99727749834542712</v>
      </c>
      <c r="L734" s="71">
        <f t="shared" si="35"/>
        <v>4.1157989866065538E-2</v>
      </c>
    </row>
    <row r="735" spans="1:12">
      <c r="A735" s="70" t="s">
        <v>2558</v>
      </c>
      <c r="B735" s="70" t="s">
        <v>2182</v>
      </c>
      <c r="C735" s="70" t="s">
        <v>993</v>
      </c>
      <c r="D735" s="70" t="s">
        <v>321</v>
      </c>
      <c r="E735" s="70" t="s">
        <v>1508</v>
      </c>
      <c r="F735" s="87">
        <f>VLOOKUP(B735,'XTF Exchange Traded Funds'!$B$7:$F$1023,5,FALSE)</f>
        <v>1.9612999999999998E-2</v>
      </c>
      <c r="G735" s="87">
        <v>2.2085E-2</v>
      </c>
      <c r="H735" s="88">
        <f t="shared" si="33"/>
        <v>-0.11193117500566008</v>
      </c>
      <c r="I735" s="99">
        <v>1.0018000000000001E-2</v>
      </c>
      <c r="J735" s="99">
        <v>1.6039999999999999E-2</v>
      </c>
      <c r="K735" s="88">
        <f t="shared" si="34"/>
        <v>-0.37543640897755604</v>
      </c>
      <c r="L735" s="71">
        <f t="shared" si="35"/>
        <v>0.51078366389639529</v>
      </c>
    </row>
    <row r="736" spans="1:12">
      <c r="A736" s="70" t="s">
        <v>2460</v>
      </c>
      <c r="B736" s="70" t="s">
        <v>627</v>
      </c>
      <c r="C736" s="70" t="s">
        <v>993</v>
      </c>
      <c r="D736" s="70" t="s">
        <v>321</v>
      </c>
      <c r="E736" s="70" t="s">
        <v>1508</v>
      </c>
      <c r="F736" s="87">
        <f>VLOOKUP(B736,'XTF Exchange Traded Funds'!$B$7:$F$1023,5,FALSE)</f>
        <v>3.0622800000000001E-3</v>
      </c>
      <c r="G736" s="87">
        <v>3.6735749999999998E-2</v>
      </c>
      <c r="H736" s="88">
        <f t="shared" si="33"/>
        <v>-0.91664032992384803</v>
      </c>
      <c r="I736" s="99">
        <v>9.1868799999999997E-3</v>
      </c>
      <c r="J736" s="99">
        <v>3.6735749999999998E-2</v>
      </c>
      <c r="K736" s="88">
        <f t="shared" si="34"/>
        <v>-0.74991990091395988</v>
      </c>
      <c r="L736" s="71">
        <f t="shared" si="35"/>
        <v>3.0000130621628327</v>
      </c>
    </row>
    <row r="737" spans="1:12">
      <c r="A737" s="70" t="s">
        <v>4</v>
      </c>
      <c r="B737" s="70" t="s">
        <v>5</v>
      </c>
      <c r="C737" s="70" t="s">
        <v>1446</v>
      </c>
      <c r="D737" s="70" t="s">
        <v>322</v>
      </c>
      <c r="E737" s="70" t="s">
        <v>323</v>
      </c>
      <c r="F737" s="87">
        <f>VLOOKUP(B737,'XTF Exchange Traded Funds'!$B$7:$F$1023,5,FALSE)</f>
        <v>0.97865864400000002</v>
      </c>
      <c r="G737" s="87">
        <v>0.61236354500000001</v>
      </c>
      <c r="H737" s="88">
        <f t="shared" si="33"/>
        <v>0.59816607632970697</v>
      </c>
      <c r="I737" s="99">
        <v>9.1629400000000014E-3</v>
      </c>
      <c r="J737" s="99">
        <v>4.8921242351739496</v>
      </c>
      <c r="K737" s="88">
        <f t="shared" si="34"/>
        <v>-0.99812700177683156</v>
      </c>
      <c r="L737" s="71">
        <f t="shared" si="35"/>
        <v>9.3627538633378696E-3</v>
      </c>
    </row>
    <row r="738" spans="1:12">
      <c r="A738" s="70" t="s">
        <v>1600</v>
      </c>
      <c r="B738" s="70" t="s">
        <v>944</v>
      </c>
      <c r="C738" s="70" t="s">
        <v>1292</v>
      </c>
      <c r="D738" s="70" t="s">
        <v>322</v>
      </c>
      <c r="E738" s="70" t="s">
        <v>323</v>
      </c>
      <c r="F738" s="87">
        <f>VLOOKUP(B738,'XTF Exchange Traded Funds'!$B$7:$F$1023,5,FALSE)</f>
        <v>2.2524155639999996</v>
      </c>
      <c r="G738" s="87">
        <v>2.0908337370000001</v>
      </c>
      <c r="H738" s="88">
        <f t="shared" si="33"/>
        <v>7.7281050205284529E-2</v>
      </c>
      <c r="I738" s="99">
        <v>9.1618999999999989E-3</v>
      </c>
      <c r="J738" s="99">
        <v>0</v>
      </c>
      <c r="K738" s="88" t="str">
        <f t="shared" si="34"/>
        <v/>
      </c>
      <c r="L738" s="71">
        <f t="shared" si="35"/>
        <v>4.067588657454331E-3</v>
      </c>
    </row>
    <row r="739" spans="1:12">
      <c r="A739" s="70" t="s">
        <v>2265</v>
      </c>
      <c r="B739" s="70" t="s">
        <v>2244</v>
      </c>
      <c r="C739" s="70" t="s">
        <v>1446</v>
      </c>
      <c r="D739" s="70" t="s">
        <v>321</v>
      </c>
      <c r="E739" s="70" t="s">
        <v>1508</v>
      </c>
      <c r="F739" s="87">
        <f>VLOOKUP(B739,'XTF Exchange Traded Funds'!$B$7:$F$1023,5,FALSE)</f>
        <v>3.58015E-2</v>
      </c>
      <c r="G739" s="87">
        <v>0.1239108</v>
      </c>
      <c r="H739" s="88">
        <f t="shared" si="33"/>
        <v>-0.71107038288833579</v>
      </c>
      <c r="I739" s="99">
        <v>9.1342799999999998E-3</v>
      </c>
      <c r="J739" s="99">
        <v>9.7016600000000008E-2</v>
      </c>
      <c r="K739" s="88">
        <f t="shared" si="34"/>
        <v>-0.90584827751127128</v>
      </c>
      <c r="L739" s="71">
        <f t="shared" si="35"/>
        <v>0.255136795944304</v>
      </c>
    </row>
    <row r="740" spans="1:12">
      <c r="A740" s="70" t="s">
        <v>2909</v>
      </c>
      <c r="B740" s="70" t="s">
        <v>450</v>
      </c>
      <c r="C740" s="70" t="s">
        <v>2923</v>
      </c>
      <c r="D740" s="70" t="s">
        <v>322</v>
      </c>
      <c r="E740" s="70" t="s">
        <v>323</v>
      </c>
      <c r="F740" s="87">
        <f>VLOOKUP(B740,'XTF Exchange Traded Funds'!$B$7:$F$1023,5,FALSE)</f>
        <v>0.38565915000000001</v>
      </c>
      <c r="G740" s="87">
        <v>0.53265165000000003</v>
      </c>
      <c r="H740" s="88">
        <f t="shared" si="33"/>
        <v>-0.27596366217958779</v>
      </c>
      <c r="I740" s="99">
        <v>8.2723899999999993E-3</v>
      </c>
      <c r="J740" s="99">
        <v>0.17545437999999999</v>
      </c>
      <c r="K740" s="88">
        <f t="shared" si="34"/>
        <v>-0.95285161875126745</v>
      </c>
      <c r="L740" s="71">
        <f t="shared" si="35"/>
        <v>2.1450003195827193E-2</v>
      </c>
    </row>
    <row r="741" spans="1:12">
      <c r="A741" s="70" t="s">
        <v>817</v>
      </c>
      <c r="B741" s="70" t="s">
        <v>818</v>
      </c>
      <c r="C741" s="70" t="s">
        <v>1292</v>
      </c>
      <c r="D741" s="70" t="s">
        <v>321</v>
      </c>
      <c r="E741" s="70" t="s">
        <v>1508</v>
      </c>
      <c r="F741" s="87">
        <f>VLOOKUP(B741,'XTF Exchange Traded Funds'!$B$7:$F$1023,5,FALSE)</f>
        <v>4.4951302999999998E-2</v>
      </c>
      <c r="G741" s="87">
        <v>7.414784203</v>
      </c>
      <c r="H741" s="88">
        <f t="shared" si="33"/>
        <v>-0.99393761143017312</v>
      </c>
      <c r="I741" s="99">
        <v>8.1955099999999996E-3</v>
      </c>
      <c r="J741" s="99">
        <v>0</v>
      </c>
      <c r="K741" s="88" t="str">
        <f t="shared" si="34"/>
        <v/>
      </c>
      <c r="L741" s="71">
        <f t="shared" si="35"/>
        <v>0.18231974276696716</v>
      </c>
    </row>
    <row r="742" spans="1:12">
      <c r="A742" s="70" t="s">
        <v>2898</v>
      </c>
      <c r="B742" s="70" t="s">
        <v>470</v>
      </c>
      <c r="C742" s="70" t="s">
        <v>2923</v>
      </c>
      <c r="D742" s="70" t="s">
        <v>322</v>
      </c>
      <c r="E742" s="70" t="s">
        <v>323</v>
      </c>
      <c r="F742" s="87">
        <f>VLOOKUP(B742,'XTF Exchange Traded Funds'!$B$7:$F$1023,5,FALSE)</f>
        <v>4.0575471189999996</v>
      </c>
      <c r="G742" s="87">
        <v>5.3162344409999998</v>
      </c>
      <c r="H742" s="88">
        <f t="shared" si="33"/>
        <v>-0.23676294489436345</v>
      </c>
      <c r="I742" s="99">
        <v>7.8456700000000008E-3</v>
      </c>
      <c r="J742" s="99">
        <v>3.0231670799999999</v>
      </c>
      <c r="K742" s="88">
        <f t="shared" si="34"/>
        <v>-0.99740481759942956</v>
      </c>
      <c r="L742" s="71">
        <f t="shared" si="35"/>
        <v>1.9335992336999897E-3</v>
      </c>
    </row>
    <row r="743" spans="1:12">
      <c r="A743" s="70" t="s">
        <v>365</v>
      </c>
      <c r="B743" s="70" t="s">
        <v>366</v>
      </c>
      <c r="C743" s="70" t="s">
        <v>1297</v>
      </c>
      <c r="D743" s="70" t="s">
        <v>321</v>
      </c>
      <c r="E743" s="70" t="s">
        <v>1508</v>
      </c>
      <c r="F743" s="87">
        <f>VLOOKUP(B743,'XTF Exchange Traded Funds'!$B$7:$F$1023,5,FALSE)</f>
        <v>3.8626429</v>
      </c>
      <c r="G743" s="87">
        <v>9.0613015299999997</v>
      </c>
      <c r="H743" s="88">
        <f t="shared" si="33"/>
        <v>-0.57372096191572153</v>
      </c>
      <c r="I743" s="99">
        <v>7.8291300000000001E-3</v>
      </c>
      <c r="J743" s="99">
        <v>2.1125950000000001E-2</v>
      </c>
      <c r="K743" s="88">
        <f t="shared" si="34"/>
        <v>-0.62940696158042597</v>
      </c>
      <c r="L743" s="71">
        <f t="shared" si="35"/>
        <v>2.0268842351437665E-3</v>
      </c>
    </row>
    <row r="744" spans="1:12">
      <c r="A744" s="70" t="s">
        <v>1315</v>
      </c>
      <c r="B744" s="70" t="s">
        <v>1316</v>
      </c>
      <c r="C744" s="70" t="s">
        <v>1295</v>
      </c>
      <c r="D744" s="70" t="s">
        <v>321</v>
      </c>
      <c r="E744" s="70" t="s">
        <v>1508</v>
      </c>
      <c r="F744" s="87">
        <f>VLOOKUP(B744,'XTF Exchange Traded Funds'!$B$7:$F$1023,5,FALSE)</f>
        <v>9.2412999999999992E-3</v>
      </c>
      <c r="G744" s="87">
        <v>0</v>
      </c>
      <c r="H744" s="88" t="str">
        <f t="shared" si="33"/>
        <v/>
      </c>
      <c r="I744" s="99">
        <v>7.03829E-3</v>
      </c>
      <c r="J744" s="99">
        <v>0</v>
      </c>
      <c r="K744" s="88" t="str">
        <f t="shared" si="34"/>
        <v/>
      </c>
      <c r="L744" s="71">
        <f t="shared" si="35"/>
        <v>0.76161254368974074</v>
      </c>
    </row>
    <row r="745" spans="1:12">
      <c r="A745" s="70" t="s">
        <v>2491</v>
      </c>
      <c r="B745" s="70" t="s">
        <v>375</v>
      </c>
      <c r="C745" s="70" t="s">
        <v>993</v>
      </c>
      <c r="D745" s="70" t="s">
        <v>321</v>
      </c>
      <c r="E745" s="70" t="s">
        <v>1508</v>
      </c>
      <c r="F745" s="87">
        <f>VLOOKUP(B745,'XTF Exchange Traded Funds'!$B$7:$F$1023,5,FALSE)</f>
        <v>6.3429399999999992E-3</v>
      </c>
      <c r="G745" s="87">
        <v>3.0276930000000001E-2</v>
      </c>
      <c r="H745" s="88">
        <f t="shared" si="33"/>
        <v>-0.7905025377407815</v>
      </c>
      <c r="I745" s="99">
        <v>6.72983E-3</v>
      </c>
      <c r="J745" s="99">
        <v>4.9668449999999996E-2</v>
      </c>
      <c r="K745" s="88">
        <f t="shared" si="34"/>
        <v>-0.86450493220545432</v>
      </c>
      <c r="L745" s="71">
        <f t="shared" si="35"/>
        <v>1.0609953743847491</v>
      </c>
    </row>
    <row r="746" spans="1:12">
      <c r="A746" s="70" t="s">
        <v>750</v>
      </c>
      <c r="B746" s="70" t="s">
        <v>877</v>
      </c>
      <c r="C746" s="70" t="s">
        <v>1297</v>
      </c>
      <c r="D746" s="70" t="s">
        <v>321</v>
      </c>
      <c r="E746" s="70" t="s">
        <v>323</v>
      </c>
      <c r="F746" s="87">
        <f>VLOOKUP(B746,'XTF Exchange Traded Funds'!$B$7:$F$1023,5,FALSE)</f>
        <v>3.7670593399999999</v>
      </c>
      <c r="G746" s="87">
        <v>0.22600514999999999</v>
      </c>
      <c r="H746" s="88">
        <f t="shared" si="33"/>
        <v>15.668024334843697</v>
      </c>
      <c r="I746" s="99">
        <v>6.7280500000000002E-3</v>
      </c>
      <c r="J746" s="99">
        <v>2.15E-3</v>
      </c>
      <c r="K746" s="88">
        <f t="shared" si="34"/>
        <v>2.1293255813953489</v>
      </c>
      <c r="L746" s="71">
        <f t="shared" si="35"/>
        <v>1.7860217726222492E-3</v>
      </c>
    </row>
    <row r="747" spans="1:12">
      <c r="A747" s="70" t="s">
        <v>1661</v>
      </c>
      <c r="B747" s="70" t="s">
        <v>1660</v>
      </c>
      <c r="C747" s="70" t="s">
        <v>1292</v>
      </c>
      <c r="D747" s="70" t="s">
        <v>321</v>
      </c>
      <c r="E747" s="70" t="s">
        <v>1508</v>
      </c>
      <c r="F747" s="87">
        <f>VLOOKUP(B747,'XTF Exchange Traded Funds'!$B$7:$F$1023,5,FALSE)</f>
        <v>0.40105489</v>
      </c>
      <c r="G747" s="87">
        <v>0.55045868000000009</v>
      </c>
      <c r="H747" s="88">
        <f t="shared" si="33"/>
        <v>-0.27141690271829322</v>
      </c>
      <c r="I747" s="99">
        <v>6.6967600000000004E-3</v>
      </c>
      <c r="J747" s="99">
        <v>4.1567283000000002</v>
      </c>
      <c r="K747" s="88">
        <f t="shared" si="34"/>
        <v>-0.99838893487457436</v>
      </c>
      <c r="L747" s="71">
        <f t="shared" si="35"/>
        <v>1.6697863975676748E-2</v>
      </c>
    </row>
    <row r="748" spans="1:12">
      <c r="A748" s="70" t="s">
        <v>2830</v>
      </c>
      <c r="B748" s="70" t="s">
        <v>2163</v>
      </c>
      <c r="C748" s="70" t="s">
        <v>1296</v>
      </c>
      <c r="D748" s="70" t="s">
        <v>322</v>
      </c>
      <c r="E748" s="70" t="s">
        <v>1508</v>
      </c>
      <c r="F748" s="87">
        <f>VLOOKUP(B748,'XTF Exchange Traded Funds'!$B$7:$F$1023,5,FALSE)</f>
        <v>0.13766700000000001</v>
      </c>
      <c r="G748" s="87">
        <v>1.68518E-2</v>
      </c>
      <c r="H748" s="88">
        <f t="shared" si="33"/>
        <v>7.169275685683429</v>
      </c>
      <c r="I748" s="99">
        <v>6.5788900000000004E-3</v>
      </c>
      <c r="J748" s="99">
        <v>0</v>
      </c>
      <c r="K748" s="88" t="str">
        <f t="shared" si="34"/>
        <v/>
      </c>
      <c r="L748" s="71">
        <f t="shared" si="35"/>
        <v>4.7788431505008465E-2</v>
      </c>
    </row>
    <row r="749" spans="1:12">
      <c r="A749" s="70" t="s">
        <v>12</v>
      </c>
      <c r="B749" s="70" t="s">
        <v>13</v>
      </c>
      <c r="C749" s="70" t="s">
        <v>1446</v>
      </c>
      <c r="D749" s="70" t="s">
        <v>322</v>
      </c>
      <c r="E749" s="70" t="s">
        <v>323</v>
      </c>
      <c r="F749" s="87">
        <f>VLOOKUP(B749,'XTF Exchange Traded Funds'!$B$7:$F$1023,5,FALSE)</f>
        <v>0.61260384999999995</v>
      </c>
      <c r="G749" s="87">
        <v>0.27962329999999996</v>
      </c>
      <c r="H749" s="88">
        <f t="shared" si="33"/>
        <v>1.1908183259406497</v>
      </c>
      <c r="I749" s="99">
        <v>6.3201400000000001E-3</v>
      </c>
      <c r="J749" s="99">
        <v>9.7070399999999987E-2</v>
      </c>
      <c r="K749" s="88">
        <f t="shared" si="34"/>
        <v>-0.93489117176811876</v>
      </c>
      <c r="L749" s="71">
        <f t="shared" si="35"/>
        <v>1.0316846686484259E-2</v>
      </c>
    </row>
    <row r="750" spans="1:12">
      <c r="A750" s="70" t="s">
        <v>2461</v>
      </c>
      <c r="B750" s="70" t="s">
        <v>630</v>
      </c>
      <c r="C750" s="70" t="s">
        <v>993</v>
      </c>
      <c r="D750" s="70" t="s">
        <v>321</v>
      </c>
      <c r="E750" s="70" t="s">
        <v>1508</v>
      </c>
      <c r="F750" s="87">
        <f>VLOOKUP(B750,'XTF Exchange Traded Funds'!$B$7:$F$1023,5,FALSE)</f>
        <v>1.8828602999999999E-2</v>
      </c>
      <c r="G750" s="87">
        <v>4.4887499999999997E-3</v>
      </c>
      <c r="H750" s="88">
        <f t="shared" si="33"/>
        <v>3.1946205513784465</v>
      </c>
      <c r="I750" s="99">
        <v>5.9959999999999996E-3</v>
      </c>
      <c r="J750" s="99">
        <v>2.4966729999999999E-2</v>
      </c>
      <c r="K750" s="88">
        <f t="shared" si="34"/>
        <v>-0.7598403955984625</v>
      </c>
      <c r="L750" s="71">
        <f t="shared" si="35"/>
        <v>0.31845166632914823</v>
      </c>
    </row>
    <row r="751" spans="1:12">
      <c r="A751" s="70" t="s">
        <v>2372</v>
      </c>
      <c r="B751" s="70" t="s">
        <v>2373</v>
      </c>
      <c r="C751" s="70" t="s">
        <v>993</v>
      </c>
      <c r="D751" s="70" t="s">
        <v>321</v>
      </c>
      <c r="E751" s="70" t="s">
        <v>1508</v>
      </c>
      <c r="F751" s="87">
        <f>VLOOKUP(B751,'XTF Exchange Traded Funds'!$B$7:$F$1023,5,FALSE)</f>
        <v>6.9588599999999999E-3</v>
      </c>
      <c r="G751" s="87">
        <v>0.33577013500000003</v>
      </c>
      <c r="H751" s="88">
        <f t="shared" si="33"/>
        <v>-0.9792749286651119</v>
      </c>
      <c r="I751" s="99">
        <v>5.6088599999999994E-3</v>
      </c>
      <c r="J751" s="99">
        <v>0.32397953000000002</v>
      </c>
      <c r="K751" s="88">
        <f t="shared" si="34"/>
        <v>-0.9826876099239974</v>
      </c>
      <c r="L751" s="71">
        <f t="shared" si="35"/>
        <v>0.80600270733999524</v>
      </c>
    </row>
    <row r="752" spans="1:12">
      <c r="A752" s="70" t="s">
        <v>400</v>
      </c>
      <c r="B752" s="70" t="s">
        <v>663</v>
      </c>
      <c r="C752" s="70" t="s">
        <v>1292</v>
      </c>
      <c r="D752" s="70" t="s">
        <v>321</v>
      </c>
      <c r="E752" s="70" t="s">
        <v>1508</v>
      </c>
      <c r="F752" s="87">
        <f>VLOOKUP(B752,'XTF Exchange Traded Funds'!$B$7:$F$1023,5,FALSE)</f>
        <v>1.1421551E-2</v>
      </c>
      <c r="G752" s="87">
        <v>0.29982657299999999</v>
      </c>
      <c r="H752" s="88">
        <f t="shared" si="33"/>
        <v>-0.96190614165476251</v>
      </c>
      <c r="I752" s="99">
        <v>5.34426E-3</v>
      </c>
      <c r="J752" s="99">
        <v>9.8420000000000001E-3</v>
      </c>
      <c r="K752" s="88">
        <f t="shared" si="34"/>
        <v>-0.45699451331030283</v>
      </c>
      <c r="L752" s="71">
        <f t="shared" si="35"/>
        <v>0.46791018137554169</v>
      </c>
    </row>
    <row r="753" spans="1:12">
      <c r="A753" s="70" t="s">
        <v>2828</v>
      </c>
      <c r="B753" s="70" t="s">
        <v>16</v>
      </c>
      <c r="C753" s="70" t="s">
        <v>1296</v>
      </c>
      <c r="D753" s="70" t="s">
        <v>1212</v>
      </c>
      <c r="E753" s="70" t="s">
        <v>1508</v>
      </c>
      <c r="F753" s="87">
        <f>VLOOKUP(B753,'XTF Exchange Traded Funds'!$B$7:$F$1023,5,FALSE)</f>
        <v>4.6316129999999997E-2</v>
      </c>
      <c r="G753" s="87">
        <v>2.0707549999999998E-2</v>
      </c>
      <c r="H753" s="88">
        <f t="shared" si="33"/>
        <v>1.2366784095655934</v>
      </c>
      <c r="I753" s="99">
        <v>4.6969099999999995E-3</v>
      </c>
      <c r="J753" s="99">
        <v>0</v>
      </c>
      <c r="K753" s="88" t="str">
        <f t="shared" si="34"/>
        <v/>
      </c>
      <c r="L753" s="71">
        <f t="shared" si="35"/>
        <v>0.10140981122559246</v>
      </c>
    </row>
    <row r="754" spans="1:12">
      <c r="A754" s="70" t="s">
        <v>6</v>
      </c>
      <c r="B754" s="70" t="s">
        <v>7</v>
      </c>
      <c r="C754" s="70" t="s">
        <v>1446</v>
      </c>
      <c r="D754" s="70" t="s">
        <v>322</v>
      </c>
      <c r="E754" s="70" t="s">
        <v>323</v>
      </c>
      <c r="F754" s="87">
        <f>VLOOKUP(B754,'XTF Exchange Traded Funds'!$B$7:$F$1023,5,FALSE)</f>
        <v>4.2703999999999997E-3</v>
      </c>
      <c r="G754" s="87">
        <v>1.8913999099999999</v>
      </c>
      <c r="H754" s="88">
        <f t="shared" si="33"/>
        <v>-0.99774220143639536</v>
      </c>
      <c r="I754" s="99">
        <v>4.2703999999999997E-3</v>
      </c>
      <c r="J754" s="99">
        <v>5.2023996600000002</v>
      </c>
      <c r="K754" s="88">
        <f t="shared" si="34"/>
        <v>-0.9991791480318527</v>
      </c>
      <c r="L754" s="71">
        <f t="shared" si="35"/>
        <v>1</v>
      </c>
    </row>
    <row r="755" spans="1:12">
      <c r="A755" s="70" t="s">
        <v>2097</v>
      </c>
      <c r="B755" s="70" t="s">
        <v>2098</v>
      </c>
      <c r="C755" s="70" t="s">
        <v>1297</v>
      </c>
      <c r="D755" s="70" t="s">
        <v>321</v>
      </c>
      <c r="E755" s="70" t="s">
        <v>1508</v>
      </c>
      <c r="F755" s="87">
        <f>VLOOKUP(B755,'XTF Exchange Traded Funds'!$B$7:$F$1023,5,FALSE)</f>
        <v>4.06384E-3</v>
      </c>
      <c r="G755" s="87">
        <v>2.8274959999999998E-2</v>
      </c>
      <c r="H755" s="88">
        <f t="shared" si="33"/>
        <v>-0.85627424406612773</v>
      </c>
      <c r="I755" s="99">
        <v>4.0381000000000002E-3</v>
      </c>
      <c r="J755" s="99">
        <v>2.827996E-2</v>
      </c>
      <c r="K755" s="88">
        <f t="shared" si="34"/>
        <v>-0.85720984046653537</v>
      </c>
      <c r="L755" s="71">
        <f t="shared" si="35"/>
        <v>0.99366608921611088</v>
      </c>
    </row>
    <row r="756" spans="1:12">
      <c r="A756" s="70" t="s">
        <v>2473</v>
      </c>
      <c r="B756" s="70" t="s">
        <v>476</v>
      </c>
      <c r="C756" s="70" t="s">
        <v>993</v>
      </c>
      <c r="D756" s="70" t="s">
        <v>321</v>
      </c>
      <c r="E756" s="70" t="s">
        <v>1508</v>
      </c>
      <c r="F756" s="87">
        <f>VLOOKUP(B756,'XTF Exchange Traded Funds'!$B$7:$F$1023,5,FALSE)</f>
        <v>0.105980862</v>
      </c>
      <c r="G756" s="87">
        <v>0.28346290600000001</v>
      </c>
      <c r="H756" s="88">
        <f t="shared" si="33"/>
        <v>-0.62612087946350203</v>
      </c>
      <c r="I756" s="99">
        <v>3.7310999999999998E-3</v>
      </c>
      <c r="J756" s="99">
        <v>9.9035770000000009E-2</v>
      </c>
      <c r="K756" s="88">
        <f t="shared" si="34"/>
        <v>-0.96232573341934935</v>
      </c>
      <c r="L756" s="71">
        <f t="shared" si="35"/>
        <v>3.5205412841424144E-2</v>
      </c>
    </row>
    <row r="757" spans="1:12">
      <c r="A757" s="70" t="s">
        <v>309</v>
      </c>
      <c r="B757" s="70" t="s">
        <v>310</v>
      </c>
      <c r="C757" s="70" t="s">
        <v>1297</v>
      </c>
      <c r="D757" s="70" t="s">
        <v>321</v>
      </c>
      <c r="E757" s="70" t="s">
        <v>323</v>
      </c>
      <c r="F757" s="87">
        <f>VLOOKUP(B757,'XTF Exchange Traded Funds'!$B$7:$F$1023,5,FALSE)</f>
        <v>0.26268748999999997</v>
      </c>
      <c r="G757" s="87">
        <v>0.75589963000000004</v>
      </c>
      <c r="H757" s="88">
        <f t="shared" si="33"/>
        <v>-0.65248363727866887</v>
      </c>
      <c r="I757" s="99">
        <v>3.44941E-3</v>
      </c>
      <c r="J757" s="99">
        <v>8.4504350000000006E-2</v>
      </c>
      <c r="K757" s="88">
        <f t="shared" si="34"/>
        <v>-0.95918068123120293</v>
      </c>
      <c r="L757" s="71">
        <f t="shared" si="35"/>
        <v>1.313123057363714E-2</v>
      </c>
    </row>
    <row r="758" spans="1:12">
      <c r="A758" s="70" t="s">
        <v>1141</v>
      </c>
      <c r="B758" s="70" t="s">
        <v>1145</v>
      </c>
      <c r="C758" s="70" t="s">
        <v>1297</v>
      </c>
      <c r="D758" s="70" t="s">
        <v>321</v>
      </c>
      <c r="E758" s="70" t="s">
        <v>323</v>
      </c>
      <c r="F758" s="87">
        <f>VLOOKUP(B758,'XTF Exchange Traded Funds'!$B$7:$F$1023,5,FALSE)</f>
        <v>0.13397126000000001</v>
      </c>
      <c r="G758" s="87">
        <v>8.8955000000000006E-2</v>
      </c>
      <c r="H758" s="88">
        <f t="shared" si="33"/>
        <v>0.50605654544432577</v>
      </c>
      <c r="I758" s="99">
        <v>3.2030599999999998E-3</v>
      </c>
      <c r="J758" s="99">
        <v>3.2436999999999999E-4</v>
      </c>
      <c r="K758" s="88">
        <f t="shared" si="34"/>
        <v>8.8747109782039022</v>
      </c>
      <c r="L758" s="71">
        <f t="shared" si="35"/>
        <v>2.3908560686821932E-2</v>
      </c>
    </row>
    <row r="759" spans="1:12">
      <c r="A759" s="70" t="s">
        <v>2683</v>
      </c>
      <c r="B759" s="70" t="s">
        <v>486</v>
      </c>
      <c r="C759" s="70" t="s">
        <v>1291</v>
      </c>
      <c r="D759" s="70" t="s">
        <v>321</v>
      </c>
      <c r="E759" s="70" t="s">
        <v>1508</v>
      </c>
      <c r="F759" s="87">
        <f>VLOOKUP(B759,'XTF Exchange Traded Funds'!$B$7:$F$1023,5,FALSE)</f>
        <v>3.3002695929999999</v>
      </c>
      <c r="G759" s="87">
        <v>5.8070199430000002</v>
      </c>
      <c r="H759" s="88">
        <f t="shared" si="33"/>
        <v>-0.43167586380028389</v>
      </c>
      <c r="I759" s="99">
        <v>3.13218E-3</v>
      </c>
      <c r="J759" s="99">
        <v>0.20474999999999999</v>
      </c>
      <c r="K759" s="88">
        <f t="shared" si="34"/>
        <v>-0.98470241758241761</v>
      </c>
      <c r="L759" s="71">
        <f t="shared" si="35"/>
        <v>9.4906792058548051E-4</v>
      </c>
    </row>
    <row r="760" spans="1:12">
      <c r="A760" s="70" t="s">
        <v>2523</v>
      </c>
      <c r="B760" s="70" t="s">
        <v>193</v>
      </c>
      <c r="C760" s="70" t="s">
        <v>993</v>
      </c>
      <c r="D760" s="70" t="s">
        <v>321</v>
      </c>
      <c r="E760" s="70" t="s">
        <v>1508</v>
      </c>
      <c r="F760" s="87">
        <f>VLOOKUP(B760,'XTF Exchange Traded Funds'!$B$7:$F$1023,5,FALSE)</f>
        <v>0</v>
      </c>
      <c r="G760" s="87">
        <v>2.3594599999999997E-2</v>
      </c>
      <c r="H760" s="88">
        <f t="shared" si="33"/>
        <v>-1</v>
      </c>
      <c r="I760" s="99">
        <v>3.0905999999999998E-3</v>
      </c>
      <c r="J760" s="99">
        <v>4.0962999999999999E-2</v>
      </c>
      <c r="K760" s="88">
        <f t="shared" si="34"/>
        <v>-0.92455142445621663</v>
      </c>
      <c r="L760" s="71" t="str">
        <f t="shared" si="35"/>
        <v/>
      </c>
    </row>
    <row r="761" spans="1:12">
      <c r="A761" s="70" t="s">
        <v>2901</v>
      </c>
      <c r="B761" s="70" t="s">
        <v>65</v>
      </c>
      <c r="C761" s="70" t="s">
        <v>2923</v>
      </c>
      <c r="D761" s="70" t="s">
        <v>322</v>
      </c>
      <c r="E761" s="70" t="s">
        <v>323</v>
      </c>
      <c r="F761" s="87">
        <f>VLOOKUP(B761,'XTF Exchange Traded Funds'!$B$7:$F$1023,5,FALSE)</f>
        <v>2.92593229</v>
      </c>
      <c r="G761" s="87">
        <v>0.4429361</v>
      </c>
      <c r="H761" s="88">
        <f t="shared" si="33"/>
        <v>5.6057661364697982</v>
      </c>
      <c r="I761" s="99">
        <v>3.0148800000000002E-3</v>
      </c>
      <c r="J761" s="99">
        <v>2.0556089999999999E-2</v>
      </c>
      <c r="K761" s="88">
        <f t="shared" si="34"/>
        <v>-0.85333397547879963</v>
      </c>
      <c r="L761" s="71">
        <f t="shared" si="35"/>
        <v>1.0303997841317101E-3</v>
      </c>
    </row>
    <row r="762" spans="1:12">
      <c r="A762" s="70" t="s">
        <v>2581</v>
      </c>
      <c r="B762" s="70" t="s">
        <v>205</v>
      </c>
      <c r="C762" s="70" t="s">
        <v>993</v>
      </c>
      <c r="D762" s="70" t="s">
        <v>322</v>
      </c>
      <c r="E762" s="70" t="s">
        <v>323</v>
      </c>
      <c r="F762" s="87">
        <f>VLOOKUP(B762,'XTF Exchange Traded Funds'!$B$7:$F$1023,5,FALSE)</f>
        <v>4.8376049999999992E-3</v>
      </c>
      <c r="G762" s="87">
        <v>7.1871249999999999E-3</v>
      </c>
      <c r="H762" s="88">
        <f t="shared" si="33"/>
        <v>-0.32690679513713772</v>
      </c>
      <c r="I762" s="99">
        <v>2.9370100000000003E-3</v>
      </c>
      <c r="J762" s="99">
        <v>7.18712E-3</v>
      </c>
      <c r="K762" s="88">
        <f t="shared" si="34"/>
        <v>-0.59135091663976658</v>
      </c>
      <c r="L762" s="71">
        <f t="shared" si="35"/>
        <v>0.60712067231615663</v>
      </c>
    </row>
    <row r="763" spans="1:12">
      <c r="A763" s="70" t="s">
        <v>825</v>
      </c>
      <c r="B763" s="70" t="s">
        <v>826</v>
      </c>
      <c r="C763" s="70" t="s">
        <v>1292</v>
      </c>
      <c r="D763" s="70" t="s">
        <v>321</v>
      </c>
      <c r="E763" s="70" t="s">
        <v>1508</v>
      </c>
      <c r="F763" s="87">
        <f>VLOOKUP(B763,'XTF Exchange Traded Funds'!$B$7:$F$1023,5,FALSE)</f>
        <v>5.3708432159999999</v>
      </c>
      <c r="G763" s="87">
        <v>5.6236437559999999</v>
      </c>
      <c r="H763" s="88">
        <f t="shared" si="33"/>
        <v>-4.4953156879875444E-2</v>
      </c>
      <c r="I763" s="99">
        <v>2.934E-3</v>
      </c>
      <c r="J763" s="99">
        <v>0</v>
      </c>
      <c r="K763" s="88" t="str">
        <f t="shared" si="34"/>
        <v/>
      </c>
      <c r="L763" s="71">
        <f t="shared" si="35"/>
        <v>5.4628293584505936E-4</v>
      </c>
    </row>
    <row r="764" spans="1:12">
      <c r="A764" s="70" t="s">
        <v>2398</v>
      </c>
      <c r="B764" s="70" t="s">
        <v>1817</v>
      </c>
      <c r="C764" s="70" t="s">
        <v>993</v>
      </c>
      <c r="D764" s="70" t="s">
        <v>321</v>
      </c>
      <c r="E764" s="70" t="s">
        <v>323</v>
      </c>
      <c r="F764" s="87">
        <f>VLOOKUP(B764,'XTF Exchange Traded Funds'!$B$7:$F$1023,5,FALSE)</f>
        <v>2.6499899999999996E-3</v>
      </c>
      <c r="G764" s="87">
        <v>2.4473800000000003E-3</v>
      </c>
      <c r="H764" s="88">
        <f t="shared" si="33"/>
        <v>8.2786490042412453E-2</v>
      </c>
      <c r="I764" s="99">
        <v>2.6499899999999996E-3</v>
      </c>
      <c r="J764" s="99">
        <v>2.4473800000000003E-3</v>
      </c>
      <c r="K764" s="88">
        <f t="shared" si="34"/>
        <v>8.2786490042412453E-2</v>
      </c>
      <c r="L764" s="71">
        <f t="shared" si="35"/>
        <v>1</v>
      </c>
    </row>
    <row r="765" spans="1:12">
      <c r="A765" s="70" t="s">
        <v>2912</v>
      </c>
      <c r="B765" s="70" t="s">
        <v>578</v>
      </c>
      <c r="C765" s="70" t="s">
        <v>2923</v>
      </c>
      <c r="D765" s="70" t="s">
        <v>321</v>
      </c>
      <c r="E765" s="70" t="s">
        <v>1508</v>
      </c>
      <c r="F765" s="87">
        <f>VLOOKUP(B765,'XTF Exchange Traded Funds'!$B$7:$F$1023,5,FALSE)</f>
        <v>9.52157E-2</v>
      </c>
      <c r="G765" s="87">
        <v>8.7276000000000003E-3</v>
      </c>
      <c r="H765" s="88">
        <f t="shared" si="33"/>
        <v>9.9097231770475265</v>
      </c>
      <c r="I765" s="99">
        <v>2.5531899999999999E-3</v>
      </c>
      <c r="J765" s="99">
        <v>3.14212E-3</v>
      </c>
      <c r="K765" s="88">
        <f t="shared" si="34"/>
        <v>-0.18743077921912599</v>
      </c>
      <c r="L765" s="71">
        <f t="shared" si="35"/>
        <v>2.6814800500337653E-2</v>
      </c>
    </row>
    <row r="766" spans="1:12">
      <c r="A766" s="70" t="s">
        <v>2166</v>
      </c>
      <c r="B766" s="70" t="s">
        <v>891</v>
      </c>
      <c r="C766" s="70" t="s">
        <v>1297</v>
      </c>
      <c r="D766" s="70" t="s">
        <v>321</v>
      </c>
      <c r="E766" s="70" t="s">
        <v>1508</v>
      </c>
      <c r="F766" s="87">
        <f>VLOOKUP(B766,'XTF Exchange Traded Funds'!$B$7:$F$1023,5,FALSE)</f>
        <v>2.4968600000000001E-3</v>
      </c>
      <c r="G766" s="87">
        <v>11.646514230000001</v>
      </c>
      <c r="H766" s="88">
        <f t="shared" si="33"/>
        <v>-0.99978561310700431</v>
      </c>
      <c r="I766" s="99">
        <v>2.3118800000000001E-3</v>
      </c>
      <c r="J766" s="99">
        <v>1.46310067</v>
      </c>
      <c r="K766" s="88">
        <f t="shared" si="34"/>
        <v>-0.99841987633017759</v>
      </c>
      <c r="L766" s="71">
        <f t="shared" si="35"/>
        <v>0.92591494917616524</v>
      </c>
    </row>
    <row r="767" spans="1:12">
      <c r="A767" s="70" t="s">
        <v>2424</v>
      </c>
      <c r="B767" s="70" t="s">
        <v>1464</v>
      </c>
      <c r="C767" s="70" t="s">
        <v>993</v>
      </c>
      <c r="D767" s="70" t="s">
        <v>321</v>
      </c>
      <c r="E767" s="70" t="s">
        <v>1508</v>
      </c>
      <c r="F767" s="87">
        <f>VLOOKUP(B767,'XTF Exchange Traded Funds'!$B$7:$F$1023,5,FALSE)</f>
        <v>1.9659299999999998E-3</v>
      </c>
      <c r="G767" s="87">
        <v>1.4984999999999998E-4</v>
      </c>
      <c r="H767" s="88">
        <f t="shared" si="33"/>
        <v>12.11931931931932</v>
      </c>
      <c r="I767" s="99">
        <v>2.1628300000000001E-3</v>
      </c>
      <c r="J767" s="99">
        <v>4.4958999999999998E-4</v>
      </c>
      <c r="K767" s="88">
        <f t="shared" si="34"/>
        <v>3.810671945550391</v>
      </c>
      <c r="L767" s="71">
        <f t="shared" si="35"/>
        <v>1.1001561601888166</v>
      </c>
    </row>
    <row r="768" spans="1:12">
      <c r="A768" s="70" t="s">
        <v>2784</v>
      </c>
      <c r="B768" s="70" t="s">
        <v>105</v>
      </c>
      <c r="C768" s="70" t="s">
        <v>1291</v>
      </c>
      <c r="D768" s="70" t="s">
        <v>321</v>
      </c>
      <c r="E768" s="70" t="s">
        <v>1508</v>
      </c>
      <c r="F768" s="87">
        <f>VLOOKUP(B768,'XTF Exchange Traded Funds'!$B$7:$F$1023,5,FALSE)</f>
        <v>1.4710145479999999</v>
      </c>
      <c r="G768" s="87">
        <v>0.60564031499999993</v>
      </c>
      <c r="H768" s="88">
        <f t="shared" si="33"/>
        <v>1.4288583695093018</v>
      </c>
      <c r="I768" s="99">
        <v>1.8739400000000002E-3</v>
      </c>
      <c r="J768" s="99">
        <v>1.93943E-2</v>
      </c>
      <c r="K768" s="88">
        <f t="shared" si="34"/>
        <v>-0.90337676533826949</v>
      </c>
      <c r="L768" s="71">
        <f t="shared" si="35"/>
        <v>1.2739099028951277E-3</v>
      </c>
    </row>
    <row r="769" spans="1:12">
      <c r="A769" s="70" t="s">
        <v>2419</v>
      </c>
      <c r="B769" s="70" t="s">
        <v>1495</v>
      </c>
      <c r="C769" s="70" t="s">
        <v>993</v>
      </c>
      <c r="D769" s="70" t="s">
        <v>321</v>
      </c>
      <c r="E769" s="70" t="s">
        <v>1508</v>
      </c>
      <c r="F769" s="87">
        <f>VLOOKUP(B769,'XTF Exchange Traded Funds'!$B$7:$F$1023,5,FALSE)</f>
        <v>1.1888899999999999E-2</v>
      </c>
      <c r="G769" s="87">
        <v>1.35534E-3</v>
      </c>
      <c r="H769" s="88">
        <f t="shared" si="33"/>
        <v>7.7718948750866925</v>
      </c>
      <c r="I769" s="99">
        <v>1.8425E-3</v>
      </c>
      <c r="J769" s="99">
        <v>4.0656900000000003E-3</v>
      </c>
      <c r="K769" s="88">
        <f t="shared" si="34"/>
        <v>-0.54681739138989949</v>
      </c>
      <c r="L769" s="71">
        <f t="shared" si="35"/>
        <v>0.15497649067617694</v>
      </c>
    </row>
    <row r="770" spans="1:12">
      <c r="A770" s="70" t="s">
        <v>110</v>
      </c>
      <c r="B770" s="70" t="s">
        <v>111</v>
      </c>
      <c r="C770" s="70" t="s">
        <v>1298</v>
      </c>
      <c r="D770" s="70" t="s">
        <v>322</v>
      </c>
      <c r="E770" s="70" t="s">
        <v>323</v>
      </c>
      <c r="F770" s="87">
        <f>VLOOKUP(B770,'XTF Exchange Traded Funds'!$B$7:$F$1023,5,FALSE)</f>
        <v>1.0988950000000001E-2</v>
      </c>
      <c r="G770" s="87">
        <v>4.1372249999999999E-2</v>
      </c>
      <c r="H770" s="88">
        <f t="shared" si="33"/>
        <v>-0.73438838835209586</v>
      </c>
      <c r="I770" s="99">
        <v>1.7346500000000001E-3</v>
      </c>
      <c r="J770" s="99">
        <v>0</v>
      </c>
      <c r="K770" s="88" t="str">
        <f t="shared" si="34"/>
        <v/>
      </c>
      <c r="L770" s="71">
        <f t="shared" si="35"/>
        <v>0.15785402608984481</v>
      </c>
    </row>
    <row r="771" spans="1:12">
      <c r="A771" s="70" t="s">
        <v>334</v>
      </c>
      <c r="B771" s="70" t="s">
        <v>335</v>
      </c>
      <c r="C771" s="70" t="s">
        <v>1297</v>
      </c>
      <c r="D771" s="70" t="s">
        <v>321</v>
      </c>
      <c r="E771" s="70" t="s">
        <v>323</v>
      </c>
      <c r="F771" s="87">
        <f>VLOOKUP(B771,'XTF Exchange Traded Funds'!$B$7:$F$1023,5,FALSE)</f>
        <v>0.23651306499999999</v>
      </c>
      <c r="G771" s="87">
        <v>2.3208417000000003</v>
      </c>
      <c r="H771" s="88">
        <f t="shared" si="33"/>
        <v>-0.89809168587413779</v>
      </c>
      <c r="I771" s="99">
        <v>1.6637399999999999E-3</v>
      </c>
      <c r="J771" s="99">
        <v>5.2567999999999994E-4</v>
      </c>
      <c r="K771" s="88">
        <f t="shared" si="34"/>
        <v>2.1649292345152946</v>
      </c>
      <c r="L771" s="71">
        <f t="shared" si="35"/>
        <v>7.0344528324471208E-3</v>
      </c>
    </row>
    <row r="772" spans="1:12">
      <c r="A772" s="70" t="s">
        <v>2486</v>
      </c>
      <c r="B772" s="70" t="s">
        <v>143</v>
      </c>
      <c r="C772" s="70" t="s">
        <v>993</v>
      </c>
      <c r="D772" s="70" t="s">
        <v>321</v>
      </c>
      <c r="E772" s="70" t="s">
        <v>1508</v>
      </c>
      <c r="F772" s="87">
        <f>VLOOKUP(B772,'XTF Exchange Traded Funds'!$B$7:$F$1023,5,FALSE)</f>
        <v>0.17701288000000001</v>
      </c>
      <c r="G772" s="87">
        <v>0.87508094999999997</v>
      </c>
      <c r="H772" s="88">
        <f t="shared" si="33"/>
        <v>-0.79771827966315567</v>
      </c>
      <c r="I772" s="99">
        <v>1.50438E-3</v>
      </c>
      <c r="J772" s="99">
        <v>15.208356240000001</v>
      </c>
      <c r="K772" s="88">
        <f t="shared" si="34"/>
        <v>-0.99990108201200312</v>
      </c>
      <c r="L772" s="71">
        <f t="shared" si="35"/>
        <v>8.498703597161969E-3</v>
      </c>
    </row>
    <row r="773" spans="1:12">
      <c r="A773" s="70" t="s">
        <v>2471</v>
      </c>
      <c r="B773" s="70" t="s">
        <v>241</v>
      </c>
      <c r="C773" s="70" t="s">
        <v>993</v>
      </c>
      <c r="D773" s="70" t="s">
        <v>321</v>
      </c>
      <c r="E773" s="70" t="s">
        <v>1508</v>
      </c>
      <c r="F773" s="87">
        <f>VLOOKUP(B773,'XTF Exchange Traded Funds'!$B$7:$F$1023,5,FALSE)</f>
        <v>1.4345999999999999E-3</v>
      </c>
      <c r="G773" s="87">
        <v>0</v>
      </c>
      <c r="H773" s="88" t="str">
        <f t="shared" si="33"/>
        <v/>
      </c>
      <c r="I773" s="99">
        <v>1.4345999999999999E-3</v>
      </c>
      <c r="J773" s="99">
        <v>0</v>
      </c>
      <c r="K773" s="88" t="str">
        <f t="shared" si="34"/>
        <v/>
      </c>
      <c r="L773" s="71">
        <f t="shared" si="35"/>
        <v>1</v>
      </c>
    </row>
    <row r="774" spans="1:12">
      <c r="A774" s="70" t="s">
        <v>2570</v>
      </c>
      <c r="B774" s="70" t="s">
        <v>1469</v>
      </c>
      <c r="C774" s="70" t="s">
        <v>993</v>
      </c>
      <c r="D774" s="70" t="s">
        <v>321</v>
      </c>
      <c r="E774" s="70" t="s">
        <v>1508</v>
      </c>
      <c r="F774" s="87">
        <f>VLOOKUP(B774,'XTF Exchange Traded Funds'!$B$7:$F$1023,5,FALSE)</f>
        <v>1.4274999999999999E-3</v>
      </c>
      <c r="G774" s="87">
        <v>0</v>
      </c>
      <c r="H774" s="88" t="str">
        <f t="shared" si="33"/>
        <v/>
      </c>
      <c r="I774" s="99">
        <v>1.4274999999999999E-3</v>
      </c>
      <c r="J774" s="99">
        <v>0</v>
      </c>
      <c r="K774" s="88" t="str">
        <f t="shared" si="34"/>
        <v/>
      </c>
      <c r="L774" s="71">
        <f t="shared" si="35"/>
        <v>1</v>
      </c>
    </row>
    <row r="775" spans="1:12">
      <c r="A775" s="70" t="s">
        <v>2577</v>
      </c>
      <c r="B775" s="70" t="s">
        <v>1475</v>
      </c>
      <c r="C775" s="70" t="s">
        <v>993</v>
      </c>
      <c r="D775" s="70" t="s">
        <v>321</v>
      </c>
      <c r="E775" s="70" t="s">
        <v>1508</v>
      </c>
      <c r="F775" s="87">
        <f>VLOOKUP(B775,'XTF Exchange Traded Funds'!$B$7:$F$1023,5,FALSE)</f>
        <v>1.2107999999999999E-3</v>
      </c>
      <c r="G775" s="87">
        <v>5.5519999999999996E-3</v>
      </c>
      <c r="H775" s="88">
        <f t="shared" ref="H775:H838" si="36">IF(ISERROR(F775/G775-1),"",IF((F775/G775-1)&gt;10000%,"",F775/G775-1))</f>
        <v>-0.78191642651296833</v>
      </c>
      <c r="I775" s="99">
        <v>1.2107999999999999E-3</v>
      </c>
      <c r="J775" s="99">
        <v>5.5519999999999996E-3</v>
      </c>
      <c r="K775" s="88">
        <f t="shared" ref="K775:K838" si="37">IF(ISERROR(I775/J775-1),"",IF((I775/J775-1)&gt;10000%,"",I775/J775-1))</f>
        <v>-0.78191642651296833</v>
      </c>
      <c r="L775" s="71">
        <f t="shared" ref="L775:L838" si="38">IF(ISERROR(I775/F775),"",IF(I775/F775&gt;10000%,"",I775/F775))</f>
        <v>1</v>
      </c>
    </row>
    <row r="776" spans="1:12">
      <c r="A776" s="70" t="s">
        <v>1520</v>
      </c>
      <c r="B776" s="70" t="s">
        <v>317</v>
      </c>
      <c r="C776" s="70" t="s">
        <v>1297</v>
      </c>
      <c r="D776" s="70" t="s">
        <v>321</v>
      </c>
      <c r="E776" s="70" t="s">
        <v>1508</v>
      </c>
      <c r="F776" s="87">
        <f>VLOOKUP(B776,'XTF Exchange Traded Funds'!$B$7:$F$1023,5,FALSE)</f>
        <v>1.569694208</v>
      </c>
      <c r="G776" s="87">
        <v>2.0304447460000001</v>
      </c>
      <c r="H776" s="88">
        <f t="shared" si="36"/>
        <v>-0.2269209930029783</v>
      </c>
      <c r="I776" s="99">
        <v>1.0597200000000001E-3</v>
      </c>
      <c r="J776" s="99">
        <v>15.070038179999999</v>
      </c>
      <c r="K776" s="88">
        <f t="shared" si="37"/>
        <v>-0.99992968033741236</v>
      </c>
      <c r="L776" s="71">
        <f t="shared" si="38"/>
        <v>6.7511238469193614E-4</v>
      </c>
    </row>
    <row r="777" spans="1:12">
      <c r="A777" s="70" t="s">
        <v>2475</v>
      </c>
      <c r="B777" s="70" t="s">
        <v>471</v>
      </c>
      <c r="C777" s="70" t="s">
        <v>993</v>
      </c>
      <c r="D777" s="70" t="s">
        <v>321</v>
      </c>
      <c r="E777" s="70" t="s">
        <v>1508</v>
      </c>
      <c r="F777" s="87">
        <f>VLOOKUP(B777,'XTF Exchange Traded Funds'!$B$7:$F$1023,5,FALSE)</f>
        <v>1.0127025999999999E-2</v>
      </c>
      <c r="G777" s="87">
        <v>0.23684896499999999</v>
      </c>
      <c r="H777" s="88">
        <f t="shared" si="36"/>
        <v>-0.95724268417216851</v>
      </c>
      <c r="I777" s="99">
        <v>1.0034E-3</v>
      </c>
      <c r="J777" s="99">
        <v>0</v>
      </c>
      <c r="K777" s="88" t="str">
        <f t="shared" si="37"/>
        <v/>
      </c>
      <c r="L777" s="71">
        <f t="shared" si="38"/>
        <v>9.908140850038305E-2</v>
      </c>
    </row>
    <row r="778" spans="1:12">
      <c r="A778" s="70" t="s">
        <v>2572</v>
      </c>
      <c r="B778" s="70" t="s">
        <v>1471</v>
      </c>
      <c r="C778" s="70" t="s">
        <v>993</v>
      </c>
      <c r="D778" s="70" t="s">
        <v>321</v>
      </c>
      <c r="E778" s="70" t="s">
        <v>1508</v>
      </c>
      <c r="F778" s="87">
        <f>VLOOKUP(B778,'XTF Exchange Traded Funds'!$B$7:$F$1023,5,FALSE)</f>
        <v>8.4320200000000004E-4</v>
      </c>
      <c r="G778" s="87">
        <v>0</v>
      </c>
      <c r="H778" s="88" t="str">
        <f t="shared" si="36"/>
        <v/>
      </c>
      <c r="I778" s="99">
        <v>8.432E-4</v>
      </c>
      <c r="J778" s="99">
        <v>0</v>
      </c>
      <c r="K778" s="88" t="str">
        <f t="shared" si="37"/>
        <v/>
      </c>
      <c r="L778" s="71">
        <f t="shared" si="38"/>
        <v>0.99999762808911741</v>
      </c>
    </row>
    <row r="779" spans="1:12">
      <c r="A779" s="70" t="s">
        <v>1317</v>
      </c>
      <c r="B779" s="70" t="s">
        <v>1318</v>
      </c>
      <c r="C779" s="70" t="s">
        <v>1295</v>
      </c>
      <c r="D779" s="70" t="s">
        <v>321</v>
      </c>
      <c r="E779" s="70" t="s">
        <v>1508</v>
      </c>
      <c r="F779" s="87">
        <f>VLOOKUP(B779,'XTF Exchange Traded Funds'!$B$7:$F$1023,5,FALSE)</f>
        <v>0.40255186999999998</v>
      </c>
      <c r="G779" s="87">
        <v>8.471424000000001E-2</v>
      </c>
      <c r="H779" s="88">
        <f t="shared" si="36"/>
        <v>3.7518796131559453</v>
      </c>
      <c r="I779" s="99">
        <v>8.0832000000000007E-4</v>
      </c>
      <c r="J779" s="99">
        <v>1.0044850000000001E-2</v>
      </c>
      <c r="K779" s="88">
        <f t="shared" si="37"/>
        <v>-0.91952891282597549</v>
      </c>
      <c r="L779" s="71">
        <f t="shared" si="38"/>
        <v>2.0079896784481466E-3</v>
      </c>
    </row>
    <row r="780" spans="1:12">
      <c r="A780" s="70" t="s">
        <v>2815</v>
      </c>
      <c r="B780" s="70" t="s">
        <v>497</v>
      </c>
      <c r="C780" s="70" t="s">
        <v>1296</v>
      </c>
      <c r="D780" s="70" t="s">
        <v>321</v>
      </c>
      <c r="E780" s="70" t="s">
        <v>1508</v>
      </c>
      <c r="F780" s="87">
        <f>VLOOKUP(B780,'XTF Exchange Traded Funds'!$B$7:$F$1023,5,FALSE)</f>
        <v>0.22623524</v>
      </c>
      <c r="G780" s="87">
        <v>0.11967984</v>
      </c>
      <c r="H780" s="88">
        <f t="shared" si="36"/>
        <v>0.89033708601214712</v>
      </c>
      <c r="I780" s="99">
        <v>8.0774999999999998E-4</v>
      </c>
      <c r="J780" s="99">
        <v>6.3174267278174998</v>
      </c>
      <c r="K780" s="88">
        <f t="shared" si="37"/>
        <v>-0.99987213939554798</v>
      </c>
      <c r="L780" s="71">
        <f t="shared" si="38"/>
        <v>3.570398669986161E-3</v>
      </c>
    </row>
    <row r="781" spans="1:12">
      <c r="A781" s="70" t="s">
        <v>2899</v>
      </c>
      <c r="B781" s="70" t="s">
        <v>73</v>
      </c>
      <c r="C781" s="70" t="s">
        <v>2923</v>
      </c>
      <c r="D781" s="70" t="s">
        <v>322</v>
      </c>
      <c r="E781" s="70" t="s">
        <v>323</v>
      </c>
      <c r="F781" s="87">
        <f>VLOOKUP(B781,'XTF Exchange Traded Funds'!$B$7:$F$1023,5,FALSE)</f>
        <v>3.98416974</v>
      </c>
      <c r="G781" s="87">
        <v>4.9596440000000006E-2</v>
      </c>
      <c r="H781" s="88">
        <f t="shared" si="36"/>
        <v>79.331768570486105</v>
      </c>
      <c r="I781" s="99">
        <v>4.0157999999999996E-4</v>
      </c>
      <c r="J781" s="99">
        <v>5.2806994500000002</v>
      </c>
      <c r="K781" s="88">
        <f t="shared" si="37"/>
        <v>-0.99992395325585137</v>
      </c>
      <c r="L781" s="71">
        <f t="shared" si="38"/>
        <v>1.0079389840453936E-4</v>
      </c>
    </row>
    <row r="782" spans="1:12">
      <c r="A782" s="70" t="s">
        <v>2380</v>
      </c>
      <c r="B782" s="70" t="s">
        <v>2381</v>
      </c>
      <c r="C782" s="70" t="s">
        <v>993</v>
      </c>
      <c r="D782" s="70" t="s">
        <v>321</v>
      </c>
      <c r="E782" s="70" t="s">
        <v>1508</v>
      </c>
      <c r="F782" s="87">
        <f>VLOOKUP(B782,'XTF Exchange Traded Funds'!$B$7:$F$1023,5,FALSE)</f>
        <v>3.3720000000000001E-4</v>
      </c>
      <c r="G782" s="87">
        <v>1.2200000000000001E-2</v>
      </c>
      <c r="H782" s="88">
        <f t="shared" si="36"/>
        <v>-0.97236065573770492</v>
      </c>
      <c r="I782" s="99">
        <v>3.3720000000000001E-4</v>
      </c>
      <c r="J782" s="99">
        <v>6.28E-3</v>
      </c>
      <c r="K782" s="88">
        <f t="shared" si="37"/>
        <v>-0.94630573248407646</v>
      </c>
      <c r="L782" s="71">
        <f t="shared" si="38"/>
        <v>1</v>
      </c>
    </row>
    <row r="783" spans="1:12">
      <c r="A783" s="70" t="s">
        <v>2420</v>
      </c>
      <c r="B783" s="70" t="s">
        <v>1496</v>
      </c>
      <c r="C783" s="70" t="s">
        <v>993</v>
      </c>
      <c r="D783" s="70" t="s">
        <v>321</v>
      </c>
      <c r="E783" s="70" t="s">
        <v>1508</v>
      </c>
      <c r="F783" s="87">
        <f>VLOOKUP(B783,'XTF Exchange Traded Funds'!$B$7:$F$1023,5,FALSE)</f>
        <v>1.2899999999999999E-4</v>
      </c>
      <c r="G783" s="87">
        <v>3.79561E-3</v>
      </c>
      <c r="H783" s="88">
        <f t="shared" si="36"/>
        <v>-0.96601336807522376</v>
      </c>
      <c r="I783" s="99">
        <v>2.5799999999999998E-4</v>
      </c>
      <c r="J783" s="99">
        <v>15.24105005</v>
      </c>
      <c r="K783" s="88">
        <f t="shared" si="37"/>
        <v>-0.99998307203249426</v>
      </c>
      <c r="L783" s="71">
        <f t="shared" si="38"/>
        <v>2</v>
      </c>
    </row>
    <row r="784" spans="1:12">
      <c r="A784" s="70" t="s">
        <v>2886</v>
      </c>
      <c r="B784" s="70" t="s">
        <v>379</v>
      </c>
      <c r="C784" s="70" t="s">
        <v>2923</v>
      </c>
      <c r="D784" s="70" t="s">
        <v>322</v>
      </c>
      <c r="E784" s="70" t="s">
        <v>323</v>
      </c>
      <c r="F784" s="87">
        <f>VLOOKUP(B784,'XTF Exchange Traded Funds'!$B$7:$F$1023,5,FALSE)</f>
        <v>36.048415370000001</v>
      </c>
      <c r="G784" s="87">
        <v>6.1463384800000007</v>
      </c>
      <c r="H784" s="88">
        <f t="shared" si="36"/>
        <v>4.8650228078555147</v>
      </c>
      <c r="I784" s="99">
        <v>0</v>
      </c>
      <c r="J784" s="99">
        <v>0</v>
      </c>
      <c r="K784" s="88" t="str">
        <f t="shared" si="37"/>
        <v/>
      </c>
      <c r="L784" s="71">
        <f t="shared" si="38"/>
        <v>0</v>
      </c>
    </row>
    <row r="785" spans="1:12">
      <c r="A785" s="70" t="s">
        <v>829</v>
      </c>
      <c r="B785" s="70" t="s">
        <v>830</v>
      </c>
      <c r="C785" s="70" t="s">
        <v>1292</v>
      </c>
      <c r="D785" s="70" t="s">
        <v>321</v>
      </c>
      <c r="E785" s="70" t="s">
        <v>1508</v>
      </c>
      <c r="F785" s="87">
        <f>VLOOKUP(B785,'XTF Exchange Traded Funds'!$B$7:$F$1023,5,FALSE)</f>
        <v>7.1983126100000003</v>
      </c>
      <c r="G785" s="87">
        <v>7.7697302699999993</v>
      </c>
      <c r="H785" s="88">
        <f t="shared" si="36"/>
        <v>-7.354407941371166E-2</v>
      </c>
      <c r="I785" s="99">
        <v>0</v>
      </c>
      <c r="J785" s="99">
        <v>5.5336700000000001E-3</v>
      </c>
      <c r="K785" s="88">
        <f t="shared" si="37"/>
        <v>-1</v>
      </c>
      <c r="L785" s="71">
        <f t="shared" si="38"/>
        <v>0</v>
      </c>
    </row>
    <row r="786" spans="1:12">
      <c r="A786" s="70" t="s">
        <v>2672</v>
      </c>
      <c r="B786" s="70" t="s">
        <v>99</v>
      </c>
      <c r="C786" s="70" t="s">
        <v>1291</v>
      </c>
      <c r="D786" s="70" t="s">
        <v>321</v>
      </c>
      <c r="E786" s="70" t="s">
        <v>1508</v>
      </c>
      <c r="F786" s="87">
        <f>VLOOKUP(B786,'XTF Exchange Traded Funds'!$B$7:$F$1023,5,FALSE)</f>
        <v>7.1310753899999995</v>
      </c>
      <c r="G786" s="87">
        <v>7.1775829500000006</v>
      </c>
      <c r="H786" s="88">
        <f t="shared" si="36"/>
        <v>-6.4795572999962747E-3</v>
      </c>
      <c r="I786" s="99">
        <v>0</v>
      </c>
      <c r="J786" s="99">
        <v>0</v>
      </c>
      <c r="K786" s="88" t="str">
        <f t="shared" si="37"/>
        <v/>
      </c>
      <c r="L786" s="71">
        <f t="shared" si="38"/>
        <v>0</v>
      </c>
    </row>
    <row r="787" spans="1:12">
      <c r="A787" s="70" t="s">
        <v>1512</v>
      </c>
      <c r="B787" s="70" t="s">
        <v>979</v>
      </c>
      <c r="C787" s="70" t="s">
        <v>1294</v>
      </c>
      <c r="D787" s="70" t="s">
        <v>321</v>
      </c>
      <c r="E787" s="70" t="s">
        <v>1508</v>
      </c>
      <c r="F787" s="87">
        <f>VLOOKUP(B787,'XTF Exchange Traded Funds'!$B$7:$F$1023,5,FALSE)</f>
        <v>6.7777241500000001</v>
      </c>
      <c r="G787" s="87">
        <v>11.0246301</v>
      </c>
      <c r="H787" s="88">
        <f t="shared" si="36"/>
        <v>-0.38521981340671008</v>
      </c>
      <c r="I787" s="99">
        <v>0</v>
      </c>
      <c r="J787" s="99">
        <v>0</v>
      </c>
      <c r="K787" s="88" t="str">
        <f t="shared" si="37"/>
        <v/>
      </c>
      <c r="L787" s="71">
        <f t="shared" si="38"/>
        <v>0</v>
      </c>
    </row>
    <row r="788" spans="1:12">
      <c r="A788" s="70" t="s">
        <v>2713</v>
      </c>
      <c r="B788" s="70" t="s">
        <v>102</v>
      </c>
      <c r="C788" s="70" t="s">
        <v>1291</v>
      </c>
      <c r="D788" s="70" t="s">
        <v>321</v>
      </c>
      <c r="E788" s="70" t="s">
        <v>1508</v>
      </c>
      <c r="F788" s="87">
        <f>VLOOKUP(B788,'XTF Exchange Traded Funds'!$B$7:$F$1023,5,FALSE)</f>
        <v>6.2224355300000003</v>
      </c>
      <c r="G788" s="87">
        <v>3.47055764</v>
      </c>
      <c r="H788" s="88">
        <f t="shared" si="36"/>
        <v>0.79292095837370979</v>
      </c>
      <c r="I788" s="99">
        <v>0</v>
      </c>
      <c r="J788" s="99">
        <v>0</v>
      </c>
      <c r="K788" s="88" t="str">
        <f t="shared" si="37"/>
        <v/>
      </c>
      <c r="L788" s="71">
        <f t="shared" si="38"/>
        <v>0</v>
      </c>
    </row>
    <row r="789" spans="1:12">
      <c r="A789" s="70" t="s">
        <v>383</v>
      </c>
      <c r="B789" s="70" t="s">
        <v>384</v>
      </c>
      <c r="C789" s="70" t="s">
        <v>449</v>
      </c>
      <c r="D789" s="70" t="s">
        <v>322</v>
      </c>
      <c r="E789" s="70" t="s">
        <v>323</v>
      </c>
      <c r="F789" s="87">
        <f>VLOOKUP(B789,'XTF Exchange Traded Funds'!$B$7:$F$1023,5,FALSE)</f>
        <v>5.8919858200000004</v>
      </c>
      <c r="G789" s="87">
        <v>2.5319266000000002</v>
      </c>
      <c r="H789" s="88">
        <f t="shared" si="36"/>
        <v>1.327076077165902</v>
      </c>
      <c r="I789" s="99">
        <v>0</v>
      </c>
      <c r="J789" s="99">
        <v>0</v>
      </c>
      <c r="K789" s="88" t="str">
        <f t="shared" si="37"/>
        <v/>
      </c>
      <c r="L789" s="71">
        <f t="shared" si="38"/>
        <v>0</v>
      </c>
    </row>
    <row r="790" spans="1:12">
      <c r="A790" s="70" t="s">
        <v>2701</v>
      </c>
      <c r="B790" s="70" t="s">
        <v>723</v>
      </c>
      <c r="C790" s="70" t="s">
        <v>1291</v>
      </c>
      <c r="D790" s="70" t="s">
        <v>321</v>
      </c>
      <c r="E790" s="70" t="s">
        <v>1508</v>
      </c>
      <c r="F790" s="87">
        <f>VLOOKUP(B790,'XTF Exchange Traded Funds'!$B$7:$F$1023,5,FALSE)</f>
        <v>5.1600702900000002</v>
      </c>
      <c r="G790" s="87">
        <v>4.1872510070000004</v>
      </c>
      <c r="H790" s="88">
        <f t="shared" si="36"/>
        <v>0.23232886716695456</v>
      </c>
      <c r="I790" s="99">
        <v>0</v>
      </c>
      <c r="J790" s="99">
        <v>0</v>
      </c>
      <c r="K790" s="88" t="str">
        <f t="shared" si="37"/>
        <v/>
      </c>
      <c r="L790" s="71">
        <f t="shared" si="38"/>
        <v>0</v>
      </c>
    </row>
    <row r="791" spans="1:12">
      <c r="A791" s="70" t="s">
        <v>827</v>
      </c>
      <c r="B791" s="70" t="s">
        <v>828</v>
      </c>
      <c r="C791" s="70" t="s">
        <v>1292</v>
      </c>
      <c r="D791" s="70" t="s">
        <v>321</v>
      </c>
      <c r="E791" s="70" t="s">
        <v>1508</v>
      </c>
      <c r="F791" s="87">
        <f>VLOOKUP(B791,'XTF Exchange Traded Funds'!$B$7:$F$1023,5,FALSE)</f>
        <v>4.3938163600000006</v>
      </c>
      <c r="G791" s="87">
        <v>2.9425442500000001</v>
      </c>
      <c r="H791" s="88">
        <f t="shared" si="36"/>
        <v>0.49320315573843976</v>
      </c>
      <c r="I791" s="99">
        <v>0</v>
      </c>
      <c r="J791" s="99">
        <v>1.2351818700000001</v>
      </c>
      <c r="K791" s="88">
        <f t="shared" si="37"/>
        <v>-1</v>
      </c>
      <c r="L791" s="71">
        <f t="shared" si="38"/>
        <v>0</v>
      </c>
    </row>
    <row r="792" spans="1:12">
      <c r="A792" s="70" t="s">
        <v>1656</v>
      </c>
      <c r="B792" s="70" t="s">
        <v>714</v>
      </c>
      <c r="C792" s="70" t="s">
        <v>1292</v>
      </c>
      <c r="D792" s="70" t="s">
        <v>321</v>
      </c>
      <c r="E792" s="70" t="s">
        <v>1508</v>
      </c>
      <c r="F792" s="87">
        <f>VLOOKUP(B792,'XTF Exchange Traded Funds'!$B$7:$F$1023,5,FALSE)</f>
        <v>4.3311895499999995</v>
      </c>
      <c r="G792" s="87">
        <v>1.8431853999999999</v>
      </c>
      <c r="H792" s="88">
        <f t="shared" si="36"/>
        <v>1.3498393324947124</v>
      </c>
      <c r="I792" s="99">
        <v>0</v>
      </c>
      <c r="J792" s="99">
        <v>0</v>
      </c>
      <c r="K792" s="88" t="str">
        <f t="shared" si="37"/>
        <v/>
      </c>
      <c r="L792" s="71">
        <f t="shared" si="38"/>
        <v>0</v>
      </c>
    </row>
    <row r="793" spans="1:12">
      <c r="A793" s="70" t="s">
        <v>2896</v>
      </c>
      <c r="B793" s="70" t="s">
        <v>67</v>
      </c>
      <c r="C793" s="70" t="s">
        <v>2923</v>
      </c>
      <c r="D793" s="70" t="s">
        <v>322</v>
      </c>
      <c r="E793" s="70" t="s">
        <v>323</v>
      </c>
      <c r="F793" s="87">
        <f>VLOOKUP(B793,'XTF Exchange Traded Funds'!$B$7:$F$1023,5,FALSE)</f>
        <v>4.1782460750000006</v>
      </c>
      <c r="G793" s="87">
        <v>1.12881601</v>
      </c>
      <c r="H793" s="88">
        <f t="shared" si="36"/>
        <v>2.7014411896939703</v>
      </c>
      <c r="I793" s="99">
        <v>0</v>
      </c>
      <c r="J793" s="99">
        <v>0</v>
      </c>
      <c r="K793" s="88" t="str">
        <f t="shared" si="37"/>
        <v/>
      </c>
      <c r="L793" s="71">
        <f t="shared" si="38"/>
        <v>0</v>
      </c>
    </row>
    <row r="794" spans="1:12">
      <c r="A794" s="70" t="s">
        <v>901</v>
      </c>
      <c r="B794" s="70" t="s">
        <v>572</v>
      </c>
      <c r="C794" s="70" t="s">
        <v>1294</v>
      </c>
      <c r="D794" s="70" t="s">
        <v>321</v>
      </c>
      <c r="E794" s="70" t="s">
        <v>1508</v>
      </c>
      <c r="F794" s="87">
        <f>VLOOKUP(B794,'XTF Exchange Traded Funds'!$B$7:$F$1023,5,FALSE)</f>
        <v>4.0470331499999999</v>
      </c>
      <c r="G794" s="87">
        <v>0.62543227000000001</v>
      </c>
      <c r="H794" s="88">
        <f t="shared" si="36"/>
        <v>5.4707776431171355</v>
      </c>
      <c r="I794" s="99">
        <v>0</v>
      </c>
      <c r="J794" s="99">
        <v>1.8447150000000001</v>
      </c>
      <c r="K794" s="88">
        <f t="shared" si="37"/>
        <v>-1</v>
      </c>
      <c r="L794" s="71">
        <f t="shared" si="38"/>
        <v>0</v>
      </c>
    </row>
    <row r="795" spans="1:12">
      <c r="A795" s="70" t="s">
        <v>2742</v>
      </c>
      <c r="B795" s="70" t="s">
        <v>97</v>
      </c>
      <c r="C795" s="70" t="s">
        <v>1291</v>
      </c>
      <c r="D795" s="70" t="s">
        <v>321</v>
      </c>
      <c r="E795" s="70" t="s">
        <v>1508</v>
      </c>
      <c r="F795" s="87">
        <f>VLOOKUP(B795,'XTF Exchange Traded Funds'!$B$7:$F$1023,5,FALSE)</f>
        <v>3.91280004</v>
      </c>
      <c r="G795" s="87">
        <v>2.0326023200000001</v>
      </c>
      <c r="H795" s="88">
        <f t="shared" si="36"/>
        <v>0.92501996160272015</v>
      </c>
      <c r="I795" s="99">
        <v>0</v>
      </c>
      <c r="J795" s="99">
        <v>0</v>
      </c>
      <c r="K795" s="88" t="str">
        <f t="shared" si="37"/>
        <v/>
      </c>
      <c r="L795" s="71">
        <f t="shared" si="38"/>
        <v>0</v>
      </c>
    </row>
    <row r="796" spans="1:12">
      <c r="A796" s="70" t="s">
        <v>2712</v>
      </c>
      <c r="B796" s="70" t="s">
        <v>1820</v>
      </c>
      <c r="C796" s="70" t="s">
        <v>1291</v>
      </c>
      <c r="D796" s="70" t="s">
        <v>321</v>
      </c>
      <c r="E796" s="70" t="s">
        <v>323</v>
      </c>
      <c r="F796" s="87">
        <f>VLOOKUP(B796,'XTF Exchange Traded Funds'!$B$7:$F$1023,5,FALSE)</f>
        <v>3.1981999999999999</v>
      </c>
      <c r="G796" s="87">
        <v>3.52444275</v>
      </c>
      <c r="H796" s="88">
        <f t="shared" si="36"/>
        <v>-9.2565768021058092E-2</v>
      </c>
      <c r="I796" s="99">
        <v>0</v>
      </c>
      <c r="J796" s="99">
        <v>7.2113999999999998E-2</v>
      </c>
      <c r="K796" s="88">
        <f t="shared" si="37"/>
        <v>-1</v>
      </c>
      <c r="L796" s="71">
        <f t="shared" si="38"/>
        <v>0</v>
      </c>
    </row>
    <row r="797" spans="1:12">
      <c r="A797" s="70" t="s">
        <v>2017</v>
      </c>
      <c r="B797" s="70" t="s">
        <v>2018</v>
      </c>
      <c r="C797" s="70" t="s">
        <v>1446</v>
      </c>
      <c r="D797" s="70" t="s">
        <v>322</v>
      </c>
      <c r="E797" s="70" t="s">
        <v>323</v>
      </c>
      <c r="F797" s="87">
        <f>VLOOKUP(B797,'XTF Exchange Traded Funds'!$B$7:$F$1023,5,FALSE)</f>
        <v>3.1591098300000002</v>
      </c>
      <c r="G797" s="87">
        <v>1.0583</v>
      </c>
      <c r="H797" s="88">
        <f t="shared" si="36"/>
        <v>1.9850796843995089</v>
      </c>
      <c r="I797" s="99">
        <v>0</v>
      </c>
      <c r="J797" s="99">
        <v>0</v>
      </c>
      <c r="K797" s="88" t="str">
        <f t="shared" si="37"/>
        <v/>
      </c>
      <c r="L797" s="71">
        <f t="shared" si="38"/>
        <v>0</v>
      </c>
    </row>
    <row r="798" spans="1:12">
      <c r="A798" s="70" t="s">
        <v>2711</v>
      </c>
      <c r="B798" s="70" t="s">
        <v>296</v>
      </c>
      <c r="C798" s="70" t="s">
        <v>1291</v>
      </c>
      <c r="D798" s="70" t="s">
        <v>321</v>
      </c>
      <c r="E798" s="70" t="s">
        <v>1508</v>
      </c>
      <c r="F798" s="87">
        <f>VLOOKUP(B798,'XTF Exchange Traded Funds'!$B$7:$F$1023,5,FALSE)</f>
        <v>3.1180310899999997</v>
      </c>
      <c r="G798" s="87">
        <v>3.5387137000000002</v>
      </c>
      <c r="H798" s="88">
        <f t="shared" si="36"/>
        <v>-0.11888009193849181</v>
      </c>
      <c r="I798" s="99">
        <v>0</v>
      </c>
      <c r="J798" s="99">
        <v>0</v>
      </c>
      <c r="K798" s="88" t="str">
        <f t="shared" si="37"/>
        <v/>
      </c>
      <c r="L798" s="71">
        <f t="shared" si="38"/>
        <v>0</v>
      </c>
    </row>
    <row r="799" spans="1:12">
      <c r="A799" s="70" t="s">
        <v>1668</v>
      </c>
      <c r="B799" s="70" t="s">
        <v>812</v>
      </c>
      <c r="C799" s="70" t="s">
        <v>1295</v>
      </c>
      <c r="D799" s="70" t="s">
        <v>321</v>
      </c>
      <c r="E799" s="70" t="s">
        <v>1508</v>
      </c>
      <c r="F799" s="87">
        <f>VLOOKUP(B799,'XTF Exchange Traded Funds'!$B$7:$F$1023,5,FALSE)</f>
        <v>3.0602117799999999</v>
      </c>
      <c r="G799" s="87">
        <v>0.86914404000000001</v>
      </c>
      <c r="H799" s="88">
        <f t="shared" si="36"/>
        <v>2.5209489326993486</v>
      </c>
      <c r="I799" s="99">
        <v>0</v>
      </c>
      <c r="J799" s="99">
        <v>5.5322841600000006</v>
      </c>
      <c r="K799" s="88">
        <f t="shared" si="37"/>
        <v>-1</v>
      </c>
      <c r="L799" s="71">
        <f t="shared" si="38"/>
        <v>0</v>
      </c>
    </row>
    <row r="800" spans="1:12">
      <c r="A800" s="70" t="s">
        <v>2023</v>
      </c>
      <c r="B800" s="70" t="s">
        <v>2024</v>
      </c>
      <c r="C800" s="70" t="s">
        <v>1446</v>
      </c>
      <c r="D800" s="70" t="s">
        <v>321</v>
      </c>
      <c r="E800" s="70" t="s">
        <v>1508</v>
      </c>
      <c r="F800" s="87">
        <f>VLOOKUP(B800,'XTF Exchange Traded Funds'!$B$7:$F$1023,5,FALSE)</f>
        <v>2.8511331275986</v>
      </c>
      <c r="G800" s="87">
        <v>2.60989485061486</v>
      </c>
      <c r="H800" s="88">
        <f t="shared" si="36"/>
        <v>9.2432182440954413E-2</v>
      </c>
      <c r="I800" s="99">
        <v>0</v>
      </c>
      <c r="J800" s="99">
        <v>6.8629050237252492E-2</v>
      </c>
      <c r="K800" s="88">
        <f t="shared" si="37"/>
        <v>-1</v>
      </c>
      <c r="L800" s="71">
        <f t="shared" si="38"/>
        <v>0</v>
      </c>
    </row>
    <row r="801" spans="1:12">
      <c r="A801" s="70" t="s">
        <v>2737</v>
      </c>
      <c r="B801" s="70" t="s">
        <v>96</v>
      </c>
      <c r="C801" s="70" t="s">
        <v>1291</v>
      </c>
      <c r="D801" s="70" t="s">
        <v>321</v>
      </c>
      <c r="E801" s="70" t="s">
        <v>1508</v>
      </c>
      <c r="F801" s="87">
        <f>VLOOKUP(B801,'XTF Exchange Traded Funds'!$B$7:$F$1023,5,FALSE)</f>
        <v>2.6666455299999998</v>
      </c>
      <c r="G801" s="87">
        <v>2.1382176899999998</v>
      </c>
      <c r="H801" s="88">
        <f t="shared" si="36"/>
        <v>0.24713472462198172</v>
      </c>
      <c r="I801" s="99">
        <v>0</v>
      </c>
      <c r="J801" s="99">
        <v>4.5022980000000004E-2</v>
      </c>
      <c r="K801" s="88">
        <f t="shared" si="37"/>
        <v>-1</v>
      </c>
      <c r="L801" s="71">
        <f t="shared" si="38"/>
        <v>0</v>
      </c>
    </row>
    <row r="802" spans="1:12">
      <c r="A802" s="70" t="s">
        <v>2699</v>
      </c>
      <c r="B802" s="70" t="s">
        <v>1438</v>
      </c>
      <c r="C802" s="70" t="s">
        <v>1291</v>
      </c>
      <c r="D802" s="70" t="s">
        <v>321</v>
      </c>
      <c r="E802" s="70" t="s">
        <v>1508</v>
      </c>
      <c r="F802" s="87">
        <f>VLOOKUP(B802,'XTF Exchange Traded Funds'!$B$7:$F$1023,5,FALSE)</f>
        <v>2.44297309262544</v>
      </c>
      <c r="G802" s="87">
        <v>4.3071597528051297</v>
      </c>
      <c r="H802" s="88">
        <f t="shared" si="36"/>
        <v>-0.43281112546744949</v>
      </c>
      <c r="I802" s="99">
        <v>0</v>
      </c>
      <c r="J802" s="99">
        <v>0</v>
      </c>
      <c r="K802" s="88" t="str">
        <f t="shared" si="37"/>
        <v/>
      </c>
      <c r="L802" s="71">
        <f t="shared" si="38"/>
        <v>0</v>
      </c>
    </row>
    <row r="803" spans="1:12">
      <c r="A803" s="70" t="s">
        <v>2696</v>
      </c>
      <c r="B803" s="70" t="s">
        <v>92</v>
      </c>
      <c r="C803" s="70" t="s">
        <v>1291</v>
      </c>
      <c r="D803" s="70" t="s">
        <v>321</v>
      </c>
      <c r="E803" s="70" t="s">
        <v>1508</v>
      </c>
      <c r="F803" s="87">
        <f>VLOOKUP(B803,'XTF Exchange Traded Funds'!$B$7:$F$1023,5,FALSE)</f>
        <v>2.3651055599999999</v>
      </c>
      <c r="G803" s="87">
        <v>4.5872883199999999</v>
      </c>
      <c r="H803" s="88">
        <f t="shared" si="36"/>
        <v>-0.48442186428778911</v>
      </c>
      <c r="I803" s="99">
        <v>0</v>
      </c>
      <c r="J803" s="99">
        <v>0</v>
      </c>
      <c r="K803" s="88" t="str">
        <f t="shared" si="37"/>
        <v/>
      </c>
      <c r="L803" s="71">
        <f t="shared" si="38"/>
        <v>0</v>
      </c>
    </row>
    <row r="804" spans="1:12">
      <c r="A804" s="70" t="s">
        <v>2824</v>
      </c>
      <c r="B804" s="70" t="s">
        <v>42</v>
      </c>
      <c r="C804" s="70" t="s">
        <v>1296</v>
      </c>
      <c r="D804" s="70" t="s">
        <v>1212</v>
      </c>
      <c r="E804" s="70" t="s">
        <v>323</v>
      </c>
      <c r="F804" s="87">
        <f>VLOOKUP(B804,'XTF Exchange Traded Funds'!$B$7:$F$1023,5,FALSE)</f>
        <v>2.1716038700000002</v>
      </c>
      <c r="G804" s="87">
        <v>3.1341279999999999E-2</v>
      </c>
      <c r="H804" s="88">
        <f t="shared" si="36"/>
        <v>68.288933636405417</v>
      </c>
      <c r="I804" s="99">
        <v>0</v>
      </c>
      <c r="J804" s="99">
        <v>0</v>
      </c>
      <c r="K804" s="88" t="str">
        <f t="shared" si="37"/>
        <v/>
      </c>
      <c r="L804" s="71">
        <f t="shared" si="38"/>
        <v>0</v>
      </c>
    </row>
    <row r="805" spans="1:12">
      <c r="A805" s="70" t="s">
        <v>1516</v>
      </c>
      <c r="B805" s="70" t="s">
        <v>439</v>
      </c>
      <c r="C805" s="70" t="s">
        <v>449</v>
      </c>
      <c r="D805" s="70" t="s">
        <v>322</v>
      </c>
      <c r="E805" s="70" t="s">
        <v>323</v>
      </c>
      <c r="F805" s="87">
        <f>VLOOKUP(B805,'XTF Exchange Traded Funds'!$B$7:$F$1023,5,FALSE)</f>
        <v>1.9494295700000002</v>
      </c>
      <c r="G805" s="87">
        <v>1.089736415</v>
      </c>
      <c r="H805" s="88">
        <f t="shared" si="36"/>
        <v>0.78890008920184629</v>
      </c>
      <c r="I805" s="99">
        <v>0</v>
      </c>
      <c r="J805" s="99">
        <v>4.8224199999999995E-2</v>
      </c>
      <c r="K805" s="88">
        <f t="shared" si="37"/>
        <v>-1</v>
      </c>
      <c r="L805" s="71">
        <f t="shared" si="38"/>
        <v>0</v>
      </c>
    </row>
    <row r="806" spans="1:12">
      <c r="A806" s="70" t="s">
        <v>2745</v>
      </c>
      <c r="B806" s="70" t="s">
        <v>93</v>
      </c>
      <c r="C806" s="70" t="s">
        <v>1291</v>
      </c>
      <c r="D806" s="70" t="s">
        <v>321</v>
      </c>
      <c r="E806" s="70" t="s">
        <v>1508</v>
      </c>
      <c r="F806" s="87">
        <f>VLOOKUP(B806,'XTF Exchange Traded Funds'!$B$7:$F$1023,5,FALSE)</f>
        <v>1.78687029</v>
      </c>
      <c r="G806" s="87">
        <v>1.96585656</v>
      </c>
      <c r="H806" s="88">
        <f t="shared" si="36"/>
        <v>-9.1047471947800718E-2</v>
      </c>
      <c r="I806" s="99">
        <v>0</v>
      </c>
      <c r="J806" s="99">
        <v>5.01492E-3</v>
      </c>
      <c r="K806" s="88">
        <f t="shared" si="37"/>
        <v>-1</v>
      </c>
      <c r="L806" s="71">
        <f t="shared" si="38"/>
        <v>0</v>
      </c>
    </row>
    <row r="807" spans="1:12">
      <c r="A807" s="70" t="s">
        <v>2721</v>
      </c>
      <c r="B807" s="70" t="s">
        <v>2276</v>
      </c>
      <c r="C807" s="70" t="s">
        <v>1296</v>
      </c>
      <c r="D807" s="70" t="s">
        <v>1212</v>
      </c>
      <c r="E807" s="70" t="s">
        <v>323</v>
      </c>
      <c r="F807" s="87">
        <f>VLOOKUP(B807,'XTF Exchange Traded Funds'!$B$7:$F$1023,5,FALSE)</f>
        <v>1.5702037499999999</v>
      </c>
      <c r="G807" s="87">
        <v>2.90064594</v>
      </c>
      <c r="H807" s="88">
        <f t="shared" si="36"/>
        <v>-0.45867100553471896</v>
      </c>
      <c r="I807" s="99">
        <v>0</v>
      </c>
      <c r="J807" s="99">
        <v>4.7550389000000006</v>
      </c>
      <c r="K807" s="88">
        <f t="shared" si="37"/>
        <v>-1</v>
      </c>
      <c r="L807" s="71">
        <f t="shared" si="38"/>
        <v>0</v>
      </c>
    </row>
    <row r="808" spans="1:12">
      <c r="A808" s="70" t="s">
        <v>427</v>
      </c>
      <c r="B808" s="70" t="s">
        <v>428</v>
      </c>
      <c r="C808" s="70" t="s">
        <v>449</v>
      </c>
      <c r="D808" s="70" t="s">
        <v>322</v>
      </c>
      <c r="E808" s="70" t="s">
        <v>323</v>
      </c>
      <c r="F808" s="87">
        <f>VLOOKUP(B808,'XTF Exchange Traded Funds'!$B$7:$F$1023,5,FALSE)</f>
        <v>1.46782806</v>
      </c>
      <c r="G808" s="87">
        <v>1.5822996</v>
      </c>
      <c r="H808" s="88">
        <f t="shared" si="36"/>
        <v>-7.2345047676179663E-2</v>
      </c>
      <c r="I808" s="99">
        <v>0</v>
      </c>
      <c r="J808" s="99">
        <v>0</v>
      </c>
      <c r="K808" s="88" t="str">
        <f t="shared" si="37"/>
        <v/>
      </c>
      <c r="L808" s="71">
        <f t="shared" si="38"/>
        <v>0</v>
      </c>
    </row>
    <row r="809" spans="1:12">
      <c r="A809" s="70" t="s">
        <v>2019</v>
      </c>
      <c r="B809" s="70" t="s">
        <v>2020</v>
      </c>
      <c r="C809" s="70" t="s">
        <v>1446</v>
      </c>
      <c r="D809" s="70" t="s">
        <v>322</v>
      </c>
      <c r="E809" s="70" t="s">
        <v>323</v>
      </c>
      <c r="F809" s="87">
        <f>VLOOKUP(B809,'XTF Exchange Traded Funds'!$B$7:$F$1023,5,FALSE)</f>
        <v>1.3037188700000002</v>
      </c>
      <c r="G809" s="87">
        <v>6.3502790400000002</v>
      </c>
      <c r="H809" s="88">
        <f t="shared" si="36"/>
        <v>-0.79469896333878265</v>
      </c>
      <c r="I809" s="99">
        <v>0</v>
      </c>
      <c r="J809" s="99">
        <v>4.91810539</v>
      </c>
      <c r="K809" s="88">
        <f t="shared" si="37"/>
        <v>-1</v>
      </c>
      <c r="L809" s="71">
        <f t="shared" si="38"/>
        <v>0</v>
      </c>
    </row>
    <row r="810" spans="1:12">
      <c r="A810" s="70" t="s">
        <v>2719</v>
      </c>
      <c r="B810" s="70" t="s">
        <v>1462</v>
      </c>
      <c r="C810" s="70" t="s">
        <v>1291</v>
      </c>
      <c r="D810" s="70" t="s">
        <v>321</v>
      </c>
      <c r="E810" s="70" t="s">
        <v>1508</v>
      </c>
      <c r="F810" s="87">
        <f>VLOOKUP(B810,'XTF Exchange Traded Funds'!$B$7:$F$1023,5,FALSE)</f>
        <v>1.17717625</v>
      </c>
      <c r="G810" s="87">
        <v>2.96391692</v>
      </c>
      <c r="H810" s="88">
        <f t="shared" si="36"/>
        <v>-0.60283088839075827</v>
      </c>
      <c r="I810" s="99">
        <v>0</v>
      </c>
      <c r="J810" s="99">
        <v>0.15857485999999998</v>
      </c>
      <c r="K810" s="88">
        <f t="shared" si="37"/>
        <v>-1</v>
      </c>
      <c r="L810" s="71">
        <f t="shared" si="38"/>
        <v>0</v>
      </c>
    </row>
    <row r="811" spans="1:12">
      <c r="A811" s="70" t="s">
        <v>947</v>
      </c>
      <c r="B811" s="70" t="s">
        <v>943</v>
      </c>
      <c r="C811" s="70" t="s">
        <v>1292</v>
      </c>
      <c r="D811" s="70" t="s">
        <v>321</v>
      </c>
      <c r="E811" s="70" t="s">
        <v>1508</v>
      </c>
      <c r="F811" s="87">
        <f>VLOOKUP(B811,'XTF Exchange Traded Funds'!$B$7:$F$1023,5,FALSE)</f>
        <v>1.174707929</v>
      </c>
      <c r="G811" s="87">
        <v>6.9417418499999997</v>
      </c>
      <c r="H811" s="88">
        <f t="shared" si="36"/>
        <v>-0.83077620078885528</v>
      </c>
      <c r="I811" s="99">
        <v>0</v>
      </c>
      <c r="J811" s="99">
        <v>2.3570000000000001E-2</v>
      </c>
      <c r="K811" s="88">
        <f t="shared" si="37"/>
        <v>-1</v>
      </c>
      <c r="L811" s="71">
        <f t="shared" si="38"/>
        <v>0</v>
      </c>
    </row>
    <row r="812" spans="1:12">
      <c r="A812" s="70" t="s">
        <v>2169</v>
      </c>
      <c r="B812" s="70" t="s">
        <v>894</v>
      </c>
      <c r="C812" s="70" t="s">
        <v>1297</v>
      </c>
      <c r="D812" s="70" t="s">
        <v>321</v>
      </c>
      <c r="E812" s="70" t="s">
        <v>1508</v>
      </c>
      <c r="F812" s="87">
        <f>VLOOKUP(B812,'XTF Exchange Traded Funds'!$B$7:$F$1023,5,FALSE)</f>
        <v>1.10486017</v>
      </c>
      <c r="G812" s="87">
        <v>1.29563695</v>
      </c>
      <c r="H812" s="88">
        <f t="shared" si="36"/>
        <v>-0.14724555362518799</v>
      </c>
      <c r="I812" s="99">
        <v>0</v>
      </c>
      <c r="J812" s="99">
        <v>0.78667381999999997</v>
      </c>
      <c r="K812" s="88">
        <f t="shared" si="37"/>
        <v>-1</v>
      </c>
      <c r="L812" s="71">
        <f t="shared" si="38"/>
        <v>0</v>
      </c>
    </row>
    <row r="813" spans="1:12">
      <c r="A813" s="70" t="s">
        <v>2766</v>
      </c>
      <c r="B813" s="70" t="s">
        <v>101</v>
      </c>
      <c r="C813" s="70" t="s">
        <v>1291</v>
      </c>
      <c r="D813" s="70" t="s">
        <v>321</v>
      </c>
      <c r="E813" s="70" t="s">
        <v>1508</v>
      </c>
      <c r="F813" s="87">
        <f>VLOOKUP(B813,'XTF Exchange Traded Funds'!$B$7:$F$1023,5,FALSE)</f>
        <v>1.09947233</v>
      </c>
      <c r="G813" s="87">
        <v>1.0727269099999999</v>
      </c>
      <c r="H813" s="88">
        <f t="shared" si="36"/>
        <v>2.4932179616898198E-2</v>
      </c>
      <c r="I813" s="99">
        <v>0</v>
      </c>
      <c r="J813" s="99">
        <v>0</v>
      </c>
      <c r="K813" s="88" t="str">
        <f t="shared" si="37"/>
        <v/>
      </c>
      <c r="L813" s="71">
        <f t="shared" si="38"/>
        <v>0</v>
      </c>
    </row>
    <row r="814" spans="1:12">
      <c r="A814" s="70" t="s">
        <v>443</v>
      </c>
      <c r="B814" s="70" t="s">
        <v>444</v>
      </c>
      <c r="C814" s="70" t="s">
        <v>449</v>
      </c>
      <c r="D814" s="70" t="s">
        <v>322</v>
      </c>
      <c r="E814" s="70" t="s">
        <v>323</v>
      </c>
      <c r="F814" s="87">
        <f>VLOOKUP(B814,'XTF Exchange Traded Funds'!$B$7:$F$1023,5,FALSE)</f>
        <v>1.0847235</v>
      </c>
      <c r="G814" s="87">
        <v>1.5274908999999999</v>
      </c>
      <c r="H814" s="88">
        <f t="shared" si="36"/>
        <v>-0.28986581851322324</v>
      </c>
      <c r="I814" s="99">
        <v>0</v>
      </c>
      <c r="J814" s="99">
        <v>0</v>
      </c>
      <c r="K814" s="88" t="str">
        <f t="shared" si="37"/>
        <v/>
      </c>
      <c r="L814" s="71">
        <f t="shared" si="38"/>
        <v>0</v>
      </c>
    </row>
    <row r="815" spans="1:12">
      <c r="A815" s="70" t="s">
        <v>2781</v>
      </c>
      <c r="B815" s="70" t="s">
        <v>601</v>
      </c>
      <c r="C815" s="70" t="s">
        <v>1296</v>
      </c>
      <c r="D815" s="70" t="s">
        <v>322</v>
      </c>
      <c r="E815" s="70" t="s">
        <v>323</v>
      </c>
      <c r="F815" s="87">
        <f>VLOOKUP(B815,'XTF Exchange Traded Funds'!$B$7:$F$1023,5,FALSE)</f>
        <v>1.08282367</v>
      </c>
      <c r="G815" s="87">
        <v>0.68537366500000008</v>
      </c>
      <c r="H815" s="88">
        <f t="shared" si="36"/>
        <v>0.57990265062197843</v>
      </c>
      <c r="I815" s="99">
        <v>0</v>
      </c>
      <c r="J815" s="99">
        <v>0</v>
      </c>
      <c r="K815" s="88" t="str">
        <f t="shared" si="37"/>
        <v/>
      </c>
      <c r="L815" s="71">
        <f t="shared" si="38"/>
        <v>0</v>
      </c>
    </row>
    <row r="816" spans="1:12">
      <c r="A816" s="70" t="s">
        <v>2299</v>
      </c>
      <c r="B816" s="70" t="s">
        <v>2292</v>
      </c>
      <c r="C816" s="70" t="s">
        <v>1296</v>
      </c>
      <c r="D816" s="70" t="s">
        <v>321</v>
      </c>
      <c r="E816" s="70" t="s">
        <v>1508</v>
      </c>
      <c r="F816" s="87">
        <f>VLOOKUP(B816,'XTF Exchange Traded Funds'!$B$7:$F$1023,5,FALSE)</f>
        <v>0.99952854000000002</v>
      </c>
      <c r="G816" s="87">
        <v>8.7457000000000003E-3</v>
      </c>
      <c r="H816" s="88" t="str">
        <f t="shared" si="36"/>
        <v/>
      </c>
      <c r="I816" s="99">
        <v>0</v>
      </c>
      <c r="J816" s="99">
        <v>0</v>
      </c>
      <c r="K816" s="88" t="str">
        <f t="shared" si="37"/>
        <v/>
      </c>
      <c r="L816" s="71">
        <f t="shared" si="38"/>
        <v>0</v>
      </c>
    </row>
    <row r="817" spans="1:12">
      <c r="A817" s="70" t="s">
        <v>2370</v>
      </c>
      <c r="B817" s="70" t="s">
        <v>1189</v>
      </c>
      <c r="C817" s="70" t="s">
        <v>1446</v>
      </c>
      <c r="D817" s="70" t="s">
        <v>321</v>
      </c>
      <c r="E817" s="70" t="s">
        <v>1508</v>
      </c>
      <c r="F817" s="87">
        <f>VLOOKUP(B817,'XTF Exchange Traded Funds'!$B$7:$F$1023,5,FALSE)</f>
        <v>0.98709320561992797</v>
      </c>
      <c r="G817" s="87">
        <v>0</v>
      </c>
      <c r="H817" s="88" t="str">
        <f t="shared" si="36"/>
        <v/>
      </c>
      <c r="I817" s="99">
        <v>0</v>
      </c>
      <c r="J817" s="99">
        <v>0</v>
      </c>
      <c r="K817" s="88" t="str">
        <f t="shared" si="37"/>
        <v/>
      </c>
      <c r="L817" s="71">
        <f t="shared" si="38"/>
        <v>0</v>
      </c>
    </row>
    <row r="818" spans="1:12">
      <c r="A818" s="70" t="s">
        <v>2810</v>
      </c>
      <c r="B818" s="70" t="s">
        <v>1440</v>
      </c>
      <c r="C818" s="70" t="s">
        <v>1291</v>
      </c>
      <c r="D818" s="70" t="s">
        <v>321</v>
      </c>
      <c r="E818" s="70" t="s">
        <v>1508</v>
      </c>
      <c r="F818" s="87">
        <f>VLOOKUP(B818,'XTF Exchange Traded Funds'!$B$7:$F$1023,5,FALSE)</f>
        <v>0.90674162999999997</v>
      </c>
      <c r="G818" s="87">
        <v>0.17397988</v>
      </c>
      <c r="H818" s="88">
        <f t="shared" si="36"/>
        <v>4.2117614404608164</v>
      </c>
      <c r="I818" s="99">
        <v>0</v>
      </c>
      <c r="J818" s="99">
        <v>14.53746359</v>
      </c>
      <c r="K818" s="88">
        <f t="shared" si="37"/>
        <v>-1</v>
      </c>
      <c r="L818" s="71">
        <f t="shared" si="38"/>
        <v>0</v>
      </c>
    </row>
    <row r="819" spans="1:12">
      <c r="A819" s="70" t="s">
        <v>254</v>
      </c>
      <c r="B819" s="70" t="s">
        <v>255</v>
      </c>
      <c r="C819" s="70" t="s">
        <v>1446</v>
      </c>
      <c r="D819" s="70" t="s">
        <v>322</v>
      </c>
      <c r="E819" s="70" t="s">
        <v>323</v>
      </c>
      <c r="F819" s="87">
        <f>VLOOKUP(B819,'XTF Exchange Traded Funds'!$B$7:$F$1023,5,FALSE)</f>
        <v>0.86416427000000007</v>
      </c>
      <c r="G819" s="87">
        <v>0.22508370000000003</v>
      </c>
      <c r="H819" s="88">
        <f t="shared" si="36"/>
        <v>2.8393018685937719</v>
      </c>
      <c r="I819" s="99">
        <v>0</v>
      </c>
      <c r="J819" s="99">
        <v>15.5747175924266</v>
      </c>
      <c r="K819" s="88">
        <f t="shared" si="37"/>
        <v>-1</v>
      </c>
      <c r="L819" s="71">
        <f t="shared" si="38"/>
        <v>0</v>
      </c>
    </row>
    <row r="820" spans="1:12">
      <c r="A820" s="70" t="s">
        <v>1319</v>
      </c>
      <c r="B820" s="70" t="s">
        <v>628</v>
      </c>
      <c r="C820" s="70" t="s">
        <v>1294</v>
      </c>
      <c r="D820" s="70" t="s">
        <v>321</v>
      </c>
      <c r="E820" s="70" t="s">
        <v>1508</v>
      </c>
      <c r="F820" s="87">
        <f>VLOOKUP(B820,'XTF Exchange Traded Funds'!$B$7:$F$1023,5,FALSE)</f>
        <v>0.77092443999999993</v>
      </c>
      <c r="G820" s="87">
        <v>0.64980000000000004</v>
      </c>
      <c r="H820" s="88">
        <f t="shared" si="36"/>
        <v>0.18640264696829778</v>
      </c>
      <c r="I820" s="99">
        <v>0</v>
      </c>
      <c r="J820" s="99">
        <v>0</v>
      </c>
      <c r="K820" s="88" t="str">
        <f t="shared" si="37"/>
        <v/>
      </c>
      <c r="L820" s="71">
        <f t="shared" si="38"/>
        <v>0</v>
      </c>
    </row>
    <row r="821" spans="1:12">
      <c r="A821" s="70" t="s">
        <v>608</v>
      </c>
      <c r="B821" s="70" t="s">
        <v>609</v>
      </c>
      <c r="C821" s="70" t="s">
        <v>1292</v>
      </c>
      <c r="D821" s="70" t="s">
        <v>321</v>
      </c>
      <c r="E821" s="70" t="s">
        <v>1508</v>
      </c>
      <c r="F821" s="87">
        <f>VLOOKUP(B821,'XTF Exchange Traded Funds'!$B$7:$F$1023,5,FALSE)</f>
        <v>0.7642580699999999</v>
      </c>
      <c r="G821" s="87">
        <v>7.6433710000000002E-2</v>
      </c>
      <c r="H821" s="88">
        <f t="shared" si="36"/>
        <v>8.9989660321342484</v>
      </c>
      <c r="I821" s="99">
        <v>0</v>
      </c>
      <c r="J821" s="99">
        <v>0</v>
      </c>
      <c r="K821" s="88" t="str">
        <f t="shared" si="37"/>
        <v/>
      </c>
      <c r="L821" s="71">
        <f t="shared" si="38"/>
        <v>0</v>
      </c>
    </row>
    <row r="822" spans="1:12">
      <c r="A822" s="70" t="s">
        <v>324</v>
      </c>
      <c r="B822" s="70" t="s">
        <v>325</v>
      </c>
      <c r="C822" s="70" t="s">
        <v>1292</v>
      </c>
      <c r="D822" s="70" t="s">
        <v>321</v>
      </c>
      <c r="E822" s="70" t="s">
        <v>1508</v>
      </c>
      <c r="F822" s="87">
        <f>VLOOKUP(B822,'XTF Exchange Traded Funds'!$B$7:$F$1023,5,FALSE)</f>
        <v>0.73586780000000007</v>
      </c>
      <c r="G822" s="87">
        <v>5.4683900000000001E-3</v>
      </c>
      <c r="H822" s="88" t="str">
        <f t="shared" si="36"/>
        <v/>
      </c>
      <c r="I822" s="99">
        <v>0</v>
      </c>
      <c r="J822" s="99">
        <v>0</v>
      </c>
      <c r="K822" s="88" t="str">
        <f t="shared" si="37"/>
        <v/>
      </c>
      <c r="L822" s="71">
        <f t="shared" si="38"/>
        <v>0</v>
      </c>
    </row>
    <row r="823" spans="1:12">
      <c r="A823" s="70" t="s">
        <v>2179</v>
      </c>
      <c r="B823" s="70" t="s">
        <v>2180</v>
      </c>
      <c r="C823" s="70" t="s">
        <v>1297</v>
      </c>
      <c r="D823" s="70" t="s">
        <v>321</v>
      </c>
      <c r="E823" s="70" t="s">
        <v>1508</v>
      </c>
      <c r="F823" s="87">
        <f>VLOOKUP(B823,'XTF Exchange Traded Funds'!$B$7:$F$1023,5,FALSE)</f>
        <v>0.70984616</v>
      </c>
      <c r="G823" s="87">
        <v>0.34259054</v>
      </c>
      <c r="H823" s="88">
        <f t="shared" si="36"/>
        <v>1.0719958000007823</v>
      </c>
      <c r="I823" s="99">
        <v>0</v>
      </c>
      <c r="J823" s="99">
        <v>0</v>
      </c>
      <c r="K823" s="88" t="str">
        <f t="shared" si="37"/>
        <v/>
      </c>
      <c r="L823" s="71">
        <f t="shared" si="38"/>
        <v>0</v>
      </c>
    </row>
    <row r="824" spans="1:12">
      <c r="A824" s="70" t="s">
        <v>2800</v>
      </c>
      <c r="B824" s="70" t="s">
        <v>1432</v>
      </c>
      <c r="C824" s="70" t="s">
        <v>1291</v>
      </c>
      <c r="D824" s="70" t="s">
        <v>321</v>
      </c>
      <c r="E824" s="70" t="s">
        <v>1508</v>
      </c>
      <c r="F824" s="87">
        <f>VLOOKUP(B824,'XTF Exchange Traded Funds'!$B$7:$F$1023,5,FALSE)</f>
        <v>0.69901502999999998</v>
      </c>
      <c r="G824" s="87">
        <v>0.30109903999999998</v>
      </c>
      <c r="H824" s="88">
        <f t="shared" si="36"/>
        <v>1.3215451965572527</v>
      </c>
      <c r="I824" s="99">
        <v>0</v>
      </c>
      <c r="J824" s="99">
        <v>0</v>
      </c>
      <c r="K824" s="88" t="str">
        <f t="shared" si="37"/>
        <v/>
      </c>
      <c r="L824" s="71">
        <f t="shared" si="38"/>
        <v>0</v>
      </c>
    </row>
    <row r="825" spans="1:12">
      <c r="A825" s="70" t="s">
        <v>2760</v>
      </c>
      <c r="B825" s="70" t="s">
        <v>485</v>
      </c>
      <c r="C825" s="70" t="s">
        <v>1291</v>
      </c>
      <c r="D825" s="70" t="s">
        <v>321</v>
      </c>
      <c r="E825" s="70" t="s">
        <v>1508</v>
      </c>
      <c r="F825" s="87">
        <f>VLOOKUP(B825,'XTF Exchange Traded Funds'!$B$7:$F$1023,5,FALSE)</f>
        <v>0.66688462500000001</v>
      </c>
      <c r="G825" s="87">
        <v>1.2678936159999998</v>
      </c>
      <c r="H825" s="88">
        <f t="shared" si="36"/>
        <v>-0.47402162406660453</v>
      </c>
      <c r="I825" s="99">
        <v>0</v>
      </c>
      <c r="J825" s="99">
        <v>0</v>
      </c>
      <c r="K825" s="88" t="str">
        <f t="shared" si="37"/>
        <v/>
      </c>
      <c r="L825" s="71">
        <f t="shared" si="38"/>
        <v>0</v>
      </c>
    </row>
    <row r="826" spans="1:12">
      <c r="A826" s="70" t="s">
        <v>2792</v>
      </c>
      <c r="B826" s="70" t="s">
        <v>492</v>
      </c>
      <c r="C826" s="70" t="s">
        <v>1296</v>
      </c>
      <c r="D826" s="70" t="s">
        <v>1212</v>
      </c>
      <c r="E826" s="70" t="s">
        <v>1508</v>
      </c>
      <c r="F826" s="87">
        <f>VLOOKUP(B826,'XTF Exchange Traded Funds'!$B$7:$F$1023,5,FALSE)</f>
        <v>0.65410588000000003</v>
      </c>
      <c r="G826" s="87">
        <v>0.45923614000000001</v>
      </c>
      <c r="H826" s="88">
        <f t="shared" si="36"/>
        <v>0.42433450468423506</v>
      </c>
      <c r="I826" s="99">
        <v>0</v>
      </c>
      <c r="J826" s="99">
        <v>0</v>
      </c>
      <c r="K826" s="88" t="str">
        <f t="shared" si="37"/>
        <v/>
      </c>
      <c r="L826" s="71">
        <f t="shared" si="38"/>
        <v>0</v>
      </c>
    </row>
    <row r="827" spans="1:12">
      <c r="A827" s="70" t="s">
        <v>1209</v>
      </c>
      <c r="B827" s="70" t="s">
        <v>1210</v>
      </c>
      <c r="C827" s="70" t="s">
        <v>1296</v>
      </c>
      <c r="D827" s="70" t="s">
        <v>321</v>
      </c>
      <c r="E827" s="70" t="s">
        <v>1508</v>
      </c>
      <c r="F827" s="87">
        <f>VLOOKUP(B827,'XTF Exchange Traded Funds'!$B$7:$F$1023,5,FALSE)</f>
        <v>0.65131287999999998</v>
      </c>
      <c r="G827" s="87">
        <v>3.3225076000000002</v>
      </c>
      <c r="H827" s="88">
        <f t="shared" si="36"/>
        <v>-0.80396948377183552</v>
      </c>
      <c r="I827" s="99">
        <v>0</v>
      </c>
      <c r="J827" s="99">
        <v>3.9972559469696951</v>
      </c>
      <c r="K827" s="88">
        <f t="shared" si="37"/>
        <v>-1</v>
      </c>
      <c r="L827" s="71">
        <f t="shared" si="38"/>
        <v>0</v>
      </c>
    </row>
    <row r="828" spans="1:12">
      <c r="A828" s="70" t="s">
        <v>2803</v>
      </c>
      <c r="B828" s="70" t="s">
        <v>301</v>
      </c>
      <c r="C828" s="70" t="s">
        <v>1291</v>
      </c>
      <c r="D828" s="70" t="s">
        <v>321</v>
      </c>
      <c r="E828" s="70" t="s">
        <v>1508</v>
      </c>
      <c r="F828" s="87">
        <f>VLOOKUP(B828,'XTF Exchange Traded Funds'!$B$7:$F$1023,5,FALSE)</f>
        <v>0.64226703000000007</v>
      </c>
      <c r="G828" s="87">
        <v>0.23741104000000002</v>
      </c>
      <c r="H828" s="88">
        <f t="shared" si="36"/>
        <v>1.7052955498615399</v>
      </c>
      <c r="I828" s="99">
        <v>0</v>
      </c>
      <c r="J828" s="99">
        <v>0</v>
      </c>
      <c r="K828" s="88" t="str">
        <f t="shared" si="37"/>
        <v/>
      </c>
      <c r="L828" s="71">
        <f t="shared" si="38"/>
        <v>0</v>
      </c>
    </row>
    <row r="829" spans="1:12">
      <c r="A829" s="70" t="s">
        <v>441</v>
      </c>
      <c r="B829" s="70" t="s">
        <v>442</v>
      </c>
      <c r="C829" s="70" t="s">
        <v>449</v>
      </c>
      <c r="D829" s="70" t="s">
        <v>1212</v>
      </c>
      <c r="E829" s="70" t="s">
        <v>323</v>
      </c>
      <c r="F829" s="87">
        <f>VLOOKUP(B829,'XTF Exchange Traded Funds'!$B$7:$F$1023,5,FALSE)</f>
        <v>0.57587299999999997</v>
      </c>
      <c r="G829" s="87">
        <v>0.85829135000000001</v>
      </c>
      <c r="H829" s="88">
        <f t="shared" si="36"/>
        <v>-0.32904718193886029</v>
      </c>
      <c r="I829" s="99">
        <v>0</v>
      </c>
      <c r="J829" s="99">
        <v>0</v>
      </c>
      <c r="K829" s="88" t="str">
        <f t="shared" si="37"/>
        <v/>
      </c>
      <c r="L829" s="71">
        <f t="shared" si="38"/>
        <v>0</v>
      </c>
    </row>
    <row r="830" spans="1:12">
      <c r="A830" s="70" t="s">
        <v>392</v>
      </c>
      <c r="B830" s="70" t="s">
        <v>1430</v>
      </c>
      <c r="C830" s="70" t="s">
        <v>1292</v>
      </c>
      <c r="D830" s="70" t="s">
        <v>321</v>
      </c>
      <c r="E830" s="70" t="s">
        <v>1508</v>
      </c>
      <c r="F830" s="87">
        <f>VLOOKUP(B830,'XTF Exchange Traded Funds'!$B$7:$F$1023,5,FALSE)</f>
        <v>0.56088832</v>
      </c>
      <c r="G830" s="87">
        <v>4.1100428500000001</v>
      </c>
      <c r="H830" s="88">
        <f t="shared" si="36"/>
        <v>-0.86353224516868476</v>
      </c>
      <c r="I830" s="99">
        <v>0</v>
      </c>
      <c r="J830" s="99">
        <v>4.64300815</v>
      </c>
      <c r="K830" s="88">
        <f t="shared" si="37"/>
        <v>-1</v>
      </c>
      <c r="L830" s="71">
        <f t="shared" si="38"/>
        <v>0</v>
      </c>
    </row>
    <row r="831" spans="1:12">
      <c r="A831" s="70" t="s">
        <v>2353</v>
      </c>
      <c r="B831" s="70" t="s">
        <v>1219</v>
      </c>
      <c r="C831" s="70" t="s">
        <v>231</v>
      </c>
      <c r="D831" s="70" t="s">
        <v>1212</v>
      </c>
      <c r="E831" s="70" t="s">
        <v>1508</v>
      </c>
      <c r="F831" s="87">
        <f>VLOOKUP(B831,'XTF Exchange Traded Funds'!$B$7:$F$1023,5,FALSE)</f>
        <v>0.54768799999999995</v>
      </c>
      <c r="G831" s="87">
        <v>0.66426412000000001</v>
      </c>
      <c r="H831" s="88">
        <f t="shared" si="36"/>
        <v>-0.17549663829502049</v>
      </c>
      <c r="I831" s="99">
        <v>0</v>
      </c>
      <c r="J831" s="99">
        <v>1.7092630000000001E-2</v>
      </c>
      <c r="K831" s="88">
        <f t="shared" si="37"/>
        <v>-1</v>
      </c>
      <c r="L831" s="71">
        <f t="shared" si="38"/>
        <v>0</v>
      </c>
    </row>
    <row r="832" spans="1:12">
      <c r="A832" s="70" t="s">
        <v>2908</v>
      </c>
      <c r="B832" s="70" t="s">
        <v>555</v>
      </c>
      <c r="C832" s="70" t="s">
        <v>2923</v>
      </c>
      <c r="D832" s="70" t="s">
        <v>322</v>
      </c>
      <c r="E832" s="70" t="s">
        <v>323</v>
      </c>
      <c r="F832" s="87">
        <f>VLOOKUP(B832,'XTF Exchange Traded Funds'!$B$7:$F$1023,5,FALSE)</f>
        <v>0.52377795999999999</v>
      </c>
      <c r="G832" s="87">
        <v>8.6690460000000011E-2</v>
      </c>
      <c r="H832" s="88">
        <f t="shared" si="36"/>
        <v>5.0419331031349923</v>
      </c>
      <c r="I832" s="99">
        <v>0</v>
      </c>
      <c r="J832" s="99">
        <v>0</v>
      </c>
      <c r="K832" s="88" t="str">
        <f t="shared" si="37"/>
        <v/>
      </c>
      <c r="L832" s="71">
        <f t="shared" si="38"/>
        <v>0</v>
      </c>
    </row>
    <row r="833" spans="1:12">
      <c r="A833" s="70" t="s">
        <v>2811</v>
      </c>
      <c r="B833" s="70" t="s">
        <v>104</v>
      </c>
      <c r="C833" s="70" t="s">
        <v>1291</v>
      </c>
      <c r="D833" s="70" t="s">
        <v>321</v>
      </c>
      <c r="E833" s="70" t="s">
        <v>1508</v>
      </c>
      <c r="F833" s="87">
        <f>VLOOKUP(B833,'XTF Exchange Traded Funds'!$B$7:$F$1023,5,FALSE)</f>
        <v>0.49063102000000003</v>
      </c>
      <c r="G833" s="87">
        <v>0.15258456000000001</v>
      </c>
      <c r="H833" s="88">
        <f t="shared" si="36"/>
        <v>2.2154696386056361</v>
      </c>
      <c r="I833" s="99">
        <v>0</v>
      </c>
      <c r="J833" s="99">
        <v>0</v>
      </c>
      <c r="K833" s="88" t="str">
        <f t="shared" si="37"/>
        <v/>
      </c>
      <c r="L833" s="71">
        <f t="shared" si="38"/>
        <v>0</v>
      </c>
    </row>
    <row r="834" spans="1:12">
      <c r="A834" s="70" t="s">
        <v>2833</v>
      </c>
      <c r="B834" s="70" t="s">
        <v>781</v>
      </c>
      <c r="C834" s="70" t="s">
        <v>1296</v>
      </c>
      <c r="D834" s="70" t="s">
        <v>322</v>
      </c>
      <c r="E834" s="70" t="s">
        <v>323</v>
      </c>
      <c r="F834" s="87">
        <f>VLOOKUP(B834,'XTF Exchange Traded Funds'!$B$7:$F$1023,5,FALSE)</f>
        <v>0.47931435</v>
      </c>
      <c r="G834" s="87">
        <v>1.1374E-2</v>
      </c>
      <c r="H834" s="88">
        <f t="shared" si="36"/>
        <v>41.141229998241599</v>
      </c>
      <c r="I834" s="99">
        <v>0</v>
      </c>
      <c r="J834" s="99">
        <v>0</v>
      </c>
      <c r="K834" s="88" t="str">
        <f t="shared" si="37"/>
        <v/>
      </c>
      <c r="L834" s="71">
        <f t="shared" si="38"/>
        <v>0</v>
      </c>
    </row>
    <row r="835" spans="1:12">
      <c r="A835" s="70" t="s">
        <v>2349</v>
      </c>
      <c r="B835" s="70" t="s">
        <v>1234</v>
      </c>
      <c r="C835" s="70" t="s">
        <v>231</v>
      </c>
      <c r="D835" s="70" t="s">
        <v>1212</v>
      </c>
      <c r="E835" s="70" t="s">
        <v>1508</v>
      </c>
      <c r="F835" s="87">
        <f>VLOOKUP(B835,'XTF Exchange Traded Funds'!$B$7:$F$1023,5,FALSE)</f>
        <v>0.46969538799999999</v>
      </c>
      <c r="G835" s="87">
        <v>0.19176678</v>
      </c>
      <c r="H835" s="88">
        <f t="shared" si="36"/>
        <v>1.4493052863483444</v>
      </c>
      <c r="I835" s="99">
        <v>0</v>
      </c>
      <c r="J835" s="99">
        <v>6.5129999999999997E-3</v>
      </c>
      <c r="K835" s="88">
        <f t="shared" si="37"/>
        <v>-1</v>
      </c>
      <c r="L835" s="71">
        <f t="shared" si="38"/>
        <v>0</v>
      </c>
    </row>
    <row r="836" spans="1:12">
      <c r="A836" s="70" t="s">
        <v>2801</v>
      </c>
      <c r="B836" s="70" t="s">
        <v>1942</v>
      </c>
      <c r="C836" s="70" t="s">
        <v>1296</v>
      </c>
      <c r="D836" s="70" t="s">
        <v>1212</v>
      </c>
      <c r="E836" s="70" t="s">
        <v>323</v>
      </c>
      <c r="F836" s="87">
        <f>VLOOKUP(B836,'XTF Exchange Traded Funds'!$B$7:$F$1023,5,FALSE)</f>
        <v>0.46932676000000001</v>
      </c>
      <c r="G836" s="87">
        <v>0.28726459999999998</v>
      </c>
      <c r="H836" s="88">
        <f t="shared" si="36"/>
        <v>0.63377861386331635</v>
      </c>
      <c r="I836" s="99">
        <v>0</v>
      </c>
      <c r="J836" s="99">
        <v>0.23330144</v>
      </c>
      <c r="K836" s="88">
        <f t="shared" si="37"/>
        <v>-1</v>
      </c>
      <c r="L836" s="71">
        <f t="shared" si="38"/>
        <v>0</v>
      </c>
    </row>
    <row r="837" spans="1:12">
      <c r="A837" s="70" t="s">
        <v>2239</v>
      </c>
      <c r="B837" s="70" t="s">
        <v>2240</v>
      </c>
      <c r="C837" s="70" t="s">
        <v>1446</v>
      </c>
      <c r="D837" s="70" t="s">
        <v>322</v>
      </c>
      <c r="E837" s="70" t="s">
        <v>323</v>
      </c>
      <c r="F837" s="87">
        <f>VLOOKUP(B837,'XTF Exchange Traded Funds'!$B$7:$F$1023,5,FALSE)</f>
        <v>0.45971880999999998</v>
      </c>
      <c r="G837" s="87">
        <v>2.17965E-2</v>
      </c>
      <c r="H837" s="88">
        <f t="shared" si="36"/>
        <v>20.091405042093914</v>
      </c>
      <c r="I837" s="99">
        <v>0</v>
      </c>
      <c r="J837" s="99">
        <v>0</v>
      </c>
      <c r="K837" s="88" t="str">
        <f t="shared" si="37"/>
        <v/>
      </c>
      <c r="L837" s="71">
        <f t="shared" si="38"/>
        <v>0</v>
      </c>
    </row>
    <row r="838" spans="1:12">
      <c r="A838" s="70" t="s">
        <v>1947</v>
      </c>
      <c r="B838" s="70" t="s">
        <v>1948</v>
      </c>
      <c r="C838" s="70" t="s">
        <v>1297</v>
      </c>
      <c r="D838" s="70" t="s">
        <v>321</v>
      </c>
      <c r="E838" s="70" t="s">
        <v>1508</v>
      </c>
      <c r="F838" s="87">
        <f>VLOOKUP(B838,'XTF Exchange Traded Funds'!$B$7:$F$1023,5,FALSE)</f>
        <v>0.43961159999999999</v>
      </c>
      <c r="G838" s="87">
        <v>0.68224328000000001</v>
      </c>
      <c r="H838" s="88">
        <f t="shared" si="36"/>
        <v>-0.35563806506089735</v>
      </c>
      <c r="I838" s="99">
        <v>0</v>
      </c>
      <c r="J838" s="99">
        <v>0</v>
      </c>
      <c r="K838" s="88" t="str">
        <f t="shared" si="37"/>
        <v/>
      </c>
      <c r="L838" s="71">
        <f t="shared" si="38"/>
        <v>0</v>
      </c>
    </row>
    <row r="839" spans="1:12">
      <c r="A839" s="70" t="s">
        <v>2789</v>
      </c>
      <c r="B839" s="70" t="s">
        <v>509</v>
      </c>
      <c r="C839" s="70" t="s">
        <v>1296</v>
      </c>
      <c r="D839" s="70" t="s">
        <v>322</v>
      </c>
      <c r="E839" s="70" t="s">
        <v>1508</v>
      </c>
      <c r="F839" s="87">
        <f>VLOOKUP(B839,'XTF Exchange Traded Funds'!$B$7:$F$1023,5,FALSE)</f>
        <v>0.43787674999999998</v>
      </c>
      <c r="G839" s="87">
        <v>0.53289966</v>
      </c>
      <c r="H839" s="88">
        <f t="shared" ref="H839:H902" si="39">IF(ISERROR(F839/G839-1),"",IF((F839/G839-1)&gt;10000%,"",F839/G839-1))</f>
        <v>-0.17831294919572671</v>
      </c>
      <c r="I839" s="99">
        <v>0</v>
      </c>
      <c r="J839" s="99">
        <v>4.4786910524464796</v>
      </c>
      <c r="K839" s="88">
        <f t="shared" ref="K839:K902" si="40">IF(ISERROR(I839/J839-1),"",IF((I839/J839-1)&gt;10000%,"",I839/J839-1))</f>
        <v>-1</v>
      </c>
      <c r="L839" s="71">
        <f t="shared" ref="L839:L902" si="41">IF(ISERROR(I839/F839),"",IF(I839/F839&gt;10000%,"",I839/F839))</f>
        <v>0</v>
      </c>
    </row>
    <row r="840" spans="1:12">
      <c r="A840" s="70" t="s">
        <v>2595</v>
      </c>
      <c r="B840" s="70" t="s">
        <v>2596</v>
      </c>
      <c r="C840" s="70" t="s">
        <v>1297</v>
      </c>
      <c r="D840" s="70" t="s">
        <v>321</v>
      </c>
      <c r="E840" s="70" t="s">
        <v>1508</v>
      </c>
      <c r="F840" s="87">
        <f>VLOOKUP(B840,'XTF Exchange Traded Funds'!$B$7:$F$1023,5,FALSE)</f>
        <v>0.43494929999999998</v>
      </c>
      <c r="G840" s="87">
        <v>4.6286029999999999E-2</v>
      </c>
      <c r="H840" s="88">
        <f t="shared" si="39"/>
        <v>8.3969886810339958</v>
      </c>
      <c r="I840" s="99">
        <v>0</v>
      </c>
      <c r="J840" s="99">
        <v>0</v>
      </c>
      <c r="K840" s="88" t="str">
        <f t="shared" si="40"/>
        <v/>
      </c>
      <c r="L840" s="71">
        <f t="shared" si="41"/>
        <v>0</v>
      </c>
    </row>
    <row r="841" spans="1:12">
      <c r="A841" s="70" t="s">
        <v>2013</v>
      </c>
      <c r="B841" s="70" t="s">
        <v>2014</v>
      </c>
      <c r="C841" s="70" t="s">
        <v>1446</v>
      </c>
      <c r="D841" s="70" t="s">
        <v>322</v>
      </c>
      <c r="E841" s="70" t="s">
        <v>323</v>
      </c>
      <c r="F841" s="87">
        <f>VLOOKUP(B841,'XTF Exchange Traded Funds'!$B$7:$F$1023,5,FALSE)</f>
        <v>0.43084911999999997</v>
      </c>
      <c r="G841" s="87">
        <v>0.98136784999999993</v>
      </c>
      <c r="H841" s="88">
        <f t="shared" si="39"/>
        <v>-0.56097082251064156</v>
      </c>
      <c r="I841" s="99">
        <v>0</v>
      </c>
      <c r="J841" s="99">
        <v>0</v>
      </c>
      <c r="K841" s="88" t="str">
        <f t="shared" si="40"/>
        <v/>
      </c>
      <c r="L841" s="71">
        <f t="shared" si="41"/>
        <v>0</v>
      </c>
    </row>
    <row r="842" spans="1:12">
      <c r="A842" s="70" t="s">
        <v>36</v>
      </c>
      <c r="B842" s="70" t="s">
        <v>810</v>
      </c>
      <c r="C842" s="70" t="s">
        <v>1295</v>
      </c>
      <c r="D842" s="70" t="s">
        <v>321</v>
      </c>
      <c r="E842" s="70" t="s">
        <v>1508</v>
      </c>
      <c r="F842" s="87">
        <f>VLOOKUP(B842,'XTF Exchange Traded Funds'!$B$7:$F$1023,5,FALSE)</f>
        <v>0.41575295000000001</v>
      </c>
      <c r="G842" s="87">
        <v>0.47693083399999997</v>
      </c>
      <c r="H842" s="88">
        <f t="shared" si="39"/>
        <v>-0.12827412202919131</v>
      </c>
      <c r="I842" s="99">
        <v>0</v>
      </c>
      <c r="J842" s="99">
        <v>0.43269298</v>
      </c>
      <c r="K842" s="88">
        <f t="shared" si="40"/>
        <v>-1</v>
      </c>
      <c r="L842" s="71">
        <f t="shared" si="41"/>
        <v>0</v>
      </c>
    </row>
    <row r="843" spans="1:12">
      <c r="A843" s="70" t="s">
        <v>1477</v>
      </c>
      <c r="B843" s="70" t="s">
        <v>1478</v>
      </c>
      <c r="C843" s="70" t="s">
        <v>1446</v>
      </c>
      <c r="D843" s="70" t="s">
        <v>321</v>
      </c>
      <c r="E843" s="70" t="s">
        <v>1508</v>
      </c>
      <c r="F843" s="87">
        <f>VLOOKUP(B843,'XTF Exchange Traded Funds'!$B$7:$F$1023,5,FALSE)</f>
        <v>0.40447520065204501</v>
      </c>
      <c r="G843" s="87">
        <v>0.54771340718046702</v>
      </c>
      <c r="H843" s="88">
        <f t="shared" si="39"/>
        <v>-0.26152035836732079</v>
      </c>
      <c r="I843" s="99">
        <v>0</v>
      </c>
      <c r="J843" s="99">
        <v>0</v>
      </c>
      <c r="K843" s="88" t="str">
        <f t="shared" si="40"/>
        <v/>
      </c>
      <c r="L843" s="71">
        <f t="shared" si="41"/>
        <v>0</v>
      </c>
    </row>
    <row r="844" spans="1:12">
      <c r="A844" s="70" t="s">
        <v>2848</v>
      </c>
      <c r="B844" s="70" t="s">
        <v>293</v>
      </c>
      <c r="C844" s="70" t="s">
        <v>1291</v>
      </c>
      <c r="D844" s="70" t="s">
        <v>321</v>
      </c>
      <c r="E844" s="70" t="s">
        <v>1508</v>
      </c>
      <c r="F844" s="87">
        <f>VLOOKUP(B844,'XTF Exchange Traded Funds'!$B$7:$F$1023,5,FALSE)</f>
        <v>0.39409024999999998</v>
      </c>
      <c r="G844" s="87">
        <v>0</v>
      </c>
      <c r="H844" s="88" t="str">
        <f t="shared" si="39"/>
        <v/>
      </c>
      <c r="I844" s="99">
        <v>0</v>
      </c>
      <c r="J844" s="99">
        <v>0</v>
      </c>
      <c r="K844" s="88" t="str">
        <f t="shared" si="40"/>
        <v/>
      </c>
      <c r="L844" s="71">
        <f t="shared" si="41"/>
        <v>0</v>
      </c>
    </row>
    <row r="845" spans="1:12">
      <c r="A845" s="70" t="s">
        <v>1610</v>
      </c>
      <c r="B845" s="70" t="s">
        <v>1613</v>
      </c>
      <c r="C845" s="70" t="s">
        <v>735</v>
      </c>
      <c r="D845" s="70" t="s">
        <v>321</v>
      </c>
      <c r="E845" s="70" t="s">
        <v>1508</v>
      </c>
      <c r="F845" s="87">
        <f>VLOOKUP(B845,'XTF Exchange Traded Funds'!$B$7:$F$1023,5,FALSE)</f>
        <v>0.37964889000000002</v>
      </c>
      <c r="G845" s="87">
        <v>1.0392000000000001E-3</v>
      </c>
      <c r="H845" s="88" t="str">
        <f t="shared" si="39"/>
        <v/>
      </c>
      <c r="I845" s="99">
        <v>0</v>
      </c>
      <c r="J845" s="99">
        <v>0</v>
      </c>
      <c r="K845" s="88" t="str">
        <f t="shared" si="40"/>
        <v/>
      </c>
      <c r="L845" s="71">
        <f t="shared" si="41"/>
        <v>0</v>
      </c>
    </row>
    <row r="846" spans="1:12">
      <c r="A846" s="70" t="s">
        <v>2487</v>
      </c>
      <c r="B846" s="70" t="s">
        <v>141</v>
      </c>
      <c r="C846" s="70" t="s">
        <v>993</v>
      </c>
      <c r="D846" s="70" t="s">
        <v>321</v>
      </c>
      <c r="E846" s="70" t="s">
        <v>1508</v>
      </c>
      <c r="F846" s="87">
        <f>VLOOKUP(B846,'XTF Exchange Traded Funds'!$B$7:$F$1023,5,FALSE)</f>
        <v>0.37162044999999999</v>
      </c>
      <c r="G846" s="87">
        <v>0.9111469499999999</v>
      </c>
      <c r="H846" s="88">
        <f t="shared" si="39"/>
        <v>-0.59213993966615375</v>
      </c>
      <c r="I846" s="99">
        <v>0</v>
      </c>
      <c r="J846" s="99">
        <v>0</v>
      </c>
      <c r="K846" s="88" t="str">
        <f t="shared" si="40"/>
        <v/>
      </c>
      <c r="L846" s="71">
        <f t="shared" si="41"/>
        <v>0</v>
      </c>
    </row>
    <row r="847" spans="1:12">
      <c r="A847" s="70" t="s">
        <v>2780</v>
      </c>
      <c r="B847" s="70" t="s">
        <v>106</v>
      </c>
      <c r="C847" s="70" t="s">
        <v>1291</v>
      </c>
      <c r="D847" s="70" t="s">
        <v>321</v>
      </c>
      <c r="E847" s="70" t="s">
        <v>1508</v>
      </c>
      <c r="F847" s="87">
        <f>VLOOKUP(B847,'XTF Exchange Traded Funds'!$B$7:$F$1023,5,FALSE)</f>
        <v>0.35469721999999998</v>
      </c>
      <c r="G847" s="87">
        <v>0.71536822</v>
      </c>
      <c r="H847" s="88">
        <f t="shared" si="39"/>
        <v>-0.50417531827175666</v>
      </c>
      <c r="I847" s="99">
        <v>0</v>
      </c>
      <c r="J847" s="99">
        <v>0.15005267999999999</v>
      </c>
      <c r="K847" s="88">
        <f t="shared" si="40"/>
        <v>-1</v>
      </c>
      <c r="L847" s="71">
        <f t="shared" si="41"/>
        <v>0</v>
      </c>
    </row>
    <row r="848" spans="1:12">
      <c r="A848" s="70" t="s">
        <v>2233</v>
      </c>
      <c r="B848" s="70" t="s">
        <v>2234</v>
      </c>
      <c r="C848" s="70" t="s">
        <v>1446</v>
      </c>
      <c r="D848" s="70" t="s">
        <v>322</v>
      </c>
      <c r="E848" s="70" t="s">
        <v>323</v>
      </c>
      <c r="F848" s="87">
        <f>VLOOKUP(B848,'XTF Exchange Traded Funds'!$B$7:$F$1023,5,FALSE)</f>
        <v>0.33544909000000001</v>
      </c>
      <c r="G848" s="87">
        <v>0.32689420000000002</v>
      </c>
      <c r="H848" s="88">
        <f t="shared" si="39"/>
        <v>2.617021042282186E-2</v>
      </c>
      <c r="I848" s="99">
        <v>0</v>
      </c>
      <c r="J848" s="99">
        <v>0.7938119161178</v>
      </c>
      <c r="K848" s="88">
        <f t="shared" si="40"/>
        <v>-1</v>
      </c>
      <c r="L848" s="71">
        <f t="shared" si="41"/>
        <v>0</v>
      </c>
    </row>
    <row r="849" spans="1:12">
      <c r="A849" s="70" t="s">
        <v>2270</v>
      </c>
      <c r="B849" s="70" t="s">
        <v>2246</v>
      </c>
      <c r="C849" s="70" t="s">
        <v>1446</v>
      </c>
      <c r="D849" s="70" t="s">
        <v>321</v>
      </c>
      <c r="E849" s="70" t="s">
        <v>1508</v>
      </c>
      <c r="F849" s="87">
        <f>VLOOKUP(B849,'XTF Exchange Traded Funds'!$B$7:$F$1023,5,FALSE)</f>
        <v>0.32679999999999998</v>
      </c>
      <c r="G849" s="87">
        <v>0</v>
      </c>
      <c r="H849" s="88" t="str">
        <f t="shared" si="39"/>
        <v/>
      </c>
      <c r="I849" s="99">
        <v>0</v>
      </c>
      <c r="J849" s="99">
        <v>0</v>
      </c>
      <c r="K849" s="88" t="str">
        <f t="shared" si="40"/>
        <v/>
      </c>
      <c r="L849" s="71">
        <f t="shared" si="41"/>
        <v>0</v>
      </c>
    </row>
    <row r="850" spans="1:12">
      <c r="A850" s="70" t="s">
        <v>838</v>
      </c>
      <c r="B850" s="70" t="s">
        <v>839</v>
      </c>
      <c r="C850" s="70" t="s">
        <v>1292</v>
      </c>
      <c r="D850" s="70" t="s">
        <v>321</v>
      </c>
      <c r="E850" s="70" t="s">
        <v>1508</v>
      </c>
      <c r="F850" s="87">
        <f>VLOOKUP(B850,'XTF Exchange Traded Funds'!$B$7:$F$1023,5,FALSE)</f>
        <v>0.32392713500000003</v>
      </c>
      <c r="G850" s="87">
        <v>0.22347188099999998</v>
      </c>
      <c r="H850" s="88">
        <f t="shared" si="39"/>
        <v>0.44952077885807951</v>
      </c>
      <c r="I850" s="99">
        <v>0</v>
      </c>
      <c r="J850" s="99">
        <v>1.15951125</v>
      </c>
      <c r="K850" s="88">
        <f t="shared" si="40"/>
        <v>-1</v>
      </c>
      <c r="L850" s="71">
        <f t="shared" si="41"/>
        <v>0</v>
      </c>
    </row>
    <row r="851" spans="1:12">
      <c r="A851" s="70" t="s">
        <v>949</v>
      </c>
      <c r="B851" s="70" t="s">
        <v>946</v>
      </c>
      <c r="C851" s="70" t="s">
        <v>1292</v>
      </c>
      <c r="D851" s="70" t="s">
        <v>321</v>
      </c>
      <c r="E851" s="70" t="s">
        <v>1508</v>
      </c>
      <c r="F851" s="87">
        <f>VLOOKUP(B851,'XTF Exchange Traded Funds'!$B$7:$F$1023,5,FALSE)</f>
        <v>0.313575822</v>
      </c>
      <c r="G851" s="87">
        <v>0.44847992099999995</v>
      </c>
      <c r="H851" s="88">
        <f t="shared" si="39"/>
        <v>-0.30080298511290537</v>
      </c>
      <c r="I851" s="99">
        <v>0</v>
      </c>
      <c r="J851" s="99">
        <v>1.6484450000000001E-2</v>
      </c>
      <c r="K851" s="88">
        <f t="shared" si="40"/>
        <v>-1</v>
      </c>
      <c r="L851" s="71">
        <f t="shared" si="41"/>
        <v>0</v>
      </c>
    </row>
    <row r="852" spans="1:12">
      <c r="A852" s="70" t="s">
        <v>2820</v>
      </c>
      <c r="B852" s="70" t="s">
        <v>1435</v>
      </c>
      <c r="C852" s="70" t="s">
        <v>1291</v>
      </c>
      <c r="D852" s="70" t="s">
        <v>321</v>
      </c>
      <c r="E852" s="70" t="s">
        <v>1508</v>
      </c>
      <c r="F852" s="87">
        <f>VLOOKUP(B852,'XTF Exchange Traded Funds'!$B$7:$F$1023,5,FALSE)</f>
        <v>0.28697421999999995</v>
      </c>
      <c r="G852" s="87">
        <v>7.5518020000000005E-2</v>
      </c>
      <c r="H852" s="88">
        <f t="shared" si="39"/>
        <v>2.8000760613162252</v>
      </c>
      <c r="I852" s="99">
        <v>0</v>
      </c>
      <c r="J852" s="99">
        <v>0</v>
      </c>
      <c r="K852" s="88" t="str">
        <f t="shared" si="40"/>
        <v/>
      </c>
      <c r="L852" s="71">
        <f t="shared" si="41"/>
        <v>0</v>
      </c>
    </row>
    <row r="853" spans="1:12">
      <c r="A853" s="70" t="s">
        <v>2809</v>
      </c>
      <c r="B853" s="70" t="s">
        <v>303</v>
      </c>
      <c r="C853" s="70" t="s">
        <v>1291</v>
      </c>
      <c r="D853" s="70" t="s">
        <v>321</v>
      </c>
      <c r="E853" s="70" t="s">
        <v>1508</v>
      </c>
      <c r="F853" s="87">
        <f>VLOOKUP(B853,'XTF Exchange Traded Funds'!$B$7:$F$1023,5,FALSE)</f>
        <v>0.27835594499999999</v>
      </c>
      <c r="G853" s="87">
        <v>0.18377251</v>
      </c>
      <c r="H853" s="88">
        <f t="shared" si="39"/>
        <v>0.51467673266257274</v>
      </c>
      <c r="I853" s="99">
        <v>0</v>
      </c>
      <c r="J853" s="99">
        <v>0</v>
      </c>
      <c r="K853" s="88" t="str">
        <f t="shared" si="40"/>
        <v/>
      </c>
      <c r="L853" s="71">
        <f t="shared" si="41"/>
        <v>0</v>
      </c>
    </row>
    <row r="854" spans="1:12">
      <c r="A854" s="70" t="s">
        <v>2184</v>
      </c>
      <c r="B854" s="70" t="s">
        <v>2185</v>
      </c>
      <c r="C854" s="70" t="s">
        <v>1297</v>
      </c>
      <c r="D854" s="70" t="s">
        <v>321</v>
      </c>
      <c r="E854" s="70" t="s">
        <v>1508</v>
      </c>
      <c r="F854" s="87">
        <f>VLOOKUP(B854,'XTF Exchange Traded Funds'!$B$7:$F$1023,5,FALSE)</f>
        <v>0.27756355999999999</v>
      </c>
      <c r="G854" s="87">
        <v>1.104956E-2</v>
      </c>
      <c r="H854" s="88">
        <f t="shared" si="39"/>
        <v>24.119874456539446</v>
      </c>
      <c r="I854" s="99">
        <v>0</v>
      </c>
      <c r="J854" s="99">
        <v>0</v>
      </c>
      <c r="K854" s="88" t="str">
        <f t="shared" si="40"/>
        <v/>
      </c>
      <c r="L854" s="71">
        <f t="shared" si="41"/>
        <v>0</v>
      </c>
    </row>
    <row r="855" spans="1:12">
      <c r="A855" s="70" t="s">
        <v>2262</v>
      </c>
      <c r="B855" s="70" t="s">
        <v>2251</v>
      </c>
      <c r="C855" s="70" t="s">
        <v>1446</v>
      </c>
      <c r="D855" s="70" t="s">
        <v>321</v>
      </c>
      <c r="E855" s="70" t="s">
        <v>1508</v>
      </c>
      <c r="F855" s="87">
        <f>VLOOKUP(B855,'XTF Exchange Traded Funds'!$B$7:$F$1023,5,FALSE)</f>
        <v>0.26921081455006601</v>
      </c>
      <c r="G855" s="87">
        <v>0.254892769248799</v>
      </c>
      <c r="H855" s="88">
        <f t="shared" si="39"/>
        <v>5.6172818646303968E-2</v>
      </c>
      <c r="I855" s="99">
        <v>0</v>
      </c>
      <c r="J855" s="99">
        <v>0</v>
      </c>
      <c r="K855" s="88" t="str">
        <f t="shared" si="40"/>
        <v/>
      </c>
      <c r="L855" s="71">
        <f t="shared" si="41"/>
        <v>0</v>
      </c>
    </row>
    <row r="856" spans="1:12">
      <c r="A856" s="70" t="s">
        <v>1683</v>
      </c>
      <c r="B856" s="70" t="s">
        <v>1682</v>
      </c>
      <c r="C856" s="70" t="s">
        <v>1446</v>
      </c>
      <c r="D856" s="70" t="s">
        <v>322</v>
      </c>
      <c r="E856" s="70" t="s">
        <v>323</v>
      </c>
      <c r="F856" s="87">
        <f>VLOOKUP(B856,'XTF Exchange Traded Funds'!$B$7:$F$1023,5,FALSE)</f>
        <v>0.26849159</v>
      </c>
      <c r="G856" s="87">
        <v>0.11067389999999999</v>
      </c>
      <c r="H856" s="88">
        <f t="shared" si="39"/>
        <v>1.4259702603775599</v>
      </c>
      <c r="I856" s="99">
        <v>0</v>
      </c>
      <c r="J856" s="99">
        <v>0</v>
      </c>
      <c r="K856" s="88" t="str">
        <f t="shared" si="40"/>
        <v/>
      </c>
      <c r="L856" s="71">
        <f t="shared" si="41"/>
        <v>0</v>
      </c>
    </row>
    <row r="857" spans="1:12">
      <c r="A857" s="70" t="s">
        <v>210</v>
      </c>
      <c r="B857" s="70" t="s">
        <v>211</v>
      </c>
      <c r="C857" s="70" t="s">
        <v>231</v>
      </c>
      <c r="D857" s="70" t="s">
        <v>322</v>
      </c>
      <c r="E857" s="70" t="s">
        <v>1508</v>
      </c>
      <c r="F857" s="87">
        <f>VLOOKUP(B857,'XTF Exchange Traded Funds'!$B$7:$F$1023,5,FALSE)</f>
        <v>0.26665515000000001</v>
      </c>
      <c r="G857" s="87">
        <v>4.3822000000000002E-3</v>
      </c>
      <c r="H857" s="88">
        <f t="shared" si="39"/>
        <v>59.849607503080641</v>
      </c>
      <c r="I857" s="99">
        <v>0</v>
      </c>
      <c r="J857" s="99">
        <v>0</v>
      </c>
      <c r="K857" s="88" t="str">
        <f t="shared" si="40"/>
        <v/>
      </c>
      <c r="L857" s="71">
        <f t="shared" si="41"/>
        <v>0</v>
      </c>
    </row>
    <row r="858" spans="1:12">
      <c r="A858" s="70" t="s">
        <v>2862</v>
      </c>
      <c r="B858" s="70" t="s">
        <v>2273</v>
      </c>
      <c r="C858" s="70" t="s">
        <v>1296</v>
      </c>
      <c r="D858" s="70" t="s">
        <v>1212</v>
      </c>
      <c r="E858" s="70" t="s">
        <v>323</v>
      </c>
      <c r="F858" s="87">
        <f>VLOOKUP(B858,'XTF Exchange Traded Funds'!$B$7:$F$1023,5,FALSE)</f>
        <v>0.26395000000000002</v>
      </c>
      <c r="G858" s="87">
        <v>0</v>
      </c>
      <c r="H858" s="88" t="str">
        <f t="shared" si="39"/>
        <v/>
      </c>
      <c r="I858" s="99">
        <v>0</v>
      </c>
      <c r="J858" s="99">
        <v>0</v>
      </c>
      <c r="K858" s="88" t="str">
        <f t="shared" si="40"/>
        <v/>
      </c>
      <c r="L858" s="71">
        <f t="shared" si="41"/>
        <v>0</v>
      </c>
    </row>
    <row r="859" spans="1:12">
      <c r="A859" s="70" t="s">
        <v>2186</v>
      </c>
      <c r="B859" s="70" t="s">
        <v>2187</v>
      </c>
      <c r="C859" s="70" t="s">
        <v>1297</v>
      </c>
      <c r="D859" s="70" t="s">
        <v>321</v>
      </c>
      <c r="E859" s="70" t="s">
        <v>1508</v>
      </c>
      <c r="F859" s="87">
        <f>VLOOKUP(B859,'XTF Exchange Traded Funds'!$B$7:$F$1023,5,FALSE)</f>
        <v>0.22259977</v>
      </c>
      <c r="G859" s="87">
        <v>2.99671E-2</v>
      </c>
      <c r="H859" s="88">
        <f t="shared" si="39"/>
        <v>6.4281385252493566</v>
      </c>
      <c r="I859" s="99">
        <v>0</v>
      </c>
      <c r="J859" s="99">
        <v>0</v>
      </c>
      <c r="K859" s="88" t="str">
        <f t="shared" si="40"/>
        <v/>
      </c>
      <c r="L859" s="71">
        <f t="shared" si="41"/>
        <v>0</v>
      </c>
    </row>
    <row r="860" spans="1:12">
      <c r="A860" s="70" t="s">
        <v>1685</v>
      </c>
      <c r="B860" s="70" t="s">
        <v>1684</v>
      </c>
      <c r="C860" s="70" t="s">
        <v>1446</v>
      </c>
      <c r="D860" s="70" t="s">
        <v>322</v>
      </c>
      <c r="E860" s="70" t="s">
        <v>323</v>
      </c>
      <c r="F860" s="87">
        <f>VLOOKUP(B860,'XTF Exchange Traded Funds'!$B$7:$F$1023,5,FALSE)</f>
        <v>0.21939232</v>
      </c>
      <c r="G860" s="87">
        <v>0</v>
      </c>
      <c r="H860" s="88" t="str">
        <f t="shared" si="39"/>
        <v/>
      </c>
      <c r="I860" s="99">
        <v>0</v>
      </c>
      <c r="J860" s="99">
        <v>0</v>
      </c>
      <c r="K860" s="88" t="str">
        <f t="shared" si="40"/>
        <v/>
      </c>
      <c r="L860" s="71">
        <f t="shared" si="41"/>
        <v>0</v>
      </c>
    </row>
    <row r="861" spans="1:12">
      <c r="A861" s="70" t="s">
        <v>1949</v>
      </c>
      <c r="B861" s="70" t="s">
        <v>1950</v>
      </c>
      <c r="C861" s="70" t="s">
        <v>1297</v>
      </c>
      <c r="D861" s="70" t="s">
        <v>321</v>
      </c>
      <c r="E861" s="70" t="s">
        <v>1508</v>
      </c>
      <c r="F861" s="87">
        <f>VLOOKUP(B861,'XTF Exchange Traded Funds'!$B$7:$F$1023,5,FALSE)</f>
        <v>0.18436684</v>
      </c>
      <c r="G861" s="87">
        <v>1.3500000000000001E-3</v>
      </c>
      <c r="H861" s="88" t="str">
        <f t="shared" si="39"/>
        <v/>
      </c>
      <c r="I861" s="99">
        <v>0</v>
      </c>
      <c r="J861" s="99">
        <v>0</v>
      </c>
      <c r="K861" s="88" t="str">
        <f t="shared" si="40"/>
        <v/>
      </c>
      <c r="L861" s="71">
        <f t="shared" si="41"/>
        <v>0</v>
      </c>
    </row>
    <row r="862" spans="1:12">
      <c r="A862" s="70" t="s">
        <v>2826</v>
      </c>
      <c r="B862" s="70" t="s">
        <v>494</v>
      </c>
      <c r="C862" s="70" t="s">
        <v>1291</v>
      </c>
      <c r="D862" s="70" t="s">
        <v>321</v>
      </c>
      <c r="E862" s="70" t="s">
        <v>1508</v>
      </c>
      <c r="F862" s="87">
        <f>VLOOKUP(B862,'XTF Exchange Traded Funds'!$B$7:$F$1023,5,FALSE)</f>
        <v>0.16420998000000001</v>
      </c>
      <c r="G862" s="87">
        <v>2.4662130000000001E-2</v>
      </c>
      <c r="H862" s="88">
        <f t="shared" si="39"/>
        <v>5.6583859544978479</v>
      </c>
      <c r="I862" s="99">
        <v>0</v>
      </c>
      <c r="J862" s="99">
        <v>0</v>
      </c>
      <c r="K862" s="88" t="str">
        <f t="shared" si="40"/>
        <v/>
      </c>
      <c r="L862" s="71">
        <f t="shared" si="41"/>
        <v>0</v>
      </c>
    </row>
    <row r="863" spans="1:12">
      <c r="A863" s="70" t="s">
        <v>1569</v>
      </c>
      <c r="B863" s="70" t="s">
        <v>1559</v>
      </c>
      <c r="C863" s="70" t="s">
        <v>1446</v>
      </c>
      <c r="D863" s="70" t="s">
        <v>322</v>
      </c>
      <c r="E863" s="70" t="s">
        <v>323</v>
      </c>
      <c r="F863" s="87">
        <f>VLOOKUP(B863,'XTF Exchange Traded Funds'!$B$7:$F$1023,5,FALSE)</f>
        <v>0.16053576</v>
      </c>
      <c r="G863" s="87">
        <v>0</v>
      </c>
      <c r="H863" s="88" t="str">
        <f t="shared" si="39"/>
        <v/>
      </c>
      <c r="I863" s="99">
        <v>0</v>
      </c>
      <c r="J863" s="99">
        <v>0</v>
      </c>
      <c r="K863" s="88" t="str">
        <f t="shared" si="40"/>
        <v/>
      </c>
      <c r="L863" s="71">
        <f t="shared" si="41"/>
        <v>0</v>
      </c>
    </row>
    <row r="864" spans="1:12">
      <c r="A864" s="70" t="s">
        <v>122</v>
      </c>
      <c r="B864" s="70" t="s">
        <v>123</v>
      </c>
      <c r="C864" s="70" t="s">
        <v>1298</v>
      </c>
      <c r="D864" s="70" t="s">
        <v>322</v>
      </c>
      <c r="E864" s="70" t="s">
        <v>323</v>
      </c>
      <c r="F864" s="87">
        <f>VLOOKUP(B864,'XTF Exchange Traded Funds'!$B$7:$F$1023,5,FALSE)</f>
        <v>0.16012291200000001</v>
      </c>
      <c r="G864" s="87">
        <v>0.49466589</v>
      </c>
      <c r="H864" s="88">
        <f t="shared" si="39"/>
        <v>-0.67630088260179</v>
      </c>
      <c r="I864" s="99">
        <v>0</v>
      </c>
      <c r="J864" s="99">
        <v>0.19053463000000001</v>
      </c>
      <c r="K864" s="88">
        <f t="shared" si="40"/>
        <v>-1</v>
      </c>
      <c r="L864" s="71">
        <f t="shared" si="41"/>
        <v>0</v>
      </c>
    </row>
    <row r="865" spans="1:12">
      <c r="A865" s="70" t="s">
        <v>2790</v>
      </c>
      <c r="B865" s="70" t="s">
        <v>300</v>
      </c>
      <c r="C865" s="70" t="s">
        <v>1291</v>
      </c>
      <c r="D865" s="70" t="s">
        <v>321</v>
      </c>
      <c r="E865" s="70" t="s">
        <v>1508</v>
      </c>
      <c r="F865" s="87">
        <f>VLOOKUP(B865,'XTF Exchange Traded Funds'!$B$7:$F$1023,5,FALSE)</f>
        <v>0.15890383</v>
      </c>
      <c r="G865" s="87">
        <v>0.53255193999999995</v>
      </c>
      <c r="H865" s="88">
        <f t="shared" si="39"/>
        <v>-0.70161815578026054</v>
      </c>
      <c r="I865" s="99">
        <v>0</v>
      </c>
      <c r="J865" s="99">
        <v>6.5622820000000012E-2</v>
      </c>
      <c r="K865" s="88">
        <f t="shared" si="40"/>
        <v>-1</v>
      </c>
      <c r="L865" s="71">
        <f t="shared" si="41"/>
        <v>0</v>
      </c>
    </row>
    <row r="866" spans="1:12">
      <c r="A866" s="70" t="s">
        <v>197</v>
      </c>
      <c r="B866" s="70" t="s">
        <v>203</v>
      </c>
      <c r="C866" s="70" t="s">
        <v>1446</v>
      </c>
      <c r="D866" s="70" t="s">
        <v>1212</v>
      </c>
      <c r="E866" s="70" t="s">
        <v>323</v>
      </c>
      <c r="F866" s="87">
        <f>VLOOKUP(B866,'XTF Exchange Traded Funds'!$B$7:$F$1023,5,FALSE)</f>
        <v>0.14647499999999999</v>
      </c>
      <c r="G866" s="87">
        <v>2.9261161900000001</v>
      </c>
      <c r="H866" s="88">
        <f t="shared" si="39"/>
        <v>-0.94994217915864787</v>
      </c>
      <c r="I866" s="99">
        <v>0</v>
      </c>
      <c r="J866" s="99">
        <v>2.1578731363636399</v>
      </c>
      <c r="K866" s="88">
        <f t="shared" si="40"/>
        <v>-1</v>
      </c>
      <c r="L866" s="71">
        <f t="shared" si="41"/>
        <v>0</v>
      </c>
    </row>
    <row r="867" spans="1:12">
      <c r="A867" s="70" t="s">
        <v>2095</v>
      </c>
      <c r="B867" s="70" t="s">
        <v>2096</v>
      </c>
      <c r="C867" s="70" t="s">
        <v>1297</v>
      </c>
      <c r="D867" s="70" t="s">
        <v>321</v>
      </c>
      <c r="E867" s="70" t="s">
        <v>1508</v>
      </c>
      <c r="F867" s="87">
        <f>VLOOKUP(B867,'XTF Exchange Traded Funds'!$B$7:$F$1023,5,FALSE)</f>
        <v>0.14160444</v>
      </c>
      <c r="G867" s="87">
        <v>1.0240730500000002</v>
      </c>
      <c r="H867" s="88">
        <f t="shared" si="39"/>
        <v>-0.86172427836080645</v>
      </c>
      <c r="I867" s="99">
        <v>0</v>
      </c>
      <c r="J867" s="99">
        <v>0</v>
      </c>
      <c r="K867" s="88" t="str">
        <f t="shared" si="40"/>
        <v/>
      </c>
      <c r="L867" s="71">
        <f t="shared" si="41"/>
        <v>0</v>
      </c>
    </row>
    <row r="868" spans="1:12">
      <c r="A868" s="70" t="s">
        <v>2192</v>
      </c>
      <c r="B868" s="70" t="s">
        <v>2193</v>
      </c>
      <c r="C868" s="70" t="s">
        <v>1297</v>
      </c>
      <c r="D868" s="70" t="s">
        <v>321</v>
      </c>
      <c r="E868" s="70" t="s">
        <v>1508</v>
      </c>
      <c r="F868" s="87">
        <f>VLOOKUP(B868,'XTF Exchange Traded Funds'!$B$7:$F$1023,5,FALSE)</f>
        <v>0.1390875</v>
      </c>
      <c r="G868" s="87">
        <v>2.2201999999999999E-3</v>
      </c>
      <c r="H868" s="88">
        <f t="shared" si="39"/>
        <v>61.646383208719939</v>
      </c>
      <c r="I868" s="99">
        <v>0</v>
      </c>
      <c r="J868" s="99">
        <v>0</v>
      </c>
      <c r="K868" s="88" t="str">
        <f t="shared" si="40"/>
        <v/>
      </c>
      <c r="L868" s="71">
        <f t="shared" si="41"/>
        <v>0</v>
      </c>
    </row>
    <row r="869" spans="1:12">
      <c r="A869" s="70" t="s">
        <v>2911</v>
      </c>
      <c r="B869" s="70" t="s">
        <v>51</v>
      </c>
      <c r="C869" s="70" t="s">
        <v>2923</v>
      </c>
      <c r="D869" s="70" t="s">
        <v>322</v>
      </c>
      <c r="E869" s="70" t="s">
        <v>323</v>
      </c>
      <c r="F869" s="87">
        <f>VLOOKUP(B869,'XTF Exchange Traded Funds'!$B$7:$F$1023,5,FALSE)</f>
        <v>0.13129099799999999</v>
      </c>
      <c r="G869" s="87">
        <v>5.9413589999999995E-2</v>
      </c>
      <c r="H869" s="88">
        <f t="shared" si="39"/>
        <v>1.209780590602251</v>
      </c>
      <c r="I869" s="99">
        <v>0</v>
      </c>
      <c r="J869" s="99">
        <v>0</v>
      </c>
      <c r="K869" s="88" t="str">
        <f t="shared" si="40"/>
        <v/>
      </c>
      <c r="L869" s="71">
        <f t="shared" si="41"/>
        <v>0</v>
      </c>
    </row>
    <row r="870" spans="1:12">
      <c r="A870" s="70" t="s">
        <v>226</v>
      </c>
      <c r="B870" s="70" t="s">
        <v>227</v>
      </c>
      <c r="C870" s="70" t="s">
        <v>231</v>
      </c>
      <c r="D870" s="70" t="s">
        <v>322</v>
      </c>
      <c r="E870" s="70" t="s">
        <v>1508</v>
      </c>
      <c r="F870" s="87">
        <f>VLOOKUP(B870,'XTF Exchange Traded Funds'!$B$7:$F$1023,5,FALSE)</f>
        <v>0.1259603</v>
      </c>
      <c r="G870" s="87">
        <v>1.8024000000000002E-4</v>
      </c>
      <c r="H870" s="88" t="str">
        <f t="shared" si="39"/>
        <v/>
      </c>
      <c r="I870" s="99">
        <v>0</v>
      </c>
      <c r="J870" s="99">
        <v>0</v>
      </c>
      <c r="K870" s="88" t="str">
        <f t="shared" si="40"/>
        <v/>
      </c>
      <c r="L870" s="71">
        <f t="shared" si="41"/>
        <v>0</v>
      </c>
    </row>
    <row r="871" spans="1:12">
      <c r="A871" s="70" t="s">
        <v>2821</v>
      </c>
      <c r="B871" s="70" t="s">
        <v>1453</v>
      </c>
      <c r="C871" s="70" t="s">
        <v>1452</v>
      </c>
      <c r="D871" s="70" t="s">
        <v>321</v>
      </c>
      <c r="E871" s="70" t="s">
        <v>1508</v>
      </c>
      <c r="F871" s="87">
        <f>VLOOKUP(B871,'XTF Exchange Traded Funds'!$B$7:$F$1023,5,FALSE)</f>
        <v>0.11832772999999999</v>
      </c>
      <c r="G871" s="87">
        <v>7.1233039999999997E-2</v>
      </c>
      <c r="H871" s="88">
        <f t="shared" si="39"/>
        <v>0.66113547870482559</v>
      </c>
      <c r="I871" s="99">
        <v>0</v>
      </c>
      <c r="J871" s="99">
        <v>1.5931799999999999E-2</v>
      </c>
      <c r="K871" s="88">
        <f t="shared" si="40"/>
        <v>-1</v>
      </c>
      <c r="L871" s="71">
        <f t="shared" si="41"/>
        <v>0</v>
      </c>
    </row>
    <row r="872" spans="1:12">
      <c r="A872" s="70" t="s">
        <v>2344</v>
      </c>
      <c r="B872" s="70" t="s">
        <v>1456</v>
      </c>
      <c r="C872" s="70" t="s">
        <v>231</v>
      </c>
      <c r="D872" s="70" t="s">
        <v>1212</v>
      </c>
      <c r="E872" s="70" t="s">
        <v>323</v>
      </c>
      <c r="F872" s="87">
        <f>VLOOKUP(B872,'XTF Exchange Traded Funds'!$B$7:$F$1023,5,FALSE)</f>
        <v>0.11048814999999999</v>
      </c>
      <c r="G872" s="87">
        <v>6.5045866000000008E-2</v>
      </c>
      <c r="H872" s="88">
        <f t="shared" si="39"/>
        <v>0.69861909440947367</v>
      </c>
      <c r="I872" s="99">
        <v>0</v>
      </c>
      <c r="J872" s="99">
        <v>0</v>
      </c>
      <c r="K872" s="88" t="str">
        <f t="shared" si="40"/>
        <v/>
      </c>
      <c r="L872" s="71">
        <f t="shared" si="41"/>
        <v>0</v>
      </c>
    </row>
    <row r="873" spans="1:12">
      <c r="A873" s="70" t="s">
        <v>393</v>
      </c>
      <c r="B873" s="70" t="s">
        <v>1429</v>
      </c>
      <c r="C873" s="70" t="s">
        <v>1292</v>
      </c>
      <c r="D873" s="70" t="s">
        <v>321</v>
      </c>
      <c r="E873" s="70" t="s">
        <v>1508</v>
      </c>
      <c r="F873" s="87">
        <f>VLOOKUP(B873,'XTF Exchange Traded Funds'!$B$7:$F$1023,5,FALSE)</f>
        <v>9.4326279999999998E-2</v>
      </c>
      <c r="G873" s="87">
        <v>0.4407914</v>
      </c>
      <c r="H873" s="88">
        <f t="shared" si="39"/>
        <v>-0.7860069865246917</v>
      </c>
      <c r="I873" s="99">
        <v>0</v>
      </c>
      <c r="J873" s="99">
        <v>1.038027E-2</v>
      </c>
      <c r="K873" s="88">
        <f t="shared" si="40"/>
        <v>-1</v>
      </c>
      <c r="L873" s="71">
        <f t="shared" si="41"/>
        <v>0</v>
      </c>
    </row>
    <row r="874" spans="1:12">
      <c r="A874" s="70" t="s">
        <v>2840</v>
      </c>
      <c r="B874" s="70" t="s">
        <v>783</v>
      </c>
      <c r="C874" s="70" t="s">
        <v>1296</v>
      </c>
      <c r="D874" s="70" t="s">
        <v>1212</v>
      </c>
      <c r="E874" s="70" t="s">
        <v>323</v>
      </c>
      <c r="F874" s="87">
        <f>VLOOKUP(B874,'XTF Exchange Traded Funds'!$B$7:$F$1023,5,FALSE)</f>
        <v>8.4139320000000004E-2</v>
      </c>
      <c r="G874" s="87">
        <v>2.0772500000000001E-3</v>
      </c>
      <c r="H874" s="88">
        <f t="shared" si="39"/>
        <v>39.505148634011313</v>
      </c>
      <c r="I874" s="99">
        <v>0</v>
      </c>
      <c r="J874" s="99">
        <v>0</v>
      </c>
      <c r="K874" s="88" t="str">
        <f t="shared" si="40"/>
        <v/>
      </c>
      <c r="L874" s="71">
        <f t="shared" si="41"/>
        <v>0</v>
      </c>
    </row>
    <row r="875" spans="1:12">
      <c r="A875" s="70" t="s">
        <v>2834</v>
      </c>
      <c r="B875" s="70" t="s">
        <v>2274</v>
      </c>
      <c r="C875" s="70" t="s">
        <v>1296</v>
      </c>
      <c r="D875" s="70" t="s">
        <v>1212</v>
      </c>
      <c r="E875" s="70" t="s">
        <v>323</v>
      </c>
      <c r="F875" s="87">
        <f>VLOOKUP(B875,'XTF Exchange Traded Funds'!$B$7:$F$1023,5,FALSE)</f>
        <v>6.6220219999999996E-2</v>
      </c>
      <c r="G875" s="87">
        <v>1.1123200000000001E-2</v>
      </c>
      <c r="H875" s="88">
        <f t="shared" si="39"/>
        <v>4.9533425632911383</v>
      </c>
      <c r="I875" s="99">
        <v>0</v>
      </c>
      <c r="J875" s="99">
        <v>0</v>
      </c>
      <c r="K875" s="88" t="str">
        <f t="shared" si="40"/>
        <v/>
      </c>
      <c r="L875" s="71">
        <f t="shared" si="41"/>
        <v>0</v>
      </c>
    </row>
    <row r="876" spans="1:12">
      <c r="A876" s="70" t="s">
        <v>198</v>
      </c>
      <c r="B876" s="70" t="s">
        <v>204</v>
      </c>
      <c r="C876" s="70" t="s">
        <v>1292</v>
      </c>
      <c r="D876" s="70" t="s">
        <v>321</v>
      </c>
      <c r="E876" s="70" t="s">
        <v>1508</v>
      </c>
      <c r="F876" s="87">
        <f>VLOOKUP(B876,'XTF Exchange Traded Funds'!$B$7:$F$1023,5,FALSE)</f>
        <v>5.8561550000000004E-2</v>
      </c>
      <c r="G876" s="87">
        <v>5.1460644999999999E-2</v>
      </c>
      <c r="H876" s="88">
        <f t="shared" si="39"/>
        <v>0.13798709674159748</v>
      </c>
      <c r="I876" s="99">
        <v>0</v>
      </c>
      <c r="J876" s="99">
        <v>0</v>
      </c>
      <c r="K876" s="88" t="str">
        <f t="shared" si="40"/>
        <v/>
      </c>
      <c r="L876" s="71">
        <f t="shared" si="41"/>
        <v>0</v>
      </c>
    </row>
    <row r="877" spans="1:12">
      <c r="A877" s="70" t="s">
        <v>2822</v>
      </c>
      <c r="B877" s="70" t="s">
        <v>1350</v>
      </c>
      <c r="C877" s="70" t="s">
        <v>1296</v>
      </c>
      <c r="D877" s="70" t="s">
        <v>1212</v>
      </c>
      <c r="E877" s="70" t="s">
        <v>323</v>
      </c>
      <c r="F877" s="87">
        <f>VLOOKUP(B877,'XTF Exchange Traded Funds'!$B$7:$F$1023,5,FALSE)</f>
        <v>5.716951E-2</v>
      </c>
      <c r="G877" s="87">
        <v>5.8528620000000003E-2</v>
      </c>
      <c r="H877" s="88">
        <f t="shared" si="39"/>
        <v>-2.3221289003567902E-2</v>
      </c>
      <c r="I877" s="99">
        <v>0</v>
      </c>
      <c r="J877" s="99">
        <v>0</v>
      </c>
      <c r="K877" s="88" t="str">
        <f t="shared" si="40"/>
        <v/>
      </c>
      <c r="L877" s="71">
        <f t="shared" si="41"/>
        <v>0</v>
      </c>
    </row>
    <row r="878" spans="1:12">
      <c r="A878" s="70" t="s">
        <v>1562</v>
      </c>
      <c r="B878" s="70" t="s">
        <v>1552</v>
      </c>
      <c r="C878" s="70" t="s">
        <v>1446</v>
      </c>
      <c r="D878" s="70" t="s">
        <v>322</v>
      </c>
      <c r="E878" s="70" t="s">
        <v>323</v>
      </c>
      <c r="F878" s="87">
        <f>VLOOKUP(B878,'XTF Exchange Traded Funds'!$B$7:$F$1023,5,FALSE)</f>
        <v>5.5005699999999998E-2</v>
      </c>
      <c r="G878" s="87">
        <v>3.774951E-2</v>
      </c>
      <c r="H878" s="88">
        <f t="shared" si="39"/>
        <v>0.45712354941825728</v>
      </c>
      <c r="I878" s="99">
        <v>0</v>
      </c>
      <c r="J878" s="99">
        <v>0.98384977238240001</v>
      </c>
      <c r="K878" s="88">
        <f t="shared" si="40"/>
        <v>-1</v>
      </c>
      <c r="L878" s="71">
        <f t="shared" si="41"/>
        <v>0</v>
      </c>
    </row>
    <row r="879" spans="1:12">
      <c r="A879" s="70" t="s">
        <v>224</v>
      </c>
      <c r="B879" s="70" t="s">
        <v>225</v>
      </c>
      <c r="C879" s="70" t="s">
        <v>231</v>
      </c>
      <c r="D879" s="70" t="s">
        <v>322</v>
      </c>
      <c r="E879" s="70" t="s">
        <v>1508</v>
      </c>
      <c r="F879" s="87">
        <f>VLOOKUP(B879,'XTF Exchange Traded Funds'!$B$7:$F$1023,5,FALSE)</f>
        <v>5.2528408999999998E-2</v>
      </c>
      <c r="G879" s="87">
        <v>3.2892499999999998E-2</v>
      </c>
      <c r="H879" s="88">
        <f t="shared" si="39"/>
        <v>0.59697222771148439</v>
      </c>
      <c r="I879" s="99">
        <v>0</v>
      </c>
      <c r="J879" s="99">
        <v>0</v>
      </c>
      <c r="K879" s="88" t="str">
        <f t="shared" si="40"/>
        <v/>
      </c>
      <c r="L879" s="71">
        <f t="shared" si="41"/>
        <v>0</v>
      </c>
    </row>
    <row r="880" spans="1:12">
      <c r="A880" s="70" t="s">
        <v>2009</v>
      </c>
      <c r="B880" s="70" t="s">
        <v>2010</v>
      </c>
      <c r="C880" s="70" t="s">
        <v>1446</v>
      </c>
      <c r="D880" s="70" t="s">
        <v>322</v>
      </c>
      <c r="E880" s="70" t="s">
        <v>323</v>
      </c>
      <c r="F880" s="87">
        <f>VLOOKUP(B880,'XTF Exchange Traded Funds'!$B$7:$F$1023,5,FALSE)</f>
        <v>5.0903999999999998E-2</v>
      </c>
      <c r="G880" s="87">
        <v>0</v>
      </c>
      <c r="H880" s="88" t="str">
        <f t="shared" si="39"/>
        <v/>
      </c>
      <c r="I880" s="99">
        <v>0</v>
      </c>
      <c r="J880" s="99">
        <v>0</v>
      </c>
      <c r="K880" s="88" t="str">
        <f t="shared" si="40"/>
        <v/>
      </c>
      <c r="L880" s="71">
        <f t="shared" si="41"/>
        <v>0</v>
      </c>
    </row>
    <row r="881" spans="1:12">
      <c r="A881" s="70" t="s">
        <v>2175</v>
      </c>
      <c r="B881" s="70" t="s">
        <v>2176</v>
      </c>
      <c r="C881" s="70" t="s">
        <v>1297</v>
      </c>
      <c r="D881" s="70" t="s">
        <v>321</v>
      </c>
      <c r="E881" s="70" t="s">
        <v>1508</v>
      </c>
      <c r="F881" s="87">
        <f>VLOOKUP(B881,'XTF Exchange Traded Funds'!$B$7:$F$1023,5,FALSE)</f>
        <v>4.9375220000000004E-2</v>
      </c>
      <c r="G881" s="87">
        <v>5.04675E-3</v>
      </c>
      <c r="H881" s="88">
        <f t="shared" si="39"/>
        <v>8.7835676425422307</v>
      </c>
      <c r="I881" s="99">
        <v>0</v>
      </c>
      <c r="J881" s="99">
        <v>0</v>
      </c>
      <c r="K881" s="88" t="str">
        <f t="shared" si="40"/>
        <v/>
      </c>
      <c r="L881" s="71">
        <f t="shared" si="41"/>
        <v>0</v>
      </c>
    </row>
    <row r="882" spans="1:12">
      <c r="A882" s="70" t="s">
        <v>1481</v>
      </c>
      <c r="B882" s="70" t="s">
        <v>1482</v>
      </c>
      <c r="C882" s="70" t="s">
        <v>1446</v>
      </c>
      <c r="D882" s="70" t="s">
        <v>321</v>
      </c>
      <c r="E882" s="70" t="s">
        <v>1508</v>
      </c>
      <c r="F882" s="87">
        <f>VLOOKUP(B882,'XTF Exchange Traded Funds'!$B$7:$F$1023,5,FALSE)</f>
        <v>4.6508000000000001E-2</v>
      </c>
      <c r="G882" s="87">
        <v>8.0122369999999998E-2</v>
      </c>
      <c r="H882" s="88">
        <f t="shared" si="39"/>
        <v>-0.41953788935599379</v>
      </c>
      <c r="I882" s="99">
        <v>0</v>
      </c>
      <c r="J882" s="99">
        <v>0</v>
      </c>
      <c r="K882" s="88" t="str">
        <f t="shared" si="40"/>
        <v/>
      </c>
      <c r="L882" s="71">
        <f t="shared" si="41"/>
        <v>0</v>
      </c>
    </row>
    <row r="883" spans="1:12">
      <c r="A883" s="70" t="s">
        <v>1526</v>
      </c>
      <c r="B883" s="70" t="s">
        <v>464</v>
      </c>
      <c r="C883" s="70" t="s">
        <v>1293</v>
      </c>
      <c r="D883" s="70" t="s">
        <v>321</v>
      </c>
      <c r="E883" s="70" t="s">
        <v>1508</v>
      </c>
      <c r="F883" s="87">
        <f>VLOOKUP(B883,'XTF Exchange Traded Funds'!$B$7:$F$1023,5,FALSE)</f>
        <v>4.4888999999999998E-2</v>
      </c>
      <c r="G883" s="87">
        <v>0.2770454</v>
      </c>
      <c r="H883" s="88">
        <f t="shared" si="39"/>
        <v>-0.83797240452286881</v>
      </c>
      <c r="I883" s="99">
        <v>0</v>
      </c>
      <c r="J883" s="99">
        <v>2.7365259999999999E-2</v>
      </c>
      <c r="K883" s="88">
        <f t="shared" si="40"/>
        <v>-1</v>
      </c>
      <c r="L883" s="71">
        <f t="shared" si="41"/>
        <v>0</v>
      </c>
    </row>
    <row r="884" spans="1:12">
      <c r="A884" s="70" t="s">
        <v>2300</v>
      </c>
      <c r="B884" s="70" t="s">
        <v>2293</v>
      </c>
      <c r="C884" s="70" t="s">
        <v>1296</v>
      </c>
      <c r="D884" s="70" t="s">
        <v>321</v>
      </c>
      <c r="E884" s="70" t="s">
        <v>1508</v>
      </c>
      <c r="F884" s="87">
        <f>VLOOKUP(B884,'XTF Exchange Traded Funds'!$B$7:$F$1023,5,FALSE)</f>
        <v>4.3304379999999996E-2</v>
      </c>
      <c r="G884" s="87">
        <v>5.8080440000000004E-2</v>
      </c>
      <c r="H884" s="88">
        <f t="shared" si="39"/>
        <v>-0.25440681923208586</v>
      </c>
      <c r="I884" s="99">
        <v>0</v>
      </c>
      <c r="J884" s="99">
        <v>0</v>
      </c>
      <c r="K884" s="88" t="str">
        <f t="shared" si="40"/>
        <v/>
      </c>
      <c r="L884" s="71">
        <f t="shared" si="41"/>
        <v>0</v>
      </c>
    </row>
    <row r="885" spans="1:12">
      <c r="A885" s="70" t="s">
        <v>411</v>
      </c>
      <c r="B885" s="70" t="s">
        <v>703</v>
      </c>
      <c r="C885" s="70" t="s">
        <v>1292</v>
      </c>
      <c r="D885" s="70" t="s">
        <v>321</v>
      </c>
      <c r="E885" s="70" t="s">
        <v>1508</v>
      </c>
      <c r="F885" s="87">
        <f>VLOOKUP(B885,'XTF Exchange Traded Funds'!$B$7:$F$1023,5,FALSE)</f>
        <v>3.8399480000000007E-2</v>
      </c>
      <c r="G885" s="87">
        <v>3.8030099999999997E-2</v>
      </c>
      <c r="H885" s="88">
        <f t="shared" si="39"/>
        <v>9.7128327298641182E-3</v>
      </c>
      <c r="I885" s="99">
        <v>0</v>
      </c>
      <c r="J885" s="99">
        <v>2.0403466200000002</v>
      </c>
      <c r="K885" s="88">
        <f t="shared" si="40"/>
        <v>-1</v>
      </c>
      <c r="L885" s="71">
        <f t="shared" si="41"/>
        <v>0</v>
      </c>
    </row>
    <row r="886" spans="1:12">
      <c r="A886" s="70" t="s">
        <v>220</v>
      </c>
      <c r="B886" s="70" t="s">
        <v>221</v>
      </c>
      <c r="C886" s="70" t="s">
        <v>231</v>
      </c>
      <c r="D886" s="70" t="s">
        <v>322</v>
      </c>
      <c r="E886" s="70" t="s">
        <v>1508</v>
      </c>
      <c r="F886" s="87">
        <f>VLOOKUP(B886,'XTF Exchange Traded Funds'!$B$7:$F$1023,5,FALSE)</f>
        <v>3.43913E-2</v>
      </c>
      <c r="G886" s="87">
        <v>0</v>
      </c>
      <c r="H886" s="88" t="str">
        <f t="shared" si="39"/>
        <v/>
      </c>
      <c r="I886" s="99">
        <v>0</v>
      </c>
      <c r="J886" s="99">
        <v>1.9935971100000001</v>
      </c>
      <c r="K886" s="88">
        <f t="shared" si="40"/>
        <v>-1</v>
      </c>
      <c r="L886" s="71">
        <f t="shared" si="41"/>
        <v>0</v>
      </c>
    </row>
    <row r="887" spans="1:12">
      <c r="A887" s="70" t="s">
        <v>2915</v>
      </c>
      <c r="B887" s="70" t="s">
        <v>554</v>
      </c>
      <c r="C887" s="70" t="s">
        <v>2923</v>
      </c>
      <c r="D887" s="70" t="s">
        <v>322</v>
      </c>
      <c r="E887" s="70" t="s">
        <v>323</v>
      </c>
      <c r="F887" s="87">
        <f>VLOOKUP(B887,'XTF Exchange Traded Funds'!$B$7:$F$1023,5,FALSE)</f>
        <v>3.1938470000000004E-2</v>
      </c>
      <c r="G887" s="87">
        <v>0.35311336500000001</v>
      </c>
      <c r="H887" s="88">
        <f t="shared" si="39"/>
        <v>-0.90955179507295059</v>
      </c>
      <c r="I887" s="99">
        <v>0</v>
      </c>
      <c r="J887" s="99">
        <v>0</v>
      </c>
      <c r="K887" s="88" t="str">
        <f t="shared" si="40"/>
        <v/>
      </c>
      <c r="L887" s="71">
        <f t="shared" si="41"/>
        <v>0</v>
      </c>
    </row>
    <row r="888" spans="1:12">
      <c r="A888" s="70" t="s">
        <v>2346</v>
      </c>
      <c r="B888" s="70" t="s">
        <v>2196</v>
      </c>
      <c r="C888" s="70" t="s">
        <v>231</v>
      </c>
      <c r="D888" s="70" t="s">
        <v>1212</v>
      </c>
      <c r="E888" s="70" t="s">
        <v>323</v>
      </c>
      <c r="F888" s="87">
        <f>VLOOKUP(B888,'XTF Exchange Traded Funds'!$B$7:$F$1023,5,FALSE)</f>
        <v>2.9765099999999999E-2</v>
      </c>
      <c r="G888" s="87">
        <v>0.36541865999999995</v>
      </c>
      <c r="H888" s="88">
        <f t="shared" si="39"/>
        <v>-0.9185452105812002</v>
      </c>
      <c r="I888" s="99">
        <v>0</v>
      </c>
      <c r="J888" s="99">
        <v>9.0146695487011002</v>
      </c>
      <c r="K888" s="88">
        <f t="shared" si="40"/>
        <v>-1</v>
      </c>
      <c r="L888" s="71">
        <f t="shared" si="41"/>
        <v>0</v>
      </c>
    </row>
    <row r="889" spans="1:12">
      <c r="A889" s="70" t="s">
        <v>2808</v>
      </c>
      <c r="B889" s="70" t="s">
        <v>2319</v>
      </c>
      <c r="C889" s="70" t="s">
        <v>1296</v>
      </c>
      <c r="D889" s="70" t="s">
        <v>1212</v>
      </c>
      <c r="E889" s="70" t="s">
        <v>323</v>
      </c>
      <c r="F889" s="87">
        <f>VLOOKUP(B889,'XTF Exchange Traded Funds'!$B$7:$F$1023,5,FALSE)</f>
        <v>2.8675700000000002E-2</v>
      </c>
      <c r="G889" s="87">
        <v>0.18386617999999999</v>
      </c>
      <c r="H889" s="88">
        <f t="shared" si="39"/>
        <v>-0.84404037762681527</v>
      </c>
      <c r="I889" s="99">
        <v>0</v>
      </c>
      <c r="J889" s="99">
        <v>0</v>
      </c>
      <c r="K889" s="88" t="str">
        <f t="shared" si="40"/>
        <v/>
      </c>
      <c r="L889" s="71">
        <f t="shared" si="41"/>
        <v>0</v>
      </c>
    </row>
    <row r="890" spans="1:12">
      <c r="A890" s="70" t="s">
        <v>2837</v>
      </c>
      <c r="B890" s="70" t="s">
        <v>2272</v>
      </c>
      <c r="C890" s="70" t="s">
        <v>1296</v>
      </c>
      <c r="D890" s="70" t="s">
        <v>1212</v>
      </c>
      <c r="E890" s="70" t="s">
        <v>323</v>
      </c>
      <c r="F890" s="87">
        <f>VLOOKUP(B890,'XTF Exchange Traded Funds'!$B$7:$F$1023,5,FALSE)</f>
        <v>2.8605200000000001E-2</v>
      </c>
      <c r="G890" s="87">
        <v>5.2211999999999996E-3</v>
      </c>
      <c r="H890" s="88">
        <f t="shared" si="39"/>
        <v>4.4786639086799971</v>
      </c>
      <c r="I890" s="99">
        <v>0</v>
      </c>
      <c r="J890" s="99">
        <v>0</v>
      </c>
      <c r="K890" s="88" t="str">
        <f t="shared" si="40"/>
        <v/>
      </c>
      <c r="L890" s="71">
        <f t="shared" si="41"/>
        <v>0</v>
      </c>
    </row>
    <row r="891" spans="1:12">
      <c r="A891" s="70" t="s">
        <v>2841</v>
      </c>
      <c r="B891" s="70" t="s">
        <v>1428</v>
      </c>
      <c r="C891" s="70" t="s">
        <v>1291</v>
      </c>
      <c r="D891" s="70" t="s">
        <v>321</v>
      </c>
      <c r="E891" s="70" t="s">
        <v>1508</v>
      </c>
      <c r="F891" s="87">
        <f>VLOOKUP(B891,'XTF Exchange Traded Funds'!$B$7:$F$1023,5,FALSE)</f>
        <v>2.714722E-2</v>
      </c>
      <c r="G891" s="87">
        <v>1.8075999999999999E-3</v>
      </c>
      <c r="H891" s="88">
        <f t="shared" si="39"/>
        <v>14.018377959725603</v>
      </c>
      <c r="I891" s="99">
        <v>0</v>
      </c>
      <c r="J891" s="99">
        <v>0</v>
      </c>
      <c r="K891" s="88" t="str">
        <f t="shared" si="40"/>
        <v/>
      </c>
      <c r="L891" s="71">
        <f t="shared" si="41"/>
        <v>0</v>
      </c>
    </row>
    <row r="892" spans="1:12">
      <c r="A892" s="70" t="s">
        <v>1566</v>
      </c>
      <c r="B892" s="70" t="s">
        <v>1556</v>
      </c>
      <c r="C892" s="70" t="s">
        <v>1446</v>
      </c>
      <c r="D892" s="70" t="s">
        <v>322</v>
      </c>
      <c r="E892" s="70" t="s">
        <v>323</v>
      </c>
      <c r="F892" s="87">
        <f>VLOOKUP(B892,'XTF Exchange Traded Funds'!$B$7:$F$1023,5,FALSE)</f>
        <v>2.6498299999999999E-2</v>
      </c>
      <c r="G892" s="87">
        <v>4.7415000000000001E-3</v>
      </c>
      <c r="H892" s="88">
        <f t="shared" si="39"/>
        <v>4.5885901086154171</v>
      </c>
      <c r="I892" s="99">
        <v>0</v>
      </c>
      <c r="J892" s="99">
        <v>0</v>
      </c>
      <c r="K892" s="88" t="str">
        <f t="shared" si="40"/>
        <v/>
      </c>
      <c r="L892" s="71">
        <f t="shared" si="41"/>
        <v>0</v>
      </c>
    </row>
    <row r="893" spans="1:12">
      <c r="A893" s="70" t="s">
        <v>2298</v>
      </c>
      <c r="B893" s="70" t="s">
        <v>2286</v>
      </c>
      <c r="C893" s="70" t="s">
        <v>1446</v>
      </c>
      <c r="D893" s="70" t="s">
        <v>322</v>
      </c>
      <c r="E893" s="70" t="s">
        <v>323</v>
      </c>
      <c r="F893" s="87">
        <f>VLOOKUP(B893,'XTF Exchange Traded Funds'!$B$7:$F$1023,5,FALSE)</f>
        <v>2.6276000000000001E-2</v>
      </c>
      <c r="G893" s="87">
        <v>0.36803445000000001</v>
      </c>
      <c r="H893" s="88">
        <f t="shared" si="39"/>
        <v>-0.92860450971369668</v>
      </c>
      <c r="I893" s="99">
        <v>0</v>
      </c>
      <c r="J893" s="99">
        <v>0</v>
      </c>
      <c r="K893" s="88" t="str">
        <f t="shared" si="40"/>
        <v/>
      </c>
      <c r="L893" s="71">
        <f t="shared" si="41"/>
        <v>0</v>
      </c>
    </row>
    <row r="894" spans="1:12">
      <c r="A894" s="70" t="s">
        <v>208</v>
      </c>
      <c r="B894" s="70" t="s">
        <v>209</v>
      </c>
      <c r="C894" s="70" t="s">
        <v>231</v>
      </c>
      <c r="D894" s="70" t="s">
        <v>1212</v>
      </c>
      <c r="E894" s="70" t="s">
        <v>1508</v>
      </c>
      <c r="F894" s="87">
        <f>VLOOKUP(B894,'XTF Exchange Traded Funds'!$B$7:$F$1023,5,FALSE)</f>
        <v>2.562963E-2</v>
      </c>
      <c r="G894" s="87">
        <v>0.13700300000000001</v>
      </c>
      <c r="H894" s="88">
        <f t="shared" si="39"/>
        <v>-0.81292650525900889</v>
      </c>
      <c r="I894" s="99">
        <v>0</v>
      </c>
      <c r="J894" s="99">
        <v>0.12279772</v>
      </c>
      <c r="K894" s="88">
        <f t="shared" si="40"/>
        <v>-1</v>
      </c>
      <c r="L894" s="71">
        <f t="shared" si="41"/>
        <v>0</v>
      </c>
    </row>
    <row r="895" spans="1:12">
      <c r="A895" s="70" t="s">
        <v>2194</v>
      </c>
      <c r="B895" s="70" t="s">
        <v>2195</v>
      </c>
      <c r="C895" s="70" t="s">
        <v>1297</v>
      </c>
      <c r="D895" s="70" t="s">
        <v>321</v>
      </c>
      <c r="E895" s="70" t="s">
        <v>1508</v>
      </c>
      <c r="F895" s="87">
        <f>VLOOKUP(B895,'XTF Exchange Traded Funds'!$B$7:$F$1023,5,FALSE)</f>
        <v>2.5146400000000003E-2</v>
      </c>
      <c r="G895" s="87">
        <v>0</v>
      </c>
      <c r="H895" s="88" t="str">
        <f t="shared" si="39"/>
        <v/>
      </c>
      <c r="I895" s="99">
        <v>0</v>
      </c>
      <c r="J895" s="99">
        <v>0</v>
      </c>
      <c r="K895" s="88" t="str">
        <f t="shared" si="40"/>
        <v/>
      </c>
      <c r="L895" s="71">
        <f t="shared" si="41"/>
        <v>0</v>
      </c>
    </row>
    <row r="896" spans="1:12">
      <c r="A896" s="70" t="s">
        <v>2608</v>
      </c>
      <c r="B896" s="70" t="s">
        <v>2609</v>
      </c>
      <c r="C896" s="70" t="s">
        <v>231</v>
      </c>
      <c r="D896" s="70" t="s">
        <v>1212</v>
      </c>
      <c r="E896" s="70" t="s">
        <v>323</v>
      </c>
      <c r="F896" s="87">
        <f>VLOOKUP(B896,'XTF Exchange Traded Funds'!$B$7:$F$1023,5,FALSE)</f>
        <v>2.4448479999999998E-2</v>
      </c>
      <c r="G896" s="87">
        <v>2.5081239599999998</v>
      </c>
      <c r="H896" s="88">
        <f t="shared" si="39"/>
        <v>-0.99025228402187904</v>
      </c>
      <c r="I896" s="99">
        <v>0</v>
      </c>
      <c r="J896" s="99">
        <v>8.6791350000000003E-2</v>
      </c>
      <c r="K896" s="88">
        <f t="shared" si="40"/>
        <v>-1</v>
      </c>
      <c r="L896" s="71">
        <f t="shared" si="41"/>
        <v>0</v>
      </c>
    </row>
    <row r="897" spans="1:12">
      <c r="A897" s="70" t="s">
        <v>1945</v>
      </c>
      <c r="B897" s="70" t="s">
        <v>1946</v>
      </c>
      <c r="C897" s="70" t="s">
        <v>1297</v>
      </c>
      <c r="D897" s="70" t="s">
        <v>321</v>
      </c>
      <c r="E897" s="70" t="s">
        <v>1508</v>
      </c>
      <c r="F897" s="87">
        <f>VLOOKUP(B897,'XTF Exchange Traded Funds'!$B$7:$F$1023,5,FALSE)</f>
        <v>2.0661820000000001E-2</v>
      </c>
      <c r="G897" s="87">
        <v>1.4063999999999998E-4</v>
      </c>
      <c r="H897" s="88" t="str">
        <f t="shared" si="39"/>
        <v/>
      </c>
      <c r="I897" s="99">
        <v>0</v>
      </c>
      <c r="J897" s="99">
        <v>0</v>
      </c>
      <c r="K897" s="88" t="str">
        <f t="shared" si="40"/>
        <v/>
      </c>
      <c r="L897" s="71">
        <f t="shared" si="41"/>
        <v>0</v>
      </c>
    </row>
    <row r="898" spans="1:12">
      <c r="A898" s="70" t="s">
        <v>2188</v>
      </c>
      <c r="B898" s="70" t="s">
        <v>2189</v>
      </c>
      <c r="C898" s="70" t="s">
        <v>1297</v>
      </c>
      <c r="D898" s="70" t="s">
        <v>321</v>
      </c>
      <c r="E898" s="70" t="s">
        <v>1508</v>
      </c>
      <c r="F898" s="87">
        <f>VLOOKUP(B898,'XTF Exchange Traded Funds'!$B$7:$F$1023,5,FALSE)</f>
        <v>1.9781159999999999E-2</v>
      </c>
      <c r="G898" s="87">
        <v>3.7176970000000004E-2</v>
      </c>
      <c r="H898" s="88">
        <f t="shared" si="39"/>
        <v>-0.4679189831769508</v>
      </c>
      <c r="I898" s="99">
        <v>0</v>
      </c>
      <c r="J898" s="99">
        <v>0</v>
      </c>
      <c r="K898" s="88" t="str">
        <f t="shared" si="40"/>
        <v/>
      </c>
      <c r="L898" s="71">
        <f t="shared" si="41"/>
        <v>0</v>
      </c>
    </row>
    <row r="899" spans="1:12">
      <c r="A899" s="70" t="s">
        <v>2005</v>
      </c>
      <c r="B899" s="70" t="s">
        <v>2006</v>
      </c>
      <c r="C899" s="70" t="s">
        <v>1446</v>
      </c>
      <c r="D899" s="70" t="s">
        <v>322</v>
      </c>
      <c r="E899" s="70" t="s">
        <v>323</v>
      </c>
      <c r="F899" s="87">
        <f>VLOOKUP(B899,'XTF Exchange Traded Funds'!$B$7:$F$1023,5,FALSE)</f>
        <v>1.9732779999999998E-2</v>
      </c>
      <c r="G899" s="87">
        <v>9.4337399999999995E-3</v>
      </c>
      <c r="H899" s="88">
        <f t="shared" si="39"/>
        <v>1.0917239610165215</v>
      </c>
      <c r="I899" s="99">
        <v>0</v>
      </c>
      <c r="J899" s="99">
        <v>0</v>
      </c>
      <c r="K899" s="88" t="str">
        <f t="shared" si="40"/>
        <v/>
      </c>
      <c r="L899" s="71">
        <f t="shared" si="41"/>
        <v>0</v>
      </c>
    </row>
    <row r="900" spans="1:12">
      <c r="A900" s="70" t="s">
        <v>507</v>
      </c>
      <c r="B900" s="70" t="s">
        <v>508</v>
      </c>
      <c r="C900" s="70" t="s">
        <v>1297</v>
      </c>
      <c r="D900" s="70" t="s">
        <v>321</v>
      </c>
      <c r="E900" s="70" t="s">
        <v>1508</v>
      </c>
      <c r="F900" s="87">
        <f>VLOOKUP(B900,'XTF Exchange Traded Funds'!$B$7:$F$1023,5,FALSE)</f>
        <v>1.930656E-2</v>
      </c>
      <c r="G900" s="87">
        <v>8.4650000000000003E-3</v>
      </c>
      <c r="H900" s="88">
        <f t="shared" si="39"/>
        <v>1.280751329001772</v>
      </c>
      <c r="I900" s="99">
        <v>0</v>
      </c>
      <c r="J900" s="99">
        <v>8.5459999999999998E-3</v>
      </c>
      <c r="K900" s="88">
        <f t="shared" si="40"/>
        <v>-1</v>
      </c>
      <c r="L900" s="71">
        <f t="shared" si="41"/>
        <v>0</v>
      </c>
    </row>
    <row r="901" spans="1:12">
      <c r="A901" s="70" t="s">
        <v>256</v>
      </c>
      <c r="B901" s="70" t="s">
        <v>109</v>
      </c>
      <c r="C901" s="70" t="s">
        <v>1298</v>
      </c>
      <c r="D901" s="70" t="s">
        <v>322</v>
      </c>
      <c r="E901" s="70" t="s">
        <v>323</v>
      </c>
      <c r="F901" s="87">
        <f>VLOOKUP(B901,'XTF Exchange Traded Funds'!$B$7:$F$1023,5,FALSE)</f>
        <v>1.8285650000000001E-2</v>
      </c>
      <c r="G901" s="87">
        <v>2.1053020000000002E-2</v>
      </c>
      <c r="H901" s="88">
        <f t="shared" si="39"/>
        <v>-0.13144764979086143</v>
      </c>
      <c r="I901" s="99">
        <v>0</v>
      </c>
      <c r="J901" s="99">
        <v>0</v>
      </c>
      <c r="K901" s="88" t="str">
        <f t="shared" si="40"/>
        <v/>
      </c>
      <c r="L901" s="71">
        <f t="shared" si="41"/>
        <v>0</v>
      </c>
    </row>
    <row r="902" spans="1:12">
      <c r="A902" s="70" t="s">
        <v>2392</v>
      </c>
      <c r="B902" s="70" t="s">
        <v>2393</v>
      </c>
      <c r="C902" s="70" t="s">
        <v>1446</v>
      </c>
      <c r="D902" s="70" t="s">
        <v>322</v>
      </c>
      <c r="E902" s="70" t="s">
        <v>323</v>
      </c>
      <c r="F902" s="87">
        <f>VLOOKUP(B902,'XTF Exchange Traded Funds'!$B$7:$F$1023,5,FALSE)</f>
        <v>1.7969779999999998E-2</v>
      </c>
      <c r="G902" s="87">
        <v>0</v>
      </c>
      <c r="H902" s="88" t="str">
        <f t="shared" si="39"/>
        <v/>
      </c>
      <c r="I902" s="99">
        <v>0</v>
      </c>
      <c r="J902" s="99">
        <v>0</v>
      </c>
      <c r="K902" s="88" t="str">
        <f t="shared" si="40"/>
        <v/>
      </c>
      <c r="L902" s="71">
        <f t="shared" si="41"/>
        <v>0</v>
      </c>
    </row>
    <row r="903" spans="1:12">
      <c r="A903" s="70" t="s">
        <v>2172</v>
      </c>
      <c r="B903" s="70" t="s">
        <v>126</v>
      </c>
      <c r="C903" s="70" t="s">
        <v>1298</v>
      </c>
      <c r="D903" s="70" t="s">
        <v>322</v>
      </c>
      <c r="E903" s="70" t="s">
        <v>323</v>
      </c>
      <c r="F903" s="87">
        <f>VLOOKUP(B903,'XTF Exchange Traded Funds'!$B$7:$F$1023,5,FALSE)</f>
        <v>1.4839218999999999E-2</v>
      </c>
      <c r="G903" s="87">
        <v>5.3590716999999996E-2</v>
      </c>
      <c r="H903" s="88">
        <f t="shared" ref="H903:H966" si="42">IF(ISERROR(F903/G903-1),"",IF((F903/G903-1)&gt;10000%,"",F903/G903-1))</f>
        <v>-0.72310094302339711</v>
      </c>
      <c r="I903" s="99">
        <v>0</v>
      </c>
      <c r="J903" s="99">
        <v>2.6271820000000001E-2</v>
      </c>
      <c r="K903" s="88">
        <f t="shared" ref="K903:K966" si="43">IF(ISERROR(I903/J903-1),"",IF((I903/J903-1)&gt;10000%,"",I903/J903-1))</f>
        <v>-1</v>
      </c>
      <c r="L903" s="71">
        <f t="shared" ref="L903:L966" si="44">IF(ISERROR(I903/F903),"",IF(I903/F903&gt;10000%,"",I903/F903))</f>
        <v>0</v>
      </c>
    </row>
    <row r="904" spans="1:12">
      <c r="A904" s="70" t="s">
        <v>2103</v>
      </c>
      <c r="B904" s="70" t="s">
        <v>2104</v>
      </c>
      <c r="C904" s="70" t="s">
        <v>1297</v>
      </c>
      <c r="D904" s="70" t="s">
        <v>321</v>
      </c>
      <c r="E904" s="70" t="s">
        <v>1508</v>
      </c>
      <c r="F904" s="87">
        <f>VLOOKUP(B904,'XTF Exchange Traded Funds'!$B$7:$F$1023,5,FALSE)</f>
        <v>1.48237E-2</v>
      </c>
      <c r="G904" s="87">
        <v>2.8142999999999999E-4</v>
      </c>
      <c r="H904" s="88">
        <f t="shared" si="42"/>
        <v>51.672778310769999</v>
      </c>
      <c r="I904" s="99">
        <v>0</v>
      </c>
      <c r="J904" s="99">
        <v>0</v>
      </c>
      <c r="K904" s="88" t="str">
        <f t="shared" si="43"/>
        <v/>
      </c>
      <c r="L904" s="71">
        <f t="shared" si="44"/>
        <v>0</v>
      </c>
    </row>
    <row r="905" spans="1:12">
      <c r="A905" s="70" t="s">
        <v>1230</v>
      </c>
      <c r="B905" s="70" t="s">
        <v>1231</v>
      </c>
      <c r="C905" s="70" t="s">
        <v>1295</v>
      </c>
      <c r="D905" s="70" t="s">
        <v>321</v>
      </c>
      <c r="E905" s="70" t="s">
        <v>1508</v>
      </c>
      <c r="F905" s="87">
        <f>VLOOKUP(B905,'XTF Exchange Traded Funds'!$B$7:$F$1023,5,FALSE)</f>
        <v>1.3472280000000001E-2</v>
      </c>
      <c r="G905" s="87">
        <v>2.9102500000000001E-3</v>
      </c>
      <c r="H905" s="88">
        <f t="shared" si="42"/>
        <v>3.6292517824929131</v>
      </c>
      <c r="I905" s="99">
        <v>0</v>
      </c>
      <c r="J905" s="99">
        <v>0</v>
      </c>
      <c r="K905" s="88" t="str">
        <f t="shared" si="43"/>
        <v/>
      </c>
      <c r="L905" s="71">
        <f t="shared" si="44"/>
        <v>0</v>
      </c>
    </row>
    <row r="906" spans="1:12">
      <c r="A906" s="70" t="s">
        <v>1568</v>
      </c>
      <c r="B906" s="70" t="s">
        <v>1558</v>
      </c>
      <c r="C906" s="70" t="s">
        <v>1446</v>
      </c>
      <c r="D906" s="70" t="s">
        <v>322</v>
      </c>
      <c r="E906" s="70" t="s">
        <v>323</v>
      </c>
      <c r="F906" s="87">
        <f>VLOOKUP(B906,'XTF Exchange Traded Funds'!$B$7:$F$1023,5,FALSE)</f>
        <v>1.1921600000000001E-2</v>
      </c>
      <c r="G906" s="87">
        <v>2.9127600000000003E-3</v>
      </c>
      <c r="H906" s="88">
        <f t="shared" si="42"/>
        <v>3.0928878452052349</v>
      </c>
      <c r="I906" s="99">
        <v>0</v>
      </c>
      <c r="J906" s="99">
        <v>0</v>
      </c>
      <c r="K906" s="88" t="str">
        <f t="shared" si="43"/>
        <v/>
      </c>
      <c r="L906" s="71">
        <f t="shared" si="44"/>
        <v>0</v>
      </c>
    </row>
    <row r="907" spans="1:12">
      <c r="A907" s="70" t="s">
        <v>2355</v>
      </c>
      <c r="B907" s="70" t="s">
        <v>1233</v>
      </c>
      <c r="C907" s="70" t="s">
        <v>231</v>
      </c>
      <c r="D907" s="70" t="s">
        <v>1212</v>
      </c>
      <c r="E907" s="70" t="s">
        <v>1508</v>
      </c>
      <c r="F907" s="87">
        <f>VLOOKUP(B907,'XTF Exchange Traded Funds'!$B$7:$F$1023,5,FALSE)</f>
        <v>1.089244E-2</v>
      </c>
      <c r="G907" s="87">
        <v>2.29314397</v>
      </c>
      <c r="H907" s="88">
        <f t="shared" si="42"/>
        <v>-0.9952499973213631</v>
      </c>
      <c r="I907" s="99">
        <v>0</v>
      </c>
      <c r="J907" s="99">
        <v>3.9440382</v>
      </c>
      <c r="K907" s="88">
        <f t="shared" si="43"/>
        <v>-1</v>
      </c>
      <c r="L907" s="71">
        <f t="shared" si="44"/>
        <v>0</v>
      </c>
    </row>
    <row r="908" spans="1:12">
      <c r="A908" s="70" t="s">
        <v>2334</v>
      </c>
      <c r="B908" s="70" t="s">
        <v>2223</v>
      </c>
      <c r="C908" s="70" t="s">
        <v>231</v>
      </c>
      <c r="D908" s="70" t="s">
        <v>322</v>
      </c>
      <c r="E908" s="70" t="s">
        <v>323</v>
      </c>
      <c r="F908" s="87">
        <f>VLOOKUP(B908,'XTF Exchange Traded Funds'!$B$7:$F$1023,5,FALSE)</f>
        <v>9.9472299999999996E-3</v>
      </c>
      <c r="G908" s="87">
        <v>6.4449000000000006E-2</v>
      </c>
      <c r="H908" s="88">
        <f t="shared" si="42"/>
        <v>-0.84565734146379312</v>
      </c>
      <c r="I908" s="99">
        <v>0</v>
      </c>
      <c r="J908" s="99">
        <v>6.4449000000000006E-2</v>
      </c>
      <c r="K908" s="88">
        <f t="shared" si="43"/>
        <v>-1</v>
      </c>
      <c r="L908" s="71">
        <f t="shared" si="44"/>
        <v>0</v>
      </c>
    </row>
    <row r="909" spans="1:12">
      <c r="A909" s="70" t="s">
        <v>2812</v>
      </c>
      <c r="B909" s="70" t="s">
        <v>277</v>
      </c>
      <c r="C909" s="70" t="s">
        <v>1296</v>
      </c>
      <c r="D909" s="70" t="s">
        <v>322</v>
      </c>
      <c r="E909" s="70" t="s">
        <v>1508</v>
      </c>
      <c r="F909" s="87">
        <f>VLOOKUP(B909,'XTF Exchange Traded Funds'!$B$7:$F$1023,5,FALSE)</f>
        <v>9.5429999999999994E-3</v>
      </c>
      <c r="G909" s="87">
        <v>0.1436385</v>
      </c>
      <c r="H909" s="88">
        <f t="shared" si="42"/>
        <v>-0.93356238055952967</v>
      </c>
      <c r="I909" s="99">
        <v>0</v>
      </c>
      <c r="J909" s="99">
        <v>0</v>
      </c>
      <c r="K909" s="88" t="str">
        <f t="shared" si="43"/>
        <v/>
      </c>
      <c r="L909" s="71">
        <f t="shared" si="44"/>
        <v>0</v>
      </c>
    </row>
    <row r="910" spans="1:12">
      <c r="A910" s="70" t="s">
        <v>2235</v>
      </c>
      <c r="B910" s="70" t="s">
        <v>2236</v>
      </c>
      <c r="C910" s="70" t="s">
        <v>1446</v>
      </c>
      <c r="D910" s="70" t="s">
        <v>322</v>
      </c>
      <c r="E910" s="70" t="s">
        <v>323</v>
      </c>
      <c r="F910" s="87">
        <f>VLOOKUP(B910,'XTF Exchange Traded Funds'!$B$7:$F$1023,5,FALSE)</f>
        <v>9.0442000000000005E-3</v>
      </c>
      <c r="G910" s="87">
        <v>1.2173979999999999E-2</v>
      </c>
      <c r="H910" s="88">
        <f t="shared" si="42"/>
        <v>-0.25708765744645534</v>
      </c>
      <c r="I910" s="99">
        <v>0</v>
      </c>
      <c r="J910" s="99">
        <v>0</v>
      </c>
      <c r="K910" s="88" t="str">
        <f t="shared" si="43"/>
        <v/>
      </c>
      <c r="L910" s="71">
        <f t="shared" si="44"/>
        <v>0</v>
      </c>
    </row>
    <row r="911" spans="1:12">
      <c r="A911" s="70" t="s">
        <v>251</v>
      </c>
      <c r="B911" s="70" t="s">
        <v>14</v>
      </c>
      <c r="C911" s="70" t="s">
        <v>1446</v>
      </c>
      <c r="D911" s="70" t="s">
        <v>322</v>
      </c>
      <c r="E911" s="70" t="s">
        <v>323</v>
      </c>
      <c r="F911" s="87">
        <f>VLOOKUP(B911,'XTF Exchange Traded Funds'!$B$7:$F$1023,5,FALSE)</f>
        <v>8.6501600000000005E-3</v>
      </c>
      <c r="G911" s="87">
        <v>1.2959999999999999E-2</v>
      </c>
      <c r="H911" s="88">
        <f t="shared" si="42"/>
        <v>-0.33254938271604928</v>
      </c>
      <c r="I911" s="99">
        <v>0</v>
      </c>
      <c r="J911" s="99">
        <v>0</v>
      </c>
      <c r="K911" s="88" t="str">
        <f t="shared" si="43"/>
        <v/>
      </c>
      <c r="L911" s="71">
        <f t="shared" si="44"/>
        <v>0</v>
      </c>
    </row>
    <row r="912" spans="1:12">
      <c r="A912" s="70" t="s">
        <v>2871</v>
      </c>
      <c r="B912" s="70" t="s">
        <v>2872</v>
      </c>
      <c r="C912" s="70" t="s">
        <v>1296</v>
      </c>
      <c r="D912" s="70" t="s">
        <v>1212</v>
      </c>
      <c r="E912" s="70" t="s">
        <v>323</v>
      </c>
      <c r="F912" s="87">
        <f>VLOOKUP(B912,'XTF Exchange Traded Funds'!$B$7:$F$1023,5,FALSE)</f>
        <v>8.1586499999999999E-3</v>
      </c>
      <c r="G912" s="87"/>
      <c r="H912" s="88" t="str">
        <f t="shared" si="42"/>
        <v/>
      </c>
      <c r="I912" s="99">
        <v>0</v>
      </c>
      <c r="J912" s="99"/>
      <c r="K912" s="88" t="str">
        <f t="shared" si="43"/>
        <v/>
      </c>
      <c r="L912" s="71">
        <f t="shared" si="44"/>
        <v>0</v>
      </c>
    </row>
    <row r="913" spans="1:12">
      <c r="A913" s="70" t="s">
        <v>2164</v>
      </c>
      <c r="B913" s="70" t="s">
        <v>889</v>
      </c>
      <c r="C913" s="70" t="s">
        <v>1297</v>
      </c>
      <c r="D913" s="70" t="s">
        <v>321</v>
      </c>
      <c r="E913" s="70" t="s">
        <v>1508</v>
      </c>
      <c r="F913" s="87">
        <f>VLOOKUP(B913,'XTF Exchange Traded Funds'!$B$7:$F$1023,5,FALSE)</f>
        <v>5.99988E-3</v>
      </c>
      <c r="G913" s="87">
        <v>3.4173160000000001E-2</v>
      </c>
      <c r="H913" s="88">
        <f t="shared" si="42"/>
        <v>-0.8244271235086249</v>
      </c>
      <c r="I913" s="99">
        <v>0</v>
      </c>
      <c r="J913" s="99">
        <v>1.1813290000000001E-2</v>
      </c>
      <c r="K913" s="88">
        <f t="shared" si="43"/>
        <v>-1</v>
      </c>
      <c r="L913" s="71">
        <f t="shared" si="44"/>
        <v>0</v>
      </c>
    </row>
    <row r="914" spans="1:12">
      <c r="A914" s="70" t="s">
        <v>1998</v>
      </c>
      <c r="B914" s="70" t="s">
        <v>1999</v>
      </c>
      <c r="C914" s="70" t="s">
        <v>1446</v>
      </c>
      <c r="D914" s="70" t="s">
        <v>322</v>
      </c>
      <c r="E914" s="70" t="s">
        <v>323</v>
      </c>
      <c r="F914" s="87">
        <f>VLOOKUP(B914,'XTF Exchange Traded Funds'!$B$7:$F$1023,5,FALSE)</f>
        <v>5.7683999999999999E-3</v>
      </c>
      <c r="G914" s="87">
        <v>5.1310000000000001E-3</v>
      </c>
      <c r="H914" s="88">
        <f t="shared" si="42"/>
        <v>0.12422529721301889</v>
      </c>
      <c r="I914" s="99">
        <v>0</v>
      </c>
      <c r="J914" s="99">
        <v>0</v>
      </c>
      <c r="K914" s="88" t="str">
        <f t="shared" si="43"/>
        <v/>
      </c>
      <c r="L914" s="71">
        <f t="shared" si="44"/>
        <v>0</v>
      </c>
    </row>
    <row r="915" spans="1:12">
      <c r="A915" s="70" t="s">
        <v>433</v>
      </c>
      <c r="B915" s="70" t="s">
        <v>434</v>
      </c>
      <c r="C915" s="70" t="s">
        <v>449</v>
      </c>
      <c r="D915" s="70" t="s">
        <v>322</v>
      </c>
      <c r="E915" s="70" t="s">
        <v>323</v>
      </c>
      <c r="F915" s="87">
        <f>VLOOKUP(B915,'XTF Exchange Traded Funds'!$B$7:$F$1023,5,FALSE)</f>
        <v>5.11E-3</v>
      </c>
      <c r="G915" s="87">
        <v>0.26470199999999999</v>
      </c>
      <c r="H915" s="88">
        <f t="shared" si="42"/>
        <v>-0.98069527241955101</v>
      </c>
      <c r="I915" s="99">
        <v>0</v>
      </c>
      <c r="J915" s="99">
        <v>0</v>
      </c>
      <c r="K915" s="88" t="str">
        <f t="shared" si="43"/>
        <v/>
      </c>
      <c r="L915" s="71">
        <f t="shared" si="44"/>
        <v>0</v>
      </c>
    </row>
    <row r="916" spans="1:12">
      <c r="A916" s="70" t="s">
        <v>2269</v>
      </c>
      <c r="B916" s="70" t="s">
        <v>2247</v>
      </c>
      <c r="C916" s="70" t="s">
        <v>1446</v>
      </c>
      <c r="D916" s="70" t="s">
        <v>321</v>
      </c>
      <c r="E916" s="70" t="s">
        <v>1508</v>
      </c>
      <c r="F916" s="87">
        <f>VLOOKUP(B916,'XTF Exchange Traded Funds'!$B$7:$F$1023,5,FALSE)</f>
        <v>4.6305000000000001E-3</v>
      </c>
      <c r="G916" s="87">
        <v>0</v>
      </c>
      <c r="H916" s="88" t="str">
        <f t="shared" si="42"/>
        <v/>
      </c>
      <c r="I916" s="99">
        <v>0</v>
      </c>
      <c r="J916" s="99">
        <v>0</v>
      </c>
      <c r="K916" s="88" t="str">
        <f t="shared" si="43"/>
        <v/>
      </c>
      <c r="L916" s="71">
        <f t="shared" si="44"/>
        <v>0</v>
      </c>
    </row>
    <row r="917" spans="1:12">
      <c r="A917" s="70" t="s">
        <v>734</v>
      </c>
      <c r="B917" s="70" t="s">
        <v>107</v>
      </c>
      <c r="C917" s="70" t="s">
        <v>735</v>
      </c>
      <c r="D917" s="70" t="s">
        <v>321</v>
      </c>
      <c r="E917" s="70" t="s">
        <v>1508</v>
      </c>
      <c r="F917" s="87">
        <f>VLOOKUP(B917,'XTF Exchange Traded Funds'!$B$7:$F$1023,5,FALSE)</f>
        <v>4.2502900000000003E-3</v>
      </c>
      <c r="G917" s="87">
        <v>7.130235E-2</v>
      </c>
      <c r="H917" s="88">
        <f t="shared" si="42"/>
        <v>-0.9403906042367467</v>
      </c>
      <c r="I917" s="99">
        <v>0</v>
      </c>
      <c r="J917" s="99">
        <v>4.7607999999999999E-3</v>
      </c>
      <c r="K917" s="88">
        <f t="shared" si="43"/>
        <v>-1</v>
      </c>
      <c r="L917" s="71">
        <f t="shared" si="44"/>
        <v>0</v>
      </c>
    </row>
    <row r="918" spans="1:12">
      <c r="A918" s="70" t="s">
        <v>2819</v>
      </c>
      <c r="B918" s="70" t="s">
        <v>1442</v>
      </c>
      <c r="C918" s="70" t="s">
        <v>1291</v>
      </c>
      <c r="D918" s="70" t="s">
        <v>321</v>
      </c>
      <c r="E918" s="70" t="s">
        <v>1508</v>
      </c>
      <c r="F918" s="87">
        <f>VLOOKUP(B918,'XTF Exchange Traded Funds'!$B$7:$F$1023,5,FALSE)</f>
        <v>4.0525199999999996E-3</v>
      </c>
      <c r="G918" s="87">
        <v>8.7187390000000003E-2</v>
      </c>
      <c r="H918" s="88">
        <f t="shared" si="42"/>
        <v>-0.95351942522880895</v>
      </c>
      <c r="I918" s="99">
        <v>0</v>
      </c>
      <c r="J918" s="99">
        <v>0</v>
      </c>
      <c r="K918" s="88" t="str">
        <f t="shared" si="43"/>
        <v/>
      </c>
      <c r="L918" s="71">
        <f t="shared" si="44"/>
        <v>0</v>
      </c>
    </row>
    <row r="919" spans="1:12">
      <c r="A919" s="70" t="s">
        <v>622</v>
      </c>
      <c r="B919" s="70" t="s">
        <v>623</v>
      </c>
      <c r="C919" s="70" t="s">
        <v>1292</v>
      </c>
      <c r="D919" s="70" t="s">
        <v>321</v>
      </c>
      <c r="E919" s="70" t="s">
        <v>1508</v>
      </c>
      <c r="F919" s="87">
        <f>VLOOKUP(B919,'XTF Exchange Traded Funds'!$B$7:$F$1023,5,FALSE)</f>
        <v>3.9645599999999998E-3</v>
      </c>
      <c r="G919" s="87">
        <v>1.0368900000000002E-3</v>
      </c>
      <c r="H919" s="88">
        <f t="shared" si="42"/>
        <v>2.8235106906229195</v>
      </c>
      <c r="I919" s="99">
        <v>0</v>
      </c>
      <c r="J919" s="99">
        <v>0</v>
      </c>
      <c r="K919" s="88" t="str">
        <f t="shared" si="43"/>
        <v/>
      </c>
      <c r="L919" s="71">
        <f t="shared" si="44"/>
        <v>0</v>
      </c>
    </row>
    <row r="920" spans="1:12">
      <c r="A920" s="70" t="s">
        <v>1609</v>
      </c>
      <c r="B920" s="70" t="s">
        <v>1612</v>
      </c>
      <c r="C920" s="70" t="s">
        <v>735</v>
      </c>
      <c r="D920" s="70" t="s">
        <v>321</v>
      </c>
      <c r="E920" s="70" t="s">
        <v>1508</v>
      </c>
      <c r="F920" s="87">
        <f>VLOOKUP(B920,'XTF Exchange Traded Funds'!$B$7:$F$1023,5,FALSE)</f>
        <v>3.73968E-3</v>
      </c>
      <c r="G920" s="87">
        <v>0.14252000000000001</v>
      </c>
      <c r="H920" s="88">
        <f t="shared" si="42"/>
        <v>-0.97376031434184673</v>
      </c>
      <c r="I920" s="99">
        <v>0</v>
      </c>
      <c r="J920" s="99">
        <v>0</v>
      </c>
      <c r="K920" s="88" t="str">
        <f t="shared" si="43"/>
        <v/>
      </c>
      <c r="L920" s="71">
        <f t="shared" si="44"/>
        <v>0</v>
      </c>
    </row>
    <row r="921" spans="1:12">
      <c r="A921" s="70" t="s">
        <v>228</v>
      </c>
      <c r="B921" s="70" t="s">
        <v>229</v>
      </c>
      <c r="C921" s="70" t="s">
        <v>231</v>
      </c>
      <c r="D921" s="70" t="s">
        <v>322</v>
      </c>
      <c r="E921" s="70" t="s">
        <v>1508</v>
      </c>
      <c r="F921" s="87">
        <f>VLOOKUP(B921,'XTF Exchange Traded Funds'!$B$7:$F$1023,5,FALSE)</f>
        <v>3.2076500000000003E-3</v>
      </c>
      <c r="G921" s="87">
        <v>0</v>
      </c>
      <c r="H921" s="88" t="str">
        <f t="shared" si="42"/>
        <v/>
      </c>
      <c r="I921" s="99">
        <v>0</v>
      </c>
      <c r="J921" s="99">
        <v>0</v>
      </c>
      <c r="K921" s="88" t="str">
        <f t="shared" si="43"/>
        <v/>
      </c>
      <c r="L921" s="71">
        <f t="shared" si="44"/>
        <v>0</v>
      </c>
    </row>
    <row r="922" spans="1:12">
      <c r="A922" s="70" t="s">
        <v>2846</v>
      </c>
      <c r="B922" s="70" t="s">
        <v>27</v>
      </c>
      <c r="C922" s="70" t="s">
        <v>1296</v>
      </c>
      <c r="D922" s="70" t="s">
        <v>1212</v>
      </c>
      <c r="E922" s="70" t="s">
        <v>1508</v>
      </c>
      <c r="F922" s="87">
        <f>VLOOKUP(B922,'XTF Exchange Traded Funds'!$B$7:$F$1023,5,FALSE)</f>
        <v>3.114E-3</v>
      </c>
      <c r="G922" s="87">
        <v>0</v>
      </c>
      <c r="H922" s="88" t="str">
        <f t="shared" si="42"/>
        <v/>
      </c>
      <c r="I922" s="99">
        <v>0</v>
      </c>
      <c r="J922" s="99">
        <v>3.6990610499999996</v>
      </c>
      <c r="K922" s="88">
        <f t="shared" si="43"/>
        <v>-1</v>
      </c>
      <c r="L922" s="71">
        <f t="shared" si="44"/>
        <v>0</v>
      </c>
    </row>
    <row r="923" spans="1:12">
      <c r="A923" s="70" t="s">
        <v>2814</v>
      </c>
      <c r="B923" s="70" t="s">
        <v>304</v>
      </c>
      <c r="C923" s="70" t="s">
        <v>1291</v>
      </c>
      <c r="D923" s="70" t="s">
        <v>321</v>
      </c>
      <c r="E923" s="70" t="s">
        <v>1508</v>
      </c>
      <c r="F923" s="87">
        <f>VLOOKUP(B923,'XTF Exchange Traded Funds'!$B$7:$F$1023,5,FALSE)</f>
        <v>3.0950599999999997E-3</v>
      </c>
      <c r="G923" s="87">
        <v>0.13058430000000001</v>
      </c>
      <c r="H923" s="88">
        <f t="shared" si="42"/>
        <v>-0.97629837583844303</v>
      </c>
      <c r="I923" s="99">
        <v>0</v>
      </c>
      <c r="J923" s="99">
        <v>0</v>
      </c>
      <c r="K923" s="88" t="str">
        <f t="shared" si="43"/>
        <v/>
      </c>
      <c r="L923" s="71">
        <f t="shared" si="44"/>
        <v>0</v>
      </c>
    </row>
    <row r="924" spans="1:12">
      <c r="A924" s="70" t="s">
        <v>517</v>
      </c>
      <c r="B924" s="70" t="s">
        <v>530</v>
      </c>
      <c r="C924" s="70" t="s">
        <v>1297</v>
      </c>
      <c r="D924" s="70" t="s">
        <v>321</v>
      </c>
      <c r="E924" s="70" t="s">
        <v>1508</v>
      </c>
      <c r="F924" s="87">
        <f>VLOOKUP(B924,'XTF Exchange Traded Funds'!$B$7:$F$1023,5,FALSE)</f>
        <v>2.8659899999999997E-3</v>
      </c>
      <c r="G924" s="87">
        <v>0</v>
      </c>
      <c r="H924" s="88" t="str">
        <f t="shared" si="42"/>
        <v/>
      </c>
      <c r="I924" s="99">
        <v>0</v>
      </c>
      <c r="J924" s="99">
        <v>0</v>
      </c>
      <c r="K924" s="88" t="str">
        <f t="shared" si="43"/>
        <v/>
      </c>
      <c r="L924" s="71">
        <f t="shared" si="44"/>
        <v>0</v>
      </c>
    </row>
    <row r="925" spans="1:12">
      <c r="A925" s="70" t="s">
        <v>2861</v>
      </c>
      <c r="B925" s="70" t="s">
        <v>294</v>
      </c>
      <c r="C925" s="70" t="s">
        <v>1291</v>
      </c>
      <c r="D925" s="70" t="s">
        <v>321</v>
      </c>
      <c r="E925" s="70" t="s">
        <v>1508</v>
      </c>
      <c r="F925" s="87">
        <f>VLOOKUP(B925,'XTF Exchange Traded Funds'!$B$7:$F$1023,5,FALSE)</f>
        <v>2.81862E-3</v>
      </c>
      <c r="G925" s="87">
        <v>0</v>
      </c>
      <c r="H925" s="88" t="str">
        <f t="shared" si="42"/>
        <v/>
      </c>
      <c r="I925" s="99">
        <v>0</v>
      </c>
      <c r="J925" s="99">
        <v>0</v>
      </c>
      <c r="K925" s="88" t="str">
        <f t="shared" si="43"/>
        <v/>
      </c>
      <c r="L925" s="71">
        <f t="shared" si="44"/>
        <v>0</v>
      </c>
    </row>
    <row r="926" spans="1:12">
      <c r="A926" s="70" t="s">
        <v>2105</v>
      </c>
      <c r="B926" s="70" t="s">
        <v>2106</v>
      </c>
      <c r="C926" s="70" t="s">
        <v>1297</v>
      </c>
      <c r="D926" s="70" t="s">
        <v>321</v>
      </c>
      <c r="E926" s="70" t="s">
        <v>1508</v>
      </c>
      <c r="F926" s="87">
        <f>VLOOKUP(B926,'XTF Exchange Traded Funds'!$B$7:$F$1023,5,FALSE)</f>
        <v>2.5752600000000002E-3</v>
      </c>
      <c r="G926" s="87">
        <v>0</v>
      </c>
      <c r="H926" s="88" t="str">
        <f t="shared" si="42"/>
        <v/>
      </c>
      <c r="I926" s="99">
        <v>0</v>
      </c>
      <c r="J926" s="99">
        <v>0</v>
      </c>
      <c r="K926" s="88" t="str">
        <f t="shared" si="43"/>
        <v/>
      </c>
      <c r="L926" s="71">
        <f t="shared" si="44"/>
        <v>0</v>
      </c>
    </row>
    <row r="927" spans="1:12">
      <c r="A927" s="70" t="s">
        <v>395</v>
      </c>
      <c r="B927" s="70" t="s">
        <v>941</v>
      </c>
      <c r="C927" s="70" t="s">
        <v>1292</v>
      </c>
      <c r="D927" s="70" t="s">
        <v>321</v>
      </c>
      <c r="E927" s="70" t="s">
        <v>1508</v>
      </c>
      <c r="F927" s="87">
        <f>VLOOKUP(B927,'XTF Exchange Traded Funds'!$B$7:$F$1023,5,FALSE)</f>
        <v>2.4711399999999997E-3</v>
      </c>
      <c r="G927" s="87">
        <v>2.8558800000000003E-3</v>
      </c>
      <c r="H927" s="88">
        <f t="shared" si="42"/>
        <v>-0.13471854559715413</v>
      </c>
      <c r="I927" s="99">
        <v>0</v>
      </c>
      <c r="J927" s="99">
        <v>0</v>
      </c>
      <c r="K927" s="88" t="str">
        <f t="shared" si="43"/>
        <v/>
      </c>
      <c r="L927" s="71">
        <f t="shared" si="44"/>
        <v>0</v>
      </c>
    </row>
    <row r="928" spans="1:12">
      <c r="A928" s="70" t="s">
        <v>2177</v>
      </c>
      <c r="B928" s="70" t="s">
        <v>2178</v>
      </c>
      <c r="C928" s="70" t="s">
        <v>1297</v>
      </c>
      <c r="D928" s="70" t="s">
        <v>321</v>
      </c>
      <c r="E928" s="70" t="s">
        <v>1508</v>
      </c>
      <c r="F928" s="87">
        <f>VLOOKUP(B928,'XTF Exchange Traded Funds'!$B$7:$F$1023,5,FALSE)</f>
        <v>2.2986E-3</v>
      </c>
      <c r="G928" s="87">
        <v>0</v>
      </c>
      <c r="H928" s="88" t="str">
        <f t="shared" si="42"/>
        <v/>
      </c>
      <c r="I928" s="99">
        <v>0</v>
      </c>
      <c r="J928" s="99">
        <v>0</v>
      </c>
      <c r="K928" s="88" t="str">
        <f t="shared" si="43"/>
        <v/>
      </c>
      <c r="L928" s="71">
        <f t="shared" si="44"/>
        <v>0</v>
      </c>
    </row>
    <row r="929" spans="1:12">
      <c r="A929" s="70" t="s">
        <v>2869</v>
      </c>
      <c r="B929" s="70" t="s">
        <v>2870</v>
      </c>
      <c r="C929" s="70" t="s">
        <v>1296</v>
      </c>
      <c r="D929" s="70" t="s">
        <v>1212</v>
      </c>
      <c r="E929" s="70" t="s">
        <v>323</v>
      </c>
      <c r="F929" s="87">
        <f>VLOOKUP(B929,'XTF Exchange Traded Funds'!$B$7:$F$1023,5,FALSE)</f>
        <v>2.0509499999999997E-3</v>
      </c>
      <c r="G929" s="87"/>
      <c r="H929" s="88" t="str">
        <f t="shared" si="42"/>
        <v/>
      </c>
      <c r="I929" s="99">
        <v>0</v>
      </c>
      <c r="J929" s="99"/>
      <c r="K929" s="88" t="str">
        <f t="shared" si="43"/>
        <v/>
      </c>
      <c r="L929" s="71">
        <f t="shared" si="44"/>
        <v>0</v>
      </c>
    </row>
    <row r="930" spans="1:12">
      <c r="A930" s="70" t="s">
        <v>2804</v>
      </c>
      <c r="B930" s="70" t="s">
        <v>1405</v>
      </c>
      <c r="C930" s="70" t="s">
        <v>1296</v>
      </c>
      <c r="D930" s="70" t="s">
        <v>322</v>
      </c>
      <c r="E930" s="70" t="s">
        <v>323</v>
      </c>
      <c r="F930" s="87">
        <f>VLOOKUP(B930,'XTF Exchange Traded Funds'!$B$7:$F$1023,5,FALSE)</f>
        <v>2.0328E-3</v>
      </c>
      <c r="G930" s="87">
        <v>0.23166</v>
      </c>
      <c r="H930" s="88">
        <f t="shared" si="42"/>
        <v>-0.9912250712250712</v>
      </c>
      <c r="I930" s="99">
        <v>0</v>
      </c>
      <c r="J930" s="99">
        <v>0</v>
      </c>
      <c r="K930" s="88" t="str">
        <f t="shared" si="43"/>
        <v/>
      </c>
      <c r="L930" s="71">
        <f t="shared" si="44"/>
        <v>0</v>
      </c>
    </row>
    <row r="931" spans="1:12">
      <c r="A931" s="70" t="s">
        <v>511</v>
      </c>
      <c r="B931" s="70" t="s">
        <v>524</v>
      </c>
      <c r="C931" s="70" t="s">
        <v>1297</v>
      </c>
      <c r="D931" s="70" t="s">
        <v>321</v>
      </c>
      <c r="E931" s="70" t="s">
        <v>1508</v>
      </c>
      <c r="F931" s="87">
        <f>VLOOKUP(B931,'XTF Exchange Traded Funds'!$B$7:$F$1023,5,FALSE)</f>
        <v>1.93725E-3</v>
      </c>
      <c r="G931" s="87">
        <v>0.11141321000000001</v>
      </c>
      <c r="H931" s="88">
        <f t="shared" si="42"/>
        <v>-0.98261202598865971</v>
      </c>
      <c r="I931" s="99">
        <v>0</v>
      </c>
      <c r="J931" s="99">
        <v>1.8136298200000001</v>
      </c>
      <c r="K931" s="88">
        <f t="shared" si="43"/>
        <v>-1</v>
      </c>
      <c r="L931" s="71">
        <f t="shared" si="44"/>
        <v>0</v>
      </c>
    </row>
    <row r="932" spans="1:12">
      <c r="A932" s="70" t="s">
        <v>616</v>
      </c>
      <c r="B932" s="70" t="s">
        <v>617</v>
      </c>
      <c r="C932" s="70" t="s">
        <v>1292</v>
      </c>
      <c r="D932" s="70" t="s">
        <v>321</v>
      </c>
      <c r="E932" s="70" t="s">
        <v>1508</v>
      </c>
      <c r="F932" s="87">
        <f>VLOOKUP(B932,'XTF Exchange Traded Funds'!$B$7:$F$1023,5,FALSE)</f>
        <v>1.7587499999999999E-3</v>
      </c>
      <c r="G932" s="87">
        <v>1.2466969999999999E-2</v>
      </c>
      <c r="H932" s="88">
        <f t="shared" si="42"/>
        <v>-0.85892722931073062</v>
      </c>
      <c r="I932" s="99">
        <v>0</v>
      </c>
      <c r="J932" s="99">
        <v>0</v>
      </c>
      <c r="K932" s="88" t="str">
        <f t="shared" si="43"/>
        <v/>
      </c>
      <c r="L932" s="71">
        <f t="shared" si="44"/>
        <v>0</v>
      </c>
    </row>
    <row r="933" spans="1:12">
      <c r="A933" s="70" t="s">
        <v>2853</v>
      </c>
      <c r="B933" s="70" t="s">
        <v>720</v>
      </c>
      <c r="C933" s="70" t="s">
        <v>1291</v>
      </c>
      <c r="D933" s="70" t="s">
        <v>321</v>
      </c>
      <c r="E933" s="70" t="s">
        <v>1508</v>
      </c>
      <c r="F933" s="87">
        <f>VLOOKUP(B933,'XTF Exchange Traded Funds'!$B$7:$F$1023,5,FALSE)</f>
        <v>1.5244799999999999E-3</v>
      </c>
      <c r="G933" s="87">
        <v>0</v>
      </c>
      <c r="H933" s="88" t="str">
        <f t="shared" si="42"/>
        <v/>
      </c>
      <c r="I933" s="99">
        <v>0</v>
      </c>
      <c r="J933" s="99">
        <v>0</v>
      </c>
      <c r="K933" s="88" t="str">
        <f t="shared" si="43"/>
        <v/>
      </c>
      <c r="L933" s="71">
        <f t="shared" si="44"/>
        <v>0</v>
      </c>
    </row>
    <row r="934" spans="1:12">
      <c r="A934" s="70" t="s">
        <v>1547</v>
      </c>
      <c r="B934" s="70" t="s">
        <v>459</v>
      </c>
      <c r="C934" s="70" t="s">
        <v>1293</v>
      </c>
      <c r="D934" s="70" t="s">
        <v>321</v>
      </c>
      <c r="E934" s="70" t="s">
        <v>1508</v>
      </c>
      <c r="F934" s="87">
        <f>VLOOKUP(B934,'XTF Exchange Traded Funds'!$B$7:$F$1023,5,FALSE)</f>
        <v>1.5007499999999999E-3</v>
      </c>
      <c r="G934" s="87">
        <v>1.3297740000000001E-2</v>
      </c>
      <c r="H934" s="88">
        <f t="shared" si="42"/>
        <v>-0.88714247684192959</v>
      </c>
      <c r="I934" s="99">
        <v>0</v>
      </c>
      <c r="J934" s="99">
        <v>1.009438E-2</v>
      </c>
      <c r="K934" s="88">
        <f t="shared" si="43"/>
        <v>-1</v>
      </c>
      <c r="L934" s="71">
        <f t="shared" si="44"/>
        <v>0</v>
      </c>
    </row>
    <row r="935" spans="1:12">
      <c r="A935" s="70" t="s">
        <v>2352</v>
      </c>
      <c r="B935" s="70" t="s">
        <v>1220</v>
      </c>
      <c r="C935" s="70" t="s">
        <v>231</v>
      </c>
      <c r="D935" s="70" t="s">
        <v>1212</v>
      </c>
      <c r="E935" s="70" t="s">
        <v>1508</v>
      </c>
      <c r="F935" s="87">
        <f>VLOOKUP(B935,'XTF Exchange Traded Funds'!$B$7:$F$1023,5,FALSE)</f>
        <v>1.3940699999999999E-3</v>
      </c>
      <c r="G935" s="87">
        <v>0</v>
      </c>
      <c r="H935" s="88" t="str">
        <f t="shared" si="42"/>
        <v/>
      </c>
      <c r="I935" s="99">
        <v>0</v>
      </c>
      <c r="J935" s="99">
        <v>0</v>
      </c>
      <c r="K935" s="88" t="str">
        <f t="shared" si="43"/>
        <v/>
      </c>
      <c r="L935" s="71">
        <f t="shared" si="44"/>
        <v>0</v>
      </c>
    </row>
    <row r="936" spans="1:12">
      <c r="A936" s="70" t="s">
        <v>2390</v>
      </c>
      <c r="B936" s="70" t="s">
        <v>2391</v>
      </c>
      <c r="C936" s="70" t="s">
        <v>1446</v>
      </c>
      <c r="D936" s="70" t="s">
        <v>322</v>
      </c>
      <c r="E936" s="70" t="s">
        <v>323</v>
      </c>
      <c r="F936" s="87">
        <f>VLOOKUP(B936,'XTF Exchange Traded Funds'!$B$7:$F$1023,5,FALSE)</f>
        <v>1.3488E-3</v>
      </c>
      <c r="G936" s="87">
        <v>9.11E-3</v>
      </c>
      <c r="H936" s="88">
        <f t="shared" si="42"/>
        <v>-0.85194291986827664</v>
      </c>
      <c r="I936" s="99">
        <v>0</v>
      </c>
      <c r="J936" s="99">
        <v>0</v>
      </c>
      <c r="K936" s="88" t="str">
        <f t="shared" si="43"/>
        <v/>
      </c>
      <c r="L936" s="71">
        <f t="shared" si="44"/>
        <v>0</v>
      </c>
    </row>
    <row r="937" spans="1:12">
      <c r="A937" s="70" t="s">
        <v>1509</v>
      </c>
      <c r="B937" s="70" t="s">
        <v>1303</v>
      </c>
      <c r="C937" s="70" t="s">
        <v>1292</v>
      </c>
      <c r="D937" s="70" t="s">
        <v>321</v>
      </c>
      <c r="E937" s="70" t="s">
        <v>1508</v>
      </c>
      <c r="F937" s="87">
        <f>VLOOKUP(B937,'XTF Exchange Traded Funds'!$B$7:$F$1023,5,FALSE)</f>
        <v>1.0459200000000001E-3</v>
      </c>
      <c r="G937" s="87">
        <v>6.9946000000000001E-3</v>
      </c>
      <c r="H937" s="88">
        <f t="shared" si="42"/>
        <v>-0.85046750350270206</v>
      </c>
      <c r="I937" s="99">
        <v>0</v>
      </c>
      <c r="J937" s="99">
        <v>0.13690550000000001</v>
      </c>
      <c r="K937" s="88">
        <f t="shared" si="43"/>
        <v>-1</v>
      </c>
      <c r="L937" s="71">
        <f t="shared" si="44"/>
        <v>0</v>
      </c>
    </row>
    <row r="938" spans="1:12">
      <c r="A938" s="70" t="s">
        <v>2614</v>
      </c>
      <c r="B938" s="70" t="s">
        <v>2615</v>
      </c>
      <c r="C938" s="70" t="s">
        <v>1446</v>
      </c>
      <c r="D938" s="70" t="s">
        <v>321</v>
      </c>
      <c r="E938" s="70" t="s">
        <v>1508</v>
      </c>
      <c r="F938" s="87">
        <f>VLOOKUP(B938,'XTF Exchange Traded Funds'!$B$7:$F$1023,5,FALSE)</f>
        <v>1.03305E-3</v>
      </c>
      <c r="G938" s="87">
        <v>1.3581969999999999E-2</v>
      </c>
      <c r="H938" s="88">
        <f t="shared" si="42"/>
        <v>-0.92393960522663499</v>
      </c>
      <c r="I938" s="99">
        <v>0</v>
      </c>
      <c r="J938" s="99">
        <v>0</v>
      </c>
      <c r="K938" s="88" t="str">
        <f t="shared" si="43"/>
        <v/>
      </c>
      <c r="L938" s="71">
        <f t="shared" si="44"/>
        <v>0</v>
      </c>
    </row>
    <row r="939" spans="1:12">
      <c r="A939" s="70" t="s">
        <v>610</v>
      </c>
      <c r="B939" s="70" t="s">
        <v>611</v>
      </c>
      <c r="C939" s="70" t="s">
        <v>1292</v>
      </c>
      <c r="D939" s="70" t="s">
        <v>321</v>
      </c>
      <c r="E939" s="70" t="s">
        <v>1508</v>
      </c>
      <c r="F939" s="87">
        <f>VLOOKUP(B939,'XTF Exchange Traded Funds'!$B$7:$F$1023,5,FALSE)</f>
        <v>9.5955999999999993E-4</v>
      </c>
      <c r="G939" s="87">
        <v>9.6635000000000004E-4</v>
      </c>
      <c r="H939" s="88">
        <f t="shared" si="42"/>
        <v>-7.0264396957625541E-3</v>
      </c>
      <c r="I939" s="99">
        <v>0</v>
      </c>
      <c r="J939" s="99">
        <v>0</v>
      </c>
      <c r="K939" s="88" t="str">
        <f t="shared" si="43"/>
        <v/>
      </c>
      <c r="L939" s="71">
        <f t="shared" si="44"/>
        <v>0</v>
      </c>
    </row>
    <row r="940" spans="1:12">
      <c r="A940" s="70" t="s">
        <v>1301</v>
      </c>
      <c r="B940" s="70" t="s">
        <v>1302</v>
      </c>
      <c r="C940" s="70" t="s">
        <v>1292</v>
      </c>
      <c r="D940" s="70" t="s">
        <v>321</v>
      </c>
      <c r="E940" s="70" t="s">
        <v>1508</v>
      </c>
      <c r="F940" s="87">
        <f>VLOOKUP(B940,'XTF Exchange Traded Funds'!$B$7:$F$1023,5,FALSE)</f>
        <v>7.0573499999999998E-4</v>
      </c>
      <c r="G940" s="87">
        <v>4.4575820000000002E-2</v>
      </c>
      <c r="H940" s="88">
        <f t="shared" si="42"/>
        <v>-0.98416776180449406</v>
      </c>
      <c r="I940" s="99">
        <v>0</v>
      </c>
      <c r="J940" s="99">
        <v>0</v>
      </c>
      <c r="K940" s="88" t="str">
        <f t="shared" si="43"/>
        <v/>
      </c>
      <c r="L940" s="71">
        <f t="shared" si="44"/>
        <v>0</v>
      </c>
    </row>
    <row r="941" spans="1:12">
      <c r="A941" s="70" t="s">
        <v>2843</v>
      </c>
      <c r="B941" s="70" t="s">
        <v>302</v>
      </c>
      <c r="C941" s="70" t="s">
        <v>1291</v>
      </c>
      <c r="D941" s="70" t="s">
        <v>321</v>
      </c>
      <c r="E941" s="70" t="s">
        <v>1508</v>
      </c>
      <c r="F941" s="87">
        <f>VLOOKUP(B941,'XTF Exchange Traded Funds'!$B$7:$F$1023,5,FALSE)</f>
        <v>5.945700000000001E-4</v>
      </c>
      <c r="G941" s="87">
        <v>0</v>
      </c>
      <c r="H941" s="88" t="str">
        <f t="shared" si="42"/>
        <v/>
      </c>
      <c r="I941" s="99">
        <v>0</v>
      </c>
      <c r="J941" s="99">
        <v>0</v>
      </c>
      <c r="K941" s="88" t="str">
        <f t="shared" si="43"/>
        <v/>
      </c>
      <c r="L941" s="71">
        <f t="shared" si="44"/>
        <v>0</v>
      </c>
    </row>
    <row r="942" spans="1:12">
      <c r="A942" s="70" t="s">
        <v>614</v>
      </c>
      <c r="B942" s="70" t="s">
        <v>615</v>
      </c>
      <c r="C942" s="70" t="s">
        <v>1292</v>
      </c>
      <c r="D942" s="70" t="s">
        <v>321</v>
      </c>
      <c r="E942" s="70" t="s">
        <v>1508</v>
      </c>
      <c r="F942" s="87">
        <f>VLOOKUP(B942,'XTF Exchange Traded Funds'!$B$7:$F$1023,5,FALSE)</f>
        <v>2.7839999999999999E-4</v>
      </c>
      <c r="G942" s="87">
        <v>5.5737900000000003E-3</v>
      </c>
      <c r="H942" s="88">
        <f t="shared" si="42"/>
        <v>-0.95005193952409406</v>
      </c>
      <c r="I942" s="99">
        <v>0</v>
      </c>
      <c r="J942" s="99">
        <v>0</v>
      </c>
      <c r="K942" s="88" t="str">
        <f t="shared" si="43"/>
        <v/>
      </c>
      <c r="L942" s="71">
        <f t="shared" si="44"/>
        <v>0</v>
      </c>
    </row>
    <row r="943" spans="1:12">
      <c r="A943" s="70" t="s">
        <v>2376</v>
      </c>
      <c r="B943" s="70" t="s">
        <v>2377</v>
      </c>
      <c r="C943" s="70" t="s">
        <v>993</v>
      </c>
      <c r="D943" s="70" t="s">
        <v>321</v>
      </c>
      <c r="E943" s="70" t="s">
        <v>1508</v>
      </c>
      <c r="F943" s="87">
        <f>VLOOKUP(B943,'XTF Exchange Traded Funds'!$B$7:$F$1023,5,FALSE)</f>
        <v>2.3340000000000001E-4</v>
      </c>
      <c r="G943" s="87">
        <v>5.1015000000000001E-3</v>
      </c>
      <c r="H943" s="88">
        <f t="shared" si="42"/>
        <v>-0.95424875036753898</v>
      </c>
      <c r="I943" s="99">
        <v>0</v>
      </c>
      <c r="J943" s="99">
        <v>6.9375000000000001E-3</v>
      </c>
      <c r="K943" s="88">
        <f t="shared" si="43"/>
        <v>-1</v>
      </c>
      <c r="L943" s="71">
        <f t="shared" si="44"/>
        <v>0</v>
      </c>
    </row>
    <row r="944" spans="1:12">
      <c r="A944" s="70" t="s">
        <v>612</v>
      </c>
      <c r="B944" s="70" t="s">
        <v>613</v>
      </c>
      <c r="C944" s="70" t="s">
        <v>1292</v>
      </c>
      <c r="D944" s="70" t="s">
        <v>321</v>
      </c>
      <c r="E944" s="70" t="s">
        <v>1508</v>
      </c>
      <c r="F944" s="87">
        <f>VLOOKUP(B944,'XTF Exchange Traded Funds'!$B$7:$F$1023,5,FALSE)</f>
        <v>1.3278999999999998E-4</v>
      </c>
      <c r="G944" s="87">
        <v>6.646E-4</v>
      </c>
      <c r="H944" s="88">
        <f t="shared" si="42"/>
        <v>-0.80019560637977738</v>
      </c>
      <c r="I944" s="99">
        <v>0</v>
      </c>
      <c r="J944" s="99">
        <v>0</v>
      </c>
      <c r="K944" s="88" t="str">
        <f t="shared" si="43"/>
        <v/>
      </c>
      <c r="L944" s="71">
        <f t="shared" si="44"/>
        <v>0</v>
      </c>
    </row>
    <row r="945" spans="1:12">
      <c r="A945" s="70" t="s">
        <v>2386</v>
      </c>
      <c r="B945" s="70" t="s">
        <v>2387</v>
      </c>
      <c r="C945" s="70" t="s">
        <v>1446</v>
      </c>
      <c r="D945" s="70" t="s">
        <v>322</v>
      </c>
      <c r="E945" s="70" t="s">
        <v>323</v>
      </c>
      <c r="F945" s="87">
        <f>VLOOKUP(B945,'XTF Exchange Traded Funds'!$B$7:$F$1023,5,FALSE)</f>
        <v>1.6530000000000003E-5</v>
      </c>
      <c r="G945" s="87">
        <v>1.0454399999999999E-2</v>
      </c>
      <c r="H945" s="88">
        <f t="shared" si="42"/>
        <v>-0.99841884756657484</v>
      </c>
      <c r="I945" s="99">
        <v>0</v>
      </c>
      <c r="J945" s="99">
        <v>0</v>
      </c>
      <c r="K945" s="88" t="str">
        <f t="shared" si="43"/>
        <v/>
      </c>
      <c r="L945" s="71">
        <f t="shared" si="44"/>
        <v>0</v>
      </c>
    </row>
    <row r="946" spans="1:12">
      <c r="A946" s="70" t="s">
        <v>1563</v>
      </c>
      <c r="B946" s="70" t="s">
        <v>1553</v>
      </c>
      <c r="C946" s="70" t="s">
        <v>1446</v>
      </c>
      <c r="D946" s="70" t="s">
        <v>322</v>
      </c>
      <c r="E946" s="70" t="s">
        <v>323</v>
      </c>
      <c r="F946" s="87">
        <f>VLOOKUP(B946,'XTF Exchange Traded Funds'!$B$7:$F$1023,5,FALSE)</f>
        <v>0</v>
      </c>
      <c r="G946" s="87">
        <v>1.9185080700000001</v>
      </c>
      <c r="H946" s="88">
        <f t="shared" si="42"/>
        <v>-1</v>
      </c>
      <c r="I946" s="99">
        <v>0</v>
      </c>
      <c r="J946" s="99">
        <v>64.180795320731505</v>
      </c>
      <c r="K946" s="88">
        <f t="shared" si="43"/>
        <v>-1</v>
      </c>
      <c r="L946" s="71" t="str">
        <f t="shared" si="44"/>
        <v/>
      </c>
    </row>
    <row r="947" spans="1:12">
      <c r="A947" s="70" t="s">
        <v>2802</v>
      </c>
      <c r="B947" s="70" t="s">
        <v>15</v>
      </c>
      <c r="C947" s="70" t="s">
        <v>1296</v>
      </c>
      <c r="D947" s="70" t="s">
        <v>322</v>
      </c>
      <c r="E947" s="70" t="s">
        <v>1508</v>
      </c>
      <c r="F947" s="87">
        <f>VLOOKUP(B947,'XTF Exchange Traded Funds'!$B$7:$F$1023,5,FALSE)</f>
        <v>0</v>
      </c>
      <c r="G947" s="87">
        <v>0.26158370000000003</v>
      </c>
      <c r="H947" s="88">
        <f t="shared" si="42"/>
        <v>-1</v>
      </c>
      <c r="I947" s="99">
        <v>0</v>
      </c>
      <c r="J947" s="99">
        <v>2.73391243611584</v>
      </c>
      <c r="K947" s="88">
        <f t="shared" si="43"/>
        <v>-1</v>
      </c>
      <c r="L947" s="71" t="str">
        <f t="shared" si="44"/>
        <v/>
      </c>
    </row>
    <row r="948" spans="1:12">
      <c r="A948" s="70" t="s">
        <v>502</v>
      </c>
      <c r="B948" s="70" t="s">
        <v>503</v>
      </c>
      <c r="C948" s="70" t="s">
        <v>1297</v>
      </c>
      <c r="D948" s="70" t="s">
        <v>321</v>
      </c>
      <c r="E948" s="70" t="s">
        <v>1508</v>
      </c>
      <c r="F948" s="87">
        <f>VLOOKUP(B948,'XTF Exchange Traded Funds'!$B$7:$F$1023,5,FALSE)</f>
        <v>0</v>
      </c>
      <c r="G948" s="87">
        <v>2.8075999999999999E-3</v>
      </c>
      <c r="H948" s="88">
        <f t="shared" si="42"/>
        <v>-1</v>
      </c>
      <c r="I948" s="99">
        <v>0</v>
      </c>
      <c r="J948" s="99">
        <v>1.60379502</v>
      </c>
      <c r="K948" s="88">
        <f t="shared" si="43"/>
        <v>-1</v>
      </c>
      <c r="L948" s="71" t="str">
        <f t="shared" si="44"/>
        <v/>
      </c>
    </row>
    <row r="949" spans="1:12">
      <c r="A949" s="70" t="s">
        <v>2335</v>
      </c>
      <c r="B949" s="70" t="s">
        <v>2224</v>
      </c>
      <c r="C949" s="70" t="s">
        <v>231</v>
      </c>
      <c r="D949" s="70" t="s">
        <v>322</v>
      </c>
      <c r="E949" s="70" t="s">
        <v>323</v>
      </c>
      <c r="F949" s="87">
        <f>VLOOKUP(B949,'XTF Exchange Traded Funds'!$B$7:$F$1023,5,FALSE)</f>
        <v>0</v>
      </c>
      <c r="G949" s="87">
        <v>0</v>
      </c>
      <c r="H949" s="88" t="str">
        <f t="shared" si="42"/>
        <v/>
      </c>
      <c r="I949" s="99">
        <v>0</v>
      </c>
      <c r="J949" s="99">
        <v>0.87295640995539003</v>
      </c>
      <c r="K949" s="88">
        <f t="shared" si="43"/>
        <v>-1</v>
      </c>
      <c r="L949" s="71" t="str">
        <f t="shared" si="44"/>
        <v/>
      </c>
    </row>
    <row r="950" spans="1:12">
      <c r="A950" s="70" t="s">
        <v>2917</v>
      </c>
      <c r="B950" s="70" t="s">
        <v>47</v>
      </c>
      <c r="C950" s="70" t="s">
        <v>2923</v>
      </c>
      <c r="D950" s="70" t="s">
        <v>322</v>
      </c>
      <c r="E950" s="70" t="s">
        <v>323</v>
      </c>
      <c r="F950" s="87">
        <f>VLOOKUP(B950,'XTF Exchange Traded Funds'!$B$7:$F$1023,5,FALSE)</f>
        <v>0</v>
      </c>
      <c r="G950" s="87">
        <v>0.64438900499999996</v>
      </c>
      <c r="H950" s="88">
        <f t="shared" si="42"/>
        <v>-1</v>
      </c>
      <c r="I950" s="99">
        <v>0</v>
      </c>
      <c r="J950" s="99">
        <v>0.58811118000000007</v>
      </c>
      <c r="K950" s="88">
        <f t="shared" si="43"/>
        <v>-1</v>
      </c>
      <c r="L950" s="71" t="str">
        <f t="shared" si="44"/>
        <v/>
      </c>
    </row>
    <row r="951" spans="1:12">
      <c r="A951" s="70" t="s">
        <v>2918</v>
      </c>
      <c r="B951" s="70" t="s">
        <v>1205</v>
      </c>
      <c r="C951" s="70" t="s">
        <v>2923</v>
      </c>
      <c r="D951" s="70" t="s">
        <v>322</v>
      </c>
      <c r="E951" s="70" t="s">
        <v>323</v>
      </c>
      <c r="F951" s="87">
        <f>VLOOKUP(B951,'XTF Exchange Traded Funds'!$B$7:$F$1023,5,FALSE)</f>
        <v>0</v>
      </c>
      <c r="G951" s="87">
        <v>0.45073600000000003</v>
      </c>
      <c r="H951" s="88">
        <f t="shared" si="42"/>
        <v>-1</v>
      </c>
      <c r="I951" s="99">
        <v>0</v>
      </c>
      <c r="J951" s="99">
        <v>0.45087121999999996</v>
      </c>
      <c r="K951" s="88">
        <f t="shared" si="43"/>
        <v>-1</v>
      </c>
      <c r="L951" s="71" t="str">
        <f t="shared" si="44"/>
        <v/>
      </c>
    </row>
    <row r="952" spans="1:12">
      <c r="A952" s="70" t="s">
        <v>2492</v>
      </c>
      <c r="B952" s="70" t="s">
        <v>377</v>
      </c>
      <c r="C952" s="70" t="s">
        <v>993</v>
      </c>
      <c r="D952" s="70" t="s">
        <v>321</v>
      </c>
      <c r="E952" s="70" t="s">
        <v>1508</v>
      </c>
      <c r="F952" s="87">
        <f>VLOOKUP(B952,'XTF Exchange Traded Funds'!$B$7:$F$1023,5,FALSE)</f>
        <v>0</v>
      </c>
      <c r="G952" s="87">
        <v>5.9785535000000001E-2</v>
      </c>
      <c r="H952" s="88">
        <f t="shared" si="42"/>
        <v>-1</v>
      </c>
      <c r="I952" s="99">
        <v>0</v>
      </c>
      <c r="J952" s="99">
        <v>0.17488734</v>
      </c>
      <c r="K952" s="88">
        <f t="shared" si="43"/>
        <v>-1</v>
      </c>
      <c r="L952" s="71" t="str">
        <f t="shared" si="44"/>
        <v/>
      </c>
    </row>
    <row r="953" spans="1:12">
      <c r="A953" s="70" t="s">
        <v>2560</v>
      </c>
      <c r="B953" s="70" t="s">
        <v>1937</v>
      </c>
      <c r="C953" s="70" t="s">
        <v>993</v>
      </c>
      <c r="D953" s="70" t="s">
        <v>321</v>
      </c>
      <c r="E953" s="70" t="s">
        <v>1508</v>
      </c>
      <c r="F953" s="87">
        <f>VLOOKUP(B953,'XTF Exchange Traded Funds'!$B$7:$F$1023,5,FALSE)</f>
        <v>0</v>
      </c>
      <c r="G953" s="87">
        <v>0.10233</v>
      </c>
      <c r="H953" s="88">
        <f t="shared" si="42"/>
        <v>-1</v>
      </c>
      <c r="I953" s="99">
        <v>0</v>
      </c>
      <c r="J953" s="99">
        <v>0.10233</v>
      </c>
      <c r="K953" s="88">
        <f t="shared" si="43"/>
        <v>-1</v>
      </c>
      <c r="L953" s="71" t="str">
        <f t="shared" si="44"/>
        <v/>
      </c>
    </row>
    <row r="954" spans="1:12">
      <c r="A954" s="70" t="s">
        <v>2015</v>
      </c>
      <c r="B954" s="70" t="s">
        <v>2016</v>
      </c>
      <c r="C954" s="70" t="s">
        <v>1446</v>
      </c>
      <c r="D954" s="70" t="s">
        <v>322</v>
      </c>
      <c r="E954" s="70" t="s">
        <v>323</v>
      </c>
      <c r="F954" s="87">
        <f>VLOOKUP(B954,'XTF Exchange Traded Funds'!$B$7:$F$1023,5,FALSE)</f>
        <v>0</v>
      </c>
      <c r="G954" s="87">
        <v>2.7660000000000001E-2</v>
      </c>
      <c r="H954" s="88">
        <f t="shared" si="42"/>
        <v>-1</v>
      </c>
      <c r="I954" s="99">
        <v>0</v>
      </c>
      <c r="J954" s="99">
        <v>2.7657619999999997E-2</v>
      </c>
      <c r="K954" s="88">
        <f t="shared" si="43"/>
        <v>-1</v>
      </c>
      <c r="L954" s="71" t="str">
        <f t="shared" si="44"/>
        <v/>
      </c>
    </row>
    <row r="955" spans="1:12">
      <c r="A955" s="70" t="s">
        <v>2847</v>
      </c>
      <c r="B955" s="70" t="s">
        <v>2599</v>
      </c>
      <c r="C955" s="70" t="s">
        <v>1291</v>
      </c>
      <c r="D955" s="70" t="s">
        <v>321</v>
      </c>
      <c r="E955" s="70" t="s">
        <v>323</v>
      </c>
      <c r="F955" s="87">
        <f>VLOOKUP(B955,'XTF Exchange Traded Funds'!$B$7:$F$1023,5,FALSE)</f>
        <v>0</v>
      </c>
      <c r="G955" s="87">
        <v>0</v>
      </c>
      <c r="H955" s="88" t="str">
        <f t="shared" si="42"/>
        <v/>
      </c>
      <c r="I955" s="99">
        <v>0</v>
      </c>
      <c r="J955" s="99">
        <v>5.0518400000000001E-3</v>
      </c>
      <c r="K955" s="88">
        <f t="shared" si="43"/>
        <v>-1</v>
      </c>
      <c r="L955" s="71" t="str">
        <f t="shared" si="44"/>
        <v/>
      </c>
    </row>
    <row r="956" spans="1:12">
      <c r="A956" s="70" t="s">
        <v>2367</v>
      </c>
      <c r="B956" s="70" t="s">
        <v>1673</v>
      </c>
      <c r="C956" s="70" t="s">
        <v>1446</v>
      </c>
      <c r="D956" s="70" t="s">
        <v>321</v>
      </c>
      <c r="E956" s="70" t="s">
        <v>1508</v>
      </c>
      <c r="F956" s="87">
        <f>VLOOKUP(B956,'XTF Exchange Traded Funds'!$B$7:$F$1023,5,FALSE)</f>
        <v>0</v>
      </c>
      <c r="G956" s="87">
        <v>1.7996606334841601</v>
      </c>
      <c r="H956" s="88">
        <f t="shared" si="42"/>
        <v>-1</v>
      </c>
      <c r="I956" s="99">
        <v>0</v>
      </c>
      <c r="J956" s="99">
        <v>0</v>
      </c>
      <c r="K956" s="88" t="str">
        <f t="shared" si="43"/>
        <v/>
      </c>
      <c r="L956" s="71" t="str">
        <f t="shared" si="44"/>
        <v/>
      </c>
    </row>
    <row r="957" spans="1:12">
      <c r="A957" s="70" t="s">
        <v>2303</v>
      </c>
      <c r="B957" s="70" t="s">
        <v>2296</v>
      </c>
      <c r="C957" s="70" t="s">
        <v>1446</v>
      </c>
      <c r="D957" s="70" t="s">
        <v>322</v>
      </c>
      <c r="E957" s="70" t="s">
        <v>323</v>
      </c>
      <c r="F957" s="87">
        <f>VLOOKUP(B957,'XTF Exchange Traded Funds'!$B$7:$F$1023,5,FALSE)</f>
        <v>0</v>
      </c>
      <c r="G957" s="87">
        <v>1.4616855800000002</v>
      </c>
      <c r="H957" s="88">
        <f t="shared" si="42"/>
        <v>-1</v>
      </c>
      <c r="I957" s="99">
        <v>0</v>
      </c>
      <c r="J957" s="99">
        <v>0</v>
      </c>
      <c r="K957" s="88" t="str">
        <f t="shared" si="43"/>
        <v/>
      </c>
      <c r="L957" s="71" t="str">
        <f t="shared" si="44"/>
        <v/>
      </c>
    </row>
    <row r="958" spans="1:12">
      <c r="A958" s="70" t="s">
        <v>2343</v>
      </c>
      <c r="B958" s="70" t="s">
        <v>2226</v>
      </c>
      <c r="C958" s="70" t="s">
        <v>231</v>
      </c>
      <c r="D958" s="70" t="s">
        <v>322</v>
      </c>
      <c r="E958" s="70" t="s">
        <v>323</v>
      </c>
      <c r="F958" s="87">
        <f>VLOOKUP(B958,'XTF Exchange Traded Funds'!$B$7:$F$1023,5,FALSE)</f>
        <v>0</v>
      </c>
      <c r="G958" s="87">
        <v>0.39935628000000001</v>
      </c>
      <c r="H958" s="88">
        <f t="shared" si="42"/>
        <v>-1</v>
      </c>
      <c r="I958" s="99">
        <v>0</v>
      </c>
      <c r="J958" s="99">
        <v>0</v>
      </c>
      <c r="K958" s="88" t="str">
        <f t="shared" si="43"/>
        <v/>
      </c>
      <c r="L958" s="71" t="str">
        <f t="shared" si="44"/>
        <v/>
      </c>
    </row>
    <row r="959" spans="1:12">
      <c r="A959" s="70" t="s">
        <v>2371</v>
      </c>
      <c r="B959" s="70" t="s">
        <v>1190</v>
      </c>
      <c r="C959" s="70" t="s">
        <v>1446</v>
      </c>
      <c r="D959" s="70" t="s">
        <v>321</v>
      </c>
      <c r="E959" s="70" t="s">
        <v>1508</v>
      </c>
      <c r="F959" s="87">
        <f>VLOOKUP(B959,'XTF Exchange Traded Funds'!$B$7:$F$1023,5,FALSE)</f>
        <v>0</v>
      </c>
      <c r="G959" s="87">
        <v>0.30529400408812202</v>
      </c>
      <c r="H959" s="88">
        <f t="shared" si="42"/>
        <v>-1</v>
      </c>
      <c r="I959" s="99">
        <v>0</v>
      </c>
      <c r="J959" s="99">
        <v>0</v>
      </c>
      <c r="K959" s="88" t="str">
        <f t="shared" si="43"/>
        <v/>
      </c>
      <c r="L959" s="71" t="str">
        <f t="shared" si="44"/>
        <v/>
      </c>
    </row>
    <row r="960" spans="1:12">
      <c r="A960" s="70" t="s">
        <v>2807</v>
      </c>
      <c r="B960" s="70" t="s">
        <v>500</v>
      </c>
      <c r="C960" s="70" t="s">
        <v>1296</v>
      </c>
      <c r="D960" s="70" t="s">
        <v>321</v>
      </c>
      <c r="E960" s="70" t="s">
        <v>1508</v>
      </c>
      <c r="F960" s="87">
        <f>VLOOKUP(B960,'XTF Exchange Traded Funds'!$B$7:$F$1023,5,FALSE)</f>
        <v>0</v>
      </c>
      <c r="G960" s="87">
        <v>0.20839592000000001</v>
      </c>
      <c r="H960" s="88">
        <f t="shared" si="42"/>
        <v>-1</v>
      </c>
      <c r="I960" s="99">
        <v>0</v>
      </c>
      <c r="J960" s="99">
        <v>0</v>
      </c>
      <c r="K960" s="88" t="str">
        <f t="shared" si="43"/>
        <v/>
      </c>
      <c r="L960" s="71" t="str">
        <f t="shared" si="44"/>
        <v/>
      </c>
    </row>
    <row r="961" spans="1:12">
      <c r="A961" s="70" t="s">
        <v>2919</v>
      </c>
      <c r="B961" s="70" t="s">
        <v>49</v>
      </c>
      <c r="C961" s="70" t="s">
        <v>2923</v>
      </c>
      <c r="D961" s="70" t="s">
        <v>322</v>
      </c>
      <c r="E961" s="70" t="s">
        <v>323</v>
      </c>
      <c r="F961" s="87">
        <f>VLOOKUP(B961,'XTF Exchange Traded Funds'!$B$7:$F$1023,5,FALSE)</f>
        <v>0</v>
      </c>
      <c r="G961" s="87">
        <v>0.16507595</v>
      </c>
      <c r="H961" s="88">
        <f t="shared" si="42"/>
        <v>-1</v>
      </c>
      <c r="I961" s="99">
        <v>0</v>
      </c>
      <c r="J961" s="99">
        <v>0</v>
      </c>
      <c r="K961" s="88" t="str">
        <f t="shared" si="43"/>
        <v/>
      </c>
      <c r="L961" s="71" t="str">
        <f t="shared" si="44"/>
        <v/>
      </c>
    </row>
    <row r="962" spans="1:12">
      <c r="A962" s="70" t="s">
        <v>2817</v>
      </c>
      <c r="B962" s="70" t="s">
        <v>298</v>
      </c>
      <c r="C962" s="70" t="s">
        <v>1291</v>
      </c>
      <c r="D962" s="70" t="s">
        <v>321</v>
      </c>
      <c r="E962" s="70" t="s">
        <v>1508</v>
      </c>
      <c r="F962" s="87">
        <f>VLOOKUP(B962,'XTF Exchange Traded Funds'!$B$7:$F$1023,5,FALSE)</f>
        <v>0</v>
      </c>
      <c r="G962" s="87">
        <v>8.9840470000000006E-2</v>
      </c>
      <c r="H962" s="88">
        <f t="shared" si="42"/>
        <v>-1</v>
      </c>
      <c r="I962" s="99">
        <v>0</v>
      </c>
      <c r="J962" s="99">
        <v>0</v>
      </c>
      <c r="K962" s="88" t="str">
        <f t="shared" si="43"/>
        <v/>
      </c>
      <c r="L962" s="71" t="str">
        <f t="shared" si="44"/>
        <v/>
      </c>
    </row>
    <row r="963" spans="1:12">
      <c r="A963" s="70" t="s">
        <v>2825</v>
      </c>
      <c r="B963" s="70" t="s">
        <v>306</v>
      </c>
      <c r="C963" s="70" t="s">
        <v>1291</v>
      </c>
      <c r="D963" s="70" t="s">
        <v>321</v>
      </c>
      <c r="E963" s="70" t="s">
        <v>1508</v>
      </c>
      <c r="F963" s="87">
        <f>VLOOKUP(B963,'XTF Exchange Traded Funds'!$B$7:$F$1023,5,FALSE)</f>
        <v>0</v>
      </c>
      <c r="G963" s="87">
        <v>2.962714E-2</v>
      </c>
      <c r="H963" s="88">
        <f t="shared" si="42"/>
        <v>-1</v>
      </c>
      <c r="I963" s="99">
        <v>0</v>
      </c>
      <c r="J963" s="99">
        <v>0</v>
      </c>
      <c r="K963" s="88" t="str">
        <f t="shared" si="43"/>
        <v/>
      </c>
      <c r="L963" s="71" t="str">
        <f t="shared" si="44"/>
        <v/>
      </c>
    </row>
    <row r="964" spans="1:12">
      <c r="A964" s="70" t="s">
        <v>2829</v>
      </c>
      <c r="B964" s="70" t="s">
        <v>1436</v>
      </c>
      <c r="C964" s="70" t="s">
        <v>1291</v>
      </c>
      <c r="D964" s="70" t="s">
        <v>321</v>
      </c>
      <c r="E964" s="70" t="s">
        <v>1508</v>
      </c>
      <c r="F964" s="87">
        <f>VLOOKUP(B964,'XTF Exchange Traded Funds'!$B$7:$F$1023,5,FALSE)</f>
        <v>0</v>
      </c>
      <c r="G964" s="87">
        <v>1.7364099999999997E-2</v>
      </c>
      <c r="H964" s="88">
        <f t="shared" si="42"/>
        <v>-1</v>
      </c>
      <c r="I964" s="99">
        <v>0</v>
      </c>
      <c r="J964" s="99">
        <v>0</v>
      </c>
      <c r="K964" s="88" t="str">
        <f t="shared" si="43"/>
        <v/>
      </c>
      <c r="L964" s="71" t="str">
        <f t="shared" si="44"/>
        <v/>
      </c>
    </row>
    <row r="965" spans="1:12">
      <c r="A965" s="70" t="s">
        <v>2027</v>
      </c>
      <c r="B965" s="70" t="s">
        <v>2028</v>
      </c>
      <c r="C965" s="70" t="s">
        <v>1446</v>
      </c>
      <c r="D965" s="70" t="s">
        <v>321</v>
      </c>
      <c r="E965" s="70" t="s">
        <v>1508</v>
      </c>
      <c r="F965" s="87">
        <f>VLOOKUP(B965,'XTF Exchange Traded Funds'!$B$7:$F$1023,5,FALSE)</f>
        <v>0</v>
      </c>
      <c r="G965" s="87">
        <v>1.2841620000000002E-2</v>
      </c>
      <c r="H965" s="88">
        <f t="shared" si="42"/>
        <v>-1</v>
      </c>
      <c r="I965" s="99">
        <v>0</v>
      </c>
      <c r="J965" s="99">
        <v>0</v>
      </c>
      <c r="K965" s="88" t="str">
        <f t="shared" si="43"/>
        <v/>
      </c>
      <c r="L965" s="71" t="str">
        <f t="shared" si="44"/>
        <v/>
      </c>
    </row>
    <row r="966" spans="1:12">
      <c r="A966" s="70" t="s">
        <v>2832</v>
      </c>
      <c r="B966" s="70" t="s">
        <v>288</v>
      </c>
      <c r="C966" s="70" t="s">
        <v>1291</v>
      </c>
      <c r="D966" s="70" t="s">
        <v>321</v>
      </c>
      <c r="E966" s="70" t="s">
        <v>1508</v>
      </c>
      <c r="F966" s="87">
        <f>VLOOKUP(B966,'XTF Exchange Traded Funds'!$B$7:$F$1023,5,FALSE)</f>
        <v>0</v>
      </c>
      <c r="G966" s="87">
        <v>1.2357160000000001E-2</v>
      </c>
      <c r="H966" s="88">
        <f t="shared" si="42"/>
        <v>-1</v>
      </c>
      <c r="I966" s="99">
        <v>0</v>
      </c>
      <c r="J966" s="99">
        <v>0</v>
      </c>
      <c r="K966" s="88" t="str">
        <f t="shared" si="43"/>
        <v/>
      </c>
      <c r="L966" s="71" t="str">
        <f t="shared" si="44"/>
        <v/>
      </c>
    </row>
    <row r="967" spans="1:12">
      <c r="A967" s="70" t="s">
        <v>2107</v>
      </c>
      <c r="B967" s="70" t="s">
        <v>2108</v>
      </c>
      <c r="C967" s="70" t="s">
        <v>1297</v>
      </c>
      <c r="D967" s="70" t="s">
        <v>321</v>
      </c>
      <c r="E967" s="70" t="s">
        <v>1508</v>
      </c>
      <c r="F967" s="87">
        <f>VLOOKUP(B967,'XTF Exchange Traded Funds'!$B$7:$F$1023,5,FALSE)</f>
        <v>0</v>
      </c>
      <c r="G967" s="87">
        <v>1.13045E-2</v>
      </c>
      <c r="H967" s="88">
        <f t="shared" ref="H967:H1012" si="45">IF(ISERROR(F967/G967-1),"",IF((F967/G967-1)&gt;10000%,"",F967/G967-1))</f>
        <v>-1</v>
      </c>
      <c r="I967" s="99">
        <v>0</v>
      </c>
      <c r="J967" s="99">
        <v>0</v>
      </c>
      <c r="K967" s="88" t="str">
        <f t="shared" ref="K967:K1012" si="46">IF(ISERROR(I967/J967-1),"",IF((I967/J967-1)&gt;10000%,"",I967/J967-1))</f>
        <v/>
      </c>
      <c r="L967" s="71" t="str">
        <f t="shared" ref="L967:L1022" si="47">IF(ISERROR(I967/F967),"",IF(I967/F967&gt;10000%,"",I967/F967))</f>
        <v/>
      </c>
    </row>
    <row r="968" spans="1:12">
      <c r="A968" s="70" t="s">
        <v>1677</v>
      </c>
      <c r="B968" s="70" t="s">
        <v>1676</v>
      </c>
      <c r="C968" s="70" t="s">
        <v>1446</v>
      </c>
      <c r="D968" s="70" t="s">
        <v>322</v>
      </c>
      <c r="E968" s="70" t="s">
        <v>323</v>
      </c>
      <c r="F968" s="87">
        <f>VLOOKUP(B968,'XTF Exchange Traded Funds'!$B$7:$F$1023,5,FALSE)</f>
        <v>0</v>
      </c>
      <c r="G968" s="87">
        <v>1.103881E-2</v>
      </c>
      <c r="H968" s="88">
        <f t="shared" si="45"/>
        <v>-1</v>
      </c>
      <c r="I968" s="99">
        <v>0</v>
      </c>
      <c r="J968" s="99">
        <v>0</v>
      </c>
      <c r="K968" s="88" t="str">
        <f t="shared" si="46"/>
        <v/>
      </c>
      <c r="L968" s="71" t="str">
        <f t="shared" si="47"/>
        <v/>
      </c>
    </row>
    <row r="969" spans="1:12">
      <c r="A969" s="70" t="s">
        <v>1943</v>
      </c>
      <c r="B969" s="70" t="s">
        <v>1944</v>
      </c>
      <c r="C969" s="70" t="s">
        <v>1297</v>
      </c>
      <c r="D969" s="70" t="s">
        <v>321</v>
      </c>
      <c r="E969" s="70" t="s">
        <v>1508</v>
      </c>
      <c r="F969" s="87">
        <f>VLOOKUP(B969,'XTF Exchange Traded Funds'!$B$7:$F$1023,5,FALSE)</f>
        <v>0</v>
      </c>
      <c r="G969" s="87">
        <v>1.052165E-2</v>
      </c>
      <c r="H969" s="88">
        <f t="shared" si="45"/>
        <v>-1</v>
      </c>
      <c r="I969" s="99">
        <v>0</v>
      </c>
      <c r="J969" s="99">
        <v>0</v>
      </c>
      <c r="K969" s="88" t="str">
        <f t="shared" si="46"/>
        <v/>
      </c>
      <c r="L969" s="71" t="str">
        <f t="shared" si="47"/>
        <v/>
      </c>
    </row>
    <row r="970" spans="1:12">
      <c r="A970" s="70" t="s">
        <v>2268</v>
      </c>
      <c r="B970" s="70" t="s">
        <v>2242</v>
      </c>
      <c r="C970" s="70" t="s">
        <v>1446</v>
      </c>
      <c r="D970" s="70" t="s">
        <v>322</v>
      </c>
      <c r="E970" s="70" t="s">
        <v>323</v>
      </c>
      <c r="F970" s="87">
        <f>VLOOKUP(B970,'XTF Exchange Traded Funds'!$B$7:$F$1023,5,FALSE)</f>
        <v>0</v>
      </c>
      <c r="G970" s="87">
        <v>9.7946000000000005E-3</v>
      </c>
      <c r="H970" s="88">
        <f t="shared" si="45"/>
        <v>-1</v>
      </c>
      <c r="I970" s="99">
        <v>0</v>
      </c>
      <c r="J970" s="99">
        <v>0</v>
      </c>
      <c r="K970" s="88" t="str">
        <f t="shared" si="46"/>
        <v/>
      </c>
      <c r="L970" s="71" t="str">
        <f t="shared" si="47"/>
        <v/>
      </c>
    </row>
    <row r="971" spans="1:12">
      <c r="A971" s="70" t="s">
        <v>2835</v>
      </c>
      <c r="B971" s="70" t="s">
        <v>1434</v>
      </c>
      <c r="C971" s="70" t="s">
        <v>1291</v>
      </c>
      <c r="D971" s="70" t="s">
        <v>321</v>
      </c>
      <c r="E971" s="70" t="s">
        <v>1508</v>
      </c>
      <c r="F971" s="87">
        <f>VLOOKUP(B971,'XTF Exchange Traded Funds'!$B$7:$F$1023,5,FALSE)</f>
        <v>0</v>
      </c>
      <c r="G971" s="87">
        <v>9.162E-3</v>
      </c>
      <c r="H971" s="88">
        <f t="shared" si="45"/>
        <v>-1</v>
      </c>
      <c r="I971" s="99">
        <v>0</v>
      </c>
      <c r="J971" s="99">
        <v>0</v>
      </c>
      <c r="K971" s="88" t="str">
        <f t="shared" si="46"/>
        <v/>
      </c>
      <c r="L971" s="71" t="str">
        <f t="shared" si="47"/>
        <v/>
      </c>
    </row>
    <row r="972" spans="1:12">
      <c r="A972" s="70" t="s">
        <v>2836</v>
      </c>
      <c r="B972" s="70" t="s">
        <v>1433</v>
      </c>
      <c r="C972" s="70" t="s">
        <v>1291</v>
      </c>
      <c r="D972" s="70" t="s">
        <v>321</v>
      </c>
      <c r="E972" s="70" t="s">
        <v>1508</v>
      </c>
      <c r="F972" s="87">
        <f>VLOOKUP(B972,'XTF Exchange Traded Funds'!$B$7:$F$1023,5,FALSE)</f>
        <v>0</v>
      </c>
      <c r="G972" s="87">
        <v>5.2519999999999997E-3</v>
      </c>
      <c r="H972" s="88">
        <f t="shared" si="45"/>
        <v>-1</v>
      </c>
      <c r="I972" s="99">
        <v>0</v>
      </c>
      <c r="J972" s="99">
        <v>0</v>
      </c>
      <c r="K972" s="88" t="str">
        <f t="shared" si="46"/>
        <v/>
      </c>
      <c r="L972" s="71" t="str">
        <f t="shared" si="47"/>
        <v/>
      </c>
    </row>
    <row r="973" spans="1:12">
      <c r="A973" s="70" t="s">
        <v>2301</v>
      </c>
      <c r="B973" s="70" t="s">
        <v>2294</v>
      </c>
      <c r="C973" s="70" t="s">
        <v>1296</v>
      </c>
      <c r="D973" s="70" t="s">
        <v>321</v>
      </c>
      <c r="E973" s="70" t="s">
        <v>1508</v>
      </c>
      <c r="F973" s="87">
        <f>VLOOKUP(B973,'XTF Exchange Traded Funds'!$B$7:$F$1023,5,FALSE)</f>
        <v>0</v>
      </c>
      <c r="G973" s="87">
        <v>1.8E-5</v>
      </c>
      <c r="H973" s="88">
        <f t="shared" si="45"/>
        <v>-1</v>
      </c>
      <c r="I973" s="99">
        <v>0</v>
      </c>
      <c r="J973" s="99">
        <v>0</v>
      </c>
      <c r="K973" s="88" t="str">
        <f t="shared" si="46"/>
        <v/>
      </c>
      <c r="L973" s="71" t="str">
        <f t="shared" si="47"/>
        <v/>
      </c>
    </row>
    <row r="974" spans="1:12">
      <c r="A974" s="70" t="s">
        <v>2341</v>
      </c>
      <c r="B974" s="70" t="s">
        <v>1455</v>
      </c>
      <c r="C974" s="70" t="s">
        <v>231</v>
      </c>
      <c r="D974" s="70" t="s">
        <v>1212</v>
      </c>
      <c r="E974" s="70" t="s">
        <v>323</v>
      </c>
      <c r="F974" s="87">
        <f>VLOOKUP(B974,'XTF Exchange Traded Funds'!$B$7:$F$1023,5,FALSE)</f>
        <v>0</v>
      </c>
      <c r="G974" s="87">
        <v>0</v>
      </c>
      <c r="H974" s="88" t="str">
        <f t="shared" si="45"/>
        <v/>
      </c>
      <c r="I974" s="99">
        <v>0</v>
      </c>
      <c r="J974" s="99">
        <v>0</v>
      </c>
      <c r="K974" s="88" t="str">
        <f t="shared" si="46"/>
        <v/>
      </c>
      <c r="L974" s="71" t="str">
        <f t="shared" si="47"/>
        <v/>
      </c>
    </row>
    <row r="975" spans="1:12">
      <c r="A975" s="70" t="s">
        <v>2007</v>
      </c>
      <c r="B975" s="70" t="s">
        <v>2008</v>
      </c>
      <c r="C975" s="70" t="s">
        <v>1446</v>
      </c>
      <c r="D975" s="70" t="s">
        <v>322</v>
      </c>
      <c r="E975" s="70" t="s">
        <v>323</v>
      </c>
      <c r="F975" s="87">
        <f>VLOOKUP(B975,'XTF Exchange Traded Funds'!$B$7:$F$1023,5,FALSE)</f>
        <v>0</v>
      </c>
      <c r="G975" s="87">
        <v>0</v>
      </c>
      <c r="H975" s="88" t="str">
        <f t="shared" si="45"/>
        <v/>
      </c>
      <c r="I975" s="99">
        <v>0</v>
      </c>
      <c r="J975" s="99">
        <v>0</v>
      </c>
      <c r="K975" s="88" t="str">
        <f t="shared" si="46"/>
        <v/>
      </c>
      <c r="L975" s="71" t="str">
        <f t="shared" si="47"/>
        <v/>
      </c>
    </row>
    <row r="976" spans="1:12">
      <c r="A976" s="70" t="s">
        <v>2844</v>
      </c>
      <c r="B976" s="70" t="s">
        <v>307</v>
      </c>
      <c r="C976" s="70" t="s">
        <v>1291</v>
      </c>
      <c r="D976" s="70" t="s">
        <v>321</v>
      </c>
      <c r="E976" s="70" t="s">
        <v>1508</v>
      </c>
      <c r="F976" s="87">
        <f>VLOOKUP(B976,'XTF Exchange Traded Funds'!$B$7:$F$1023,5,FALSE)</f>
        <v>0</v>
      </c>
      <c r="G976" s="87">
        <v>0</v>
      </c>
      <c r="H976" s="88" t="str">
        <f t="shared" si="45"/>
        <v/>
      </c>
      <c r="I976" s="99">
        <v>0</v>
      </c>
      <c r="J976" s="99">
        <v>0</v>
      </c>
      <c r="K976" s="88" t="str">
        <f t="shared" si="46"/>
        <v/>
      </c>
      <c r="L976" s="71" t="str">
        <f t="shared" si="47"/>
        <v/>
      </c>
    </row>
    <row r="977" spans="1:12">
      <c r="A977" s="70" t="s">
        <v>2099</v>
      </c>
      <c r="B977" s="70" t="s">
        <v>2100</v>
      </c>
      <c r="C977" s="70" t="s">
        <v>1297</v>
      </c>
      <c r="D977" s="70" t="s">
        <v>321</v>
      </c>
      <c r="E977" s="70" t="s">
        <v>1508</v>
      </c>
      <c r="F977" s="87">
        <f>VLOOKUP(B977,'XTF Exchange Traded Funds'!$B$7:$F$1023,5,FALSE)</f>
        <v>0</v>
      </c>
      <c r="G977" s="87">
        <v>0</v>
      </c>
      <c r="H977" s="88" t="str">
        <f t="shared" si="45"/>
        <v/>
      </c>
      <c r="I977" s="99">
        <v>0</v>
      </c>
      <c r="J977" s="99">
        <v>0</v>
      </c>
      <c r="K977" s="88" t="str">
        <f t="shared" si="46"/>
        <v/>
      </c>
      <c r="L977" s="71" t="str">
        <f t="shared" si="47"/>
        <v/>
      </c>
    </row>
    <row r="978" spans="1:12">
      <c r="A978" s="70" t="s">
        <v>2366</v>
      </c>
      <c r="B978" s="70" t="s">
        <v>1672</v>
      </c>
      <c r="C978" s="70" t="s">
        <v>1446</v>
      </c>
      <c r="D978" s="70" t="s">
        <v>321</v>
      </c>
      <c r="E978" s="70" t="s">
        <v>1508</v>
      </c>
      <c r="F978" s="87">
        <f>VLOOKUP(B978,'XTF Exchange Traded Funds'!$B$7:$F$1023,5,FALSE)</f>
        <v>0</v>
      </c>
      <c r="G978" s="87">
        <v>0</v>
      </c>
      <c r="H978" s="88" t="str">
        <f t="shared" si="45"/>
        <v/>
      </c>
      <c r="I978" s="99">
        <v>0</v>
      </c>
      <c r="J978" s="99">
        <v>0</v>
      </c>
      <c r="K978" s="88" t="str">
        <f t="shared" si="46"/>
        <v/>
      </c>
      <c r="L978" s="71" t="str">
        <f t="shared" si="47"/>
        <v/>
      </c>
    </row>
    <row r="979" spans="1:12">
      <c r="A979" s="70" t="s">
        <v>1479</v>
      </c>
      <c r="B979" s="70" t="s">
        <v>1480</v>
      </c>
      <c r="C979" s="70" t="s">
        <v>1446</v>
      </c>
      <c r="D979" s="70" t="s">
        <v>321</v>
      </c>
      <c r="E979" s="70" t="s">
        <v>1508</v>
      </c>
      <c r="F979" s="87">
        <f>VLOOKUP(B979,'XTF Exchange Traded Funds'!$B$7:$F$1023,5,FALSE)</f>
        <v>0</v>
      </c>
      <c r="G979" s="87">
        <v>0</v>
      </c>
      <c r="H979" s="88" t="str">
        <f t="shared" si="45"/>
        <v/>
      </c>
      <c r="I979" s="99">
        <v>0</v>
      </c>
      <c r="J979" s="99">
        <v>0</v>
      </c>
      <c r="K979" s="88" t="str">
        <f t="shared" si="46"/>
        <v/>
      </c>
      <c r="L979" s="71" t="str">
        <f t="shared" si="47"/>
        <v/>
      </c>
    </row>
    <row r="980" spans="1:12">
      <c r="A980" s="70" t="s">
        <v>725</v>
      </c>
      <c r="B980" s="70" t="s">
        <v>726</v>
      </c>
      <c r="C980" s="70" t="s">
        <v>1446</v>
      </c>
      <c r="D980" s="70" t="s">
        <v>321</v>
      </c>
      <c r="E980" s="70" t="s">
        <v>1508</v>
      </c>
      <c r="F980" s="87">
        <f>VLOOKUP(B980,'XTF Exchange Traded Funds'!$B$7:$F$1023,5,FALSE)</f>
        <v>0</v>
      </c>
      <c r="G980" s="87">
        <v>0</v>
      </c>
      <c r="H980" s="88" t="str">
        <f t="shared" si="45"/>
        <v/>
      </c>
      <c r="I980" s="99">
        <v>0</v>
      </c>
      <c r="J980" s="99">
        <v>0</v>
      </c>
      <c r="K980" s="88" t="str">
        <f t="shared" si="46"/>
        <v/>
      </c>
      <c r="L980" s="71" t="str">
        <f t="shared" si="47"/>
        <v/>
      </c>
    </row>
    <row r="981" spans="1:12">
      <c r="A981" s="70" t="s">
        <v>2564</v>
      </c>
      <c r="B981" s="70" t="s">
        <v>2328</v>
      </c>
      <c r="C981" s="70" t="s">
        <v>993</v>
      </c>
      <c r="D981" s="70" t="s">
        <v>321</v>
      </c>
      <c r="E981" s="70" t="s">
        <v>1508</v>
      </c>
      <c r="F981" s="87">
        <f>VLOOKUP(B981,'XTF Exchange Traded Funds'!$B$7:$F$1023,5,FALSE)</f>
        <v>0</v>
      </c>
      <c r="G981" s="87">
        <v>0</v>
      </c>
      <c r="H981" s="88" t="str">
        <f t="shared" si="45"/>
        <v/>
      </c>
      <c r="I981" s="99">
        <v>0</v>
      </c>
      <c r="J981" s="99">
        <v>0</v>
      </c>
      <c r="K981" s="88" t="str">
        <f t="shared" si="46"/>
        <v/>
      </c>
      <c r="L981" s="71" t="str">
        <f t="shared" si="47"/>
        <v/>
      </c>
    </row>
    <row r="982" spans="1:12">
      <c r="A982" s="70" t="s">
        <v>2597</v>
      </c>
      <c r="B982" s="70" t="s">
        <v>2598</v>
      </c>
      <c r="C982" s="70" t="s">
        <v>1297</v>
      </c>
      <c r="D982" s="70" t="s">
        <v>321</v>
      </c>
      <c r="E982" s="70" t="s">
        <v>1508</v>
      </c>
      <c r="F982" s="87">
        <f>VLOOKUP(B982,'XTF Exchange Traded Funds'!$B$7:$F$1023,5,FALSE)</f>
        <v>0</v>
      </c>
      <c r="G982" s="87">
        <v>0</v>
      </c>
      <c r="H982" s="88" t="str">
        <f t="shared" si="45"/>
        <v/>
      </c>
      <c r="I982" s="99">
        <v>0</v>
      </c>
      <c r="J982" s="99">
        <v>0</v>
      </c>
      <c r="K982" s="88" t="str">
        <f t="shared" si="46"/>
        <v/>
      </c>
      <c r="L982" s="71" t="str">
        <f t="shared" si="47"/>
        <v/>
      </c>
    </row>
    <row r="983" spans="1:12">
      <c r="A983" s="70" t="s">
        <v>1679</v>
      </c>
      <c r="B983" s="70" t="s">
        <v>1678</v>
      </c>
      <c r="C983" s="70" t="s">
        <v>1446</v>
      </c>
      <c r="D983" s="70" t="s">
        <v>322</v>
      </c>
      <c r="E983" s="70" t="s">
        <v>323</v>
      </c>
      <c r="F983" s="87">
        <f>VLOOKUP(B983,'XTF Exchange Traded Funds'!$B$7:$F$1023,5,FALSE)</f>
        <v>0</v>
      </c>
      <c r="G983" s="87">
        <v>0</v>
      </c>
      <c r="H983" s="88" t="str">
        <f t="shared" si="45"/>
        <v/>
      </c>
      <c r="I983" s="99">
        <v>0</v>
      </c>
      <c r="J983" s="99">
        <v>0</v>
      </c>
      <c r="K983" s="88" t="str">
        <f t="shared" si="46"/>
        <v/>
      </c>
      <c r="L983" s="71" t="str">
        <f t="shared" si="47"/>
        <v/>
      </c>
    </row>
    <row r="984" spans="1:12">
      <c r="A984" s="70" t="s">
        <v>2266</v>
      </c>
      <c r="B984" s="70" t="s">
        <v>2241</v>
      </c>
      <c r="C984" s="70" t="s">
        <v>1446</v>
      </c>
      <c r="D984" s="70" t="s">
        <v>321</v>
      </c>
      <c r="E984" s="70" t="s">
        <v>1508</v>
      </c>
      <c r="F984" s="87">
        <f>VLOOKUP(B984,'XTF Exchange Traded Funds'!$B$7:$F$1023,5,FALSE)</f>
        <v>0</v>
      </c>
      <c r="G984" s="87">
        <v>0</v>
      </c>
      <c r="H984" s="88" t="str">
        <f t="shared" si="45"/>
        <v/>
      </c>
      <c r="I984" s="99">
        <v>0</v>
      </c>
      <c r="J984" s="99">
        <v>0</v>
      </c>
      <c r="K984" s="88" t="str">
        <f t="shared" si="46"/>
        <v/>
      </c>
      <c r="L984" s="71" t="str">
        <f t="shared" si="47"/>
        <v/>
      </c>
    </row>
    <row r="985" spans="1:12">
      <c r="A985" s="70" t="s">
        <v>2384</v>
      </c>
      <c r="B985" s="70" t="s">
        <v>2385</v>
      </c>
      <c r="C985" s="70" t="s">
        <v>1446</v>
      </c>
      <c r="D985" s="70" t="s">
        <v>322</v>
      </c>
      <c r="E985" s="70" t="s">
        <v>323</v>
      </c>
      <c r="F985" s="87">
        <f>VLOOKUP(B985,'XTF Exchange Traded Funds'!$B$7:$F$1023,5,FALSE)</f>
        <v>0</v>
      </c>
      <c r="G985" s="87">
        <v>0</v>
      </c>
      <c r="H985" s="88" t="str">
        <f t="shared" si="45"/>
        <v/>
      </c>
      <c r="I985" s="99">
        <v>0</v>
      </c>
      <c r="J985" s="99">
        <v>0</v>
      </c>
      <c r="K985" s="88" t="str">
        <f t="shared" si="46"/>
        <v/>
      </c>
      <c r="L985" s="71" t="str">
        <f t="shared" si="47"/>
        <v/>
      </c>
    </row>
    <row r="986" spans="1:12">
      <c r="A986" s="70" t="s">
        <v>2237</v>
      </c>
      <c r="B986" s="70" t="s">
        <v>2238</v>
      </c>
      <c r="C986" s="70" t="s">
        <v>1446</v>
      </c>
      <c r="D986" s="70" t="s">
        <v>322</v>
      </c>
      <c r="E986" s="70" t="s">
        <v>323</v>
      </c>
      <c r="F986" s="87">
        <f>VLOOKUP(B986,'XTF Exchange Traded Funds'!$B$7:$F$1023,5,FALSE)</f>
        <v>0</v>
      </c>
      <c r="G986" s="87">
        <v>0</v>
      </c>
      <c r="H986" s="88" t="str">
        <f t="shared" si="45"/>
        <v/>
      </c>
      <c r="I986" s="99">
        <v>0</v>
      </c>
      <c r="J986" s="99">
        <v>0</v>
      </c>
      <c r="K986" s="88" t="str">
        <f t="shared" si="46"/>
        <v/>
      </c>
      <c r="L986" s="71" t="str">
        <f t="shared" si="47"/>
        <v/>
      </c>
    </row>
    <row r="987" spans="1:12">
      <c r="A987" s="70" t="s">
        <v>2845</v>
      </c>
      <c r="B987" s="70" t="s">
        <v>305</v>
      </c>
      <c r="C987" s="70" t="s">
        <v>1291</v>
      </c>
      <c r="D987" s="70" t="s">
        <v>321</v>
      </c>
      <c r="E987" s="70" t="s">
        <v>1508</v>
      </c>
      <c r="F987" s="87">
        <f>VLOOKUP(B987,'XTF Exchange Traded Funds'!$B$7:$F$1023,5,FALSE)</f>
        <v>0</v>
      </c>
      <c r="G987" s="87">
        <v>0</v>
      </c>
      <c r="H987" s="88" t="str">
        <f t="shared" si="45"/>
        <v/>
      </c>
      <c r="I987" s="99">
        <v>0</v>
      </c>
      <c r="J987" s="99">
        <v>0</v>
      </c>
      <c r="K987" s="88" t="str">
        <f t="shared" si="46"/>
        <v/>
      </c>
      <c r="L987" s="71" t="str">
        <f t="shared" si="47"/>
        <v/>
      </c>
    </row>
    <row r="988" spans="1:12">
      <c r="A988" s="70" t="s">
        <v>2920</v>
      </c>
      <c r="B988" s="70" t="s">
        <v>1203</v>
      </c>
      <c r="C988" s="70" t="s">
        <v>2923</v>
      </c>
      <c r="D988" s="70" t="s">
        <v>322</v>
      </c>
      <c r="E988" s="70" t="s">
        <v>323</v>
      </c>
      <c r="F988" s="87">
        <f>VLOOKUP(B988,'XTF Exchange Traded Funds'!$B$7:$F$1023,5,FALSE)</f>
        <v>0</v>
      </c>
      <c r="G988" s="87">
        <v>0</v>
      </c>
      <c r="H988" s="88" t="str">
        <f t="shared" si="45"/>
        <v/>
      </c>
      <c r="I988" s="99">
        <v>0</v>
      </c>
      <c r="J988" s="99">
        <v>0</v>
      </c>
      <c r="K988" s="88" t="str">
        <f t="shared" si="46"/>
        <v/>
      </c>
      <c r="L988" s="71" t="str">
        <f t="shared" si="47"/>
        <v/>
      </c>
    </row>
    <row r="989" spans="1:12">
      <c r="A989" s="70" t="s">
        <v>2850</v>
      </c>
      <c r="B989" s="70" t="s">
        <v>289</v>
      </c>
      <c r="C989" s="70" t="s">
        <v>1291</v>
      </c>
      <c r="D989" s="70" t="s">
        <v>321</v>
      </c>
      <c r="E989" s="70" t="s">
        <v>1508</v>
      </c>
      <c r="F989" s="87">
        <f>VLOOKUP(B989,'XTF Exchange Traded Funds'!$B$7:$F$1023,5,FALSE)</f>
        <v>0</v>
      </c>
      <c r="G989" s="87">
        <v>0</v>
      </c>
      <c r="H989" s="88" t="str">
        <f t="shared" si="45"/>
        <v/>
      </c>
      <c r="I989" s="99">
        <v>0</v>
      </c>
      <c r="J989" s="99">
        <v>0</v>
      </c>
      <c r="K989" s="88" t="str">
        <f t="shared" si="46"/>
        <v/>
      </c>
      <c r="L989" s="71" t="str">
        <f t="shared" si="47"/>
        <v/>
      </c>
    </row>
    <row r="990" spans="1:12">
      <c r="A990" s="70" t="s">
        <v>2368</v>
      </c>
      <c r="B990" s="70" t="s">
        <v>1193</v>
      </c>
      <c r="C990" s="70" t="s">
        <v>1446</v>
      </c>
      <c r="D990" s="70" t="s">
        <v>321</v>
      </c>
      <c r="E990" s="70" t="s">
        <v>1508</v>
      </c>
      <c r="F990" s="87">
        <f>VLOOKUP(B990,'XTF Exchange Traded Funds'!$B$7:$F$1023,5,FALSE)</f>
        <v>0</v>
      </c>
      <c r="G990" s="87">
        <v>0</v>
      </c>
      <c r="H990" s="88" t="str">
        <f t="shared" si="45"/>
        <v/>
      </c>
      <c r="I990" s="99">
        <v>0</v>
      </c>
      <c r="J990" s="99">
        <v>0</v>
      </c>
      <c r="K990" s="88" t="str">
        <f t="shared" si="46"/>
        <v/>
      </c>
      <c r="L990" s="71" t="str">
        <f t="shared" si="47"/>
        <v/>
      </c>
    </row>
    <row r="991" spans="1:12">
      <c r="A991" s="70" t="s">
        <v>2852</v>
      </c>
      <c r="B991" s="70" t="s">
        <v>1437</v>
      </c>
      <c r="C991" s="70" t="s">
        <v>1291</v>
      </c>
      <c r="D991" s="70" t="s">
        <v>321</v>
      </c>
      <c r="E991" s="70" t="s">
        <v>1508</v>
      </c>
      <c r="F991" s="87">
        <f>VLOOKUP(B991,'XTF Exchange Traded Funds'!$B$7:$F$1023,5,FALSE)</f>
        <v>0</v>
      </c>
      <c r="G991" s="87">
        <v>0</v>
      </c>
      <c r="H991" s="88" t="str">
        <f t="shared" si="45"/>
        <v/>
      </c>
      <c r="I991" s="99">
        <v>0</v>
      </c>
      <c r="J991" s="99">
        <v>0</v>
      </c>
      <c r="K991" s="88" t="str">
        <f t="shared" si="46"/>
        <v/>
      </c>
      <c r="L991" s="71" t="str">
        <f t="shared" si="47"/>
        <v/>
      </c>
    </row>
    <row r="992" spans="1:12">
      <c r="A992" s="70" t="s">
        <v>2612</v>
      </c>
      <c r="B992" s="70" t="s">
        <v>2613</v>
      </c>
      <c r="C992" s="70" t="s">
        <v>1446</v>
      </c>
      <c r="D992" s="70" t="s">
        <v>321</v>
      </c>
      <c r="E992" s="70" t="s">
        <v>1508</v>
      </c>
      <c r="F992" s="87">
        <f>VLOOKUP(B992,'XTF Exchange Traded Funds'!$B$7:$F$1023,5,FALSE)</f>
        <v>0</v>
      </c>
      <c r="G992" s="87">
        <v>0</v>
      </c>
      <c r="H992" s="88" t="str">
        <f t="shared" si="45"/>
        <v/>
      </c>
      <c r="I992" s="99">
        <v>0</v>
      </c>
      <c r="J992" s="99">
        <v>0</v>
      </c>
      <c r="K992" s="88" t="str">
        <f t="shared" si="46"/>
        <v/>
      </c>
      <c r="L992" s="71" t="str">
        <f t="shared" si="47"/>
        <v/>
      </c>
    </row>
    <row r="993" spans="1:12">
      <c r="A993" s="70" t="s">
        <v>2388</v>
      </c>
      <c r="B993" s="70" t="s">
        <v>2389</v>
      </c>
      <c r="C993" s="70" t="s">
        <v>1446</v>
      </c>
      <c r="D993" s="70" t="s">
        <v>322</v>
      </c>
      <c r="E993" s="70" t="s">
        <v>323</v>
      </c>
      <c r="F993" s="87">
        <f>VLOOKUP(B993,'XTF Exchange Traded Funds'!$B$7:$F$1023,5,FALSE)</f>
        <v>0</v>
      </c>
      <c r="G993" s="87">
        <v>0</v>
      </c>
      <c r="H993" s="88" t="str">
        <f t="shared" si="45"/>
        <v/>
      </c>
      <c r="I993" s="99">
        <v>0</v>
      </c>
      <c r="J993" s="99">
        <v>0</v>
      </c>
      <c r="K993" s="88" t="str">
        <f t="shared" si="46"/>
        <v/>
      </c>
      <c r="L993" s="71" t="str">
        <f t="shared" si="47"/>
        <v/>
      </c>
    </row>
    <row r="994" spans="1:12">
      <c r="A994" s="70" t="s">
        <v>2000</v>
      </c>
      <c r="B994" s="70" t="s">
        <v>2001</v>
      </c>
      <c r="C994" s="70" t="s">
        <v>1446</v>
      </c>
      <c r="D994" s="70" t="s">
        <v>322</v>
      </c>
      <c r="E994" s="70" t="s">
        <v>323</v>
      </c>
      <c r="F994" s="87">
        <f>VLOOKUP(B994,'XTF Exchange Traded Funds'!$B$7:$F$1023,5,FALSE)</f>
        <v>0</v>
      </c>
      <c r="G994" s="87">
        <v>0</v>
      </c>
      <c r="H994" s="88" t="str">
        <f t="shared" si="45"/>
        <v/>
      </c>
      <c r="I994" s="99">
        <v>0</v>
      </c>
      <c r="J994" s="99">
        <v>0</v>
      </c>
      <c r="K994" s="88" t="str">
        <f t="shared" si="46"/>
        <v/>
      </c>
      <c r="L994" s="71" t="str">
        <f t="shared" si="47"/>
        <v/>
      </c>
    </row>
    <row r="995" spans="1:12">
      <c r="A995" s="70" t="s">
        <v>1681</v>
      </c>
      <c r="B995" s="70" t="s">
        <v>1680</v>
      </c>
      <c r="C995" s="70" t="s">
        <v>1446</v>
      </c>
      <c r="D995" s="70" t="s">
        <v>322</v>
      </c>
      <c r="E995" s="70" t="s">
        <v>323</v>
      </c>
      <c r="F995" s="87">
        <f>VLOOKUP(B995,'XTF Exchange Traded Funds'!$B$7:$F$1023,5,FALSE)</f>
        <v>0</v>
      </c>
      <c r="G995" s="87">
        <v>0</v>
      </c>
      <c r="H995" s="88" t="str">
        <f t="shared" si="45"/>
        <v/>
      </c>
      <c r="I995" s="99">
        <v>0</v>
      </c>
      <c r="J995" s="99">
        <v>0</v>
      </c>
      <c r="K995" s="88" t="str">
        <f t="shared" si="46"/>
        <v/>
      </c>
      <c r="L995" s="71" t="str">
        <f t="shared" si="47"/>
        <v/>
      </c>
    </row>
    <row r="996" spans="1:12">
      <c r="A996" s="70" t="s">
        <v>1483</v>
      </c>
      <c r="B996" s="70" t="s">
        <v>1484</v>
      </c>
      <c r="C996" s="70" t="s">
        <v>1446</v>
      </c>
      <c r="D996" s="70" t="s">
        <v>321</v>
      </c>
      <c r="E996" s="70" t="s">
        <v>1508</v>
      </c>
      <c r="F996" s="87">
        <f>VLOOKUP(B996,'XTF Exchange Traded Funds'!$B$7:$F$1023,5,FALSE)</f>
        <v>0</v>
      </c>
      <c r="G996" s="87">
        <v>0</v>
      </c>
      <c r="H996" s="88" t="str">
        <f t="shared" si="45"/>
        <v/>
      </c>
      <c r="I996" s="99">
        <v>0</v>
      </c>
      <c r="J996" s="99">
        <v>0</v>
      </c>
      <c r="K996" s="88" t="str">
        <f t="shared" si="46"/>
        <v/>
      </c>
      <c r="L996" s="71" t="str">
        <f t="shared" si="47"/>
        <v/>
      </c>
    </row>
    <row r="997" spans="1:12">
      <c r="A997" s="70" t="s">
        <v>1567</v>
      </c>
      <c r="B997" s="70" t="s">
        <v>1557</v>
      </c>
      <c r="C997" s="70" t="s">
        <v>1446</v>
      </c>
      <c r="D997" s="70" t="s">
        <v>322</v>
      </c>
      <c r="E997" s="70" t="s">
        <v>323</v>
      </c>
      <c r="F997" s="87">
        <f>VLOOKUP(B997,'XTF Exchange Traded Funds'!$B$7:$F$1023,5,FALSE)</f>
        <v>0</v>
      </c>
      <c r="G997" s="87">
        <v>0</v>
      </c>
      <c r="H997" s="88" t="str">
        <f t="shared" si="45"/>
        <v/>
      </c>
      <c r="I997" s="99">
        <v>0</v>
      </c>
      <c r="J997" s="99">
        <v>0</v>
      </c>
      <c r="K997" s="88" t="str">
        <f t="shared" si="46"/>
        <v/>
      </c>
      <c r="L997" s="71" t="str">
        <f t="shared" si="47"/>
        <v/>
      </c>
    </row>
    <row r="998" spans="1:12">
      <c r="A998" s="70" t="s">
        <v>2382</v>
      </c>
      <c r="B998" s="70" t="s">
        <v>2383</v>
      </c>
      <c r="C998" s="70" t="s">
        <v>1446</v>
      </c>
      <c r="D998" s="70" t="s">
        <v>322</v>
      </c>
      <c r="E998" s="70" t="s">
        <v>323</v>
      </c>
      <c r="F998" s="87">
        <f>VLOOKUP(B998,'XTF Exchange Traded Funds'!$B$7:$F$1023,5,FALSE)</f>
        <v>0</v>
      </c>
      <c r="G998" s="87">
        <v>0</v>
      </c>
      <c r="H998" s="88" t="str">
        <f t="shared" si="45"/>
        <v/>
      </c>
      <c r="I998" s="99">
        <v>0</v>
      </c>
      <c r="J998" s="99">
        <v>0</v>
      </c>
      <c r="K998" s="88" t="str">
        <f t="shared" si="46"/>
        <v/>
      </c>
      <c r="L998" s="71" t="str">
        <f t="shared" si="47"/>
        <v/>
      </c>
    </row>
    <row r="999" spans="1:12">
      <c r="A999" s="70" t="s">
        <v>2369</v>
      </c>
      <c r="B999" s="70" t="s">
        <v>1192</v>
      </c>
      <c r="C999" s="70" t="s">
        <v>1446</v>
      </c>
      <c r="D999" s="70" t="s">
        <v>321</v>
      </c>
      <c r="E999" s="70" t="s">
        <v>1508</v>
      </c>
      <c r="F999" s="87">
        <f>VLOOKUP(B999,'XTF Exchange Traded Funds'!$B$7:$F$1023,5,FALSE)</f>
        <v>0</v>
      </c>
      <c r="G999" s="87">
        <v>0</v>
      </c>
      <c r="H999" s="88" t="str">
        <f t="shared" si="45"/>
        <v/>
      </c>
      <c r="I999" s="99">
        <v>0</v>
      </c>
      <c r="J999" s="99">
        <v>0</v>
      </c>
      <c r="K999" s="88" t="str">
        <f t="shared" si="46"/>
        <v/>
      </c>
      <c r="L999" s="71" t="str">
        <f t="shared" si="47"/>
        <v/>
      </c>
    </row>
    <row r="1000" spans="1:12">
      <c r="A1000" s="70" t="s">
        <v>606</v>
      </c>
      <c r="B1000" s="70" t="s">
        <v>607</v>
      </c>
      <c r="C1000" s="70" t="s">
        <v>1292</v>
      </c>
      <c r="D1000" s="70" t="s">
        <v>321</v>
      </c>
      <c r="E1000" s="70" t="s">
        <v>1508</v>
      </c>
      <c r="F1000" s="87">
        <f>VLOOKUP(B1000,'XTF Exchange Traded Funds'!$B$7:$F$1023,5,FALSE)</f>
        <v>0</v>
      </c>
      <c r="G1000" s="87">
        <v>0</v>
      </c>
      <c r="H1000" s="88" t="str">
        <f t="shared" si="45"/>
        <v/>
      </c>
      <c r="I1000" s="99">
        <v>0</v>
      </c>
      <c r="J1000" s="99">
        <v>0</v>
      </c>
      <c r="K1000" s="88" t="str">
        <f t="shared" si="46"/>
        <v/>
      </c>
      <c r="L1000" s="71" t="str">
        <f t="shared" si="47"/>
        <v/>
      </c>
    </row>
    <row r="1001" spans="1:12">
      <c r="A1001" s="70" t="s">
        <v>2857</v>
      </c>
      <c r="B1001" s="70" t="s">
        <v>1444</v>
      </c>
      <c r="C1001" s="70" t="s">
        <v>1291</v>
      </c>
      <c r="D1001" s="70" t="s">
        <v>321</v>
      </c>
      <c r="E1001" s="70" t="s">
        <v>1508</v>
      </c>
      <c r="F1001" s="87">
        <f>VLOOKUP(B1001,'XTF Exchange Traded Funds'!$B$7:$F$1023,5,FALSE)</f>
        <v>0</v>
      </c>
      <c r="G1001" s="87">
        <v>0</v>
      </c>
      <c r="H1001" s="88" t="str">
        <f t="shared" si="45"/>
        <v/>
      </c>
      <c r="I1001" s="99">
        <v>0</v>
      </c>
      <c r="J1001" s="99">
        <v>0</v>
      </c>
      <c r="K1001" s="88" t="str">
        <f t="shared" si="46"/>
        <v/>
      </c>
      <c r="L1001" s="71" t="str">
        <f t="shared" si="47"/>
        <v/>
      </c>
    </row>
    <row r="1002" spans="1:12">
      <c r="A1002" s="70" t="s">
        <v>2921</v>
      </c>
      <c r="B1002" s="70" t="s">
        <v>1204</v>
      </c>
      <c r="C1002" s="70" t="s">
        <v>2923</v>
      </c>
      <c r="D1002" s="70" t="s">
        <v>322</v>
      </c>
      <c r="E1002" s="70" t="s">
        <v>323</v>
      </c>
      <c r="F1002" s="87">
        <f>VLOOKUP(B1002,'XTF Exchange Traded Funds'!$B$7:$F$1023,5,FALSE)</f>
        <v>0</v>
      </c>
      <c r="G1002" s="87">
        <v>0</v>
      </c>
      <c r="H1002" s="88" t="str">
        <f t="shared" si="45"/>
        <v/>
      </c>
      <c r="I1002" s="99">
        <v>0</v>
      </c>
      <c r="J1002" s="99">
        <v>0</v>
      </c>
      <c r="K1002" s="88" t="str">
        <f t="shared" si="46"/>
        <v/>
      </c>
      <c r="L1002" s="71" t="str">
        <f t="shared" si="47"/>
        <v/>
      </c>
    </row>
    <row r="1003" spans="1:12">
      <c r="A1003" s="70" t="s">
        <v>2562</v>
      </c>
      <c r="B1003" s="70" t="s">
        <v>2092</v>
      </c>
      <c r="C1003" s="70" t="s">
        <v>993</v>
      </c>
      <c r="D1003" s="70" t="s">
        <v>321</v>
      </c>
      <c r="E1003" s="70" t="s">
        <v>323</v>
      </c>
      <c r="F1003" s="87">
        <f>VLOOKUP(B1003,'XTF Exchange Traded Funds'!$B$7:$F$1023,5,FALSE)</f>
        <v>0</v>
      </c>
      <c r="G1003" s="87">
        <v>0</v>
      </c>
      <c r="H1003" s="88" t="str">
        <f t="shared" si="45"/>
        <v/>
      </c>
      <c r="I1003" s="99">
        <v>0</v>
      </c>
      <c r="J1003" s="99">
        <v>0</v>
      </c>
      <c r="K1003" s="88" t="str">
        <f t="shared" si="46"/>
        <v/>
      </c>
      <c r="L1003" s="71" t="str">
        <f t="shared" si="47"/>
        <v/>
      </c>
    </row>
    <row r="1004" spans="1:12">
      <c r="A1004" s="70" t="s">
        <v>2561</v>
      </c>
      <c r="B1004" s="70" t="s">
        <v>2183</v>
      </c>
      <c r="C1004" s="70" t="s">
        <v>993</v>
      </c>
      <c r="D1004" s="70" t="s">
        <v>321</v>
      </c>
      <c r="E1004" s="70" t="s">
        <v>323</v>
      </c>
      <c r="F1004" s="87">
        <f>VLOOKUP(B1004,'XTF Exchange Traded Funds'!$B$7:$F$1023,5,FALSE)</f>
        <v>0</v>
      </c>
      <c r="G1004" s="87">
        <v>0</v>
      </c>
      <c r="H1004" s="88" t="str">
        <f t="shared" si="45"/>
        <v/>
      </c>
      <c r="I1004" s="99">
        <v>0</v>
      </c>
      <c r="J1004" s="99">
        <v>0</v>
      </c>
      <c r="K1004" s="88" t="str">
        <f t="shared" si="46"/>
        <v/>
      </c>
      <c r="L1004" s="71" t="str">
        <f t="shared" si="47"/>
        <v/>
      </c>
    </row>
    <row r="1005" spans="1:12">
      <c r="A1005" s="70" t="s">
        <v>2858</v>
      </c>
      <c r="B1005" s="70" t="s">
        <v>1443</v>
      </c>
      <c r="C1005" s="70" t="s">
        <v>1291</v>
      </c>
      <c r="D1005" s="70" t="s">
        <v>321</v>
      </c>
      <c r="E1005" s="70" t="s">
        <v>1508</v>
      </c>
      <c r="F1005" s="87">
        <f>VLOOKUP(B1005,'XTF Exchange Traded Funds'!$B$7:$F$1023,5,FALSE)</f>
        <v>0</v>
      </c>
      <c r="G1005" s="87">
        <v>0</v>
      </c>
      <c r="H1005" s="88" t="str">
        <f t="shared" si="45"/>
        <v/>
      </c>
      <c r="I1005" s="99">
        <v>0</v>
      </c>
      <c r="J1005" s="99">
        <v>0</v>
      </c>
      <c r="K1005" s="88" t="str">
        <f t="shared" si="46"/>
        <v/>
      </c>
      <c r="L1005" s="71" t="str">
        <f t="shared" si="47"/>
        <v/>
      </c>
    </row>
    <row r="1006" spans="1:12">
      <c r="A1006" s="70" t="s">
        <v>2859</v>
      </c>
      <c r="B1006" s="70" t="s">
        <v>291</v>
      </c>
      <c r="C1006" s="70" t="s">
        <v>1291</v>
      </c>
      <c r="D1006" s="70" t="s">
        <v>321</v>
      </c>
      <c r="E1006" s="70" t="s">
        <v>1508</v>
      </c>
      <c r="F1006" s="87">
        <f>VLOOKUP(B1006,'XTF Exchange Traded Funds'!$B$7:$F$1023,5,FALSE)</f>
        <v>0</v>
      </c>
      <c r="G1006" s="87">
        <v>0</v>
      </c>
      <c r="H1006" s="88" t="str">
        <f t="shared" si="45"/>
        <v/>
      </c>
      <c r="I1006" s="99">
        <v>0</v>
      </c>
      <c r="J1006" s="99">
        <v>0</v>
      </c>
      <c r="K1006" s="88" t="str">
        <f t="shared" si="46"/>
        <v/>
      </c>
      <c r="L1006" s="71" t="str">
        <f t="shared" si="47"/>
        <v/>
      </c>
    </row>
    <row r="1007" spans="1:12">
      <c r="A1007" s="70" t="s">
        <v>2922</v>
      </c>
      <c r="B1007" s="70" t="s">
        <v>1206</v>
      </c>
      <c r="C1007" s="70" t="s">
        <v>2923</v>
      </c>
      <c r="D1007" s="70" t="s">
        <v>322</v>
      </c>
      <c r="E1007" s="70" t="s">
        <v>323</v>
      </c>
      <c r="F1007" s="87">
        <f>VLOOKUP(B1007,'XTF Exchange Traded Funds'!$B$7:$F$1023,5,FALSE)</f>
        <v>0</v>
      </c>
      <c r="G1007" s="87">
        <v>0</v>
      </c>
      <c r="H1007" s="88" t="str">
        <f t="shared" si="45"/>
        <v/>
      </c>
      <c r="I1007" s="99">
        <v>0</v>
      </c>
      <c r="J1007" s="99">
        <v>0</v>
      </c>
      <c r="K1007" s="88" t="str">
        <f t="shared" si="46"/>
        <v/>
      </c>
      <c r="L1007" s="71" t="str">
        <f t="shared" si="47"/>
        <v/>
      </c>
    </row>
    <row r="1008" spans="1:12">
      <c r="A1008" s="70" t="s">
        <v>2462</v>
      </c>
      <c r="B1008" s="70" t="s">
        <v>626</v>
      </c>
      <c r="C1008" s="70" t="s">
        <v>993</v>
      </c>
      <c r="D1008" s="70" t="s">
        <v>321</v>
      </c>
      <c r="E1008" s="70" t="s">
        <v>1508</v>
      </c>
      <c r="F1008" s="87">
        <f>VLOOKUP(B1008,'XTF Exchange Traded Funds'!$B$7:$F$1023,5,FALSE)</f>
        <v>0</v>
      </c>
      <c r="G1008" s="87">
        <v>0</v>
      </c>
      <c r="H1008" s="88" t="str">
        <f t="shared" si="45"/>
        <v/>
      </c>
      <c r="I1008" s="99">
        <v>0</v>
      </c>
      <c r="J1008" s="99">
        <v>0</v>
      </c>
      <c r="K1008" s="88" t="str">
        <f t="shared" si="46"/>
        <v/>
      </c>
      <c r="L1008" s="71" t="str">
        <f t="shared" si="47"/>
        <v/>
      </c>
    </row>
    <row r="1009" spans="1:12">
      <c r="A1009" s="70" t="s">
        <v>2472</v>
      </c>
      <c r="B1009" s="70" t="s">
        <v>457</v>
      </c>
      <c r="C1009" s="70" t="s">
        <v>993</v>
      </c>
      <c r="D1009" s="70" t="s">
        <v>321</v>
      </c>
      <c r="E1009" s="70" t="s">
        <v>1508</v>
      </c>
      <c r="F1009" s="87">
        <f>VLOOKUP(B1009,'XTF Exchange Traded Funds'!$B$7:$F$1023,5,FALSE)</f>
        <v>0</v>
      </c>
      <c r="G1009" s="87">
        <v>0</v>
      </c>
      <c r="H1009" s="88" t="str">
        <f t="shared" si="45"/>
        <v/>
      </c>
      <c r="I1009" s="99">
        <v>0</v>
      </c>
      <c r="J1009" s="99">
        <v>0</v>
      </c>
      <c r="K1009" s="88" t="str">
        <f t="shared" si="46"/>
        <v/>
      </c>
      <c r="L1009" s="71" t="str">
        <f t="shared" si="47"/>
        <v/>
      </c>
    </row>
    <row r="1010" spans="1:12">
      <c r="A1010" s="70" t="s">
        <v>2364</v>
      </c>
      <c r="B1010" s="70" t="s">
        <v>792</v>
      </c>
      <c r="C1010" s="70" t="s">
        <v>1446</v>
      </c>
      <c r="D1010" s="70" t="s">
        <v>321</v>
      </c>
      <c r="E1010" s="70" t="s">
        <v>1508</v>
      </c>
      <c r="F1010" s="87">
        <f>VLOOKUP(B1010,'XTF Exchange Traded Funds'!$B$7:$F$1023,5,FALSE)</f>
        <v>0</v>
      </c>
      <c r="G1010" s="87">
        <v>0</v>
      </c>
      <c r="H1010" s="88" t="str">
        <f t="shared" si="45"/>
        <v/>
      </c>
      <c r="I1010" s="99">
        <v>0</v>
      </c>
      <c r="J1010" s="99">
        <v>0</v>
      </c>
      <c r="K1010" s="88" t="str">
        <f t="shared" si="46"/>
        <v/>
      </c>
      <c r="L1010" s="71" t="str">
        <f t="shared" si="47"/>
        <v/>
      </c>
    </row>
    <row r="1011" spans="1:12">
      <c r="A1011" s="70" t="s">
        <v>2365</v>
      </c>
      <c r="B1011" s="70" t="s">
        <v>724</v>
      </c>
      <c r="C1011" s="70" t="s">
        <v>1446</v>
      </c>
      <c r="D1011" s="70" t="s">
        <v>321</v>
      </c>
      <c r="E1011" s="70" t="s">
        <v>1508</v>
      </c>
      <c r="F1011" s="87">
        <f>VLOOKUP(B1011,'XTF Exchange Traded Funds'!$B$7:$F$1023,5,FALSE)</f>
        <v>0</v>
      </c>
      <c r="G1011" s="87">
        <v>0</v>
      </c>
      <c r="H1011" s="88" t="str">
        <f t="shared" si="45"/>
        <v/>
      </c>
      <c r="I1011" s="99">
        <v>0</v>
      </c>
      <c r="J1011" s="99">
        <v>0</v>
      </c>
      <c r="K1011" s="88" t="str">
        <f t="shared" si="46"/>
        <v/>
      </c>
      <c r="L1011" s="71" t="str">
        <f t="shared" si="47"/>
        <v/>
      </c>
    </row>
    <row r="1012" spans="1:12">
      <c r="A1012" s="70" t="s">
        <v>2867</v>
      </c>
      <c r="B1012" s="70" t="s">
        <v>2868</v>
      </c>
      <c r="C1012" s="70" t="s">
        <v>1296</v>
      </c>
      <c r="D1012" s="70" t="s">
        <v>1212</v>
      </c>
      <c r="E1012" s="70" t="s">
        <v>323</v>
      </c>
      <c r="F1012" s="87">
        <f>VLOOKUP(B1012,'XTF Exchange Traded Funds'!$B$7:$F$1023,5,FALSE)</f>
        <v>0</v>
      </c>
      <c r="G1012" s="87"/>
      <c r="H1012" s="88" t="str">
        <f t="shared" si="45"/>
        <v/>
      </c>
      <c r="I1012" s="99">
        <v>0</v>
      </c>
      <c r="J1012" s="99"/>
      <c r="K1012" s="88" t="str">
        <f t="shared" si="46"/>
        <v/>
      </c>
      <c r="L1012" s="71" t="str">
        <f t="shared" si="47"/>
        <v/>
      </c>
    </row>
    <row r="1013" spans="1:12">
      <c r="A1013" s="70" t="s">
        <v>1460</v>
      </c>
      <c r="B1013" s="70" t="s">
        <v>1461</v>
      </c>
      <c r="C1013" s="70" t="s">
        <v>1452</v>
      </c>
      <c r="D1013" s="70" t="s">
        <v>321</v>
      </c>
      <c r="E1013" s="70" t="s">
        <v>1508</v>
      </c>
      <c r="F1013" s="87"/>
      <c r="G1013" s="87">
        <v>0.52578641956421002</v>
      </c>
      <c r="H1013" s="88"/>
      <c r="I1013" s="99"/>
      <c r="J1013" s="99">
        <v>17.831567120127801</v>
      </c>
      <c r="K1013" s="88"/>
      <c r="L1013" s="71" t="str">
        <f t="shared" si="47"/>
        <v/>
      </c>
    </row>
    <row r="1014" spans="1:12">
      <c r="A1014" s="70" t="s">
        <v>2880</v>
      </c>
      <c r="B1014" s="70" t="s">
        <v>550</v>
      </c>
      <c r="C1014" s="70" t="s">
        <v>1294</v>
      </c>
      <c r="D1014" s="70" t="s">
        <v>321</v>
      </c>
      <c r="E1014" s="70" t="s">
        <v>1508</v>
      </c>
      <c r="F1014" s="87"/>
      <c r="G1014" s="87">
        <v>4.6016800000000004E-3</v>
      </c>
      <c r="H1014" s="88"/>
      <c r="I1014" s="99"/>
      <c r="J1014" s="99">
        <v>1.0419395</v>
      </c>
      <c r="K1014" s="88"/>
      <c r="L1014" s="71" t="str">
        <f t="shared" si="47"/>
        <v/>
      </c>
    </row>
    <row r="1015" spans="1:12">
      <c r="A1015" s="70" t="s">
        <v>483</v>
      </c>
      <c r="B1015" s="70" t="s">
        <v>484</v>
      </c>
      <c r="C1015" s="70" t="s">
        <v>1292</v>
      </c>
      <c r="D1015" s="70" t="s">
        <v>321</v>
      </c>
      <c r="E1015" s="70" t="s">
        <v>1508</v>
      </c>
      <c r="F1015" s="87"/>
      <c r="G1015" s="87">
        <v>0.1971144</v>
      </c>
      <c r="H1015" s="88"/>
      <c r="I1015" s="99"/>
      <c r="J1015" s="99">
        <v>3.1667870000000001E-2</v>
      </c>
      <c r="K1015" s="88"/>
      <c r="L1015" s="71" t="str">
        <f t="shared" si="47"/>
        <v/>
      </c>
    </row>
    <row r="1016" spans="1:12">
      <c r="A1016" s="70" t="s">
        <v>510</v>
      </c>
      <c r="B1016" s="70" t="s">
        <v>520</v>
      </c>
      <c r="C1016" s="70" t="s">
        <v>1292</v>
      </c>
      <c r="D1016" s="70" t="s">
        <v>321</v>
      </c>
      <c r="E1016" s="70" t="s">
        <v>1508</v>
      </c>
      <c r="F1016" s="87"/>
      <c r="G1016" s="87">
        <v>2.0177540000000001E-2</v>
      </c>
      <c r="H1016" s="88"/>
      <c r="I1016" s="99"/>
      <c r="J1016" s="99">
        <v>2.010048E-2</v>
      </c>
      <c r="K1016" s="88"/>
      <c r="L1016" s="71" t="str">
        <f t="shared" si="47"/>
        <v/>
      </c>
    </row>
    <row r="1017" spans="1:12">
      <c r="A1017" s="70" t="s">
        <v>806</v>
      </c>
      <c r="B1017" s="70" t="s">
        <v>807</v>
      </c>
      <c r="C1017" s="70" t="s">
        <v>1297</v>
      </c>
      <c r="D1017" s="70" t="s">
        <v>321</v>
      </c>
      <c r="E1017" s="70" t="s">
        <v>1508</v>
      </c>
      <c r="F1017" s="87"/>
      <c r="G1017" s="87">
        <v>0.812984394</v>
      </c>
      <c r="H1017" s="88"/>
      <c r="I1017" s="99"/>
      <c r="J1017" s="99">
        <v>1.9801509999999998E-2</v>
      </c>
      <c r="K1017" s="88"/>
      <c r="L1017" s="71" t="str">
        <f t="shared" si="47"/>
        <v/>
      </c>
    </row>
    <row r="1018" spans="1:12">
      <c r="A1018" s="70" t="s">
        <v>33</v>
      </c>
      <c r="B1018" s="70" t="s">
        <v>865</v>
      </c>
      <c r="C1018" s="70" t="s">
        <v>1297</v>
      </c>
      <c r="D1018" s="70" t="s">
        <v>321</v>
      </c>
      <c r="E1018" s="70" t="s">
        <v>1508</v>
      </c>
      <c r="F1018" s="87"/>
      <c r="G1018" s="87">
        <v>0.5582875209999999</v>
      </c>
      <c r="H1018" s="88"/>
      <c r="I1018" s="99"/>
      <c r="J1018" s="99">
        <v>2.9619299999999998E-3</v>
      </c>
      <c r="K1018" s="88"/>
      <c r="L1018" s="71" t="str">
        <f t="shared" si="47"/>
        <v/>
      </c>
    </row>
    <row r="1019" spans="1:12">
      <c r="A1019" s="70" t="s">
        <v>2263</v>
      </c>
      <c r="B1019" s="70" t="s">
        <v>2250</v>
      </c>
      <c r="C1019" s="70" t="s">
        <v>1446</v>
      </c>
      <c r="D1019" s="70" t="s">
        <v>321</v>
      </c>
      <c r="E1019" s="70" t="s">
        <v>1508</v>
      </c>
      <c r="F1019" s="87"/>
      <c r="G1019" s="87">
        <v>7.1596000000000008E-4</v>
      </c>
      <c r="H1019" s="88"/>
      <c r="I1019" s="99"/>
      <c r="J1019" s="99">
        <v>7.1096000000000006E-4</v>
      </c>
      <c r="K1019" s="88"/>
      <c r="L1019" s="71" t="str">
        <f t="shared" si="47"/>
        <v/>
      </c>
    </row>
    <row r="1020" spans="1:12">
      <c r="A1020" s="70" t="s">
        <v>2264</v>
      </c>
      <c r="B1020" s="70" t="s">
        <v>2249</v>
      </c>
      <c r="C1020" s="70" t="s">
        <v>1446</v>
      </c>
      <c r="D1020" s="70" t="s">
        <v>321</v>
      </c>
      <c r="E1020" s="70" t="s">
        <v>1508</v>
      </c>
      <c r="F1020" s="87"/>
      <c r="G1020" s="87">
        <v>6.6954999999999998E-4</v>
      </c>
      <c r="H1020" s="88"/>
      <c r="I1020" s="99"/>
      <c r="J1020" s="99">
        <v>6.6454999999999997E-4</v>
      </c>
      <c r="K1020" s="88"/>
      <c r="L1020" s="71" t="str">
        <f t="shared" si="47"/>
        <v/>
      </c>
    </row>
    <row r="1021" spans="1:12">
      <c r="A1021" s="70" t="s">
        <v>504</v>
      </c>
      <c r="B1021" s="70" t="s">
        <v>505</v>
      </c>
      <c r="C1021" s="70" t="s">
        <v>506</v>
      </c>
      <c r="D1021" s="70" t="s">
        <v>321</v>
      </c>
      <c r="E1021" s="70" t="s">
        <v>1508</v>
      </c>
      <c r="F1021" s="87"/>
      <c r="G1021" s="87">
        <v>1.36668E-2</v>
      </c>
      <c r="H1021" s="88"/>
      <c r="I1021" s="99"/>
      <c r="J1021" s="99">
        <v>0</v>
      </c>
      <c r="K1021" s="88"/>
      <c r="L1021" s="71" t="str">
        <f t="shared" si="47"/>
        <v/>
      </c>
    </row>
    <row r="1022" spans="1:12">
      <c r="A1022" s="70" t="s">
        <v>2881</v>
      </c>
      <c r="B1022" s="70" t="s">
        <v>521</v>
      </c>
      <c r="C1022" s="70" t="s">
        <v>1292</v>
      </c>
      <c r="D1022" s="70" t="s">
        <v>321</v>
      </c>
      <c r="E1022" s="70" t="s">
        <v>1508</v>
      </c>
      <c r="F1022" s="87"/>
      <c r="G1022" s="87">
        <v>2.3080399999999999E-3</v>
      </c>
      <c r="H1022" s="88"/>
      <c r="I1022" s="99"/>
      <c r="J1022" s="99">
        <v>0</v>
      </c>
      <c r="K1022" s="88"/>
      <c r="L1022" s="71" t="str">
        <f t="shared" si="47"/>
        <v/>
      </c>
    </row>
    <row r="1023" spans="1:12">
      <c r="A1023" s="74" t="s">
        <v>40</v>
      </c>
      <c r="B1023" s="75">
        <f>COUNTA(F7:F1022)</f>
        <v>1006</v>
      </c>
      <c r="C1023" s="75"/>
      <c r="D1023" s="75"/>
      <c r="E1023" s="75"/>
      <c r="F1023" s="76">
        <f>SUM(F7:F1022)</f>
        <v>9221.3039303368787</v>
      </c>
      <c r="G1023" s="76">
        <f>SUM(G7:G1022)</f>
        <v>11650.550368702216</v>
      </c>
      <c r="H1023" s="86">
        <f>IF(ISERROR(F1023/G1023-1),"",((F1023/G1023-1)))</f>
        <v>-0.20850915720610175</v>
      </c>
      <c r="I1023" s="100">
        <f>SUM(I7:I1022)</f>
        <v>22933.130444997267</v>
      </c>
      <c r="J1023" s="76">
        <f>SUM(J7:J1022)</f>
        <v>27941.157668058058</v>
      </c>
      <c r="K1023" s="86">
        <f>IF(ISERROR(I1023/J1023-1),"",((I1023/J1023-1)))</f>
        <v>-0.17923477912248065</v>
      </c>
      <c r="L1023" s="60">
        <f>IF(ISERROR(I1023/F1023),"",(I1023/F1023))</f>
        <v>2.4869726253735416</v>
      </c>
    </row>
    <row r="1024" spans="1:12" ht="22.5" customHeight="1">
      <c r="A1024" s="80"/>
      <c r="B1024" s="80"/>
      <c r="C1024" s="80"/>
      <c r="D1024" s="80"/>
      <c r="E1024" s="80"/>
      <c r="F1024" s="80"/>
      <c r="G1024" s="80"/>
      <c r="H1024" s="81"/>
    </row>
    <row r="1025" spans="1:12">
      <c r="A1025" s="80"/>
      <c r="B1025" s="80"/>
      <c r="C1025" s="80"/>
      <c r="D1025" s="80"/>
      <c r="E1025" s="80"/>
      <c r="F1025" s="80"/>
      <c r="G1025" s="80"/>
      <c r="H1025" s="81"/>
    </row>
    <row r="1026" spans="1:12" ht="22.5">
      <c r="A1026" s="66" t="s">
        <v>590</v>
      </c>
      <c r="B1026" s="66" t="s">
        <v>139</v>
      </c>
      <c r="C1026" s="66" t="s">
        <v>1312</v>
      </c>
      <c r="D1026" s="66" t="s">
        <v>320</v>
      </c>
      <c r="E1026" s="124" t="s">
        <v>165</v>
      </c>
      <c r="F1026" s="155" t="s">
        <v>983</v>
      </c>
      <c r="G1026" s="156"/>
      <c r="H1026" s="157"/>
      <c r="I1026" s="158" t="s">
        <v>137</v>
      </c>
      <c r="J1026" s="159"/>
      <c r="K1026" s="159"/>
      <c r="L1026" s="137"/>
    </row>
    <row r="1027" spans="1:12" ht="22.5">
      <c r="A1027" s="92"/>
      <c r="B1027" s="92"/>
      <c r="C1027" s="92"/>
      <c r="D1027" s="92"/>
      <c r="E1027" s="125"/>
      <c r="F1027" s="93" t="s">
        <v>2877</v>
      </c>
      <c r="G1027" s="93" t="s">
        <v>2619</v>
      </c>
      <c r="H1027" s="94" t="s">
        <v>135</v>
      </c>
      <c r="I1027" s="93" t="s">
        <v>2877</v>
      </c>
      <c r="J1027" s="93" t="s">
        <v>2619</v>
      </c>
      <c r="K1027" s="94" t="s">
        <v>135</v>
      </c>
      <c r="L1027" s="136" t="s">
        <v>138</v>
      </c>
    </row>
    <row r="1028" spans="1:12">
      <c r="A1028" s="126" t="s">
        <v>2173</v>
      </c>
      <c r="B1028" s="126" t="s">
        <v>2174</v>
      </c>
      <c r="C1028" s="126" t="s">
        <v>1930</v>
      </c>
      <c r="D1028" s="126"/>
      <c r="E1028" s="126" t="s">
        <v>323</v>
      </c>
      <c r="F1028" s="87">
        <f>VLOOKUP(B1028,'XTF Exchange Traded Funds'!$B$1028:$F$1035,5,FALSE)</f>
        <v>4.0983635759999997</v>
      </c>
      <c r="G1028" s="87">
        <v>5.5814008179999997</v>
      </c>
      <c r="H1028" s="88">
        <f t="shared" ref="H1028:H1034" si="48">IF(ISERROR(F1028/G1028-1),"",IF((F1028/G1028-1)&gt;10000%,"",F1028/G1028-1))</f>
        <v>-0.26571057882408478</v>
      </c>
      <c r="I1028" s="99">
        <v>140.90870943000002</v>
      </c>
      <c r="J1028" s="99">
        <v>237.51703753999999</v>
      </c>
      <c r="K1028" s="88">
        <f t="shared" ref="K1028:K1034" si="49">IF(ISERROR(I1028/J1028-1),"",((I1028/J1028-1)))</f>
        <v>-0.40674272932412381</v>
      </c>
      <c r="L1028" s="71">
        <f t="shared" ref="L1028:L1034" si="50">IF(ISERROR(I1028/F1028),"",IF(I1028/F1028&gt;10000%,"",I1028/F1028))</f>
        <v>34.381700602445534</v>
      </c>
    </row>
    <row r="1029" spans="1:12">
      <c r="A1029" s="70" t="s">
        <v>2252</v>
      </c>
      <c r="B1029" s="70" t="s">
        <v>2256</v>
      </c>
      <c r="C1029" s="70" t="s">
        <v>2260</v>
      </c>
      <c r="D1029" s="70"/>
      <c r="E1029" s="70" t="s">
        <v>1508</v>
      </c>
      <c r="F1029" s="87">
        <f>VLOOKUP(B1029,'XTF Exchange Traded Funds'!$B$1028:$F$1035,5,FALSE)</f>
        <v>0.47961480000000001</v>
      </c>
      <c r="G1029" s="87">
        <v>1.0674E-3</v>
      </c>
      <c r="H1029" s="88" t="str">
        <f t="shared" si="48"/>
        <v/>
      </c>
      <c r="I1029" s="99">
        <v>0.17456507000000002</v>
      </c>
      <c r="J1029" s="99">
        <v>1.56271</v>
      </c>
      <c r="K1029" s="88">
        <f t="shared" si="49"/>
        <v>-0.88829336857126395</v>
      </c>
      <c r="L1029" s="71">
        <f t="shared" si="50"/>
        <v>0.36396931454158632</v>
      </c>
    </row>
    <row r="1030" spans="1:12">
      <c r="A1030" s="70" t="s">
        <v>2254</v>
      </c>
      <c r="B1030" s="70" t="s">
        <v>2258</v>
      </c>
      <c r="C1030" s="70" t="s">
        <v>2260</v>
      </c>
      <c r="D1030" s="70"/>
      <c r="E1030" s="70" t="s">
        <v>1508</v>
      </c>
      <c r="F1030" s="87">
        <f>VLOOKUP(B1030,'XTF Exchange Traded Funds'!$B$1028:$F$1035,5,FALSE)</f>
        <v>0.46379599999999999</v>
      </c>
      <c r="G1030" s="87">
        <v>5.4655269999999999E-2</v>
      </c>
      <c r="H1030" s="88">
        <f t="shared" si="48"/>
        <v>7.4858422618715448</v>
      </c>
      <c r="I1030" s="99">
        <v>0.15487997000000001</v>
      </c>
      <c r="J1030" s="99">
        <v>5.8186699999999994E-2</v>
      </c>
      <c r="K1030" s="88">
        <f t="shared" si="49"/>
        <v>1.6617761447203576</v>
      </c>
      <c r="L1030" s="71">
        <f t="shared" si="50"/>
        <v>0.33393985717858715</v>
      </c>
    </row>
    <row r="1031" spans="1:12">
      <c r="A1031" s="70" t="s">
        <v>2255</v>
      </c>
      <c r="B1031" s="70" t="s">
        <v>2259</v>
      </c>
      <c r="C1031" s="70" t="s">
        <v>2260</v>
      </c>
      <c r="D1031" s="70"/>
      <c r="E1031" s="70" t="s">
        <v>1508</v>
      </c>
      <c r="F1031" s="87">
        <f>VLOOKUP(B1031,'XTF Exchange Traded Funds'!$B$1028:$F$1035,5,FALSE)</f>
        <v>6.1481379999999995E-2</v>
      </c>
      <c r="G1031" s="87">
        <v>1.6200450000000002E-2</v>
      </c>
      <c r="H1031" s="88">
        <f t="shared" si="48"/>
        <v>2.7950414957609198</v>
      </c>
      <c r="I1031" s="99">
        <v>0.11056000000000001</v>
      </c>
      <c r="J1031" s="99">
        <v>0</v>
      </c>
      <c r="K1031" s="88" t="str">
        <f t="shared" si="49"/>
        <v/>
      </c>
      <c r="L1031" s="71">
        <f t="shared" si="50"/>
        <v>1.7982680284665051</v>
      </c>
    </row>
    <row r="1032" spans="1:12">
      <c r="A1032" s="70" t="s">
        <v>2616</v>
      </c>
      <c r="B1032" s="70" t="s">
        <v>2617</v>
      </c>
      <c r="C1032" s="70" t="s">
        <v>2618</v>
      </c>
      <c r="D1032" s="70"/>
      <c r="E1032" s="70" t="s">
        <v>1508</v>
      </c>
      <c r="F1032" s="87">
        <f>VLOOKUP(B1032,'XTF Exchange Traded Funds'!$B$1028:$F$1035,5,FALSE)</f>
        <v>4.7722680000000003E-2</v>
      </c>
      <c r="G1032" s="87">
        <v>0.27629685999999998</v>
      </c>
      <c r="H1032" s="88">
        <f t="shared" si="48"/>
        <v>-0.82727751592978649</v>
      </c>
      <c r="I1032" s="99">
        <v>0</v>
      </c>
      <c r="J1032" s="99">
        <v>0</v>
      </c>
      <c r="K1032" s="88" t="str">
        <f t="shared" si="49"/>
        <v/>
      </c>
      <c r="L1032" s="71">
        <f t="shared" si="50"/>
        <v>0</v>
      </c>
    </row>
    <row r="1033" spans="1:12">
      <c r="A1033" s="70" t="s">
        <v>2253</v>
      </c>
      <c r="B1033" s="70" t="s">
        <v>2257</v>
      </c>
      <c r="C1033" s="70" t="s">
        <v>2260</v>
      </c>
      <c r="D1033" s="70"/>
      <c r="E1033" s="70" t="s">
        <v>1508</v>
      </c>
      <c r="F1033" s="87">
        <f>VLOOKUP(B1033,'XTF Exchange Traded Funds'!$B$1028:$F$1035,5,FALSE)</f>
        <v>1.8794E-3</v>
      </c>
      <c r="G1033" s="87">
        <v>9.739600000000001E-3</v>
      </c>
      <c r="H1033" s="88">
        <f t="shared" si="48"/>
        <v>-0.80703519651731082</v>
      </c>
      <c r="I1033" s="99">
        <v>0</v>
      </c>
      <c r="J1033" s="99">
        <v>8.7973600000000006E-3</v>
      </c>
      <c r="K1033" s="88">
        <f t="shared" si="49"/>
        <v>-1</v>
      </c>
      <c r="L1033" s="71">
        <f t="shared" si="50"/>
        <v>0</v>
      </c>
    </row>
    <row r="1034" spans="1:12">
      <c r="A1034" s="70" t="s">
        <v>2874</v>
      </c>
      <c r="B1034" s="70" t="s">
        <v>2875</v>
      </c>
      <c r="C1034" s="70" t="s">
        <v>2876</v>
      </c>
      <c r="D1034" s="70"/>
      <c r="E1034" s="70" t="s">
        <v>1508</v>
      </c>
      <c r="F1034" s="87">
        <f>VLOOKUP(B1034,'XTF Exchange Traded Funds'!$B$1028:$F$1035,5,FALSE)</f>
        <v>0.18456790000000001</v>
      </c>
      <c r="G1034" s="87"/>
      <c r="H1034" s="88" t="str">
        <f t="shared" si="48"/>
        <v/>
      </c>
      <c r="I1034" s="99">
        <v>0</v>
      </c>
      <c r="J1034" s="99"/>
      <c r="K1034" s="88" t="str">
        <f t="shared" si="49"/>
        <v/>
      </c>
      <c r="L1034" s="71">
        <f t="shared" si="50"/>
        <v>0</v>
      </c>
    </row>
    <row r="1035" spans="1:12">
      <c r="A1035" s="74" t="s">
        <v>40</v>
      </c>
      <c r="B1035" s="75">
        <f>COUNTA(B1028:B1034)</f>
        <v>7</v>
      </c>
      <c r="C1035" s="75"/>
      <c r="D1035" s="75"/>
      <c r="E1035" s="75"/>
      <c r="F1035" s="76">
        <f>SUM(F1028:F1034)</f>
        <v>5.3374257360000001</v>
      </c>
      <c r="G1035" s="76">
        <f>SUM(G1028:G1034)</f>
        <v>5.9393603979999998</v>
      </c>
      <c r="H1035" s="86">
        <f>IF(ISERROR(F1035/G1035-1),"",((F1035/G1035-1)))</f>
        <v>-0.10134671440424681</v>
      </c>
      <c r="I1035" s="100">
        <f>SUM(I1028:I1034)</f>
        <v>141.34871447</v>
      </c>
      <c r="J1035" s="76">
        <f>SUM(J1028:J1034)</f>
        <v>239.14673159999998</v>
      </c>
      <c r="K1035" s="86">
        <f t="shared" ref="K1035" si="51">IF(ISERROR(I1035/J1035-1),"",((I1035/J1035-1)))</f>
        <v>-0.4089456563996795</v>
      </c>
      <c r="L1035" s="60">
        <f t="shared" ref="L1035" si="52">IF(ISERROR(I1035/F1035),"",(I1035/F1035))</f>
        <v>26.482563217063184</v>
      </c>
    </row>
    <row r="1036" spans="1:12">
      <c r="A1036" s="80"/>
      <c r="B1036" s="80"/>
      <c r="C1036" s="80"/>
      <c r="D1036" s="80"/>
      <c r="E1036" s="80"/>
      <c r="F1036" s="80"/>
      <c r="G1036" s="80"/>
      <c r="H1036" s="80"/>
    </row>
    <row r="1037" spans="1:12">
      <c r="A1037" s="63" t="s">
        <v>455</v>
      </c>
      <c r="B1037" s="80"/>
      <c r="C1037" s="80"/>
      <c r="D1037" s="80"/>
      <c r="E1037" s="80"/>
      <c r="F1037" s="89"/>
      <c r="G1037" s="89"/>
      <c r="H1037" s="81"/>
      <c r="I1037" s="135"/>
    </row>
    <row r="1038" spans="1:12" ht="12.75">
      <c r="A1038" s="80"/>
      <c r="B1038" s="80"/>
      <c r="C1038" s="80"/>
      <c r="D1038" s="80"/>
      <c r="E1038" s="80"/>
      <c r="F1038" s="90"/>
      <c r="G1038" s="90"/>
      <c r="H1038" s="81"/>
    </row>
    <row r="1039" spans="1:12" ht="12.75">
      <c r="A1039" s="83" t="s">
        <v>89</v>
      </c>
      <c r="B1039" s="80"/>
      <c r="C1039" s="80"/>
      <c r="D1039" s="80"/>
      <c r="E1039" s="80"/>
      <c r="F1039" s="90"/>
      <c r="G1039" s="90"/>
      <c r="H1039" s="81"/>
    </row>
    <row r="1040" spans="1:12">
      <c r="A1040" s="80"/>
      <c r="B1040" s="80"/>
      <c r="C1040" s="80"/>
      <c r="D1040" s="80"/>
      <c r="E1040" s="64"/>
      <c r="F1040" s="89"/>
      <c r="G1040" s="89"/>
      <c r="H1040" s="81"/>
    </row>
    <row r="1041" spans="1:8">
      <c r="B1041" s="80"/>
      <c r="C1041" s="80"/>
      <c r="D1041" s="80"/>
      <c r="E1041" s="64"/>
      <c r="F1041" s="89"/>
      <c r="G1041" s="89"/>
    </row>
    <row r="1042" spans="1:8">
      <c r="B1042" s="80"/>
      <c r="C1042" s="80"/>
      <c r="D1042" s="80"/>
      <c r="E1042" s="64"/>
      <c r="F1042" s="80"/>
      <c r="G1042" s="80"/>
    </row>
    <row r="1043" spans="1:8">
      <c r="B1043" s="80"/>
      <c r="C1043" s="80"/>
      <c r="D1043" s="80"/>
      <c r="E1043" s="64"/>
      <c r="F1043" s="80"/>
      <c r="G1043" s="80"/>
    </row>
    <row r="1044" spans="1:8">
      <c r="A1044" s="80"/>
      <c r="B1044" s="80"/>
      <c r="C1044" s="80"/>
      <c r="D1044" s="80"/>
      <c r="E1044" s="80"/>
      <c r="F1044" s="80"/>
      <c r="G1044" s="80"/>
    </row>
    <row r="1045" spans="1:8">
      <c r="A1045" s="80"/>
      <c r="B1045" s="80"/>
      <c r="C1045" s="80"/>
      <c r="D1045" s="80"/>
      <c r="E1045" s="80"/>
      <c r="F1045" s="80"/>
      <c r="G1045" s="80"/>
    </row>
    <row r="1046" spans="1:8">
      <c r="A1046" s="80"/>
      <c r="B1046" s="80"/>
      <c r="C1046" s="80"/>
      <c r="D1046" s="80"/>
      <c r="E1046" s="80"/>
      <c r="F1046" s="80"/>
      <c r="G1046" s="80"/>
    </row>
    <row r="1047" spans="1:8">
      <c r="A1047" s="80"/>
      <c r="B1047" s="80"/>
      <c r="C1047" s="80"/>
      <c r="D1047" s="80"/>
      <c r="E1047" s="80"/>
      <c r="F1047" s="80"/>
      <c r="G1047" s="80"/>
      <c r="H1047" s="64"/>
    </row>
    <row r="1048" spans="1:8">
      <c r="A1048" s="80"/>
      <c r="B1048" s="80"/>
      <c r="C1048" s="80"/>
      <c r="D1048" s="80"/>
      <c r="E1048" s="80"/>
      <c r="F1048" s="80"/>
      <c r="G1048" s="80"/>
      <c r="H1048" s="64"/>
    </row>
  </sheetData>
  <autoFilter ref="A5:L1023">
    <filterColumn colId="5" showButton="0"/>
    <filterColumn colId="6" showButton="0"/>
    <filterColumn colId="8" showButton="0"/>
    <filterColumn colId="9" showButton="0"/>
  </autoFilter>
  <sortState ref="A7:N1022">
    <sortCondition descending="1" ref="I7:I1022"/>
  </sortState>
  <mergeCells count="4">
    <mergeCell ref="F5:H5"/>
    <mergeCell ref="F1026:H1026"/>
    <mergeCell ref="I1026:K1026"/>
    <mergeCell ref="I5:K5"/>
  </mergeCells>
  <pageMargins left="0.75" right="0.75" top="1" bottom="1" header="0.5" footer="0.5"/>
  <pageSetup paperSize="9" scale="50" orientation="portrait" horizontalDpi="300" verticalDpi="300" r:id="rId1"/>
  <headerFooter alignWithMargins="0"/>
  <ignoredErrors>
    <ignoredError sqref="H1035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059"/>
  <sheetViews>
    <sheetView showGridLines="0" zoomScaleNormal="100" workbookViewId="0">
      <selection activeCell="A697" sqref="A697:B705"/>
    </sheetView>
  </sheetViews>
  <sheetFormatPr defaultRowHeight="12.75"/>
  <cols>
    <col min="1" max="1" width="56.42578125" style="108" customWidth="1"/>
    <col min="2" max="2" width="13.5703125" style="108" customWidth="1"/>
    <col min="3" max="5" width="11.42578125" style="63" customWidth="1"/>
    <col min="6" max="6" width="11.42578125" style="108" customWidth="1"/>
    <col min="7" max="7" width="11.42578125" style="109" customWidth="1"/>
    <col min="8" max="8" width="11.42578125" style="110" customWidth="1"/>
    <col min="9" max="249" width="9.140625" style="106"/>
    <col min="250" max="250" width="56.42578125" style="106" customWidth="1"/>
    <col min="251" max="251" width="13.5703125" style="106" customWidth="1"/>
    <col min="252" max="257" width="11.42578125" style="106" customWidth="1"/>
    <col min="258" max="505" width="9.140625" style="106"/>
    <col min="506" max="506" width="56.42578125" style="106" customWidth="1"/>
    <col min="507" max="507" width="13.5703125" style="106" customWidth="1"/>
    <col min="508" max="513" width="11.42578125" style="106" customWidth="1"/>
    <col min="514" max="761" width="9.140625" style="106"/>
    <col min="762" max="762" width="56.42578125" style="106" customWidth="1"/>
    <col min="763" max="763" width="13.5703125" style="106" customWidth="1"/>
    <col min="764" max="769" width="11.42578125" style="106" customWidth="1"/>
    <col min="770" max="1017" width="9.140625" style="106"/>
    <col min="1018" max="1018" width="56.42578125" style="106" customWidth="1"/>
    <col min="1019" max="1019" width="13.5703125" style="106" customWidth="1"/>
    <col min="1020" max="1025" width="11.42578125" style="106" customWidth="1"/>
    <col min="1026" max="1273" width="9.140625" style="106"/>
    <col min="1274" max="1274" width="56.42578125" style="106" customWidth="1"/>
    <col min="1275" max="1275" width="13.5703125" style="106" customWidth="1"/>
    <col min="1276" max="1281" width="11.42578125" style="106" customWidth="1"/>
    <col min="1282" max="1529" width="9.140625" style="106"/>
    <col min="1530" max="1530" width="56.42578125" style="106" customWidth="1"/>
    <col min="1531" max="1531" width="13.5703125" style="106" customWidth="1"/>
    <col min="1532" max="1537" width="11.42578125" style="106" customWidth="1"/>
    <col min="1538" max="1785" width="9.140625" style="106"/>
    <col min="1786" max="1786" width="56.42578125" style="106" customWidth="1"/>
    <col min="1787" max="1787" width="13.5703125" style="106" customWidth="1"/>
    <col min="1788" max="1793" width="11.42578125" style="106" customWidth="1"/>
    <col min="1794" max="2041" width="9.140625" style="106"/>
    <col min="2042" max="2042" width="56.42578125" style="106" customWidth="1"/>
    <col min="2043" max="2043" width="13.5703125" style="106" customWidth="1"/>
    <col min="2044" max="2049" width="11.42578125" style="106" customWidth="1"/>
    <col min="2050" max="2297" width="9.140625" style="106"/>
    <col min="2298" max="2298" width="56.42578125" style="106" customWidth="1"/>
    <col min="2299" max="2299" width="13.5703125" style="106" customWidth="1"/>
    <col min="2300" max="2305" width="11.42578125" style="106" customWidth="1"/>
    <col min="2306" max="2553" width="9.140625" style="106"/>
    <col min="2554" max="2554" width="56.42578125" style="106" customWidth="1"/>
    <col min="2555" max="2555" width="13.5703125" style="106" customWidth="1"/>
    <col min="2556" max="2561" width="11.42578125" style="106" customWidth="1"/>
    <col min="2562" max="2809" width="9.140625" style="106"/>
    <col min="2810" max="2810" width="56.42578125" style="106" customWidth="1"/>
    <col min="2811" max="2811" width="13.5703125" style="106" customWidth="1"/>
    <col min="2812" max="2817" width="11.42578125" style="106" customWidth="1"/>
    <col min="2818" max="3065" width="9.140625" style="106"/>
    <col min="3066" max="3066" width="56.42578125" style="106" customWidth="1"/>
    <col min="3067" max="3067" width="13.5703125" style="106" customWidth="1"/>
    <col min="3068" max="3073" width="11.42578125" style="106" customWidth="1"/>
    <col min="3074" max="3321" width="9.140625" style="106"/>
    <col min="3322" max="3322" width="56.42578125" style="106" customWidth="1"/>
    <col min="3323" max="3323" width="13.5703125" style="106" customWidth="1"/>
    <col min="3324" max="3329" width="11.42578125" style="106" customWidth="1"/>
    <col min="3330" max="3577" width="9.140625" style="106"/>
    <col min="3578" max="3578" width="56.42578125" style="106" customWidth="1"/>
    <col min="3579" max="3579" width="13.5703125" style="106" customWidth="1"/>
    <col min="3580" max="3585" width="11.42578125" style="106" customWidth="1"/>
    <col min="3586" max="3833" width="9.140625" style="106"/>
    <col min="3834" max="3834" width="56.42578125" style="106" customWidth="1"/>
    <col min="3835" max="3835" width="13.5703125" style="106" customWidth="1"/>
    <col min="3836" max="3841" width="11.42578125" style="106" customWidth="1"/>
    <col min="3842" max="4089" width="9.140625" style="106"/>
    <col min="4090" max="4090" width="56.42578125" style="106" customWidth="1"/>
    <col min="4091" max="4091" width="13.5703125" style="106" customWidth="1"/>
    <col min="4092" max="4097" width="11.42578125" style="106" customWidth="1"/>
    <col min="4098" max="4345" width="9.140625" style="106"/>
    <col min="4346" max="4346" width="56.42578125" style="106" customWidth="1"/>
    <col min="4347" max="4347" width="13.5703125" style="106" customWidth="1"/>
    <col min="4348" max="4353" width="11.42578125" style="106" customWidth="1"/>
    <col min="4354" max="4601" width="9.140625" style="106"/>
    <col min="4602" max="4602" width="56.42578125" style="106" customWidth="1"/>
    <col min="4603" max="4603" width="13.5703125" style="106" customWidth="1"/>
    <col min="4604" max="4609" width="11.42578125" style="106" customWidth="1"/>
    <col min="4610" max="4857" width="9.140625" style="106"/>
    <col min="4858" max="4858" width="56.42578125" style="106" customWidth="1"/>
    <col min="4859" max="4859" width="13.5703125" style="106" customWidth="1"/>
    <col min="4860" max="4865" width="11.42578125" style="106" customWidth="1"/>
    <col min="4866" max="5113" width="9.140625" style="106"/>
    <col min="5114" max="5114" width="56.42578125" style="106" customWidth="1"/>
    <col min="5115" max="5115" width="13.5703125" style="106" customWidth="1"/>
    <col min="5116" max="5121" width="11.42578125" style="106" customWidth="1"/>
    <col min="5122" max="5369" width="9.140625" style="106"/>
    <col min="5370" max="5370" width="56.42578125" style="106" customWidth="1"/>
    <col min="5371" max="5371" width="13.5703125" style="106" customWidth="1"/>
    <col min="5372" max="5377" width="11.42578125" style="106" customWidth="1"/>
    <col min="5378" max="5625" width="9.140625" style="106"/>
    <col min="5626" max="5626" width="56.42578125" style="106" customWidth="1"/>
    <col min="5627" max="5627" width="13.5703125" style="106" customWidth="1"/>
    <col min="5628" max="5633" width="11.42578125" style="106" customWidth="1"/>
    <col min="5634" max="5881" width="9.140625" style="106"/>
    <col min="5882" max="5882" width="56.42578125" style="106" customWidth="1"/>
    <col min="5883" max="5883" width="13.5703125" style="106" customWidth="1"/>
    <col min="5884" max="5889" width="11.42578125" style="106" customWidth="1"/>
    <col min="5890" max="6137" width="9.140625" style="106"/>
    <col min="6138" max="6138" width="56.42578125" style="106" customWidth="1"/>
    <col min="6139" max="6139" width="13.5703125" style="106" customWidth="1"/>
    <col min="6140" max="6145" width="11.42578125" style="106" customWidth="1"/>
    <col min="6146" max="6393" width="9.140625" style="106"/>
    <col min="6394" max="6394" width="56.42578125" style="106" customWidth="1"/>
    <col min="6395" max="6395" width="13.5703125" style="106" customWidth="1"/>
    <col min="6396" max="6401" width="11.42578125" style="106" customWidth="1"/>
    <col min="6402" max="6649" width="9.140625" style="106"/>
    <col min="6650" max="6650" width="56.42578125" style="106" customWidth="1"/>
    <col min="6651" max="6651" width="13.5703125" style="106" customWidth="1"/>
    <col min="6652" max="6657" width="11.42578125" style="106" customWidth="1"/>
    <col min="6658" max="6905" width="9.140625" style="106"/>
    <col min="6906" max="6906" width="56.42578125" style="106" customWidth="1"/>
    <col min="6907" max="6907" width="13.5703125" style="106" customWidth="1"/>
    <col min="6908" max="6913" width="11.42578125" style="106" customWidth="1"/>
    <col min="6914" max="7161" width="9.140625" style="106"/>
    <col min="7162" max="7162" width="56.42578125" style="106" customWidth="1"/>
    <col min="7163" max="7163" width="13.5703125" style="106" customWidth="1"/>
    <col min="7164" max="7169" width="11.42578125" style="106" customWidth="1"/>
    <col min="7170" max="7417" width="9.140625" style="106"/>
    <col min="7418" max="7418" width="56.42578125" style="106" customWidth="1"/>
    <col min="7419" max="7419" width="13.5703125" style="106" customWidth="1"/>
    <col min="7420" max="7425" width="11.42578125" style="106" customWidth="1"/>
    <col min="7426" max="7673" width="9.140625" style="106"/>
    <col min="7674" max="7674" width="56.42578125" style="106" customWidth="1"/>
    <col min="7675" max="7675" width="13.5703125" style="106" customWidth="1"/>
    <col min="7676" max="7681" width="11.42578125" style="106" customWidth="1"/>
    <col min="7682" max="7929" width="9.140625" style="106"/>
    <col min="7930" max="7930" width="56.42578125" style="106" customWidth="1"/>
    <col min="7931" max="7931" width="13.5703125" style="106" customWidth="1"/>
    <col min="7932" max="7937" width="11.42578125" style="106" customWidth="1"/>
    <col min="7938" max="8185" width="9.140625" style="106"/>
    <col min="8186" max="8186" width="56.42578125" style="106" customWidth="1"/>
    <col min="8187" max="8187" width="13.5703125" style="106" customWidth="1"/>
    <col min="8188" max="8193" width="11.42578125" style="106" customWidth="1"/>
    <col min="8194" max="8441" width="9.140625" style="106"/>
    <col min="8442" max="8442" width="56.42578125" style="106" customWidth="1"/>
    <col min="8443" max="8443" width="13.5703125" style="106" customWidth="1"/>
    <col min="8444" max="8449" width="11.42578125" style="106" customWidth="1"/>
    <col min="8450" max="8697" width="9.140625" style="106"/>
    <col min="8698" max="8698" width="56.42578125" style="106" customWidth="1"/>
    <col min="8699" max="8699" width="13.5703125" style="106" customWidth="1"/>
    <col min="8700" max="8705" width="11.42578125" style="106" customWidth="1"/>
    <col min="8706" max="8953" width="9.140625" style="106"/>
    <col min="8954" max="8954" width="56.42578125" style="106" customWidth="1"/>
    <col min="8955" max="8955" width="13.5703125" style="106" customWidth="1"/>
    <col min="8956" max="8961" width="11.42578125" style="106" customWidth="1"/>
    <col min="8962" max="9209" width="9.140625" style="106"/>
    <col min="9210" max="9210" width="56.42578125" style="106" customWidth="1"/>
    <col min="9211" max="9211" width="13.5703125" style="106" customWidth="1"/>
    <col min="9212" max="9217" width="11.42578125" style="106" customWidth="1"/>
    <col min="9218" max="9465" width="9.140625" style="106"/>
    <col min="9466" max="9466" width="56.42578125" style="106" customWidth="1"/>
    <col min="9467" max="9467" width="13.5703125" style="106" customWidth="1"/>
    <col min="9468" max="9473" width="11.42578125" style="106" customWidth="1"/>
    <col min="9474" max="9721" width="9.140625" style="106"/>
    <col min="9722" max="9722" width="56.42578125" style="106" customWidth="1"/>
    <col min="9723" max="9723" width="13.5703125" style="106" customWidth="1"/>
    <col min="9724" max="9729" width="11.42578125" style="106" customWidth="1"/>
    <col min="9730" max="9977" width="9.140625" style="106"/>
    <col min="9978" max="9978" width="56.42578125" style="106" customWidth="1"/>
    <col min="9979" max="9979" width="13.5703125" style="106" customWidth="1"/>
    <col min="9980" max="9985" width="11.42578125" style="106" customWidth="1"/>
    <col min="9986" max="10233" width="9.140625" style="106"/>
    <col min="10234" max="10234" width="56.42578125" style="106" customWidth="1"/>
    <col min="10235" max="10235" width="13.5703125" style="106" customWidth="1"/>
    <col min="10236" max="10241" width="11.42578125" style="106" customWidth="1"/>
    <col min="10242" max="10489" width="9.140625" style="106"/>
    <col min="10490" max="10490" width="56.42578125" style="106" customWidth="1"/>
    <col min="10491" max="10491" width="13.5703125" style="106" customWidth="1"/>
    <col min="10492" max="10497" width="11.42578125" style="106" customWidth="1"/>
    <col min="10498" max="10745" width="9.140625" style="106"/>
    <col min="10746" max="10746" width="56.42578125" style="106" customWidth="1"/>
    <col min="10747" max="10747" width="13.5703125" style="106" customWidth="1"/>
    <col min="10748" max="10753" width="11.42578125" style="106" customWidth="1"/>
    <col min="10754" max="11001" width="9.140625" style="106"/>
    <col min="11002" max="11002" width="56.42578125" style="106" customWidth="1"/>
    <col min="11003" max="11003" width="13.5703125" style="106" customWidth="1"/>
    <col min="11004" max="11009" width="11.42578125" style="106" customWidth="1"/>
    <col min="11010" max="11257" width="9.140625" style="106"/>
    <col min="11258" max="11258" width="56.42578125" style="106" customWidth="1"/>
    <col min="11259" max="11259" width="13.5703125" style="106" customWidth="1"/>
    <col min="11260" max="11265" width="11.42578125" style="106" customWidth="1"/>
    <col min="11266" max="11513" width="9.140625" style="106"/>
    <col min="11514" max="11514" width="56.42578125" style="106" customWidth="1"/>
    <col min="11515" max="11515" width="13.5703125" style="106" customWidth="1"/>
    <col min="11516" max="11521" width="11.42578125" style="106" customWidth="1"/>
    <col min="11522" max="11769" width="9.140625" style="106"/>
    <col min="11770" max="11770" width="56.42578125" style="106" customWidth="1"/>
    <col min="11771" max="11771" width="13.5703125" style="106" customWidth="1"/>
    <col min="11772" max="11777" width="11.42578125" style="106" customWidth="1"/>
    <col min="11778" max="12025" width="9.140625" style="106"/>
    <col min="12026" max="12026" width="56.42578125" style="106" customWidth="1"/>
    <col min="12027" max="12027" width="13.5703125" style="106" customWidth="1"/>
    <col min="12028" max="12033" width="11.42578125" style="106" customWidth="1"/>
    <col min="12034" max="12281" width="9.140625" style="106"/>
    <col min="12282" max="12282" width="56.42578125" style="106" customWidth="1"/>
    <col min="12283" max="12283" width="13.5703125" style="106" customWidth="1"/>
    <col min="12284" max="12289" width="11.42578125" style="106" customWidth="1"/>
    <col min="12290" max="12537" width="9.140625" style="106"/>
    <col min="12538" max="12538" width="56.42578125" style="106" customWidth="1"/>
    <col min="12539" max="12539" width="13.5703125" style="106" customWidth="1"/>
    <col min="12540" max="12545" width="11.42578125" style="106" customWidth="1"/>
    <col min="12546" max="12793" width="9.140625" style="106"/>
    <col min="12794" max="12794" width="56.42578125" style="106" customWidth="1"/>
    <col min="12795" max="12795" width="13.5703125" style="106" customWidth="1"/>
    <col min="12796" max="12801" width="11.42578125" style="106" customWidth="1"/>
    <col min="12802" max="13049" width="9.140625" style="106"/>
    <col min="13050" max="13050" width="56.42578125" style="106" customWidth="1"/>
    <col min="13051" max="13051" width="13.5703125" style="106" customWidth="1"/>
    <col min="13052" max="13057" width="11.42578125" style="106" customWidth="1"/>
    <col min="13058" max="13305" width="9.140625" style="106"/>
    <col min="13306" max="13306" width="56.42578125" style="106" customWidth="1"/>
    <col min="13307" max="13307" width="13.5703125" style="106" customWidth="1"/>
    <col min="13308" max="13313" width="11.42578125" style="106" customWidth="1"/>
    <col min="13314" max="13561" width="9.140625" style="106"/>
    <col min="13562" max="13562" width="56.42578125" style="106" customWidth="1"/>
    <col min="13563" max="13563" width="13.5703125" style="106" customWidth="1"/>
    <col min="13564" max="13569" width="11.42578125" style="106" customWidth="1"/>
    <col min="13570" max="13817" width="9.140625" style="106"/>
    <col min="13818" max="13818" width="56.42578125" style="106" customWidth="1"/>
    <col min="13819" max="13819" width="13.5703125" style="106" customWidth="1"/>
    <col min="13820" max="13825" width="11.42578125" style="106" customWidth="1"/>
    <col min="13826" max="14073" width="9.140625" style="106"/>
    <col min="14074" max="14074" width="56.42578125" style="106" customWidth="1"/>
    <col min="14075" max="14075" width="13.5703125" style="106" customWidth="1"/>
    <col min="14076" max="14081" width="11.42578125" style="106" customWidth="1"/>
    <col min="14082" max="14329" width="9.140625" style="106"/>
    <col min="14330" max="14330" width="56.42578125" style="106" customWidth="1"/>
    <col min="14331" max="14331" width="13.5703125" style="106" customWidth="1"/>
    <col min="14332" max="14337" width="11.42578125" style="106" customWidth="1"/>
    <col min="14338" max="14585" width="9.140625" style="106"/>
    <col min="14586" max="14586" width="56.42578125" style="106" customWidth="1"/>
    <col min="14587" max="14587" width="13.5703125" style="106" customWidth="1"/>
    <col min="14588" max="14593" width="11.42578125" style="106" customWidth="1"/>
    <col min="14594" max="14841" width="9.140625" style="106"/>
    <col min="14842" max="14842" width="56.42578125" style="106" customWidth="1"/>
    <col min="14843" max="14843" width="13.5703125" style="106" customWidth="1"/>
    <col min="14844" max="14849" width="11.42578125" style="106" customWidth="1"/>
    <col min="14850" max="15097" width="9.140625" style="106"/>
    <col min="15098" max="15098" width="56.42578125" style="106" customWidth="1"/>
    <col min="15099" max="15099" width="13.5703125" style="106" customWidth="1"/>
    <col min="15100" max="15105" width="11.42578125" style="106" customWidth="1"/>
    <col min="15106" max="15353" width="9.140625" style="106"/>
    <col min="15354" max="15354" width="56.42578125" style="106" customWidth="1"/>
    <col min="15355" max="15355" width="13.5703125" style="106" customWidth="1"/>
    <col min="15356" max="15361" width="11.42578125" style="106" customWidth="1"/>
    <col min="15362" max="15609" width="9.140625" style="106"/>
    <col min="15610" max="15610" width="56.42578125" style="106" customWidth="1"/>
    <col min="15611" max="15611" width="13.5703125" style="106" customWidth="1"/>
    <col min="15612" max="15617" width="11.42578125" style="106" customWidth="1"/>
    <col min="15618" max="15865" width="9.140625" style="106"/>
    <col min="15866" max="15866" width="56.42578125" style="106" customWidth="1"/>
    <col min="15867" max="15867" width="13.5703125" style="106" customWidth="1"/>
    <col min="15868" max="15873" width="11.42578125" style="106" customWidth="1"/>
    <col min="15874" max="16121" width="9.140625" style="106"/>
    <col min="16122" max="16122" width="56.42578125" style="106" customWidth="1"/>
    <col min="16123" max="16123" width="13.5703125" style="106" customWidth="1"/>
    <col min="16124" max="16129" width="11.42578125" style="106" customWidth="1"/>
    <col min="16130" max="16384" width="9.140625" style="106"/>
  </cols>
  <sheetData>
    <row r="1" spans="1:8" s="109" customFormat="1" ht="20.25">
      <c r="A1" s="107" t="s">
        <v>1603</v>
      </c>
      <c r="B1" s="108"/>
      <c r="C1" s="63"/>
      <c r="D1" s="63"/>
      <c r="E1" s="63"/>
      <c r="F1" s="108"/>
      <c r="H1" s="110"/>
    </row>
    <row r="2" spans="1:8" s="109" customFormat="1" ht="15.75" customHeight="1">
      <c r="A2" s="111" t="s">
        <v>2879</v>
      </c>
      <c r="B2" s="108"/>
      <c r="C2" s="105"/>
      <c r="D2" s="63"/>
      <c r="E2" s="105"/>
      <c r="F2" s="108"/>
      <c r="H2" s="110"/>
    </row>
    <row r="3" spans="1:8" s="109" customFormat="1" ht="12">
      <c r="A3" s="108"/>
      <c r="B3" s="108"/>
      <c r="C3" s="63"/>
      <c r="D3" s="63"/>
      <c r="E3" s="63"/>
      <c r="F3" s="108"/>
      <c r="H3" s="110"/>
    </row>
    <row r="4" spans="1:8" s="109" customFormat="1" ht="12">
      <c r="C4" s="64"/>
      <c r="D4" s="64"/>
      <c r="E4" s="64"/>
      <c r="H4" s="110"/>
    </row>
    <row r="5" spans="1:8" s="7" customFormat="1" ht="22.5" customHeight="1">
      <c r="A5" s="140" t="s">
        <v>1604</v>
      </c>
      <c r="B5" s="141" t="s">
        <v>139</v>
      </c>
      <c r="C5" s="160" t="s">
        <v>983</v>
      </c>
      <c r="D5" s="161"/>
      <c r="E5" s="162"/>
      <c r="F5" s="142"/>
      <c r="G5" s="141" t="s">
        <v>453</v>
      </c>
      <c r="H5" s="143" t="s">
        <v>1605</v>
      </c>
    </row>
    <row r="6" spans="1:8" s="53" customFormat="1" ht="22.5">
      <c r="A6" s="144"/>
      <c r="B6" s="145"/>
      <c r="C6" s="93" t="s">
        <v>2877</v>
      </c>
      <c r="D6" s="93" t="s">
        <v>2619</v>
      </c>
      <c r="E6" s="94" t="s">
        <v>135</v>
      </c>
      <c r="F6" s="136" t="s">
        <v>136</v>
      </c>
      <c r="G6" s="136" t="s">
        <v>454</v>
      </c>
      <c r="H6" s="136" t="s">
        <v>1321</v>
      </c>
    </row>
    <row r="7" spans="1:8" ht="12.75" customHeight="1">
      <c r="A7" s="112" t="s">
        <v>683</v>
      </c>
      <c r="B7" s="112" t="s">
        <v>665</v>
      </c>
      <c r="C7" s="87">
        <v>3.188817255</v>
      </c>
      <c r="D7" s="87">
        <v>4.3649204560000001</v>
      </c>
      <c r="E7" s="88">
        <f t="shared" ref="E7:E38" si="0">IF(ISERROR(C7/D7-1),"",IF((C7/D7-1)&gt;10000%,"",C7/D7-1))</f>
        <v>-0.26944436052284382</v>
      </c>
      <c r="F7" s="113">
        <f t="shared" ref="F7:F38" si="1">C7/$C$141</f>
        <v>0.39988989651585172</v>
      </c>
      <c r="G7" s="114">
        <v>30.708227620000002</v>
      </c>
      <c r="H7" s="114">
        <v>168.724652173913</v>
      </c>
    </row>
    <row r="8" spans="1:8" ht="12.75" customHeight="1">
      <c r="A8" s="112" t="s">
        <v>2080</v>
      </c>
      <c r="B8" s="112" t="s">
        <v>2081</v>
      </c>
      <c r="C8" s="87">
        <v>1.2431331200000002</v>
      </c>
      <c r="D8" s="87">
        <v>1.34615332</v>
      </c>
      <c r="E8" s="88">
        <f t="shared" si="0"/>
        <v>-7.6529321340603196E-2</v>
      </c>
      <c r="F8" s="113">
        <f t="shared" si="1"/>
        <v>0.15589365427973637</v>
      </c>
      <c r="G8" s="114">
        <v>1.4720291E-2</v>
      </c>
      <c r="H8" s="114">
        <v>64.715478260869602</v>
      </c>
    </row>
    <row r="9" spans="1:8" ht="12.75" customHeight="1">
      <c r="A9" s="112" t="s">
        <v>970</v>
      </c>
      <c r="B9" s="112" t="s">
        <v>958</v>
      </c>
      <c r="C9" s="87">
        <v>1.1997928500000001</v>
      </c>
      <c r="D9" s="87">
        <v>0.76637944999999996</v>
      </c>
      <c r="E9" s="88">
        <f t="shared" si="0"/>
        <v>0.56553369221995742</v>
      </c>
      <c r="F9" s="113">
        <f t="shared" si="1"/>
        <v>0.15045861843436331</v>
      </c>
      <c r="G9" s="114">
        <v>8.2337554967849993</v>
      </c>
      <c r="H9" s="114">
        <v>20.9434782608696</v>
      </c>
    </row>
    <row r="10" spans="1:8" ht="12.75" customHeight="1">
      <c r="A10" s="112" t="s">
        <v>688</v>
      </c>
      <c r="B10" s="112" t="s">
        <v>670</v>
      </c>
      <c r="C10" s="87">
        <v>0.53671407999999998</v>
      </c>
      <c r="D10" s="87">
        <v>0.51090977000000004</v>
      </c>
      <c r="E10" s="88">
        <f t="shared" si="0"/>
        <v>5.0506589451205786E-2</v>
      </c>
      <c r="F10" s="113">
        <f t="shared" si="1"/>
        <v>6.7306001174344668E-2</v>
      </c>
      <c r="G10" s="114">
        <v>5.0382768571962</v>
      </c>
      <c r="H10" s="114">
        <v>22.4890869565217</v>
      </c>
    </row>
    <row r="11" spans="1:8" ht="12.75" customHeight="1">
      <c r="A11" s="112" t="s">
        <v>691</v>
      </c>
      <c r="B11" s="112" t="s">
        <v>673</v>
      </c>
      <c r="C11" s="87">
        <v>0.33784508000000002</v>
      </c>
      <c r="D11" s="87">
        <v>4.585736E-2</v>
      </c>
      <c r="E11" s="88">
        <f t="shared" si="0"/>
        <v>6.3673033074734358</v>
      </c>
      <c r="F11" s="113">
        <f t="shared" si="1"/>
        <v>4.2367066932968427E-2</v>
      </c>
      <c r="G11" s="114">
        <v>0.520802728725</v>
      </c>
      <c r="H11" s="114">
        <v>28.678000000000001</v>
      </c>
    </row>
    <row r="12" spans="1:8" ht="12.75" customHeight="1">
      <c r="A12" s="112" t="s">
        <v>1875</v>
      </c>
      <c r="B12" s="112" t="s">
        <v>1876</v>
      </c>
      <c r="C12" s="87">
        <v>0.14292932999999999</v>
      </c>
      <c r="D12" s="87">
        <v>2.89886E-2</v>
      </c>
      <c r="E12" s="88">
        <f t="shared" si="0"/>
        <v>3.9305357968304779</v>
      </c>
      <c r="F12" s="113">
        <f t="shared" si="1"/>
        <v>1.7923885382005064E-2</v>
      </c>
      <c r="G12" s="114">
        <v>0.29019619900000004</v>
      </c>
      <c r="H12" s="114">
        <v>31.863347826087001</v>
      </c>
    </row>
    <row r="13" spans="1:8" ht="12.75" customHeight="1">
      <c r="A13" s="112" t="s">
        <v>1101</v>
      </c>
      <c r="B13" s="112" t="s">
        <v>959</v>
      </c>
      <c r="C13" s="87">
        <v>0.13915735999999998</v>
      </c>
      <c r="D13" s="87">
        <v>0.17507041000000001</v>
      </c>
      <c r="E13" s="88">
        <f t="shared" si="0"/>
        <v>-0.20513489401207219</v>
      </c>
      <c r="F13" s="113">
        <f t="shared" si="1"/>
        <v>1.7450865897870059E-2</v>
      </c>
      <c r="G13" s="114">
        <v>0.62703889293500004</v>
      </c>
      <c r="H13" s="114">
        <v>19.670826086956499</v>
      </c>
    </row>
    <row r="14" spans="1:8" ht="12.75" customHeight="1">
      <c r="A14" s="112" t="s">
        <v>694</v>
      </c>
      <c r="B14" s="112" t="s">
        <v>678</v>
      </c>
      <c r="C14" s="87">
        <v>0.12437286</v>
      </c>
      <c r="D14" s="87">
        <v>1.019424E-2</v>
      </c>
      <c r="E14" s="88">
        <f t="shared" si="0"/>
        <v>11.200307232319428</v>
      </c>
      <c r="F14" s="113">
        <f t="shared" si="1"/>
        <v>1.5596832975234422E-2</v>
      </c>
      <c r="G14" s="114">
        <v>0.20074392542940001</v>
      </c>
      <c r="H14" s="114">
        <v>29.8977391304348</v>
      </c>
    </row>
    <row r="15" spans="1:8" ht="12.75" customHeight="1">
      <c r="A15" s="112" t="s">
        <v>690</v>
      </c>
      <c r="B15" s="112" t="s">
        <v>672</v>
      </c>
      <c r="C15" s="87">
        <v>0.11547880000000001</v>
      </c>
      <c r="D15" s="87">
        <v>0.53968216000000002</v>
      </c>
      <c r="E15" s="88">
        <f t="shared" si="0"/>
        <v>-0.78602442593247845</v>
      </c>
      <c r="F15" s="113">
        <f t="shared" si="1"/>
        <v>1.4481483788187397E-2</v>
      </c>
      <c r="G15" s="114">
        <v>2.7987484281704997</v>
      </c>
      <c r="H15" s="114">
        <v>22.168434782608699</v>
      </c>
    </row>
    <row r="16" spans="1:8" ht="12.75" customHeight="1">
      <c r="A16" s="112" t="s">
        <v>975</v>
      </c>
      <c r="B16" s="112" t="s">
        <v>964</v>
      </c>
      <c r="C16" s="87">
        <v>0.11089145</v>
      </c>
      <c r="D16" s="87">
        <v>5.6226100000000001E-2</v>
      </c>
      <c r="E16" s="88">
        <f t="shared" si="0"/>
        <v>0.97224153907171229</v>
      </c>
      <c r="F16" s="113">
        <f t="shared" si="1"/>
        <v>1.3906212529257261E-2</v>
      </c>
      <c r="G16" s="114">
        <v>1.5779186161849998</v>
      </c>
      <c r="H16" s="114">
        <v>18.718478260869599</v>
      </c>
    </row>
    <row r="17" spans="1:8" ht="12.75" customHeight="1">
      <c r="A17" s="112" t="s">
        <v>692</v>
      </c>
      <c r="B17" s="112" t="s">
        <v>676</v>
      </c>
      <c r="C17" s="87">
        <v>0.106685141</v>
      </c>
      <c r="D17" s="87">
        <v>0.13158582899999999</v>
      </c>
      <c r="E17" s="88">
        <f t="shared" si="0"/>
        <v>-0.18923533171645701</v>
      </c>
      <c r="F17" s="113">
        <f t="shared" si="1"/>
        <v>1.3378725271062623E-2</v>
      </c>
      <c r="G17" s="114">
        <v>3.8590213828320001</v>
      </c>
      <c r="H17" s="114">
        <v>360.413869565217</v>
      </c>
    </row>
    <row r="18" spans="1:8" ht="12.75" customHeight="1">
      <c r="A18" s="112" t="s">
        <v>965</v>
      </c>
      <c r="B18" s="112" t="s">
        <v>953</v>
      </c>
      <c r="C18" s="87">
        <v>8.5147210000000001E-2</v>
      </c>
      <c r="D18" s="87">
        <v>0.27296559999999997</v>
      </c>
      <c r="E18" s="88">
        <f t="shared" si="0"/>
        <v>-0.68806615192537079</v>
      </c>
      <c r="F18" s="113">
        <f t="shared" si="1"/>
        <v>1.0677786236299544E-2</v>
      </c>
      <c r="G18" s="114">
        <v>0.86571651684000006</v>
      </c>
      <c r="H18" s="114">
        <v>20.200434782608699</v>
      </c>
    </row>
    <row r="19" spans="1:8" ht="12.75" customHeight="1">
      <c r="A19" s="112" t="s">
        <v>693</v>
      </c>
      <c r="B19" s="112" t="s">
        <v>677</v>
      </c>
      <c r="C19" s="87">
        <v>8.4320500000000007E-2</v>
      </c>
      <c r="D19" s="87">
        <v>2.1011310000000002E-2</v>
      </c>
      <c r="E19" s="88">
        <f t="shared" si="0"/>
        <v>3.0131005634584422</v>
      </c>
      <c r="F19" s="113">
        <f t="shared" si="1"/>
        <v>1.0574113636112043E-2</v>
      </c>
      <c r="G19" s="114">
        <v>7.7011840849999999E-2</v>
      </c>
      <c r="H19" s="114">
        <v>29.247826086956501</v>
      </c>
    </row>
    <row r="20" spans="1:8" ht="12.75" customHeight="1">
      <c r="A20" s="112" t="s">
        <v>1916</v>
      </c>
      <c r="B20" s="112" t="s">
        <v>1917</v>
      </c>
      <c r="C20" s="87">
        <v>7.9587329999999998E-2</v>
      </c>
      <c r="D20" s="87">
        <v>0.1141639</v>
      </c>
      <c r="E20" s="88">
        <f t="shared" si="0"/>
        <v>-0.30286780672349145</v>
      </c>
      <c r="F20" s="113">
        <f t="shared" si="1"/>
        <v>9.9805559907110257E-3</v>
      </c>
      <c r="G20" s="114">
        <v>1.014593869</v>
      </c>
      <c r="H20" s="114">
        <v>59.973913043478298</v>
      </c>
    </row>
    <row r="21" spans="1:8" ht="12.75" customHeight="1">
      <c r="A21" s="112" t="s">
        <v>1808</v>
      </c>
      <c r="B21" s="112" t="s">
        <v>1807</v>
      </c>
      <c r="C21" s="87">
        <v>7.4709499999999998E-2</v>
      </c>
      <c r="D21" s="87">
        <v>1.37799922</v>
      </c>
      <c r="E21" s="88">
        <f t="shared" si="0"/>
        <v>-0.94578407671377351</v>
      </c>
      <c r="F21" s="113">
        <f t="shared" si="1"/>
        <v>9.368857427281772E-3</v>
      </c>
      <c r="G21" s="114">
        <v>8.8771149999999993E-2</v>
      </c>
      <c r="H21" s="114">
        <v>404.55752173912998</v>
      </c>
    </row>
    <row r="22" spans="1:8" ht="12.75" customHeight="1">
      <c r="A22" s="112" t="s">
        <v>684</v>
      </c>
      <c r="B22" s="112" t="s">
        <v>666</v>
      </c>
      <c r="C22" s="87">
        <v>4.98025E-2</v>
      </c>
      <c r="D22" s="87">
        <v>0.19333331000000001</v>
      </c>
      <c r="E22" s="88">
        <f t="shared" si="0"/>
        <v>-0.74240083097941068</v>
      </c>
      <c r="F22" s="113">
        <f t="shared" si="1"/>
        <v>6.2454242368400331E-3</v>
      </c>
      <c r="G22" s="114">
        <v>0.61111361835</v>
      </c>
      <c r="H22" s="114">
        <v>20.05</v>
      </c>
    </row>
    <row r="23" spans="1:8" ht="12.75" customHeight="1">
      <c r="A23" s="112" t="s">
        <v>1873</v>
      </c>
      <c r="B23" s="112" t="s">
        <v>1874</v>
      </c>
      <c r="C23" s="87">
        <v>4.7487500000000002E-2</v>
      </c>
      <c r="D23" s="87">
        <v>0.10278641000000001</v>
      </c>
      <c r="E23" s="88">
        <f t="shared" si="0"/>
        <v>-0.53799826261078687</v>
      </c>
      <c r="F23" s="113">
        <f t="shared" si="1"/>
        <v>5.9551143707030985E-3</v>
      </c>
      <c r="G23" s="114">
        <v>0.16275401</v>
      </c>
      <c r="H23" s="114">
        <v>31.966391304347798</v>
      </c>
    </row>
    <row r="24" spans="1:8" ht="12.75" customHeight="1">
      <c r="A24" s="112" t="s">
        <v>966</v>
      </c>
      <c r="B24" s="112" t="s">
        <v>954</v>
      </c>
      <c r="C24" s="87">
        <v>4.581168E-2</v>
      </c>
      <c r="D24" s="87">
        <v>3.4732249999999999E-2</v>
      </c>
      <c r="E24" s="88">
        <f t="shared" si="0"/>
        <v>0.31899545811169738</v>
      </c>
      <c r="F24" s="113">
        <f t="shared" si="1"/>
        <v>5.7449601245391259E-3</v>
      </c>
      <c r="G24" s="114">
        <v>0.89758035002470005</v>
      </c>
      <c r="H24" s="114">
        <v>19.798391304347799</v>
      </c>
    </row>
    <row r="25" spans="1:8" ht="12.75" customHeight="1">
      <c r="A25" s="112" t="s">
        <v>2137</v>
      </c>
      <c r="B25" s="112" t="s">
        <v>2138</v>
      </c>
      <c r="C25" s="87">
        <v>3.193E-2</v>
      </c>
      <c r="D25" s="87">
        <v>2.9324222999999998</v>
      </c>
      <c r="E25" s="88">
        <f t="shared" si="0"/>
        <v>-0.9891113909480227</v>
      </c>
      <c r="F25" s="113">
        <f t="shared" si="1"/>
        <v>4.0041442875819941E-3</v>
      </c>
      <c r="G25" s="114">
        <v>5.3861065999999999E-2</v>
      </c>
      <c r="H25" s="114">
        <v>29.462782608695701</v>
      </c>
    </row>
    <row r="26" spans="1:8" ht="12.75" customHeight="1">
      <c r="A26" s="112" t="s">
        <v>1879</v>
      </c>
      <c r="B26" s="112" t="s">
        <v>1880</v>
      </c>
      <c r="C26" s="87">
        <v>3.1833930000000003E-2</v>
      </c>
      <c r="D26" s="87">
        <v>4.1324E-2</v>
      </c>
      <c r="E26" s="88">
        <f t="shared" si="0"/>
        <v>-0.22965032426676979</v>
      </c>
      <c r="F26" s="113">
        <f t="shared" si="1"/>
        <v>3.9920967416468859E-3</v>
      </c>
      <c r="G26" s="114">
        <v>0.39072662199999997</v>
      </c>
      <c r="H26" s="114">
        <v>63.848434782608699</v>
      </c>
    </row>
    <row r="27" spans="1:8" ht="12.75" customHeight="1">
      <c r="A27" s="112" t="s">
        <v>687</v>
      </c>
      <c r="B27" s="112" t="s">
        <v>669</v>
      </c>
      <c r="C27" s="87">
        <v>3.0142499999999999E-2</v>
      </c>
      <c r="D27" s="87">
        <v>0.17646810999999998</v>
      </c>
      <c r="E27" s="88">
        <f t="shared" si="0"/>
        <v>-0.82919010125965531</v>
      </c>
      <c r="F27" s="113">
        <f t="shared" si="1"/>
        <v>3.7799849416987239E-3</v>
      </c>
      <c r="G27" s="114">
        <v>13.3044825847527</v>
      </c>
      <c r="H27" s="114">
        <v>21.1432608695652</v>
      </c>
    </row>
    <row r="28" spans="1:8" ht="12.75" customHeight="1">
      <c r="A28" s="112" t="s">
        <v>1806</v>
      </c>
      <c r="B28" s="112" t="s">
        <v>1805</v>
      </c>
      <c r="C28" s="87">
        <v>2.2518E-2</v>
      </c>
      <c r="D28" s="87">
        <v>3.4701000000000003E-2</v>
      </c>
      <c r="E28" s="88">
        <f t="shared" si="0"/>
        <v>-0.35108498314169623</v>
      </c>
      <c r="F28" s="113">
        <f t="shared" si="1"/>
        <v>2.8238434408948119E-3</v>
      </c>
      <c r="G28" s="114">
        <v>0.22793374299999999</v>
      </c>
      <c r="H28" s="114">
        <v>364.79956249999998</v>
      </c>
    </row>
    <row r="29" spans="1:8" ht="12.75" customHeight="1">
      <c r="A29" s="112" t="s">
        <v>1778</v>
      </c>
      <c r="B29" s="112" t="s">
        <v>1777</v>
      </c>
      <c r="C29" s="87">
        <v>2.1739999999999999E-2</v>
      </c>
      <c r="D29" s="87">
        <v>1.1492E-3</v>
      </c>
      <c r="E29" s="88">
        <f t="shared" si="0"/>
        <v>17.91750783153498</v>
      </c>
      <c r="F29" s="113">
        <f t="shared" si="1"/>
        <v>2.7262792612600235E-3</v>
      </c>
      <c r="G29" s="114">
        <v>0.67938114000000005</v>
      </c>
      <c r="H29" s="114">
        <v>196.02699999999999</v>
      </c>
    </row>
    <row r="30" spans="1:8" ht="12.75" customHeight="1">
      <c r="A30" s="112" t="s">
        <v>1877</v>
      </c>
      <c r="B30" s="112" t="s">
        <v>1878</v>
      </c>
      <c r="C30" s="87">
        <v>1.90344E-2</v>
      </c>
      <c r="D30" s="87">
        <v>1.72631E-2</v>
      </c>
      <c r="E30" s="88">
        <f t="shared" si="0"/>
        <v>0.10260613678887331</v>
      </c>
      <c r="F30" s="113">
        <f t="shared" si="1"/>
        <v>2.3869866591779113E-3</v>
      </c>
      <c r="G30" s="114">
        <v>4.7221530000000006E-3</v>
      </c>
      <c r="H30" s="114">
        <v>46.055</v>
      </c>
    </row>
    <row r="31" spans="1:8" ht="12.75" customHeight="1">
      <c r="A31" s="112" t="s">
        <v>973</v>
      </c>
      <c r="B31" s="112" t="s">
        <v>962</v>
      </c>
      <c r="C31" s="87">
        <v>1.1006E-2</v>
      </c>
      <c r="D31" s="87">
        <v>1.0835040000000001E-2</v>
      </c>
      <c r="E31" s="88">
        <f t="shared" si="0"/>
        <v>1.5778437366174902E-2</v>
      </c>
      <c r="F31" s="113">
        <f t="shared" si="1"/>
        <v>1.3801945514916199E-3</v>
      </c>
      <c r="G31" s="114">
        <v>0.43509840437910002</v>
      </c>
      <c r="H31" s="114">
        <v>69.358347826086998</v>
      </c>
    </row>
    <row r="32" spans="1:8" ht="12.75" customHeight="1">
      <c r="A32" s="112" t="s">
        <v>1633</v>
      </c>
      <c r="B32" s="112" t="s">
        <v>1634</v>
      </c>
      <c r="C32" s="87">
        <v>1.0160499999999999E-2</v>
      </c>
      <c r="D32" s="87">
        <v>0</v>
      </c>
      <c r="E32" s="88" t="str">
        <f t="shared" si="0"/>
        <v/>
      </c>
      <c r="F32" s="113">
        <f t="shared" si="1"/>
        <v>1.2741656133409599E-3</v>
      </c>
      <c r="G32" s="114">
        <v>5.6376005999999999E-2</v>
      </c>
      <c r="H32" s="114">
        <v>25.381086956521699</v>
      </c>
    </row>
    <row r="33" spans="1:8" ht="12.75" customHeight="1">
      <c r="A33" s="112" t="s">
        <v>2076</v>
      </c>
      <c r="B33" s="112" t="s">
        <v>2077</v>
      </c>
      <c r="C33" s="87">
        <v>9.9690000000000004E-3</v>
      </c>
      <c r="D33" s="87">
        <v>8.3597999999999988E-3</v>
      </c>
      <c r="E33" s="88">
        <f t="shared" si="0"/>
        <v>0.19249264336467409</v>
      </c>
      <c r="F33" s="113">
        <f t="shared" si="1"/>
        <v>1.2501507799218571E-3</v>
      </c>
      <c r="G33" s="114">
        <v>2.3726642999999999E-2</v>
      </c>
      <c r="H33" s="114">
        <v>22.0246956521739</v>
      </c>
    </row>
    <row r="34" spans="1:8" ht="12.75" customHeight="1">
      <c r="A34" s="112" t="s">
        <v>685</v>
      </c>
      <c r="B34" s="112" t="s">
        <v>667</v>
      </c>
      <c r="C34" s="87">
        <v>9.3489000000000003E-3</v>
      </c>
      <c r="D34" s="87">
        <v>4.5192000000000003E-2</v>
      </c>
      <c r="E34" s="88">
        <f t="shared" si="0"/>
        <v>-0.79312931492299521</v>
      </c>
      <c r="F34" s="113">
        <f t="shared" si="1"/>
        <v>1.1723878650227156E-3</v>
      </c>
      <c r="G34" s="114">
        <v>1.15713698534</v>
      </c>
      <c r="H34" s="114">
        <v>19.8773913043478</v>
      </c>
    </row>
    <row r="35" spans="1:8" ht="12.75" customHeight="1">
      <c r="A35" s="112" t="s">
        <v>967</v>
      </c>
      <c r="B35" s="112" t="s">
        <v>955</v>
      </c>
      <c r="C35" s="87">
        <v>8.8555200000000004E-3</v>
      </c>
      <c r="D35" s="87">
        <v>1.0089190000000001E-2</v>
      </c>
      <c r="E35" s="88">
        <f t="shared" si="0"/>
        <v>-0.12227641663998801</v>
      </c>
      <c r="F35" s="113">
        <f t="shared" si="1"/>
        <v>1.1105161234440371E-3</v>
      </c>
      <c r="G35" s="114">
        <v>2.4790387715267999</v>
      </c>
      <c r="H35" s="114">
        <v>68.9583043478261</v>
      </c>
    </row>
    <row r="36" spans="1:8" ht="12.75" customHeight="1">
      <c r="A36" s="112" t="s">
        <v>1912</v>
      </c>
      <c r="B36" s="112" t="s">
        <v>1913</v>
      </c>
      <c r="C36" s="87">
        <v>8.3949000000000003E-3</v>
      </c>
      <c r="D36" s="87">
        <v>1.918222E-2</v>
      </c>
      <c r="E36" s="88">
        <f t="shared" si="0"/>
        <v>-0.56236035245138472</v>
      </c>
      <c r="F36" s="113">
        <f t="shared" si="1"/>
        <v>1.0527526113317282E-3</v>
      </c>
      <c r="G36" s="114">
        <v>0.12628972599999999</v>
      </c>
      <c r="H36" s="114">
        <v>29.991782608695701</v>
      </c>
    </row>
    <row r="37" spans="1:8" ht="12.75" customHeight="1">
      <c r="A37" s="112" t="s">
        <v>1849</v>
      </c>
      <c r="B37" s="112" t="s">
        <v>1850</v>
      </c>
      <c r="C37" s="87">
        <v>7.55808E-3</v>
      </c>
      <c r="D37" s="87">
        <v>0</v>
      </c>
      <c r="E37" s="88" t="str">
        <f t="shared" si="0"/>
        <v/>
      </c>
      <c r="F37" s="113">
        <f t="shared" si="1"/>
        <v>9.4781217842429435E-4</v>
      </c>
      <c r="G37" s="114">
        <v>1.4326482E-2</v>
      </c>
      <c r="H37" s="114">
        <v>135.00700000000001</v>
      </c>
    </row>
    <row r="38" spans="1:8" ht="12.75" customHeight="1">
      <c r="A38" s="112" t="s">
        <v>1900</v>
      </c>
      <c r="B38" s="112" t="s">
        <v>1901</v>
      </c>
      <c r="C38" s="87">
        <v>5.4516E-3</v>
      </c>
      <c r="D38" s="87">
        <v>0</v>
      </c>
      <c r="E38" s="88" t="str">
        <f t="shared" si="0"/>
        <v/>
      </c>
      <c r="F38" s="113">
        <f t="shared" si="1"/>
        <v>6.8365151889076094E-4</v>
      </c>
      <c r="G38" s="114">
        <v>0</v>
      </c>
      <c r="H38" s="114">
        <v>105.00021739130401</v>
      </c>
    </row>
    <row r="39" spans="1:8" ht="12.75" customHeight="1">
      <c r="A39" s="112" t="s">
        <v>260</v>
      </c>
      <c r="B39" s="112" t="s">
        <v>263</v>
      </c>
      <c r="C39" s="87">
        <v>5.2459999999999998E-3</v>
      </c>
      <c r="D39" s="87">
        <v>5.7999999999999996E-3</v>
      </c>
      <c r="E39" s="88">
        <f t="shared" ref="E39:E70" si="2">IF(ISERROR(C39/D39-1),"",IF((C39/D39-1)&gt;10000%,"",C39/D39-1))</f>
        <v>-9.551724137931028E-2</v>
      </c>
      <c r="F39" s="113">
        <f t="shared" ref="F39:F70" si="3">C39/$C$141</f>
        <v>6.5786849147056502E-4</v>
      </c>
      <c r="G39" s="114">
        <v>5.1842822100000001</v>
      </c>
      <c r="H39" s="114">
        <v>311.43356521739099</v>
      </c>
    </row>
    <row r="40" spans="1:8" ht="12.75" customHeight="1">
      <c r="A40" s="112" t="s">
        <v>1804</v>
      </c>
      <c r="B40" s="112" t="s">
        <v>1803</v>
      </c>
      <c r="C40" s="87">
        <v>5.1854399999999995E-3</v>
      </c>
      <c r="D40" s="87">
        <v>2.1524600000000001E-3</v>
      </c>
      <c r="E40" s="88">
        <f t="shared" si="2"/>
        <v>1.4090761268502083</v>
      </c>
      <c r="F40" s="113">
        <f t="shared" si="3"/>
        <v>6.5027403553395463E-4</v>
      </c>
      <c r="G40" s="114">
        <v>1.4271155000000001E-2</v>
      </c>
      <c r="H40" s="114">
        <v>635.87782608695704</v>
      </c>
    </row>
    <row r="41" spans="1:8" ht="12.75" customHeight="1">
      <c r="A41" s="112" t="s">
        <v>2084</v>
      </c>
      <c r="B41" s="112" t="s">
        <v>2085</v>
      </c>
      <c r="C41" s="87">
        <v>4.9572000000000001E-3</v>
      </c>
      <c r="D41" s="87">
        <v>0</v>
      </c>
      <c r="E41" s="88" t="str">
        <f t="shared" si="2"/>
        <v/>
      </c>
      <c r="F41" s="113">
        <f t="shared" si="3"/>
        <v>6.216518654056204E-4</v>
      </c>
      <c r="G41" s="114">
        <v>2.2368690000000003E-3</v>
      </c>
      <c r="H41" s="114">
        <v>25.235130434782601</v>
      </c>
    </row>
    <row r="42" spans="1:8" ht="12.75" customHeight="1">
      <c r="A42" s="112" t="s">
        <v>1802</v>
      </c>
      <c r="B42" s="112" t="s">
        <v>1801</v>
      </c>
      <c r="C42" s="87">
        <v>4.6771299999999998E-3</v>
      </c>
      <c r="D42" s="87">
        <v>1.6805E-2</v>
      </c>
      <c r="E42" s="88">
        <f t="shared" si="2"/>
        <v>-0.72168223742933657</v>
      </c>
      <c r="F42" s="113">
        <f t="shared" si="3"/>
        <v>5.8653001477539525E-4</v>
      </c>
      <c r="G42" s="114">
        <v>0.24532190200000001</v>
      </c>
      <c r="H42" s="114">
        <v>567.35500000000002</v>
      </c>
    </row>
    <row r="43" spans="1:8" ht="12.75" customHeight="1">
      <c r="A43" s="112" t="s">
        <v>422</v>
      </c>
      <c r="B43" s="112" t="s">
        <v>680</v>
      </c>
      <c r="C43" s="87">
        <v>3.9839999999999997E-3</v>
      </c>
      <c r="D43" s="87">
        <v>0</v>
      </c>
      <c r="E43" s="88" t="str">
        <f t="shared" si="2"/>
        <v/>
      </c>
      <c r="F43" s="113">
        <f t="shared" si="3"/>
        <v>4.9960885818122966E-4</v>
      </c>
      <c r="G43" s="114">
        <v>7.7040404999999996</v>
      </c>
      <c r="H43" s="114">
        <v>89.660826086956504</v>
      </c>
    </row>
    <row r="44" spans="1:8" ht="12.75" customHeight="1">
      <c r="A44" s="112" t="s">
        <v>2153</v>
      </c>
      <c r="B44" s="112" t="s">
        <v>2154</v>
      </c>
      <c r="C44" s="87">
        <v>3.7100000000000002E-3</v>
      </c>
      <c r="D44" s="87">
        <v>8.1729999999999997E-3</v>
      </c>
      <c r="E44" s="88">
        <f t="shared" si="2"/>
        <v>-0.54606631591826749</v>
      </c>
      <c r="F44" s="113">
        <f t="shared" si="3"/>
        <v>4.652482087982837E-4</v>
      </c>
      <c r="G44" s="114">
        <v>7.0093950000000007E-3</v>
      </c>
      <c r="H44" s="114">
        <v>154.99330434782601</v>
      </c>
    </row>
    <row r="45" spans="1:8" ht="12.75" customHeight="1">
      <c r="A45" s="112" t="s">
        <v>2072</v>
      </c>
      <c r="B45" s="112" t="s">
        <v>2073</v>
      </c>
      <c r="C45" s="87">
        <v>2.8400000000000001E-3</v>
      </c>
      <c r="D45" s="87">
        <v>3.9690000000000003E-3</v>
      </c>
      <c r="E45" s="88">
        <f t="shared" si="2"/>
        <v>-0.28445452254976067</v>
      </c>
      <c r="F45" s="113">
        <f t="shared" si="3"/>
        <v>3.5614687681593686E-4</v>
      </c>
      <c r="G45" s="114">
        <v>1.4846153000000001E-2</v>
      </c>
      <c r="H45" s="114">
        <v>59.205130434782603</v>
      </c>
    </row>
    <row r="46" spans="1:8" ht="12.75" customHeight="1">
      <c r="A46" s="112" t="s">
        <v>969</v>
      </c>
      <c r="B46" s="112" t="s">
        <v>957</v>
      </c>
      <c r="C46" s="87">
        <v>1.7392E-3</v>
      </c>
      <c r="D46" s="87">
        <v>5.0224199999999997E-3</v>
      </c>
      <c r="E46" s="88">
        <f t="shared" si="2"/>
        <v>-0.65371275201994261</v>
      </c>
      <c r="F46" s="113">
        <f t="shared" si="3"/>
        <v>2.1810234090080188E-4</v>
      </c>
      <c r="G46" s="114">
        <v>0.10944399765150001</v>
      </c>
      <c r="H46" s="114">
        <v>19.804869565217398</v>
      </c>
    </row>
    <row r="47" spans="1:8" ht="12.75" customHeight="1">
      <c r="A47" s="112" t="s">
        <v>1780</v>
      </c>
      <c r="B47" s="112" t="s">
        <v>1779</v>
      </c>
      <c r="C47" s="87">
        <v>1.27227E-3</v>
      </c>
      <c r="D47" s="87">
        <v>3.2543000000000003E-3</v>
      </c>
      <c r="E47" s="88">
        <f t="shared" si="2"/>
        <v>-0.60904956519067088</v>
      </c>
      <c r="F47" s="113">
        <f t="shared" si="3"/>
        <v>1.5954753062204647E-4</v>
      </c>
      <c r="G47" s="114">
        <v>3.3099920000000003E-3</v>
      </c>
      <c r="H47" s="114">
        <v>202.22321739130399</v>
      </c>
    </row>
    <row r="48" spans="1:8" ht="12.75" customHeight="1">
      <c r="A48" s="112" t="s">
        <v>2135</v>
      </c>
      <c r="B48" s="112" t="s">
        <v>2136</v>
      </c>
      <c r="C48" s="87">
        <v>0</v>
      </c>
      <c r="D48" s="87">
        <v>2.4150191699999999</v>
      </c>
      <c r="E48" s="88">
        <f t="shared" si="2"/>
        <v>-1</v>
      </c>
      <c r="F48" s="113">
        <f t="shared" si="3"/>
        <v>0</v>
      </c>
      <c r="G48" s="114">
        <v>4.6490174000000002E-2</v>
      </c>
      <c r="H48" s="114">
        <v>23.82</v>
      </c>
    </row>
    <row r="49" spans="1:8" ht="12.75" customHeight="1">
      <c r="A49" s="112" t="s">
        <v>1910</v>
      </c>
      <c r="B49" s="112" t="s">
        <v>1911</v>
      </c>
      <c r="C49" s="87">
        <v>0</v>
      </c>
      <c r="D49" s="87">
        <v>0.33780406000000002</v>
      </c>
      <c r="E49" s="88">
        <f t="shared" si="2"/>
        <v>-1</v>
      </c>
      <c r="F49" s="113">
        <f t="shared" si="3"/>
        <v>0</v>
      </c>
      <c r="G49" s="114">
        <v>4.9639497000000005E-2</v>
      </c>
      <c r="H49" s="114">
        <v>60.0103043478261</v>
      </c>
    </row>
    <row r="50" spans="1:8" ht="12.75" customHeight="1">
      <c r="A50" s="112" t="s">
        <v>686</v>
      </c>
      <c r="B50" s="112" t="s">
        <v>668</v>
      </c>
      <c r="C50" s="87">
        <v>0</v>
      </c>
      <c r="D50" s="87">
        <v>6.1819650000000004E-2</v>
      </c>
      <c r="E50" s="88">
        <f t="shared" si="2"/>
        <v>-1</v>
      </c>
      <c r="F50" s="113">
        <f t="shared" si="3"/>
        <v>0</v>
      </c>
      <c r="G50" s="114">
        <v>1.1440357046951</v>
      </c>
      <c r="H50" s="114">
        <v>32.808130434782598</v>
      </c>
    </row>
    <row r="51" spans="1:8" ht="12.75" customHeight="1">
      <c r="A51" s="112" t="s">
        <v>971</v>
      </c>
      <c r="B51" s="112" t="s">
        <v>960</v>
      </c>
      <c r="C51" s="87">
        <v>0</v>
      </c>
      <c r="D51" s="87">
        <v>4.5978390000000001E-2</v>
      </c>
      <c r="E51" s="88">
        <f t="shared" si="2"/>
        <v>-1</v>
      </c>
      <c r="F51" s="113">
        <f t="shared" si="3"/>
        <v>0</v>
      </c>
      <c r="G51" s="114">
        <v>0.35637399504</v>
      </c>
      <c r="H51" s="114">
        <v>19.208086956521701</v>
      </c>
    </row>
    <row r="52" spans="1:8" ht="12.75" customHeight="1">
      <c r="A52" s="112" t="s">
        <v>474</v>
      </c>
      <c r="B52" s="112" t="s">
        <v>475</v>
      </c>
      <c r="C52" s="87">
        <v>0</v>
      </c>
      <c r="D52" s="87">
        <v>2.4093380000000001E-2</v>
      </c>
      <c r="E52" s="88">
        <f t="shared" si="2"/>
        <v>-1</v>
      </c>
      <c r="F52" s="113">
        <f t="shared" si="3"/>
        <v>0</v>
      </c>
      <c r="G52" s="114">
        <v>14.648095199999998</v>
      </c>
      <c r="H52" s="114">
        <v>183.052652173913</v>
      </c>
    </row>
    <row r="53" spans="1:8" ht="12.75" customHeight="1">
      <c r="A53" s="112" t="s">
        <v>1758</v>
      </c>
      <c r="B53" s="112" t="s">
        <v>1757</v>
      </c>
      <c r="C53" s="87">
        <v>0</v>
      </c>
      <c r="D53" s="87">
        <v>1.8912000000000002E-2</v>
      </c>
      <c r="E53" s="88">
        <f t="shared" si="2"/>
        <v>-1</v>
      </c>
      <c r="F53" s="113">
        <f t="shared" si="3"/>
        <v>0</v>
      </c>
      <c r="G53" s="114">
        <v>0</v>
      </c>
      <c r="H53" s="114">
        <v>8.9088695652173904</v>
      </c>
    </row>
    <row r="54" spans="1:8" ht="12.75" customHeight="1">
      <c r="A54" s="112" t="s">
        <v>1892</v>
      </c>
      <c r="B54" s="112" t="s">
        <v>1893</v>
      </c>
      <c r="C54" s="87">
        <v>0</v>
      </c>
      <c r="D54" s="87">
        <v>1.4031750000000001E-2</v>
      </c>
      <c r="E54" s="88">
        <f t="shared" si="2"/>
        <v>-1</v>
      </c>
      <c r="F54" s="113">
        <f t="shared" si="3"/>
        <v>0</v>
      </c>
      <c r="G54" s="114">
        <v>0.13578195100000001</v>
      </c>
      <c r="H54" s="114">
        <v>94.998739130434799</v>
      </c>
    </row>
    <row r="55" spans="1:8" ht="12.75" customHeight="1">
      <c r="A55" s="112" t="s">
        <v>1774</v>
      </c>
      <c r="B55" s="112" t="s">
        <v>1773</v>
      </c>
      <c r="C55" s="87">
        <v>0</v>
      </c>
      <c r="D55" s="87">
        <v>1.2368000000000001E-2</v>
      </c>
      <c r="E55" s="88">
        <f t="shared" si="2"/>
        <v>-1</v>
      </c>
      <c r="F55" s="113">
        <f t="shared" si="3"/>
        <v>0</v>
      </c>
      <c r="G55" s="114">
        <v>0.22850683900000002</v>
      </c>
      <c r="H55" s="114">
        <v>320.89716666666698</v>
      </c>
    </row>
    <row r="56" spans="1:8" ht="12.75" customHeight="1">
      <c r="A56" s="112" t="s">
        <v>2149</v>
      </c>
      <c r="B56" s="112" t="s">
        <v>2150</v>
      </c>
      <c r="C56" s="87">
        <v>0</v>
      </c>
      <c r="D56" s="87">
        <v>1.1421000000000001E-2</v>
      </c>
      <c r="E56" s="88">
        <f t="shared" si="2"/>
        <v>-1</v>
      </c>
      <c r="F56" s="113">
        <f t="shared" si="3"/>
        <v>0</v>
      </c>
      <c r="G56" s="114">
        <v>9.4685199999999998E-4</v>
      </c>
      <c r="H56" s="114">
        <v>154.95547826087</v>
      </c>
    </row>
    <row r="57" spans="1:8" ht="12.75" customHeight="1">
      <c r="A57" s="112" t="s">
        <v>1883</v>
      </c>
      <c r="B57" s="112" t="s">
        <v>1884</v>
      </c>
      <c r="C57" s="87">
        <v>0</v>
      </c>
      <c r="D57" s="87">
        <v>8.2310999999999999E-3</v>
      </c>
      <c r="E57" s="88">
        <f t="shared" si="2"/>
        <v>-1</v>
      </c>
      <c r="F57" s="113">
        <f t="shared" si="3"/>
        <v>0</v>
      </c>
      <c r="G57" s="114">
        <v>0</v>
      </c>
      <c r="H57" s="114">
        <v>37.909086956521698</v>
      </c>
    </row>
    <row r="58" spans="1:8" ht="12.75" customHeight="1">
      <c r="A58" s="112" t="s">
        <v>695</v>
      </c>
      <c r="B58" s="112" t="s">
        <v>679</v>
      </c>
      <c r="C58" s="87">
        <v>0</v>
      </c>
      <c r="D58" s="87">
        <v>4.8276600000000001E-3</v>
      </c>
      <c r="E58" s="88">
        <f t="shared" si="2"/>
        <v>-1</v>
      </c>
      <c r="F58" s="113">
        <f t="shared" si="3"/>
        <v>0</v>
      </c>
      <c r="G58" s="114">
        <v>2.6350255021860005</v>
      </c>
      <c r="H58" s="114">
        <v>445.93882608695702</v>
      </c>
    </row>
    <row r="59" spans="1:8" ht="12.75" customHeight="1">
      <c r="A59" s="112" t="s">
        <v>2141</v>
      </c>
      <c r="B59" s="112" t="s">
        <v>2142</v>
      </c>
      <c r="C59" s="87">
        <v>0</v>
      </c>
      <c r="D59" s="87">
        <v>3.3993999999999999E-3</v>
      </c>
      <c r="E59" s="88">
        <f t="shared" si="2"/>
        <v>-1</v>
      </c>
      <c r="F59" s="113">
        <f t="shared" si="3"/>
        <v>0</v>
      </c>
      <c r="G59" s="114">
        <v>5.2676127000000003E-2</v>
      </c>
      <c r="H59" s="114">
        <v>162.708956521739</v>
      </c>
    </row>
    <row r="60" spans="1:8" ht="12.75" customHeight="1">
      <c r="A60" s="112" t="s">
        <v>1887</v>
      </c>
      <c r="B60" s="112" t="s">
        <v>1888</v>
      </c>
      <c r="C60" s="87">
        <v>0</v>
      </c>
      <c r="D60" s="87">
        <v>2.1375000000000001E-3</v>
      </c>
      <c r="E60" s="88">
        <f t="shared" si="2"/>
        <v>-1</v>
      </c>
      <c r="F60" s="113">
        <f t="shared" si="3"/>
        <v>0</v>
      </c>
      <c r="G60" s="114">
        <v>5.6962790000000003E-3</v>
      </c>
      <c r="H60" s="114">
        <v>51.430260869565203</v>
      </c>
    </row>
    <row r="61" spans="1:8" ht="12.75" customHeight="1">
      <c r="A61" s="112" t="s">
        <v>1928</v>
      </c>
      <c r="B61" s="112" t="s">
        <v>1929</v>
      </c>
      <c r="C61" s="87">
        <v>0</v>
      </c>
      <c r="D61" s="87">
        <v>1.7644500000000001E-3</v>
      </c>
      <c r="E61" s="88">
        <f t="shared" si="2"/>
        <v>-1</v>
      </c>
      <c r="F61" s="113">
        <f t="shared" si="3"/>
        <v>0</v>
      </c>
      <c r="G61" s="114">
        <v>1.5525938E-2</v>
      </c>
      <c r="H61" s="114">
        <v>30.0044782608696</v>
      </c>
    </row>
    <row r="62" spans="1:8" ht="12.75" customHeight="1">
      <c r="A62" s="112" t="s">
        <v>1896</v>
      </c>
      <c r="B62" s="112" t="s">
        <v>1897</v>
      </c>
      <c r="C62" s="87">
        <v>0</v>
      </c>
      <c r="D62" s="87">
        <v>1.655E-3</v>
      </c>
      <c r="E62" s="88">
        <f t="shared" si="2"/>
        <v>-1</v>
      </c>
      <c r="F62" s="113">
        <f t="shared" si="3"/>
        <v>0</v>
      </c>
      <c r="G62" s="114">
        <v>9.8710274000000001E-2</v>
      </c>
      <c r="H62" s="114">
        <v>95.070782608695694</v>
      </c>
    </row>
    <row r="63" spans="1:8" ht="12.75" customHeight="1">
      <c r="A63" s="112" t="s">
        <v>1908</v>
      </c>
      <c r="B63" s="112" t="s">
        <v>1909</v>
      </c>
      <c r="C63" s="87">
        <v>0</v>
      </c>
      <c r="D63" s="87">
        <v>4.5285000000000003E-4</v>
      </c>
      <c r="E63" s="88">
        <f t="shared" si="2"/>
        <v>-1</v>
      </c>
      <c r="F63" s="113">
        <f t="shared" si="3"/>
        <v>0</v>
      </c>
      <c r="G63" s="114">
        <v>0</v>
      </c>
      <c r="H63" s="114">
        <v>50.001956521739103</v>
      </c>
    </row>
    <row r="64" spans="1:8" ht="12.75" customHeight="1">
      <c r="A64" s="112" t="s">
        <v>1635</v>
      </c>
      <c r="B64" s="112" t="s">
        <v>1636</v>
      </c>
      <c r="C64" s="87">
        <v>0</v>
      </c>
      <c r="D64" s="87">
        <v>3.2380000000000001E-4</v>
      </c>
      <c r="E64" s="88">
        <f t="shared" si="2"/>
        <v>-1</v>
      </c>
      <c r="F64" s="113">
        <f t="shared" si="3"/>
        <v>0</v>
      </c>
      <c r="G64" s="114">
        <v>0.15328286600000002</v>
      </c>
      <c r="H64" s="114">
        <v>19.2957391304348</v>
      </c>
    </row>
    <row r="65" spans="1:8" ht="12.75" customHeight="1">
      <c r="A65" s="112" t="s">
        <v>2088</v>
      </c>
      <c r="B65" s="112" t="s">
        <v>2089</v>
      </c>
      <c r="C65" s="87">
        <v>0</v>
      </c>
      <c r="D65" s="87">
        <v>0</v>
      </c>
      <c r="E65" s="88" t="str">
        <f t="shared" si="2"/>
        <v/>
      </c>
      <c r="F65" s="113">
        <f t="shared" si="3"/>
        <v>0</v>
      </c>
      <c r="G65" s="114">
        <v>2.9259720000000002E-3</v>
      </c>
      <c r="H65" s="114">
        <v>59.621869565217402</v>
      </c>
    </row>
    <row r="66" spans="1:8" ht="12.75" customHeight="1">
      <c r="A66" s="112" t="s">
        <v>2155</v>
      </c>
      <c r="B66" s="112" t="s">
        <v>2156</v>
      </c>
      <c r="C66" s="87">
        <v>0</v>
      </c>
      <c r="D66" s="87">
        <v>0</v>
      </c>
      <c r="E66" s="88" t="str">
        <f t="shared" si="2"/>
        <v/>
      </c>
      <c r="F66" s="113">
        <f t="shared" si="3"/>
        <v>0</v>
      </c>
      <c r="G66" s="114">
        <v>0</v>
      </c>
      <c r="H66" s="114">
        <v>144.96934782608699</v>
      </c>
    </row>
    <row r="67" spans="1:8" ht="12.75" customHeight="1">
      <c r="A67" s="112" t="s">
        <v>2082</v>
      </c>
      <c r="B67" s="112" t="s">
        <v>2083</v>
      </c>
      <c r="C67" s="87">
        <v>0</v>
      </c>
      <c r="D67" s="87">
        <v>0</v>
      </c>
      <c r="E67" s="88" t="str">
        <f t="shared" si="2"/>
        <v/>
      </c>
      <c r="F67" s="113">
        <f t="shared" si="3"/>
        <v>0</v>
      </c>
      <c r="G67" s="114">
        <v>1.1980254999999999E-2</v>
      </c>
      <c r="H67" s="114">
        <v>20.128565217391301</v>
      </c>
    </row>
    <row r="68" spans="1:8" ht="12.75" customHeight="1">
      <c r="A68" s="112" t="s">
        <v>968</v>
      </c>
      <c r="B68" s="112" t="s">
        <v>956</v>
      </c>
      <c r="C68" s="87">
        <v>0</v>
      </c>
      <c r="D68" s="87">
        <v>0</v>
      </c>
      <c r="E68" s="88" t="str">
        <f t="shared" si="2"/>
        <v/>
      </c>
      <c r="F68" s="113">
        <f t="shared" si="3"/>
        <v>0</v>
      </c>
      <c r="G68" s="114">
        <v>0.1651661110754</v>
      </c>
      <c r="H68" s="114">
        <v>70.665521739130398</v>
      </c>
    </row>
    <row r="69" spans="1:8" ht="12.75" customHeight="1">
      <c r="A69" s="112" t="s">
        <v>2151</v>
      </c>
      <c r="B69" s="112" t="s">
        <v>2152</v>
      </c>
      <c r="C69" s="87">
        <v>0</v>
      </c>
      <c r="D69" s="87">
        <v>0</v>
      </c>
      <c r="E69" s="88" t="str">
        <f t="shared" si="2"/>
        <v/>
      </c>
      <c r="F69" s="113">
        <f t="shared" si="3"/>
        <v>0</v>
      </c>
      <c r="G69" s="114">
        <v>1.0964659999999999E-2</v>
      </c>
      <c r="H69" s="114">
        <v>144.99039130434801</v>
      </c>
    </row>
    <row r="70" spans="1:8" ht="12.75" customHeight="1">
      <c r="A70" s="112" t="s">
        <v>1890</v>
      </c>
      <c r="B70" s="112" t="s">
        <v>1891</v>
      </c>
      <c r="C70" s="87">
        <v>0</v>
      </c>
      <c r="D70" s="87">
        <v>0</v>
      </c>
      <c r="E70" s="88" t="str">
        <f t="shared" si="2"/>
        <v/>
      </c>
      <c r="F70" s="113">
        <f t="shared" si="3"/>
        <v>0</v>
      </c>
      <c r="G70" s="114">
        <v>1.7918013E-2</v>
      </c>
      <c r="H70" s="114">
        <v>85.001304347826107</v>
      </c>
    </row>
    <row r="71" spans="1:8" ht="12.75" customHeight="1">
      <c r="A71" s="112" t="s">
        <v>1914</v>
      </c>
      <c r="B71" s="112" t="s">
        <v>1915</v>
      </c>
      <c r="C71" s="87">
        <v>0</v>
      </c>
      <c r="D71" s="87">
        <v>0</v>
      </c>
      <c r="E71" s="88" t="str">
        <f t="shared" ref="E71:E102" si="4">IF(ISERROR(C71/D71-1),"",IF((C71/D71-1)&gt;10000%,"",C71/D71-1))</f>
        <v/>
      </c>
      <c r="F71" s="113">
        <f t="shared" ref="F71:F102" si="5">C71/$C$141</f>
        <v>0</v>
      </c>
      <c r="G71" s="114">
        <v>8.1129842999999993E-2</v>
      </c>
      <c r="H71" s="114">
        <v>50.0291739130435</v>
      </c>
    </row>
    <row r="72" spans="1:8" ht="12.75" customHeight="1">
      <c r="A72" s="112" t="s">
        <v>2143</v>
      </c>
      <c r="B72" s="112" t="s">
        <v>2144</v>
      </c>
      <c r="C72" s="87">
        <v>0</v>
      </c>
      <c r="D72" s="87">
        <v>0</v>
      </c>
      <c r="E72" s="88" t="str">
        <f t="shared" si="4"/>
        <v/>
      </c>
      <c r="F72" s="113">
        <f t="shared" si="5"/>
        <v>0</v>
      </c>
      <c r="G72" s="114">
        <v>1.0756730000000001E-3</v>
      </c>
      <c r="H72" s="114">
        <v>144.99695652173901</v>
      </c>
    </row>
    <row r="73" spans="1:8" ht="12.75" customHeight="1">
      <c r="A73" s="112" t="s">
        <v>974</v>
      </c>
      <c r="B73" s="112" t="s">
        <v>963</v>
      </c>
      <c r="C73" s="87">
        <v>0</v>
      </c>
      <c r="D73" s="87">
        <v>0</v>
      </c>
      <c r="E73" s="88" t="str">
        <f t="shared" si="4"/>
        <v/>
      </c>
      <c r="F73" s="113">
        <f t="shared" si="5"/>
        <v>0</v>
      </c>
      <c r="G73" s="114">
        <v>0.21142626861</v>
      </c>
      <c r="H73" s="114">
        <v>20.659739130434801</v>
      </c>
    </row>
    <row r="74" spans="1:8" ht="12.75" customHeight="1">
      <c r="A74" s="112" t="s">
        <v>689</v>
      </c>
      <c r="B74" s="112" t="s">
        <v>671</v>
      </c>
      <c r="C74" s="87">
        <v>0</v>
      </c>
      <c r="D74" s="87">
        <v>0</v>
      </c>
      <c r="E74" s="88" t="str">
        <f t="shared" si="4"/>
        <v/>
      </c>
      <c r="F74" s="113">
        <f t="shared" si="5"/>
        <v>0</v>
      </c>
      <c r="G74" s="114">
        <v>0.37744710498049999</v>
      </c>
      <c r="H74" s="114">
        <v>19.7366956521739</v>
      </c>
    </row>
    <row r="75" spans="1:8" ht="12.75" customHeight="1">
      <c r="A75" s="112" t="s">
        <v>1645</v>
      </c>
      <c r="B75" s="112" t="s">
        <v>1646</v>
      </c>
      <c r="C75" s="87">
        <v>0</v>
      </c>
      <c r="D75" s="87">
        <v>0</v>
      </c>
      <c r="E75" s="88" t="str">
        <f t="shared" si="4"/>
        <v/>
      </c>
      <c r="F75" s="113">
        <f t="shared" si="5"/>
        <v>0</v>
      </c>
      <c r="G75" s="114">
        <v>1.822298E-2</v>
      </c>
      <c r="H75" s="114">
        <v>75.077956521739097</v>
      </c>
    </row>
    <row r="76" spans="1:8" ht="12.75" customHeight="1">
      <c r="A76" s="112" t="s">
        <v>424</v>
      </c>
      <c r="B76" s="112" t="s">
        <v>675</v>
      </c>
      <c r="C76" s="87">
        <v>0</v>
      </c>
      <c r="D76" s="87">
        <v>0</v>
      </c>
      <c r="E76" s="88" t="str">
        <f t="shared" si="4"/>
        <v/>
      </c>
      <c r="F76" s="113">
        <f t="shared" si="5"/>
        <v>0</v>
      </c>
      <c r="G76" s="114">
        <v>6.9445649800000009</v>
      </c>
      <c r="H76" s="114">
        <v>118.64047826087</v>
      </c>
    </row>
    <row r="77" spans="1:8" ht="12.75" customHeight="1">
      <c r="A77" s="112" t="s">
        <v>1643</v>
      </c>
      <c r="B77" s="112" t="s">
        <v>1644</v>
      </c>
      <c r="C77" s="87">
        <v>0</v>
      </c>
      <c r="D77" s="87">
        <v>0</v>
      </c>
      <c r="E77" s="88" t="str">
        <f t="shared" si="4"/>
        <v/>
      </c>
      <c r="F77" s="113">
        <f t="shared" si="5"/>
        <v>0</v>
      </c>
      <c r="G77" s="114">
        <v>0.20602179100000001</v>
      </c>
      <c r="H77" s="114">
        <v>65.030695652173904</v>
      </c>
    </row>
    <row r="78" spans="1:8" ht="12.75" customHeight="1">
      <c r="A78" s="112" t="s">
        <v>1800</v>
      </c>
      <c r="B78" s="112" t="s">
        <v>1799</v>
      </c>
      <c r="C78" s="87">
        <v>0</v>
      </c>
      <c r="D78" s="87">
        <v>0</v>
      </c>
      <c r="E78" s="88" t="str">
        <f t="shared" si="4"/>
        <v/>
      </c>
      <c r="F78" s="113">
        <f t="shared" si="5"/>
        <v>0</v>
      </c>
      <c r="G78" s="114">
        <v>1.6330726E-2</v>
      </c>
      <c r="H78" s="114">
        <v>22.2190869565217</v>
      </c>
    </row>
    <row r="79" spans="1:8" ht="12.75" customHeight="1">
      <c r="A79" s="112" t="s">
        <v>1798</v>
      </c>
      <c r="B79" s="112" t="s">
        <v>1797</v>
      </c>
      <c r="C79" s="87">
        <v>0</v>
      </c>
      <c r="D79" s="87">
        <v>0</v>
      </c>
      <c r="E79" s="88" t="str">
        <f t="shared" si="4"/>
        <v/>
      </c>
      <c r="F79" s="113">
        <f t="shared" si="5"/>
        <v>0</v>
      </c>
      <c r="G79" s="114">
        <v>2.3507961000000001E-2</v>
      </c>
      <c r="H79" s="114">
        <v>18.401130434782601</v>
      </c>
    </row>
    <row r="80" spans="1:8" ht="12.75" customHeight="1">
      <c r="A80" s="112" t="s">
        <v>1641</v>
      </c>
      <c r="B80" s="112" t="s">
        <v>1642</v>
      </c>
      <c r="C80" s="87">
        <v>0</v>
      </c>
      <c r="D80" s="87">
        <v>0</v>
      </c>
      <c r="E80" s="88" t="str">
        <f t="shared" si="4"/>
        <v/>
      </c>
      <c r="F80" s="113">
        <f t="shared" si="5"/>
        <v>0</v>
      </c>
      <c r="G80" s="114">
        <v>0</v>
      </c>
      <c r="H80" s="114">
        <v>74.998869565217404</v>
      </c>
    </row>
    <row r="81" spans="1:8" ht="12.75" customHeight="1">
      <c r="A81" s="112" t="s">
        <v>421</v>
      </c>
      <c r="B81" s="112" t="s">
        <v>674</v>
      </c>
      <c r="C81" s="87">
        <v>0</v>
      </c>
      <c r="D81" s="87">
        <v>0</v>
      </c>
      <c r="E81" s="88" t="str">
        <f t="shared" si="4"/>
        <v/>
      </c>
      <c r="F81" s="113">
        <f t="shared" si="5"/>
        <v>0</v>
      </c>
      <c r="G81" s="114">
        <v>6.9461813000000001</v>
      </c>
      <c r="H81" s="114">
        <v>288.15647826087002</v>
      </c>
    </row>
    <row r="82" spans="1:8" ht="12.75" customHeight="1">
      <c r="A82" s="112" t="s">
        <v>2078</v>
      </c>
      <c r="B82" s="112" t="s">
        <v>2079</v>
      </c>
      <c r="C82" s="87">
        <v>0</v>
      </c>
      <c r="D82" s="87">
        <v>0</v>
      </c>
      <c r="E82" s="88" t="str">
        <f t="shared" si="4"/>
        <v/>
      </c>
      <c r="F82" s="113">
        <f t="shared" si="5"/>
        <v>0</v>
      </c>
      <c r="G82" s="114">
        <v>0</v>
      </c>
      <c r="H82" s="114">
        <v>43.303826086956498</v>
      </c>
    </row>
    <row r="83" spans="1:8" ht="12.75" customHeight="1">
      <c r="A83" s="112" t="s">
        <v>2145</v>
      </c>
      <c r="B83" s="112" t="s">
        <v>2146</v>
      </c>
      <c r="C83" s="87">
        <v>0</v>
      </c>
      <c r="D83" s="87">
        <v>0</v>
      </c>
      <c r="E83" s="88" t="str">
        <f t="shared" si="4"/>
        <v/>
      </c>
      <c r="F83" s="113">
        <f t="shared" si="5"/>
        <v>0</v>
      </c>
      <c r="G83" s="114">
        <v>9.1565578999999994E-2</v>
      </c>
      <c r="H83" s="114">
        <v>155.00673913043499</v>
      </c>
    </row>
    <row r="84" spans="1:8" ht="12.75" customHeight="1">
      <c r="A84" s="112" t="s">
        <v>2074</v>
      </c>
      <c r="B84" s="112" t="s">
        <v>2075</v>
      </c>
      <c r="C84" s="87">
        <v>0</v>
      </c>
      <c r="D84" s="87">
        <v>0</v>
      </c>
      <c r="E84" s="88" t="str">
        <f t="shared" si="4"/>
        <v/>
      </c>
      <c r="F84" s="113">
        <f t="shared" si="5"/>
        <v>0</v>
      </c>
      <c r="G84" s="114">
        <v>0</v>
      </c>
      <c r="H84" s="114">
        <v>18.596130434782602</v>
      </c>
    </row>
    <row r="85" spans="1:8" ht="12.75" customHeight="1">
      <c r="A85" s="112" t="s">
        <v>972</v>
      </c>
      <c r="B85" s="112" t="s">
        <v>961</v>
      </c>
      <c r="C85" s="87">
        <v>0</v>
      </c>
      <c r="D85" s="87">
        <v>0</v>
      </c>
      <c r="E85" s="88" t="str">
        <f t="shared" si="4"/>
        <v/>
      </c>
      <c r="F85" s="113">
        <f t="shared" si="5"/>
        <v>0</v>
      </c>
      <c r="G85" s="114">
        <v>0.40783151683679997</v>
      </c>
      <c r="H85" s="114">
        <v>69.0953913043478</v>
      </c>
    </row>
    <row r="86" spans="1:8" ht="12.75" customHeight="1">
      <c r="A86" s="112" t="s">
        <v>1637</v>
      </c>
      <c r="B86" s="112" t="s">
        <v>1638</v>
      </c>
      <c r="C86" s="87">
        <v>0</v>
      </c>
      <c r="D86" s="87">
        <v>0</v>
      </c>
      <c r="E86" s="88" t="str">
        <f t="shared" si="4"/>
        <v/>
      </c>
      <c r="F86" s="113">
        <f t="shared" si="5"/>
        <v>0</v>
      </c>
      <c r="G86" s="114">
        <v>8.7575580000000004E-3</v>
      </c>
      <c r="H86" s="114">
        <v>29.766347826086999</v>
      </c>
    </row>
    <row r="87" spans="1:8" ht="12.75" customHeight="1">
      <c r="A87" s="112" t="s">
        <v>1782</v>
      </c>
      <c r="B87" s="112" t="s">
        <v>1781</v>
      </c>
      <c r="C87" s="87">
        <v>0</v>
      </c>
      <c r="D87" s="87">
        <v>0</v>
      </c>
      <c r="E87" s="88" t="str">
        <f t="shared" si="4"/>
        <v/>
      </c>
      <c r="F87" s="113">
        <f t="shared" si="5"/>
        <v>0</v>
      </c>
      <c r="G87" s="114">
        <v>0</v>
      </c>
      <c r="H87" s="114">
        <v>15.5026956521739</v>
      </c>
    </row>
    <row r="88" spans="1:8" ht="12.75" customHeight="1">
      <c r="A88" s="112" t="s">
        <v>1631</v>
      </c>
      <c r="B88" s="112" t="s">
        <v>1632</v>
      </c>
      <c r="C88" s="87">
        <v>0</v>
      </c>
      <c r="D88" s="87">
        <v>0</v>
      </c>
      <c r="E88" s="88" t="str">
        <f t="shared" si="4"/>
        <v/>
      </c>
      <c r="F88" s="113">
        <f t="shared" si="5"/>
        <v>0</v>
      </c>
      <c r="G88" s="114">
        <v>2.2474667E-2</v>
      </c>
      <c r="H88" s="114">
        <v>9.7730869565217393</v>
      </c>
    </row>
    <row r="89" spans="1:8" ht="12.75" customHeight="1">
      <c r="A89" s="112" t="s">
        <v>2086</v>
      </c>
      <c r="B89" s="112" t="s">
        <v>2087</v>
      </c>
      <c r="C89" s="87">
        <v>0</v>
      </c>
      <c r="D89" s="87">
        <v>0</v>
      </c>
      <c r="E89" s="88" t="str">
        <f t="shared" si="4"/>
        <v/>
      </c>
      <c r="F89" s="113">
        <f t="shared" si="5"/>
        <v>0</v>
      </c>
      <c r="G89" s="114">
        <v>0</v>
      </c>
      <c r="H89" s="114">
        <v>38.250347826087001</v>
      </c>
    </row>
    <row r="90" spans="1:8" ht="12.75" customHeight="1">
      <c r="A90" s="112" t="s">
        <v>1754</v>
      </c>
      <c r="B90" s="112" t="s">
        <v>1753</v>
      </c>
      <c r="C90" s="87">
        <v>0</v>
      </c>
      <c r="D90" s="87">
        <v>0</v>
      </c>
      <c r="E90" s="88" t="str">
        <f t="shared" si="4"/>
        <v/>
      </c>
      <c r="F90" s="113">
        <f t="shared" si="5"/>
        <v>0</v>
      </c>
      <c r="G90" s="114">
        <v>5.6664300000000001E-3</v>
      </c>
      <c r="H90" s="114">
        <v>9.4587391304347808</v>
      </c>
    </row>
    <row r="91" spans="1:8" ht="12.75" customHeight="1">
      <c r="A91" s="112" t="s">
        <v>1885</v>
      </c>
      <c r="B91" s="112" t="s">
        <v>1886</v>
      </c>
      <c r="C91" s="87">
        <v>0</v>
      </c>
      <c r="D91" s="87">
        <v>0</v>
      </c>
      <c r="E91" s="88" t="str">
        <f t="shared" si="4"/>
        <v/>
      </c>
      <c r="F91" s="113">
        <f t="shared" si="5"/>
        <v>0</v>
      </c>
      <c r="G91" s="114">
        <v>9.5055200000000002E-4</v>
      </c>
      <c r="H91" s="114">
        <v>34.641608695652202</v>
      </c>
    </row>
    <row r="92" spans="1:8" ht="12.75" customHeight="1">
      <c r="A92" s="112" t="s">
        <v>1649</v>
      </c>
      <c r="B92" s="112" t="s">
        <v>1650</v>
      </c>
      <c r="C92" s="87">
        <v>0</v>
      </c>
      <c r="D92" s="87">
        <v>0</v>
      </c>
      <c r="E92" s="88" t="str">
        <f t="shared" si="4"/>
        <v/>
      </c>
      <c r="F92" s="113">
        <f t="shared" si="5"/>
        <v>0</v>
      </c>
      <c r="G92" s="114">
        <v>0</v>
      </c>
      <c r="H92" s="114">
        <v>85.010869565217405</v>
      </c>
    </row>
    <row r="93" spans="1:8" ht="12.75" customHeight="1">
      <c r="A93" s="112" t="s">
        <v>1639</v>
      </c>
      <c r="B93" s="112" t="s">
        <v>1640</v>
      </c>
      <c r="C93" s="87">
        <v>0</v>
      </c>
      <c r="D93" s="87">
        <v>0</v>
      </c>
      <c r="E93" s="88" t="str">
        <f t="shared" si="4"/>
        <v/>
      </c>
      <c r="F93" s="113">
        <f t="shared" si="5"/>
        <v>0</v>
      </c>
      <c r="G93" s="114">
        <v>0</v>
      </c>
      <c r="H93" s="114">
        <v>64.97</v>
      </c>
    </row>
    <row r="94" spans="1:8" ht="12.75" customHeight="1">
      <c r="A94" s="112" t="s">
        <v>1647</v>
      </c>
      <c r="B94" s="112" t="s">
        <v>1648</v>
      </c>
      <c r="C94" s="87">
        <v>0</v>
      </c>
      <c r="D94" s="87">
        <v>0</v>
      </c>
      <c r="E94" s="88" t="str">
        <f t="shared" si="4"/>
        <v/>
      </c>
      <c r="F94" s="113">
        <f t="shared" si="5"/>
        <v>0</v>
      </c>
      <c r="G94" s="114">
        <v>0</v>
      </c>
      <c r="H94" s="114">
        <v>74.995217391304394</v>
      </c>
    </row>
    <row r="95" spans="1:8" ht="12.75" customHeight="1">
      <c r="A95" s="112" t="s">
        <v>1651</v>
      </c>
      <c r="B95" s="112" t="s">
        <v>1652</v>
      </c>
      <c r="C95" s="87">
        <v>0</v>
      </c>
      <c r="D95" s="87">
        <v>0</v>
      </c>
      <c r="E95" s="88" t="str">
        <f t="shared" si="4"/>
        <v/>
      </c>
      <c r="F95" s="113">
        <f t="shared" si="5"/>
        <v>0</v>
      </c>
      <c r="G95" s="114">
        <v>0</v>
      </c>
      <c r="H95" s="114">
        <v>74.936695652173896</v>
      </c>
    </row>
    <row r="96" spans="1:8" ht="12.75" customHeight="1">
      <c r="A96" s="112" t="s">
        <v>1653</v>
      </c>
      <c r="B96" s="112" t="s">
        <v>1654</v>
      </c>
      <c r="C96" s="87">
        <v>0</v>
      </c>
      <c r="D96" s="87">
        <v>0</v>
      </c>
      <c r="E96" s="88" t="str">
        <f t="shared" si="4"/>
        <v/>
      </c>
      <c r="F96" s="113">
        <f t="shared" si="5"/>
        <v>0</v>
      </c>
      <c r="G96" s="114">
        <v>0</v>
      </c>
      <c r="H96" s="114">
        <v>84.964565217391296</v>
      </c>
    </row>
    <row r="97" spans="1:8" ht="12.75" customHeight="1">
      <c r="A97" s="112" t="s">
        <v>1770</v>
      </c>
      <c r="B97" s="112" t="s">
        <v>1769</v>
      </c>
      <c r="C97" s="87">
        <v>0</v>
      </c>
      <c r="D97" s="87">
        <v>0</v>
      </c>
      <c r="E97" s="88" t="str">
        <f t="shared" si="4"/>
        <v/>
      </c>
      <c r="F97" s="113">
        <f t="shared" si="5"/>
        <v>0</v>
      </c>
      <c r="G97" s="114">
        <v>0</v>
      </c>
      <c r="H97" s="114">
        <v>8.8625217391304307</v>
      </c>
    </row>
    <row r="98" spans="1:8" ht="12.75" customHeight="1">
      <c r="A98" s="112" t="s">
        <v>1772</v>
      </c>
      <c r="B98" s="112" t="s">
        <v>1771</v>
      </c>
      <c r="C98" s="87">
        <v>0</v>
      </c>
      <c r="D98" s="87">
        <v>0</v>
      </c>
      <c r="E98" s="88" t="str">
        <f t="shared" si="4"/>
        <v/>
      </c>
      <c r="F98" s="113">
        <f t="shared" si="5"/>
        <v>0</v>
      </c>
      <c r="G98" s="114">
        <v>0.14225553500000002</v>
      </c>
      <c r="H98" s="114">
        <v>10.9187826086957</v>
      </c>
    </row>
    <row r="99" spans="1:8" ht="12.75" customHeight="1">
      <c r="A99" s="112" t="s">
        <v>1756</v>
      </c>
      <c r="B99" s="112" t="s">
        <v>1755</v>
      </c>
      <c r="C99" s="87">
        <v>0</v>
      </c>
      <c r="D99" s="87">
        <v>0</v>
      </c>
      <c r="E99" s="88" t="str">
        <f t="shared" si="4"/>
        <v/>
      </c>
      <c r="F99" s="113">
        <f t="shared" si="5"/>
        <v>0</v>
      </c>
      <c r="G99" s="114">
        <v>0</v>
      </c>
      <c r="H99" s="114">
        <v>11.5193043478261</v>
      </c>
    </row>
    <row r="100" spans="1:8" ht="12.75" customHeight="1">
      <c r="A100" s="112" t="s">
        <v>1784</v>
      </c>
      <c r="B100" s="112" t="s">
        <v>1783</v>
      </c>
      <c r="C100" s="87">
        <v>0</v>
      </c>
      <c r="D100" s="87">
        <v>0</v>
      </c>
      <c r="E100" s="88" t="str">
        <f t="shared" si="4"/>
        <v/>
      </c>
      <c r="F100" s="113">
        <f t="shared" si="5"/>
        <v>0</v>
      </c>
      <c r="G100" s="114">
        <v>9.752719E-3</v>
      </c>
      <c r="H100" s="114">
        <v>25.817260869565199</v>
      </c>
    </row>
    <row r="101" spans="1:8" ht="12.75" customHeight="1">
      <c r="A101" s="112" t="s">
        <v>1766</v>
      </c>
      <c r="B101" s="112" t="s">
        <v>1765</v>
      </c>
      <c r="C101" s="87">
        <v>0</v>
      </c>
      <c r="D101" s="87">
        <v>0</v>
      </c>
      <c r="E101" s="88" t="str">
        <f t="shared" si="4"/>
        <v/>
      </c>
      <c r="F101" s="113">
        <f t="shared" si="5"/>
        <v>0</v>
      </c>
      <c r="G101" s="114">
        <v>0</v>
      </c>
      <c r="H101" s="114">
        <v>8.28739130434783</v>
      </c>
    </row>
    <row r="102" spans="1:8" ht="12.75" customHeight="1">
      <c r="A102" s="112" t="s">
        <v>1794</v>
      </c>
      <c r="B102" s="112" t="s">
        <v>1793</v>
      </c>
      <c r="C102" s="87">
        <v>0</v>
      </c>
      <c r="D102" s="87">
        <v>0</v>
      </c>
      <c r="E102" s="88" t="str">
        <f t="shared" si="4"/>
        <v/>
      </c>
      <c r="F102" s="113">
        <f t="shared" si="5"/>
        <v>0</v>
      </c>
      <c r="G102" s="114">
        <v>0</v>
      </c>
      <c r="H102" s="114">
        <v>14.1259565217391</v>
      </c>
    </row>
    <row r="103" spans="1:8" ht="12.75" customHeight="1">
      <c r="A103" s="112" t="s">
        <v>1768</v>
      </c>
      <c r="B103" s="112" t="s">
        <v>1767</v>
      </c>
      <c r="C103" s="87">
        <v>0</v>
      </c>
      <c r="D103" s="87">
        <v>0</v>
      </c>
      <c r="E103" s="88" t="str">
        <f t="shared" ref="E103:E134" si="6">IF(ISERROR(C103/D103-1),"",IF((C103/D103-1)&gt;10000%,"",C103/D103-1))</f>
        <v/>
      </c>
      <c r="F103" s="113">
        <f t="shared" ref="F103:F134" si="7">C103/$C$141</f>
        <v>0</v>
      </c>
      <c r="G103" s="114">
        <v>0</v>
      </c>
      <c r="H103" s="114">
        <v>11.9178260869565</v>
      </c>
    </row>
    <row r="104" spans="1:8" ht="12.75" customHeight="1">
      <c r="A104" s="112" t="s">
        <v>1796</v>
      </c>
      <c r="B104" s="112" t="s">
        <v>1795</v>
      </c>
      <c r="C104" s="87">
        <v>0</v>
      </c>
      <c r="D104" s="87">
        <v>0</v>
      </c>
      <c r="E104" s="88" t="str">
        <f t="shared" si="6"/>
        <v/>
      </c>
      <c r="F104" s="113">
        <f t="shared" si="7"/>
        <v>0</v>
      </c>
      <c r="G104" s="114">
        <v>0</v>
      </c>
      <c r="H104" s="114">
        <v>27.8382608695652</v>
      </c>
    </row>
    <row r="105" spans="1:8" ht="12.75" customHeight="1">
      <c r="A105" s="112" t="s">
        <v>1786</v>
      </c>
      <c r="B105" s="112" t="s">
        <v>1785</v>
      </c>
      <c r="C105" s="87">
        <v>0</v>
      </c>
      <c r="D105" s="87">
        <v>0</v>
      </c>
      <c r="E105" s="88" t="str">
        <f t="shared" si="6"/>
        <v/>
      </c>
      <c r="F105" s="113">
        <f t="shared" si="7"/>
        <v>0</v>
      </c>
      <c r="G105" s="114">
        <v>0</v>
      </c>
      <c r="H105" s="114">
        <v>15.6683913043478</v>
      </c>
    </row>
    <row r="106" spans="1:8" ht="12.75" customHeight="1">
      <c r="A106" s="112" t="s">
        <v>1760</v>
      </c>
      <c r="B106" s="112" t="s">
        <v>1759</v>
      </c>
      <c r="C106" s="87">
        <v>0</v>
      </c>
      <c r="D106" s="87">
        <v>0</v>
      </c>
      <c r="E106" s="88" t="str">
        <f t="shared" si="6"/>
        <v/>
      </c>
      <c r="F106" s="113">
        <f t="shared" si="7"/>
        <v>0</v>
      </c>
      <c r="G106" s="114">
        <v>0</v>
      </c>
      <c r="H106" s="114">
        <v>11.175434782608701</v>
      </c>
    </row>
    <row r="107" spans="1:8" ht="12.75" customHeight="1">
      <c r="A107" s="112" t="s">
        <v>1788</v>
      </c>
      <c r="B107" s="112" t="s">
        <v>1787</v>
      </c>
      <c r="C107" s="87">
        <v>0</v>
      </c>
      <c r="D107" s="87">
        <v>0</v>
      </c>
      <c r="E107" s="88" t="str">
        <f t="shared" si="6"/>
        <v/>
      </c>
      <c r="F107" s="113">
        <f t="shared" si="7"/>
        <v>0</v>
      </c>
      <c r="G107" s="114">
        <v>9.4401190000000003E-3</v>
      </c>
      <c r="H107" s="114">
        <v>24.677565217391301</v>
      </c>
    </row>
    <row r="108" spans="1:8" ht="12.75" customHeight="1">
      <c r="A108" s="112" t="s">
        <v>1762</v>
      </c>
      <c r="B108" s="112" t="s">
        <v>1761</v>
      </c>
      <c r="C108" s="87">
        <v>0</v>
      </c>
      <c r="D108" s="87">
        <v>0</v>
      </c>
      <c r="E108" s="88" t="str">
        <f t="shared" si="6"/>
        <v/>
      </c>
      <c r="F108" s="113">
        <f t="shared" si="7"/>
        <v>0</v>
      </c>
      <c r="G108" s="114">
        <v>0</v>
      </c>
      <c r="H108" s="114">
        <v>13.184739130434799</v>
      </c>
    </row>
    <row r="109" spans="1:8" ht="12.75" customHeight="1">
      <c r="A109" s="112" t="s">
        <v>1790</v>
      </c>
      <c r="B109" s="112" t="s">
        <v>1789</v>
      </c>
      <c r="C109" s="87">
        <v>0</v>
      </c>
      <c r="D109" s="87">
        <v>0</v>
      </c>
      <c r="E109" s="88" t="str">
        <f t="shared" si="6"/>
        <v/>
      </c>
      <c r="F109" s="113">
        <f t="shared" si="7"/>
        <v>0</v>
      </c>
      <c r="G109" s="114">
        <v>2.2821563E-2</v>
      </c>
      <c r="H109" s="114">
        <v>19.1123043478261</v>
      </c>
    </row>
    <row r="110" spans="1:8" ht="12.75" customHeight="1">
      <c r="A110" s="112" t="s">
        <v>1764</v>
      </c>
      <c r="B110" s="112" t="s">
        <v>1763</v>
      </c>
      <c r="C110" s="87">
        <v>0</v>
      </c>
      <c r="D110" s="87">
        <v>0</v>
      </c>
      <c r="E110" s="88" t="str">
        <f t="shared" si="6"/>
        <v/>
      </c>
      <c r="F110" s="113">
        <f t="shared" si="7"/>
        <v>0</v>
      </c>
      <c r="G110" s="114">
        <v>0</v>
      </c>
      <c r="H110" s="114">
        <v>24.176826086956499</v>
      </c>
    </row>
    <row r="111" spans="1:8" ht="12.75" customHeight="1">
      <c r="A111" s="112" t="s">
        <v>1792</v>
      </c>
      <c r="B111" s="112" t="s">
        <v>1791</v>
      </c>
      <c r="C111" s="87">
        <v>0</v>
      </c>
      <c r="D111" s="87">
        <v>0</v>
      </c>
      <c r="E111" s="88" t="str">
        <f t="shared" si="6"/>
        <v/>
      </c>
      <c r="F111" s="113">
        <f t="shared" si="7"/>
        <v>0</v>
      </c>
      <c r="G111" s="114">
        <v>0.41478636700000004</v>
      </c>
      <c r="H111" s="114">
        <v>72.107043478260906</v>
      </c>
    </row>
    <row r="112" spans="1:8" ht="12.75" customHeight="1">
      <c r="A112" s="112" t="s">
        <v>1776</v>
      </c>
      <c r="B112" s="112" t="s">
        <v>1775</v>
      </c>
      <c r="C112" s="87">
        <v>0</v>
      </c>
      <c r="D112" s="87">
        <v>0</v>
      </c>
      <c r="E112" s="88" t="str">
        <f t="shared" si="6"/>
        <v/>
      </c>
      <c r="F112" s="113">
        <f t="shared" si="7"/>
        <v>0</v>
      </c>
      <c r="G112" s="114">
        <v>6.0452557000000004E-2</v>
      </c>
      <c r="H112" s="114">
        <v>318.46617391304301</v>
      </c>
    </row>
    <row r="113" spans="1:8" ht="12.75" customHeight="1">
      <c r="A113" s="112" t="s">
        <v>1839</v>
      </c>
      <c r="B113" s="112" t="s">
        <v>1840</v>
      </c>
      <c r="C113" s="87">
        <v>0</v>
      </c>
      <c r="D113" s="87">
        <v>0</v>
      </c>
      <c r="E113" s="88" t="str">
        <f t="shared" si="6"/>
        <v/>
      </c>
      <c r="F113" s="113">
        <f t="shared" si="7"/>
        <v>0</v>
      </c>
      <c r="G113" s="114">
        <v>0</v>
      </c>
      <c r="H113" s="114">
        <v>124.929913043478</v>
      </c>
    </row>
    <row r="114" spans="1:8" ht="12.75" customHeight="1">
      <c r="A114" s="112" t="s">
        <v>1841</v>
      </c>
      <c r="B114" s="112" t="s">
        <v>1842</v>
      </c>
      <c r="C114" s="87">
        <v>0</v>
      </c>
      <c r="D114" s="87">
        <v>0</v>
      </c>
      <c r="E114" s="88" t="str">
        <f t="shared" si="6"/>
        <v/>
      </c>
      <c r="F114" s="113">
        <f t="shared" si="7"/>
        <v>0</v>
      </c>
      <c r="G114" s="114">
        <v>0</v>
      </c>
      <c r="H114" s="114">
        <v>135.01321739130401</v>
      </c>
    </row>
    <row r="115" spans="1:8" ht="12.75" customHeight="1">
      <c r="A115" s="112" t="s">
        <v>1843</v>
      </c>
      <c r="B115" s="112" t="s">
        <v>1844</v>
      </c>
      <c r="C115" s="87">
        <v>0</v>
      </c>
      <c r="D115" s="87">
        <v>0</v>
      </c>
      <c r="E115" s="88" t="str">
        <f t="shared" si="6"/>
        <v/>
      </c>
      <c r="F115" s="113">
        <f t="shared" si="7"/>
        <v>0</v>
      </c>
      <c r="G115" s="114">
        <v>0</v>
      </c>
      <c r="H115" s="114">
        <v>124.99378260869599</v>
      </c>
    </row>
    <row r="116" spans="1:8" ht="12.75" customHeight="1">
      <c r="A116" s="112" t="s">
        <v>1845</v>
      </c>
      <c r="B116" s="112" t="s">
        <v>1846</v>
      </c>
      <c r="C116" s="87">
        <v>0</v>
      </c>
      <c r="D116" s="87">
        <v>0</v>
      </c>
      <c r="E116" s="88" t="str">
        <f t="shared" si="6"/>
        <v/>
      </c>
      <c r="F116" s="113">
        <f t="shared" si="7"/>
        <v>0</v>
      </c>
      <c r="G116" s="114">
        <v>0</v>
      </c>
      <c r="H116" s="114">
        <v>135.06204347826099</v>
      </c>
    </row>
    <row r="117" spans="1:8" ht="12.75" customHeight="1">
      <c r="A117" s="112" t="s">
        <v>1847</v>
      </c>
      <c r="B117" s="112" t="s">
        <v>1848</v>
      </c>
      <c r="C117" s="87">
        <v>0</v>
      </c>
      <c r="D117" s="87">
        <v>0</v>
      </c>
      <c r="E117" s="88" t="str">
        <f t="shared" si="6"/>
        <v/>
      </c>
      <c r="F117" s="113">
        <f t="shared" si="7"/>
        <v>0</v>
      </c>
      <c r="G117" s="114">
        <v>0</v>
      </c>
      <c r="H117" s="114">
        <v>125.019565217391</v>
      </c>
    </row>
    <row r="118" spans="1:8" ht="12.75" customHeight="1">
      <c r="A118" s="112" t="s">
        <v>1851</v>
      </c>
      <c r="B118" s="112" t="s">
        <v>1852</v>
      </c>
      <c r="C118" s="87">
        <v>0</v>
      </c>
      <c r="D118" s="87">
        <v>0</v>
      </c>
      <c r="E118" s="88" t="str">
        <f t="shared" si="6"/>
        <v/>
      </c>
      <c r="F118" s="113">
        <f t="shared" si="7"/>
        <v>0</v>
      </c>
      <c r="G118" s="114">
        <v>0</v>
      </c>
      <c r="H118" s="114">
        <v>125.050043478261</v>
      </c>
    </row>
    <row r="119" spans="1:8" ht="12.75" customHeight="1">
      <c r="A119" s="112" t="s">
        <v>1853</v>
      </c>
      <c r="B119" s="112" t="s">
        <v>1854</v>
      </c>
      <c r="C119" s="87">
        <v>0</v>
      </c>
      <c r="D119" s="87">
        <v>0</v>
      </c>
      <c r="E119" s="88" t="str">
        <f t="shared" si="6"/>
        <v/>
      </c>
      <c r="F119" s="113">
        <f t="shared" si="7"/>
        <v>0</v>
      </c>
      <c r="G119" s="114">
        <v>0</v>
      </c>
      <c r="H119" s="114">
        <v>135.019913043478</v>
      </c>
    </row>
    <row r="120" spans="1:8" ht="12.75" customHeight="1">
      <c r="A120" s="112" t="s">
        <v>1881</v>
      </c>
      <c r="B120" s="112" t="s">
        <v>1882</v>
      </c>
      <c r="C120" s="87">
        <v>0</v>
      </c>
      <c r="D120" s="87">
        <v>0</v>
      </c>
      <c r="E120" s="88" t="str">
        <f t="shared" si="6"/>
        <v/>
      </c>
      <c r="F120" s="113">
        <f t="shared" si="7"/>
        <v>0</v>
      </c>
      <c r="G120" s="114">
        <v>0</v>
      </c>
      <c r="H120" s="114">
        <v>28.692260869565199</v>
      </c>
    </row>
    <row r="121" spans="1:8" ht="12.75" customHeight="1">
      <c r="A121" s="112" t="s">
        <v>1906</v>
      </c>
      <c r="B121" s="112" t="s">
        <v>1907</v>
      </c>
      <c r="C121" s="87">
        <v>0</v>
      </c>
      <c r="D121" s="87">
        <v>0</v>
      </c>
      <c r="E121" s="88" t="str">
        <f t="shared" si="6"/>
        <v/>
      </c>
      <c r="F121" s="113">
        <f t="shared" si="7"/>
        <v>0</v>
      </c>
      <c r="G121" s="114">
        <v>2.0296306E-2</v>
      </c>
      <c r="H121" s="114">
        <v>30.011434782608699</v>
      </c>
    </row>
    <row r="122" spans="1:8" ht="12.75" customHeight="1">
      <c r="A122" s="112" t="s">
        <v>1918</v>
      </c>
      <c r="B122" s="112" t="s">
        <v>1919</v>
      </c>
      <c r="C122" s="87">
        <v>0</v>
      </c>
      <c r="D122" s="87">
        <v>0</v>
      </c>
      <c r="E122" s="88" t="str">
        <f t="shared" si="6"/>
        <v/>
      </c>
      <c r="F122" s="113">
        <f t="shared" si="7"/>
        <v>0</v>
      </c>
      <c r="G122" s="114">
        <v>0</v>
      </c>
      <c r="H122" s="114">
        <v>10.0049565217391</v>
      </c>
    </row>
    <row r="123" spans="1:8" ht="12.75" customHeight="1">
      <c r="A123" s="112" t="s">
        <v>1920</v>
      </c>
      <c r="B123" s="112" t="s">
        <v>1921</v>
      </c>
      <c r="C123" s="87">
        <v>0</v>
      </c>
      <c r="D123" s="87">
        <v>0</v>
      </c>
      <c r="E123" s="88" t="str">
        <f t="shared" si="6"/>
        <v/>
      </c>
      <c r="F123" s="113">
        <f t="shared" si="7"/>
        <v>0</v>
      </c>
      <c r="G123" s="114">
        <v>0</v>
      </c>
      <c r="H123" s="114">
        <v>20.018608695652201</v>
      </c>
    </row>
    <row r="124" spans="1:8" ht="12.75" customHeight="1">
      <c r="A124" s="112" t="s">
        <v>1922</v>
      </c>
      <c r="B124" s="112" t="s">
        <v>1923</v>
      </c>
      <c r="C124" s="87">
        <v>0</v>
      </c>
      <c r="D124" s="87">
        <v>0</v>
      </c>
      <c r="E124" s="88" t="str">
        <f t="shared" si="6"/>
        <v/>
      </c>
      <c r="F124" s="113">
        <f t="shared" si="7"/>
        <v>0</v>
      </c>
      <c r="G124" s="114">
        <v>0</v>
      </c>
      <c r="H124" s="114">
        <v>29.9890434782609</v>
      </c>
    </row>
    <row r="125" spans="1:8" ht="12.75" customHeight="1">
      <c r="A125" s="112" t="s">
        <v>1924</v>
      </c>
      <c r="B125" s="112" t="s">
        <v>1925</v>
      </c>
      <c r="C125" s="87">
        <v>0</v>
      </c>
      <c r="D125" s="87">
        <v>0</v>
      </c>
      <c r="E125" s="88" t="str">
        <f t="shared" si="6"/>
        <v/>
      </c>
      <c r="F125" s="113">
        <f t="shared" si="7"/>
        <v>0</v>
      </c>
      <c r="G125" s="114">
        <v>0</v>
      </c>
      <c r="H125" s="114">
        <v>9.9558260869565203</v>
      </c>
    </row>
    <row r="126" spans="1:8" ht="12.75" customHeight="1">
      <c r="A126" s="112" t="s">
        <v>1926</v>
      </c>
      <c r="B126" s="112" t="s">
        <v>1927</v>
      </c>
      <c r="C126" s="87">
        <v>0</v>
      </c>
      <c r="D126" s="87">
        <v>0</v>
      </c>
      <c r="E126" s="88" t="str">
        <f t="shared" si="6"/>
        <v/>
      </c>
      <c r="F126" s="113">
        <f t="shared" si="7"/>
        <v>0</v>
      </c>
      <c r="G126" s="114">
        <v>4.6948289999999993E-3</v>
      </c>
      <c r="H126" s="114">
        <v>20.007434782608701</v>
      </c>
    </row>
    <row r="127" spans="1:8" ht="12.75" customHeight="1">
      <c r="A127" s="112" t="s">
        <v>1894</v>
      </c>
      <c r="B127" s="112" t="s">
        <v>1895</v>
      </c>
      <c r="C127" s="87">
        <v>0</v>
      </c>
      <c r="D127" s="87">
        <v>0</v>
      </c>
      <c r="E127" s="88" t="str">
        <f t="shared" si="6"/>
        <v/>
      </c>
      <c r="F127" s="113">
        <f t="shared" si="7"/>
        <v>0</v>
      </c>
      <c r="G127" s="114">
        <v>0</v>
      </c>
      <c r="H127" s="114">
        <v>85.102956521739102</v>
      </c>
    </row>
    <row r="128" spans="1:8" ht="12.75" customHeight="1">
      <c r="A128" s="112" t="s">
        <v>1898</v>
      </c>
      <c r="B128" s="112" t="s">
        <v>1899</v>
      </c>
      <c r="C128" s="87">
        <v>0</v>
      </c>
      <c r="D128" s="87">
        <v>0</v>
      </c>
      <c r="E128" s="88" t="str">
        <f t="shared" si="6"/>
        <v/>
      </c>
      <c r="F128" s="113">
        <f t="shared" si="7"/>
        <v>0</v>
      </c>
      <c r="G128" s="114">
        <v>0</v>
      </c>
      <c r="H128" s="114">
        <v>94.999434782608702</v>
      </c>
    </row>
    <row r="129" spans="1:8" ht="12.75" customHeight="1">
      <c r="A129" s="112" t="s">
        <v>1902</v>
      </c>
      <c r="B129" s="112" t="s">
        <v>1903</v>
      </c>
      <c r="C129" s="87">
        <v>0</v>
      </c>
      <c r="D129" s="87">
        <v>0</v>
      </c>
      <c r="E129" s="88" t="str">
        <f t="shared" si="6"/>
        <v/>
      </c>
      <c r="F129" s="113">
        <f t="shared" si="7"/>
        <v>0</v>
      </c>
      <c r="G129" s="114">
        <v>0</v>
      </c>
      <c r="H129" s="114">
        <v>95.169869565217397</v>
      </c>
    </row>
    <row r="130" spans="1:8" ht="12.75" customHeight="1">
      <c r="A130" s="112" t="s">
        <v>1904</v>
      </c>
      <c r="B130" s="112" t="s">
        <v>1905</v>
      </c>
      <c r="C130" s="87">
        <v>0</v>
      </c>
      <c r="D130" s="87">
        <v>0</v>
      </c>
      <c r="E130" s="88" t="str">
        <f t="shared" si="6"/>
        <v/>
      </c>
      <c r="F130" s="113">
        <f t="shared" si="7"/>
        <v>0</v>
      </c>
      <c r="G130" s="114">
        <v>8.2600840000000009E-3</v>
      </c>
      <c r="H130" s="114">
        <v>105.263043478261</v>
      </c>
    </row>
    <row r="131" spans="1:8" ht="12.75" customHeight="1">
      <c r="A131" s="112" t="s">
        <v>2066</v>
      </c>
      <c r="B131" s="112" t="s">
        <v>2067</v>
      </c>
      <c r="C131" s="87">
        <v>0</v>
      </c>
      <c r="D131" s="87">
        <v>0</v>
      </c>
      <c r="E131" s="88" t="str">
        <f t="shared" si="6"/>
        <v/>
      </c>
      <c r="F131" s="113">
        <f t="shared" si="7"/>
        <v>0</v>
      </c>
      <c r="G131" s="114">
        <v>0</v>
      </c>
      <c r="H131" s="114">
        <v>18.309869565217401</v>
      </c>
    </row>
    <row r="132" spans="1:8" ht="12.75" customHeight="1">
      <c r="A132" s="112" t="s">
        <v>2068</v>
      </c>
      <c r="B132" s="112" t="s">
        <v>2069</v>
      </c>
      <c r="C132" s="87">
        <v>0</v>
      </c>
      <c r="D132" s="87">
        <v>0</v>
      </c>
      <c r="E132" s="88" t="str">
        <f t="shared" si="6"/>
        <v/>
      </c>
      <c r="F132" s="113">
        <f t="shared" si="7"/>
        <v>0</v>
      </c>
      <c r="G132" s="114">
        <v>0</v>
      </c>
      <c r="H132" s="114">
        <v>20.475043478260901</v>
      </c>
    </row>
    <row r="133" spans="1:8" ht="12.75" customHeight="1">
      <c r="A133" s="112" t="s">
        <v>2070</v>
      </c>
      <c r="B133" s="112" t="s">
        <v>2071</v>
      </c>
      <c r="C133" s="87">
        <v>0</v>
      </c>
      <c r="D133" s="87">
        <v>0</v>
      </c>
      <c r="E133" s="88" t="str">
        <f t="shared" si="6"/>
        <v/>
      </c>
      <c r="F133" s="113">
        <f t="shared" si="7"/>
        <v>0</v>
      </c>
      <c r="G133" s="114">
        <v>0</v>
      </c>
      <c r="H133" s="114">
        <v>41.655260869565197</v>
      </c>
    </row>
    <row r="134" spans="1:8" ht="12.75" customHeight="1">
      <c r="A134" s="112" t="s">
        <v>2139</v>
      </c>
      <c r="B134" s="112" t="s">
        <v>2140</v>
      </c>
      <c r="C134" s="87">
        <v>0</v>
      </c>
      <c r="D134" s="87">
        <v>0</v>
      </c>
      <c r="E134" s="88" t="str">
        <f t="shared" si="6"/>
        <v/>
      </c>
      <c r="F134" s="113">
        <f t="shared" si="7"/>
        <v>0</v>
      </c>
      <c r="G134" s="114">
        <v>0</v>
      </c>
      <c r="H134" s="114">
        <v>154.64891304347799</v>
      </c>
    </row>
    <row r="135" spans="1:8" ht="12.75" customHeight="1">
      <c r="A135" s="112" t="s">
        <v>2147</v>
      </c>
      <c r="B135" s="112" t="s">
        <v>2148</v>
      </c>
      <c r="C135" s="87">
        <v>0</v>
      </c>
      <c r="D135" s="87">
        <v>0</v>
      </c>
      <c r="E135" s="88" t="str">
        <f t="shared" ref="E135:E140" si="8">IF(ISERROR(C135/D135-1),"",IF((C135/D135-1)&gt;10000%,"",C135/D135-1))</f>
        <v/>
      </c>
      <c r="F135" s="113">
        <f t="shared" ref="F135:F140" si="9">C135/$C$141</f>
        <v>0</v>
      </c>
      <c r="G135" s="114">
        <v>0</v>
      </c>
      <c r="H135" s="114">
        <v>145.02717391304299</v>
      </c>
    </row>
    <row r="136" spans="1:8" ht="12.75" customHeight="1">
      <c r="A136" s="112" t="s">
        <v>2157</v>
      </c>
      <c r="B136" s="112" t="s">
        <v>2158</v>
      </c>
      <c r="C136" s="87">
        <v>0</v>
      </c>
      <c r="D136" s="87">
        <v>0</v>
      </c>
      <c r="E136" s="88" t="str">
        <f t="shared" si="8"/>
        <v/>
      </c>
      <c r="F136" s="113">
        <f t="shared" si="9"/>
        <v>0</v>
      </c>
      <c r="G136" s="114">
        <v>1.4586800000000001E-4</v>
      </c>
      <c r="H136" s="114">
        <v>155.00299999999999</v>
      </c>
    </row>
    <row r="137" spans="1:8" ht="12.75" customHeight="1">
      <c r="A137" s="112" t="s">
        <v>423</v>
      </c>
      <c r="B137" s="112" t="s">
        <v>681</v>
      </c>
      <c r="C137" s="87">
        <v>0</v>
      </c>
      <c r="D137" s="87">
        <v>0</v>
      </c>
      <c r="E137" s="88" t="str">
        <f t="shared" si="8"/>
        <v/>
      </c>
      <c r="F137" s="113">
        <f t="shared" si="9"/>
        <v>0</v>
      </c>
      <c r="G137" s="114">
        <v>6.443899</v>
      </c>
      <c r="H137" s="114">
        <v>81.329478260869607</v>
      </c>
    </row>
    <row r="138" spans="1:8" ht="12.75" customHeight="1">
      <c r="A138" s="112" t="s">
        <v>420</v>
      </c>
      <c r="B138" s="112" t="s">
        <v>682</v>
      </c>
      <c r="C138" s="87">
        <v>0</v>
      </c>
      <c r="D138" s="87">
        <v>0</v>
      </c>
      <c r="E138" s="88" t="str">
        <f t="shared" si="8"/>
        <v/>
      </c>
      <c r="F138" s="113">
        <f t="shared" si="9"/>
        <v>0</v>
      </c>
      <c r="G138" s="114">
        <v>5.0988592199999996</v>
      </c>
      <c r="H138" s="114">
        <v>56.854869565217399</v>
      </c>
    </row>
    <row r="139" spans="1:8" ht="12.75" customHeight="1">
      <c r="A139" s="112" t="s">
        <v>261</v>
      </c>
      <c r="B139" s="112" t="s">
        <v>264</v>
      </c>
      <c r="C139" s="87">
        <v>0</v>
      </c>
      <c r="D139" s="87">
        <v>0</v>
      </c>
      <c r="E139" s="88" t="str">
        <f t="shared" si="8"/>
        <v/>
      </c>
      <c r="F139" s="113">
        <f t="shared" si="9"/>
        <v>0</v>
      </c>
      <c r="G139" s="114">
        <v>5.5847106799999997</v>
      </c>
      <c r="H139" s="114">
        <v>49.9170869565217</v>
      </c>
    </row>
    <row r="140" spans="1:8" ht="12.75" customHeight="1">
      <c r="A140" s="112" t="s">
        <v>262</v>
      </c>
      <c r="B140" s="112" t="s">
        <v>265</v>
      </c>
      <c r="C140" s="87">
        <v>0</v>
      </c>
      <c r="D140" s="87">
        <v>0</v>
      </c>
      <c r="E140" s="88" t="str">
        <f t="shared" si="8"/>
        <v/>
      </c>
      <c r="F140" s="113">
        <f t="shared" si="9"/>
        <v>0</v>
      </c>
      <c r="G140" s="114">
        <v>3.9032375899999998</v>
      </c>
      <c r="H140" s="114">
        <v>180.05552173913</v>
      </c>
    </row>
    <row r="141" spans="1:8" ht="12.75" customHeight="1">
      <c r="A141" s="115"/>
      <c r="B141" s="116">
        <f>COUNTA(B7:B140)</f>
        <v>134</v>
      </c>
      <c r="C141" s="100">
        <f>SUM(C7:C140)</f>
        <v>7.9742381159999995</v>
      </c>
      <c r="D141" s="76">
        <f>SUM(D7:D140)</f>
        <v>16.399360994999988</v>
      </c>
      <c r="E141" s="86">
        <f>IF(ISERROR(C141/D141-1),"",((C141/D141-1)))</f>
        <v>-0.51374702231195046</v>
      </c>
      <c r="F141" s="117">
        <f>SUM(F7:F140)</f>
        <v>1.0000000000000002</v>
      </c>
      <c r="G141" s="118">
        <f>SUM(G7:G140)</f>
        <v>146.69136387139676</v>
      </c>
      <c r="H141" s="134"/>
    </row>
    <row r="142" spans="1:8" ht="12.75" customHeight="1">
      <c r="A142" s="119"/>
      <c r="B142" s="119"/>
      <c r="C142" s="103"/>
      <c r="D142" s="103"/>
      <c r="E142" s="104"/>
      <c r="F142" s="120"/>
    </row>
    <row r="143" spans="1:8" ht="12.75" customHeight="1">
      <c r="A143" s="121" t="s">
        <v>89</v>
      </c>
      <c r="B143" s="119"/>
      <c r="C143" s="103"/>
      <c r="D143" s="103"/>
      <c r="E143" s="104"/>
      <c r="F143" s="119"/>
      <c r="G143" s="122"/>
    </row>
    <row r="144" spans="1:8" ht="12.75" customHeight="1">
      <c r="A144" s="119"/>
      <c r="B144" s="119"/>
      <c r="C144" s="103"/>
      <c r="D144" s="103"/>
      <c r="E144" s="104"/>
      <c r="F144" s="119"/>
    </row>
    <row r="145" spans="1:6" ht="12.75" customHeight="1">
      <c r="A145" s="119"/>
      <c r="B145" s="119"/>
      <c r="C145" s="103"/>
      <c r="D145" s="103"/>
      <c r="E145" s="104"/>
      <c r="F145" s="119"/>
    </row>
    <row r="146" spans="1:6" ht="12.75" customHeight="1">
      <c r="A146" s="119"/>
      <c r="B146" s="119"/>
      <c r="C146" s="103"/>
      <c r="D146" s="103"/>
      <c r="E146" s="104"/>
    </row>
    <row r="147" spans="1:6" ht="12.75" customHeight="1">
      <c r="A147" s="119"/>
      <c r="B147" s="119"/>
      <c r="C147" s="103"/>
      <c r="D147" s="103"/>
      <c r="E147" s="104"/>
    </row>
    <row r="148" spans="1:6" ht="12.75" customHeight="1">
      <c r="A148" s="119"/>
      <c r="B148" s="119"/>
      <c r="C148" s="103"/>
      <c r="D148" s="103"/>
      <c r="E148" s="104"/>
    </row>
    <row r="149" spans="1:6" ht="12.75" customHeight="1">
      <c r="A149" s="119"/>
      <c r="B149" s="119"/>
      <c r="C149" s="103"/>
      <c r="D149" s="103"/>
      <c r="E149" s="104"/>
    </row>
    <row r="150" spans="1:6" ht="12.75" customHeight="1">
      <c r="A150" s="119"/>
      <c r="B150" s="119"/>
      <c r="C150" s="103"/>
      <c r="D150" s="103"/>
      <c r="E150" s="104"/>
    </row>
    <row r="151" spans="1:6" ht="12.75" customHeight="1">
      <c r="A151" s="119"/>
      <c r="B151" s="119"/>
      <c r="C151" s="103"/>
      <c r="D151" s="103"/>
      <c r="E151" s="104"/>
    </row>
    <row r="152" spans="1:6" ht="12.75" customHeight="1">
      <c r="A152" s="119"/>
      <c r="B152" s="119"/>
      <c r="C152" s="103"/>
      <c r="D152" s="103"/>
      <c r="E152" s="104"/>
    </row>
    <row r="153" spans="1:6" ht="12.75" customHeight="1">
      <c r="A153" s="119"/>
      <c r="B153" s="119"/>
      <c r="C153" s="103"/>
      <c r="D153" s="103"/>
      <c r="E153" s="104"/>
    </row>
    <row r="154" spans="1:6" ht="12.75" customHeight="1">
      <c r="C154" s="103"/>
      <c r="D154" s="103"/>
      <c r="E154" s="104"/>
    </row>
    <row r="155" spans="1:6" ht="12.75" customHeight="1">
      <c r="C155" s="103"/>
      <c r="D155" s="103"/>
      <c r="E155" s="104"/>
    </row>
    <row r="156" spans="1:6" ht="12.75" customHeight="1">
      <c r="C156" s="103"/>
      <c r="D156" s="103"/>
      <c r="E156" s="104"/>
    </row>
    <row r="157" spans="1:6" ht="12.75" customHeight="1">
      <c r="C157" s="103"/>
      <c r="D157" s="103"/>
      <c r="E157" s="104"/>
    </row>
    <row r="158" spans="1:6" ht="12.75" customHeight="1">
      <c r="C158" s="103"/>
      <c r="D158" s="103"/>
      <c r="E158" s="104"/>
    </row>
    <row r="159" spans="1:6" ht="12.75" customHeight="1">
      <c r="C159" s="103"/>
      <c r="D159" s="103"/>
      <c r="E159" s="104"/>
    </row>
    <row r="160" spans="1:6" ht="12.75" customHeight="1">
      <c r="C160" s="103"/>
      <c r="D160" s="103"/>
      <c r="E160" s="104"/>
    </row>
    <row r="161" spans="3:5" ht="12.75" customHeight="1">
      <c r="C161" s="103"/>
      <c r="D161" s="103"/>
      <c r="E161" s="104"/>
    </row>
    <row r="162" spans="3:5" ht="12.75" customHeight="1">
      <c r="C162" s="103"/>
      <c r="D162" s="103"/>
      <c r="E162" s="104"/>
    </row>
    <row r="163" spans="3:5" ht="12.75" customHeight="1">
      <c r="C163" s="103"/>
      <c r="D163" s="103"/>
      <c r="E163" s="104"/>
    </row>
    <row r="164" spans="3:5" ht="12.75" customHeight="1">
      <c r="C164" s="103"/>
      <c r="D164" s="103"/>
      <c r="E164" s="104"/>
    </row>
    <row r="165" spans="3:5" ht="12.75" customHeight="1">
      <c r="C165" s="103"/>
      <c r="D165" s="103"/>
      <c r="E165" s="104"/>
    </row>
    <row r="166" spans="3:5" ht="12.75" customHeight="1">
      <c r="C166" s="103"/>
      <c r="D166" s="103"/>
      <c r="E166" s="104"/>
    </row>
    <row r="167" spans="3:5" ht="12.75" customHeight="1">
      <c r="C167" s="103"/>
      <c r="D167" s="103"/>
      <c r="E167" s="104"/>
    </row>
    <row r="168" spans="3:5" ht="12.75" customHeight="1">
      <c r="C168" s="103"/>
      <c r="D168" s="103"/>
      <c r="E168" s="104"/>
    </row>
    <row r="169" spans="3:5" ht="12.75" customHeight="1">
      <c r="C169" s="103"/>
      <c r="D169" s="103"/>
      <c r="E169" s="104"/>
    </row>
    <row r="170" spans="3:5" ht="12.75" customHeight="1">
      <c r="C170" s="103"/>
      <c r="D170" s="103"/>
      <c r="E170" s="104"/>
    </row>
    <row r="171" spans="3:5" ht="12.75" customHeight="1">
      <c r="C171" s="103"/>
      <c r="D171" s="103"/>
      <c r="E171" s="104"/>
    </row>
    <row r="172" spans="3:5" ht="12.75" customHeight="1">
      <c r="C172" s="103"/>
      <c r="D172" s="103"/>
      <c r="E172" s="104"/>
    </row>
    <row r="173" spans="3:5" ht="12.75" customHeight="1">
      <c r="C173" s="103"/>
      <c r="D173" s="103"/>
      <c r="E173" s="104"/>
    </row>
    <row r="174" spans="3:5" ht="12.75" customHeight="1">
      <c r="C174" s="103"/>
      <c r="D174" s="103"/>
      <c r="E174" s="104"/>
    </row>
    <row r="175" spans="3:5" ht="12.75" customHeight="1">
      <c r="C175" s="103"/>
      <c r="D175" s="103"/>
      <c r="E175" s="104"/>
    </row>
    <row r="176" spans="3:5" ht="12.75" customHeight="1">
      <c r="C176" s="103"/>
      <c r="D176" s="103"/>
      <c r="E176" s="104"/>
    </row>
    <row r="177" spans="3:5" ht="12.75" customHeight="1">
      <c r="C177" s="103"/>
      <c r="D177" s="103"/>
      <c r="E177" s="104"/>
    </row>
    <row r="178" spans="3:5" ht="12.75" customHeight="1">
      <c r="C178" s="103"/>
      <c r="D178" s="103"/>
      <c r="E178" s="104"/>
    </row>
    <row r="179" spans="3:5" ht="12.75" customHeight="1">
      <c r="C179" s="103"/>
      <c r="D179" s="103"/>
      <c r="E179" s="104"/>
    </row>
    <row r="180" spans="3:5" ht="12.75" customHeight="1">
      <c r="C180" s="103"/>
      <c r="D180" s="103"/>
      <c r="E180" s="104"/>
    </row>
    <row r="181" spans="3:5" ht="12.75" customHeight="1">
      <c r="C181" s="103"/>
      <c r="D181" s="103"/>
      <c r="E181" s="104"/>
    </row>
    <row r="182" spans="3:5" ht="12.75" customHeight="1">
      <c r="C182" s="103"/>
      <c r="D182" s="103"/>
      <c r="E182" s="104"/>
    </row>
    <row r="183" spans="3:5" ht="12.75" customHeight="1">
      <c r="C183" s="103"/>
      <c r="D183" s="103"/>
      <c r="E183" s="104"/>
    </row>
    <row r="184" spans="3:5" ht="12.75" customHeight="1">
      <c r="C184" s="103"/>
      <c r="D184" s="103"/>
      <c r="E184" s="104"/>
    </row>
    <row r="185" spans="3:5" ht="12.75" customHeight="1">
      <c r="C185" s="103"/>
      <c r="D185" s="103"/>
      <c r="E185" s="104"/>
    </row>
    <row r="186" spans="3:5" ht="12.75" customHeight="1">
      <c r="C186" s="103"/>
      <c r="D186" s="103"/>
      <c r="E186" s="104"/>
    </row>
    <row r="187" spans="3:5" ht="12.75" customHeight="1">
      <c r="C187" s="103"/>
      <c r="D187" s="103"/>
      <c r="E187" s="104"/>
    </row>
    <row r="188" spans="3:5" ht="12.75" customHeight="1">
      <c r="C188" s="103"/>
      <c r="D188" s="103"/>
      <c r="E188" s="104"/>
    </row>
    <row r="189" spans="3:5" ht="12.75" customHeight="1">
      <c r="C189" s="103"/>
      <c r="D189" s="103"/>
      <c r="E189" s="104"/>
    </row>
    <row r="190" spans="3:5" ht="12.75" customHeight="1">
      <c r="C190" s="103"/>
      <c r="D190" s="103"/>
      <c r="E190" s="104"/>
    </row>
    <row r="191" spans="3:5" ht="12.75" customHeight="1">
      <c r="C191" s="103"/>
      <c r="D191" s="103"/>
      <c r="E191" s="104"/>
    </row>
    <row r="192" spans="3:5" ht="12.75" customHeight="1">
      <c r="C192" s="103"/>
      <c r="D192" s="103"/>
      <c r="E192" s="104"/>
    </row>
    <row r="193" spans="3:5" ht="12.75" customHeight="1">
      <c r="C193" s="103"/>
      <c r="D193" s="103"/>
      <c r="E193" s="104"/>
    </row>
    <row r="194" spans="3:5" ht="12.75" customHeight="1">
      <c r="C194" s="103"/>
      <c r="D194" s="103"/>
      <c r="E194" s="104"/>
    </row>
    <row r="195" spans="3:5" ht="12.75" customHeight="1">
      <c r="C195" s="103"/>
      <c r="D195" s="103"/>
      <c r="E195" s="104"/>
    </row>
    <row r="196" spans="3:5" ht="12.75" customHeight="1">
      <c r="C196" s="103"/>
      <c r="D196" s="103"/>
      <c r="E196" s="104"/>
    </row>
    <row r="197" spans="3:5" ht="12.75" customHeight="1">
      <c r="C197" s="103"/>
      <c r="D197" s="103"/>
      <c r="E197" s="104"/>
    </row>
    <row r="198" spans="3:5" ht="12.75" customHeight="1">
      <c r="C198" s="103"/>
      <c r="D198" s="103"/>
      <c r="E198" s="104"/>
    </row>
    <row r="199" spans="3:5" ht="12.75" customHeight="1">
      <c r="C199" s="103"/>
      <c r="D199" s="103"/>
      <c r="E199" s="104"/>
    </row>
    <row r="200" spans="3:5" ht="12.75" customHeight="1">
      <c r="C200" s="103"/>
      <c r="D200" s="103"/>
      <c r="E200" s="104"/>
    </row>
    <row r="201" spans="3:5" ht="12.75" customHeight="1">
      <c r="C201" s="103"/>
      <c r="D201" s="103"/>
      <c r="E201" s="104"/>
    </row>
    <row r="202" spans="3:5" ht="12.75" customHeight="1">
      <c r="C202" s="103"/>
      <c r="D202" s="103"/>
      <c r="E202" s="104"/>
    </row>
    <row r="203" spans="3:5" ht="12.75" customHeight="1">
      <c r="C203" s="103"/>
      <c r="D203" s="103"/>
      <c r="E203" s="104"/>
    </row>
    <row r="204" spans="3:5" ht="12.75" customHeight="1">
      <c r="C204" s="103"/>
      <c r="D204" s="103"/>
      <c r="E204" s="104"/>
    </row>
    <row r="205" spans="3:5" ht="12.75" customHeight="1">
      <c r="C205" s="103"/>
      <c r="D205" s="103"/>
      <c r="E205" s="104"/>
    </row>
    <row r="206" spans="3:5" ht="12.75" customHeight="1">
      <c r="C206" s="103"/>
      <c r="D206" s="103"/>
      <c r="E206" s="104"/>
    </row>
    <row r="207" spans="3:5" ht="12.75" customHeight="1">
      <c r="C207" s="103"/>
      <c r="D207" s="103"/>
      <c r="E207" s="104"/>
    </row>
    <row r="208" spans="3:5" ht="12.75" customHeight="1">
      <c r="C208" s="103"/>
      <c r="D208" s="103"/>
      <c r="E208" s="104"/>
    </row>
    <row r="209" spans="3:5" ht="12.75" customHeight="1">
      <c r="C209" s="103"/>
      <c r="D209" s="103"/>
      <c r="E209" s="104"/>
    </row>
    <row r="210" spans="3:5" ht="12.75" customHeight="1">
      <c r="C210" s="103"/>
      <c r="D210" s="103"/>
      <c r="E210" s="104"/>
    </row>
    <row r="211" spans="3:5" ht="12.75" customHeight="1">
      <c r="C211" s="103"/>
      <c r="D211" s="103"/>
      <c r="E211" s="104"/>
    </row>
    <row r="212" spans="3:5" ht="12.75" customHeight="1">
      <c r="C212" s="103"/>
      <c r="D212" s="103"/>
      <c r="E212" s="104"/>
    </row>
    <row r="213" spans="3:5" ht="12.75" customHeight="1">
      <c r="C213" s="103"/>
      <c r="D213" s="103"/>
      <c r="E213" s="104"/>
    </row>
    <row r="214" spans="3:5" ht="12.75" customHeight="1">
      <c r="C214" s="103"/>
      <c r="D214" s="103"/>
      <c r="E214" s="104"/>
    </row>
    <row r="215" spans="3:5" ht="12.75" customHeight="1">
      <c r="C215" s="103"/>
      <c r="D215" s="103"/>
      <c r="E215" s="104"/>
    </row>
    <row r="216" spans="3:5" ht="12.75" customHeight="1">
      <c r="C216" s="103"/>
      <c r="D216" s="103"/>
      <c r="E216" s="104"/>
    </row>
    <row r="217" spans="3:5" ht="12.75" customHeight="1">
      <c r="C217" s="103"/>
      <c r="D217" s="103"/>
      <c r="E217" s="104"/>
    </row>
    <row r="218" spans="3:5" ht="12.75" customHeight="1">
      <c r="C218" s="103"/>
      <c r="D218" s="103"/>
      <c r="E218" s="104"/>
    </row>
    <row r="219" spans="3:5" ht="12.75" customHeight="1">
      <c r="C219" s="103"/>
      <c r="D219" s="103"/>
      <c r="E219" s="104"/>
    </row>
    <row r="220" spans="3:5" ht="12.75" customHeight="1">
      <c r="C220" s="103"/>
      <c r="D220" s="103"/>
      <c r="E220" s="104"/>
    </row>
    <row r="221" spans="3:5" ht="12.75" customHeight="1">
      <c r="C221" s="103"/>
      <c r="D221" s="103"/>
      <c r="E221" s="104"/>
    </row>
    <row r="222" spans="3:5" ht="12.75" customHeight="1">
      <c r="C222" s="103"/>
      <c r="D222" s="103"/>
      <c r="E222" s="104"/>
    </row>
    <row r="223" spans="3:5" ht="12.75" customHeight="1">
      <c r="C223" s="103"/>
      <c r="D223" s="103"/>
      <c r="E223" s="104"/>
    </row>
    <row r="224" spans="3:5" ht="12.75" customHeight="1">
      <c r="C224" s="103"/>
      <c r="D224" s="103"/>
      <c r="E224" s="104"/>
    </row>
    <row r="225" spans="3:5" ht="12.75" customHeight="1">
      <c r="C225" s="103"/>
      <c r="D225" s="103"/>
      <c r="E225" s="104"/>
    </row>
    <row r="226" spans="3:5" ht="12.75" customHeight="1">
      <c r="C226" s="103"/>
      <c r="D226" s="103"/>
      <c r="E226" s="104"/>
    </row>
    <row r="227" spans="3:5" ht="12.75" customHeight="1">
      <c r="C227" s="103"/>
      <c r="D227" s="103"/>
      <c r="E227" s="104"/>
    </row>
    <row r="228" spans="3:5" ht="12.75" customHeight="1">
      <c r="C228" s="103"/>
      <c r="D228" s="103"/>
      <c r="E228" s="104"/>
    </row>
    <row r="229" spans="3:5" ht="12.75" customHeight="1">
      <c r="C229" s="103"/>
      <c r="D229" s="103"/>
      <c r="E229" s="104"/>
    </row>
    <row r="230" spans="3:5" ht="12.75" customHeight="1">
      <c r="C230" s="103"/>
      <c r="D230" s="103"/>
      <c r="E230" s="104"/>
    </row>
    <row r="231" spans="3:5" ht="12.75" customHeight="1">
      <c r="C231" s="103"/>
      <c r="D231" s="103"/>
      <c r="E231" s="104"/>
    </row>
    <row r="232" spans="3:5" ht="12.75" customHeight="1">
      <c r="C232" s="103"/>
      <c r="D232" s="103"/>
      <c r="E232" s="104"/>
    </row>
    <row r="233" spans="3:5" ht="12.75" customHeight="1">
      <c r="C233" s="103"/>
      <c r="D233" s="103"/>
      <c r="E233" s="104"/>
    </row>
    <row r="234" spans="3:5" ht="12.75" customHeight="1">
      <c r="C234" s="103"/>
      <c r="D234" s="103"/>
      <c r="E234" s="104"/>
    </row>
    <row r="235" spans="3:5" ht="12.75" customHeight="1">
      <c r="C235" s="103"/>
      <c r="D235" s="103"/>
      <c r="E235" s="104"/>
    </row>
    <row r="236" spans="3:5" ht="12.75" customHeight="1">
      <c r="C236" s="103"/>
      <c r="D236" s="103"/>
      <c r="E236" s="104"/>
    </row>
    <row r="237" spans="3:5" ht="12.75" customHeight="1">
      <c r="C237" s="103"/>
      <c r="D237" s="103"/>
      <c r="E237" s="104"/>
    </row>
    <row r="238" spans="3:5" ht="12.75" customHeight="1">
      <c r="C238" s="103"/>
      <c r="D238" s="103"/>
      <c r="E238" s="104"/>
    </row>
    <row r="239" spans="3:5" ht="12.75" customHeight="1">
      <c r="C239" s="103"/>
      <c r="D239" s="103"/>
      <c r="E239" s="104"/>
    </row>
    <row r="240" spans="3:5" ht="12.75" customHeight="1">
      <c r="C240" s="103"/>
      <c r="D240" s="103"/>
      <c r="E240" s="104"/>
    </row>
    <row r="241" spans="3:5" ht="12.75" customHeight="1">
      <c r="C241" s="103"/>
      <c r="D241" s="103"/>
      <c r="E241" s="104"/>
    </row>
    <row r="242" spans="3:5" ht="12.75" customHeight="1">
      <c r="C242" s="103"/>
      <c r="D242" s="103"/>
      <c r="E242" s="104"/>
    </row>
    <row r="243" spans="3:5" ht="12.75" customHeight="1">
      <c r="C243" s="103"/>
      <c r="D243" s="103"/>
      <c r="E243" s="104"/>
    </row>
    <row r="244" spans="3:5" ht="12.75" customHeight="1">
      <c r="C244" s="103"/>
      <c r="D244" s="103"/>
      <c r="E244" s="104"/>
    </row>
    <row r="245" spans="3:5" ht="12.75" customHeight="1">
      <c r="C245" s="103"/>
      <c r="D245" s="103"/>
      <c r="E245" s="104"/>
    </row>
    <row r="246" spans="3:5" ht="12.75" customHeight="1">
      <c r="C246" s="103"/>
      <c r="D246" s="103"/>
      <c r="E246" s="104"/>
    </row>
    <row r="247" spans="3:5" ht="12.75" customHeight="1">
      <c r="C247" s="103"/>
      <c r="D247" s="103"/>
      <c r="E247" s="104"/>
    </row>
    <row r="248" spans="3:5" ht="12.75" customHeight="1">
      <c r="C248" s="103"/>
      <c r="D248" s="103"/>
      <c r="E248" s="104"/>
    </row>
    <row r="249" spans="3:5" ht="12.75" customHeight="1">
      <c r="C249" s="103"/>
      <c r="D249" s="103"/>
      <c r="E249" s="104"/>
    </row>
    <row r="250" spans="3:5" ht="12.75" customHeight="1">
      <c r="C250" s="103"/>
      <c r="D250" s="103"/>
      <c r="E250" s="104"/>
    </row>
    <row r="251" spans="3:5" ht="12.75" customHeight="1">
      <c r="C251" s="103"/>
      <c r="D251" s="103"/>
      <c r="E251" s="104"/>
    </row>
    <row r="252" spans="3:5" ht="12.75" customHeight="1">
      <c r="C252" s="103"/>
      <c r="D252" s="103"/>
      <c r="E252" s="104"/>
    </row>
    <row r="253" spans="3:5" ht="12.75" customHeight="1">
      <c r="C253" s="103"/>
      <c r="D253" s="103"/>
      <c r="E253" s="104"/>
    </row>
    <row r="254" spans="3:5" ht="12.75" customHeight="1">
      <c r="C254" s="103"/>
      <c r="D254" s="103"/>
      <c r="E254" s="104"/>
    </row>
    <row r="255" spans="3:5" ht="12.75" customHeight="1">
      <c r="C255" s="103"/>
      <c r="D255" s="103"/>
      <c r="E255" s="104"/>
    </row>
    <row r="256" spans="3:5" ht="12.75" customHeight="1">
      <c r="C256" s="103"/>
      <c r="D256" s="103"/>
      <c r="E256" s="104"/>
    </row>
    <row r="257" spans="3:5" ht="12.75" customHeight="1">
      <c r="C257" s="103"/>
      <c r="D257" s="103"/>
      <c r="E257" s="104"/>
    </row>
    <row r="258" spans="3:5" ht="12.75" customHeight="1">
      <c r="C258" s="103"/>
      <c r="D258" s="103"/>
      <c r="E258" s="104"/>
    </row>
    <row r="259" spans="3:5" ht="12.75" customHeight="1">
      <c r="C259" s="103"/>
      <c r="D259" s="103"/>
      <c r="E259" s="104"/>
    </row>
    <row r="260" spans="3:5" ht="12.75" customHeight="1">
      <c r="C260" s="103"/>
      <c r="D260" s="103"/>
      <c r="E260" s="104"/>
    </row>
    <row r="261" spans="3:5" ht="12.75" customHeight="1">
      <c r="C261" s="103"/>
      <c r="D261" s="103"/>
      <c r="E261" s="104"/>
    </row>
    <row r="262" spans="3:5" ht="12.75" customHeight="1">
      <c r="C262" s="103"/>
      <c r="D262" s="103"/>
      <c r="E262" s="104"/>
    </row>
    <row r="263" spans="3:5" ht="12.75" customHeight="1">
      <c r="C263" s="103"/>
      <c r="D263" s="103"/>
      <c r="E263" s="104"/>
    </row>
    <row r="264" spans="3:5" ht="12.75" customHeight="1">
      <c r="C264" s="103"/>
      <c r="D264" s="103"/>
      <c r="E264" s="104"/>
    </row>
    <row r="265" spans="3:5" ht="12.75" customHeight="1">
      <c r="C265" s="103"/>
      <c r="D265" s="103"/>
      <c r="E265" s="104"/>
    </row>
    <row r="266" spans="3:5" ht="12.75" customHeight="1">
      <c r="C266" s="103"/>
      <c r="D266" s="103"/>
      <c r="E266" s="104"/>
    </row>
    <row r="267" spans="3:5" ht="12.75" customHeight="1">
      <c r="C267" s="103"/>
      <c r="D267" s="103"/>
      <c r="E267" s="104"/>
    </row>
    <row r="268" spans="3:5" ht="12.75" customHeight="1">
      <c r="C268" s="103"/>
      <c r="D268" s="103"/>
      <c r="E268" s="104"/>
    </row>
    <row r="269" spans="3:5" ht="12.75" customHeight="1">
      <c r="C269" s="103"/>
      <c r="D269" s="103"/>
      <c r="E269" s="104"/>
    </row>
    <row r="270" spans="3:5" ht="12.75" customHeight="1">
      <c r="C270" s="103"/>
      <c r="D270" s="103"/>
      <c r="E270" s="104"/>
    </row>
    <row r="271" spans="3:5" ht="12.75" customHeight="1">
      <c r="C271" s="103"/>
      <c r="D271" s="103"/>
      <c r="E271" s="104"/>
    </row>
    <row r="272" spans="3:5" ht="12.75" customHeight="1">
      <c r="C272" s="103"/>
      <c r="D272" s="103"/>
      <c r="E272" s="104"/>
    </row>
    <row r="273" spans="3:5" ht="12.75" customHeight="1">
      <c r="C273" s="103"/>
      <c r="D273" s="103"/>
      <c r="E273" s="104"/>
    </row>
    <row r="274" spans="3:5" ht="12.75" customHeight="1">
      <c r="C274" s="103"/>
      <c r="D274" s="103"/>
      <c r="E274" s="104"/>
    </row>
    <row r="275" spans="3:5" ht="12.75" customHeight="1">
      <c r="C275" s="103"/>
      <c r="D275" s="103"/>
      <c r="E275" s="104"/>
    </row>
    <row r="276" spans="3:5" ht="12.75" customHeight="1">
      <c r="C276" s="103"/>
      <c r="D276" s="103"/>
      <c r="E276" s="104"/>
    </row>
    <row r="277" spans="3:5" ht="12.75" customHeight="1">
      <c r="C277" s="103"/>
      <c r="D277" s="103"/>
      <c r="E277" s="104"/>
    </row>
    <row r="278" spans="3:5" ht="12.75" customHeight="1">
      <c r="C278" s="103"/>
      <c r="D278" s="103"/>
      <c r="E278" s="104"/>
    </row>
    <row r="279" spans="3:5" ht="12.75" customHeight="1">
      <c r="C279" s="103"/>
      <c r="D279" s="103"/>
      <c r="E279" s="104"/>
    </row>
    <row r="280" spans="3:5" ht="12.75" customHeight="1">
      <c r="C280" s="103"/>
      <c r="D280" s="103"/>
      <c r="E280" s="104"/>
    </row>
    <row r="281" spans="3:5" ht="12.75" customHeight="1">
      <c r="C281" s="103"/>
      <c r="D281" s="103"/>
      <c r="E281" s="104"/>
    </row>
    <row r="282" spans="3:5" ht="12.75" customHeight="1">
      <c r="C282" s="103"/>
      <c r="D282" s="103"/>
      <c r="E282" s="104"/>
    </row>
    <row r="283" spans="3:5" ht="12.75" customHeight="1">
      <c r="C283" s="103"/>
      <c r="D283" s="103"/>
      <c r="E283" s="104"/>
    </row>
    <row r="284" spans="3:5" ht="12.75" customHeight="1">
      <c r="C284" s="103"/>
      <c r="D284" s="103"/>
      <c r="E284" s="104"/>
    </row>
    <row r="285" spans="3:5" ht="12.75" customHeight="1">
      <c r="C285" s="103"/>
      <c r="D285" s="103"/>
      <c r="E285" s="104"/>
    </row>
    <row r="286" spans="3:5" ht="12.75" customHeight="1">
      <c r="C286" s="103"/>
      <c r="D286" s="103"/>
      <c r="E286" s="104"/>
    </row>
    <row r="287" spans="3:5" ht="12.75" customHeight="1">
      <c r="C287" s="103"/>
      <c r="D287" s="103"/>
      <c r="E287" s="104"/>
    </row>
    <row r="288" spans="3:5" ht="12.75" customHeight="1">
      <c r="C288" s="103"/>
      <c r="D288" s="103"/>
      <c r="E288" s="104"/>
    </row>
    <row r="289" spans="3:5" ht="12.75" customHeight="1">
      <c r="C289" s="103"/>
      <c r="D289" s="103"/>
      <c r="E289" s="104"/>
    </row>
    <row r="290" spans="3:5" ht="12.75" customHeight="1">
      <c r="C290" s="103"/>
      <c r="D290" s="103"/>
      <c r="E290" s="104"/>
    </row>
    <row r="291" spans="3:5" ht="12.75" customHeight="1">
      <c r="C291" s="103"/>
      <c r="D291" s="103"/>
      <c r="E291" s="104"/>
    </row>
    <row r="292" spans="3:5" ht="12.75" customHeight="1">
      <c r="C292" s="103"/>
      <c r="D292" s="103"/>
      <c r="E292" s="104"/>
    </row>
    <row r="293" spans="3:5" ht="12.75" customHeight="1">
      <c r="C293" s="103"/>
      <c r="D293" s="103"/>
      <c r="E293" s="104"/>
    </row>
    <row r="294" spans="3:5" ht="12.75" customHeight="1">
      <c r="C294" s="103"/>
      <c r="D294" s="103"/>
      <c r="E294" s="104"/>
    </row>
    <row r="295" spans="3:5" ht="12.75" customHeight="1">
      <c r="C295" s="103"/>
      <c r="D295" s="103"/>
      <c r="E295" s="104"/>
    </row>
    <row r="296" spans="3:5" ht="12.75" customHeight="1">
      <c r="C296" s="103"/>
      <c r="D296" s="103"/>
      <c r="E296" s="104"/>
    </row>
    <row r="297" spans="3:5" ht="12.75" customHeight="1">
      <c r="C297" s="103"/>
      <c r="D297" s="103"/>
      <c r="E297" s="104"/>
    </row>
    <row r="298" spans="3:5" ht="12.75" customHeight="1">
      <c r="C298" s="103"/>
      <c r="D298" s="103"/>
      <c r="E298" s="104"/>
    </row>
    <row r="299" spans="3:5" ht="12.75" customHeight="1">
      <c r="C299" s="103"/>
      <c r="D299" s="103"/>
      <c r="E299" s="104"/>
    </row>
    <row r="300" spans="3:5" ht="12.75" customHeight="1">
      <c r="C300" s="103"/>
      <c r="D300" s="103"/>
      <c r="E300" s="104"/>
    </row>
    <row r="301" spans="3:5" ht="12.75" customHeight="1">
      <c r="C301" s="103"/>
      <c r="D301" s="103"/>
      <c r="E301" s="104"/>
    </row>
    <row r="302" spans="3:5" ht="12.75" customHeight="1">
      <c r="C302" s="103"/>
      <c r="D302" s="103"/>
      <c r="E302" s="104"/>
    </row>
    <row r="303" spans="3:5" ht="12.75" customHeight="1">
      <c r="C303" s="103"/>
      <c r="D303" s="103"/>
      <c r="E303" s="104"/>
    </row>
    <row r="304" spans="3:5" ht="12.75" customHeight="1">
      <c r="C304" s="103"/>
      <c r="D304" s="103"/>
      <c r="E304" s="104"/>
    </row>
    <row r="305" spans="3:5" ht="12.75" customHeight="1">
      <c r="C305" s="103"/>
      <c r="D305" s="103"/>
      <c r="E305" s="104"/>
    </row>
    <row r="306" spans="3:5" ht="12.75" customHeight="1">
      <c r="C306" s="103"/>
      <c r="D306" s="103"/>
      <c r="E306" s="104"/>
    </row>
    <row r="307" spans="3:5" ht="12.75" customHeight="1">
      <c r="C307" s="103"/>
      <c r="D307" s="103"/>
      <c r="E307" s="104"/>
    </row>
    <row r="308" spans="3:5" ht="12.75" customHeight="1">
      <c r="C308" s="103"/>
      <c r="D308" s="103"/>
      <c r="E308" s="104"/>
    </row>
    <row r="309" spans="3:5" ht="12.75" customHeight="1">
      <c r="C309" s="103"/>
      <c r="D309" s="103"/>
      <c r="E309" s="104"/>
    </row>
    <row r="310" spans="3:5" ht="12.75" customHeight="1">
      <c r="C310" s="103"/>
      <c r="D310" s="103"/>
      <c r="E310" s="104"/>
    </row>
    <row r="311" spans="3:5" ht="12.75" customHeight="1">
      <c r="C311" s="103"/>
      <c r="D311" s="103"/>
      <c r="E311" s="104"/>
    </row>
    <row r="312" spans="3:5" ht="12.75" customHeight="1">
      <c r="C312" s="103"/>
      <c r="D312" s="103"/>
      <c r="E312" s="104"/>
    </row>
    <row r="313" spans="3:5" ht="12.75" customHeight="1">
      <c r="C313" s="103"/>
      <c r="D313" s="103"/>
      <c r="E313" s="104"/>
    </row>
    <row r="314" spans="3:5" ht="12.75" customHeight="1">
      <c r="C314" s="103"/>
      <c r="D314" s="103"/>
      <c r="E314" s="104"/>
    </row>
    <row r="315" spans="3:5" ht="12.75" customHeight="1">
      <c r="C315" s="103"/>
      <c r="D315" s="103"/>
      <c r="E315" s="104"/>
    </row>
    <row r="316" spans="3:5">
      <c r="C316" s="103"/>
      <c r="D316" s="103"/>
      <c r="E316" s="104"/>
    </row>
    <row r="317" spans="3:5">
      <c r="C317" s="103"/>
      <c r="D317" s="103"/>
      <c r="E317" s="104"/>
    </row>
    <row r="318" spans="3:5">
      <c r="C318" s="103"/>
      <c r="D318" s="103"/>
      <c r="E318" s="104"/>
    </row>
    <row r="319" spans="3:5">
      <c r="C319" s="103"/>
      <c r="D319" s="103"/>
      <c r="E319" s="104"/>
    </row>
    <row r="320" spans="3:5">
      <c r="C320" s="103"/>
      <c r="D320" s="103"/>
      <c r="E320" s="104"/>
    </row>
    <row r="321" spans="3:5">
      <c r="C321" s="103"/>
      <c r="D321" s="103"/>
      <c r="E321" s="104"/>
    </row>
    <row r="322" spans="3:5">
      <c r="C322" s="103"/>
      <c r="D322" s="103"/>
      <c r="E322" s="104"/>
    </row>
    <row r="323" spans="3:5">
      <c r="C323" s="103"/>
      <c r="D323" s="103"/>
      <c r="E323" s="104"/>
    </row>
    <row r="324" spans="3:5">
      <c r="C324" s="103"/>
      <c r="D324" s="103"/>
      <c r="E324" s="104"/>
    </row>
    <row r="325" spans="3:5">
      <c r="C325" s="103"/>
      <c r="D325" s="103"/>
      <c r="E325" s="104"/>
    </row>
    <row r="326" spans="3:5">
      <c r="C326" s="103"/>
      <c r="D326" s="103"/>
      <c r="E326" s="104"/>
    </row>
    <row r="327" spans="3:5">
      <c r="C327" s="103"/>
      <c r="D327" s="103"/>
      <c r="E327" s="104"/>
    </row>
    <row r="328" spans="3:5">
      <c r="C328" s="103"/>
      <c r="D328" s="103"/>
      <c r="E328" s="104"/>
    </row>
    <row r="329" spans="3:5">
      <c r="C329" s="103"/>
      <c r="D329" s="103"/>
      <c r="E329" s="104"/>
    </row>
    <row r="330" spans="3:5">
      <c r="C330" s="103"/>
      <c r="D330" s="103"/>
      <c r="E330" s="104"/>
    </row>
    <row r="331" spans="3:5">
      <c r="C331" s="103"/>
      <c r="D331" s="103"/>
      <c r="E331" s="104"/>
    </row>
    <row r="332" spans="3:5">
      <c r="C332" s="103"/>
      <c r="D332" s="103"/>
      <c r="E332" s="104"/>
    </row>
    <row r="333" spans="3:5">
      <c r="C333" s="103"/>
      <c r="D333" s="103"/>
      <c r="E333" s="104"/>
    </row>
    <row r="334" spans="3:5">
      <c r="C334" s="103"/>
      <c r="D334" s="103"/>
      <c r="E334" s="104"/>
    </row>
    <row r="335" spans="3:5">
      <c r="C335" s="103"/>
      <c r="D335" s="103"/>
      <c r="E335" s="104"/>
    </row>
    <row r="336" spans="3:5">
      <c r="C336" s="103"/>
      <c r="D336" s="103"/>
      <c r="E336" s="104"/>
    </row>
    <row r="337" spans="3:5">
      <c r="C337" s="103"/>
      <c r="D337" s="103"/>
      <c r="E337" s="104"/>
    </row>
    <row r="338" spans="3:5">
      <c r="C338" s="103"/>
      <c r="D338" s="103"/>
      <c r="E338" s="104"/>
    </row>
    <row r="339" spans="3:5">
      <c r="C339" s="103"/>
      <c r="D339" s="103"/>
      <c r="E339" s="104"/>
    </row>
    <row r="340" spans="3:5">
      <c r="C340" s="103"/>
      <c r="D340" s="103"/>
      <c r="E340" s="104"/>
    </row>
    <row r="341" spans="3:5">
      <c r="C341" s="103"/>
      <c r="D341" s="103"/>
      <c r="E341" s="104"/>
    </row>
    <row r="342" spans="3:5">
      <c r="C342" s="103"/>
      <c r="D342" s="103"/>
      <c r="E342" s="104"/>
    </row>
    <row r="343" spans="3:5">
      <c r="C343" s="103"/>
      <c r="D343" s="103"/>
      <c r="E343" s="104"/>
    </row>
    <row r="344" spans="3:5">
      <c r="C344" s="103"/>
      <c r="D344" s="103"/>
      <c r="E344" s="104"/>
    </row>
    <row r="345" spans="3:5">
      <c r="C345" s="103"/>
      <c r="D345" s="103"/>
      <c r="E345" s="104"/>
    </row>
    <row r="346" spans="3:5">
      <c r="C346" s="103"/>
      <c r="D346" s="103"/>
      <c r="E346" s="104"/>
    </row>
    <row r="347" spans="3:5">
      <c r="C347" s="103"/>
      <c r="D347" s="103"/>
      <c r="E347" s="104"/>
    </row>
    <row r="348" spans="3:5">
      <c r="C348" s="103"/>
      <c r="D348" s="103"/>
      <c r="E348" s="104"/>
    </row>
    <row r="349" spans="3:5">
      <c r="C349" s="103"/>
      <c r="D349" s="103"/>
      <c r="E349" s="104"/>
    </row>
    <row r="350" spans="3:5">
      <c r="C350" s="103"/>
      <c r="D350" s="103"/>
      <c r="E350" s="104"/>
    </row>
    <row r="351" spans="3:5">
      <c r="C351" s="103"/>
      <c r="D351" s="103"/>
      <c r="E351" s="104"/>
    </row>
    <row r="352" spans="3:5">
      <c r="C352" s="103"/>
      <c r="D352" s="103"/>
      <c r="E352" s="104"/>
    </row>
    <row r="353" spans="3:5">
      <c r="C353" s="103"/>
      <c r="D353" s="103"/>
      <c r="E353" s="104"/>
    </row>
    <row r="354" spans="3:5">
      <c r="C354" s="103"/>
      <c r="D354" s="103"/>
      <c r="E354" s="104"/>
    </row>
    <row r="355" spans="3:5">
      <c r="C355" s="103"/>
      <c r="D355" s="103"/>
      <c r="E355" s="104"/>
    </row>
    <row r="356" spans="3:5">
      <c r="C356" s="103"/>
      <c r="D356" s="103"/>
      <c r="E356" s="104"/>
    </row>
    <row r="357" spans="3:5">
      <c r="C357" s="103"/>
      <c r="D357" s="103"/>
      <c r="E357" s="104"/>
    </row>
    <row r="358" spans="3:5">
      <c r="C358" s="103"/>
      <c r="D358" s="103"/>
      <c r="E358" s="104"/>
    </row>
    <row r="359" spans="3:5">
      <c r="C359" s="103"/>
      <c r="D359" s="103"/>
      <c r="E359" s="104"/>
    </row>
    <row r="360" spans="3:5">
      <c r="C360" s="103"/>
      <c r="D360" s="103"/>
      <c r="E360" s="104"/>
    </row>
    <row r="361" spans="3:5">
      <c r="C361" s="103"/>
      <c r="D361" s="103"/>
      <c r="E361" s="104"/>
    </row>
    <row r="362" spans="3:5">
      <c r="C362" s="103"/>
      <c r="D362" s="103"/>
      <c r="E362" s="104"/>
    </row>
    <row r="363" spans="3:5">
      <c r="C363" s="103"/>
      <c r="D363" s="103"/>
      <c r="E363" s="104"/>
    </row>
    <row r="364" spans="3:5">
      <c r="C364" s="103"/>
      <c r="D364" s="103"/>
      <c r="E364" s="104"/>
    </row>
    <row r="365" spans="3:5">
      <c r="C365" s="103"/>
      <c r="D365" s="103"/>
      <c r="E365" s="104"/>
    </row>
    <row r="366" spans="3:5">
      <c r="C366" s="103"/>
      <c r="D366" s="103"/>
      <c r="E366" s="104"/>
    </row>
    <row r="367" spans="3:5">
      <c r="C367" s="103"/>
      <c r="D367" s="103"/>
      <c r="E367" s="104"/>
    </row>
    <row r="368" spans="3:5">
      <c r="C368" s="103"/>
      <c r="D368" s="103"/>
      <c r="E368" s="104"/>
    </row>
    <row r="369" spans="3:5">
      <c r="C369" s="103"/>
      <c r="D369" s="103"/>
      <c r="E369" s="104"/>
    </row>
    <row r="370" spans="3:5">
      <c r="C370" s="103"/>
      <c r="D370" s="103"/>
      <c r="E370" s="104"/>
    </row>
    <row r="371" spans="3:5">
      <c r="C371" s="103"/>
      <c r="D371" s="103"/>
      <c r="E371" s="104"/>
    </row>
    <row r="372" spans="3:5">
      <c r="C372" s="103"/>
      <c r="D372" s="103"/>
      <c r="E372" s="104"/>
    </row>
    <row r="373" spans="3:5">
      <c r="C373" s="103"/>
      <c r="D373" s="103"/>
      <c r="E373" s="104"/>
    </row>
    <row r="374" spans="3:5">
      <c r="C374" s="103"/>
      <c r="D374" s="103"/>
      <c r="E374" s="104"/>
    </row>
    <row r="375" spans="3:5">
      <c r="C375" s="103"/>
      <c r="D375" s="103"/>
      <c r="E375" s="104"/>
    </row>
    <row r="376" spans="3:5">
      <c r="C376" s="103"/>
      <c r="D376" s="103"/>
      <c r="E376" s="104"/>
    </row>
    <row r="377" spans="3:5">
      <c r="C377" s="103"/>
      <c r="D377" s="103"/>
      <c r="E377" s="104"/>
    </row>
    <row r="378" spans="3:5">
      <c r="C378" s="103"/>
      <c r="D378" s="103"/>
      <c r="E378" s="104"/>
    </row>
    <row r="379" spans="3:5">
      <c r="C379" s="103"/>
      <c r="D379" s="103"/>
      <c r="E379" s="104"/>
    </row>
    <row r="380" spans="3:5">
      <c r="C380" s="103"/>
      <c r="D380" s="103"/>
      <c r="E380" s="104"/>
    </row>
    <row r="381" spans="3:5">
      <c r="C381" s="103"/>
      <c r="D381" s="103"/>
      <c r="E381" s="104"/>
    </row>
    <row r="382" spans="3:5">
      <c r="C382" s="103"/>
      <c r="D382" s="103"/>
      <c r="E382" s="104"/>
    </row>
    <row r="383" spans="3:5">
      <c r="C383" s="103"/>
      <c r="D383" s="103"/>
      <c r="E383" s="104"/>
    </row>
    <row r="384" spans="3:5">
      <c r="C384" s="103"/>
      <c r="D384" s="103"/>
      <c r="E384" s="104"/>
    </row>
    <row r="385" spans="3:5">
      <c r="C385" s="103"/>
      <c r="D385" s="103"/>
      <c r="E385" s="104"/>
    </row>
    <row r="386" spans="3:5">
      <c r="C386" s="103"/>
      <c r="D386" s="103"/>
      <c r="E386" s="104"/>
    </row>
    <row r="387" spans="3:5">
      <c r="C387" s="103"/>
      <c r="D387" s="103"/>
      <c r="E387" s="104"/>
    </row>
    <row r="388" spans="3:5">
      <c r="C388" s="103"/>
      <c r="D388" s="103"/>
      <c r="E388" s="104"/>
    </row>
    <row r="389" spans="3:5">
      <c r="C389" s="103"/>
      <c r="D389" s="103"/>
      <c r="E389" s="104"/>
    </row>
    <row r="390" spans="3:5">
      <c r="C390" s="103"/>
      <c r="D390" s="103"/>
      <c r="E390" s="104"/>
    </row>
    <row r="391" spans="3:5">
      <c r="C391" s="103"/>
      <c r="D391" s="103"/>
      <c r="E391" s="104"/>
    </row>
    <row r="392" spans="3:5">
      <c r="C392" s="103"/>
      <c r="D392" s="103"/>
      <c r="E392" s="104"/>
    </row>
    <row r="393" spans="3:5">
      <c r="C393" s="103"/>
      <c r="D393" s="103"/>
      <c r="E393" s="104"/>
    </row>
    <row r="394" spans="3:5">
      <c r="C394" s="103"/>
      <c r="D394" s="103"/>
      <c r="E394" s="104"/>
    </row>
    <row r="395" spans="3:5">
      <c r="C395" s="103"/>
      <c r="D395" s="103"/>
      <c r="E395" s="104"/>
    </row>
    <row r="396" spans="3:5">
      <c r="C396" s="103"/>
      <c r="D396" s="103"/>
      <c r="E396" s="104"/>
    </row>
    <row r="397" spans="3:5">
      <c r="C397" s="103"/>
      <c r="D397" s="103"/>
      <c r="E397" s="104"/>
    </row>
    <row r="398" spans="3:5">
      <c r="C398" s="103"/>
      <c r="D398" s="103"/>
      <c r="E398" s="104"/>
    </row>
    <row r="399" spans="3:5">
      <c r="C399" s="103"/>
      <c r="D399" s="103"/>
      <c r="E399" s="104"/>
    </row>
    <row r="400" spans="3:5">
      <c r="C400" s="103"/>
      <c r="D400" s="103"/>
      <c r="E400" s="104"/>
    </row>
    <row r="401" spans="3:5">
      <c r="C401" s="103"/>
      <c r="D401" s="103"/>
      <c r="E401" s="104"/>
    </row>
    <row r="402" spans="3:5">
      <c r="C402" s="103"/>
      <c r="D402" s="103"/>
      <c r="E402" s="104"/>
    </row>
    <row r="403" spans="3:5">
      <c r="C403" s="103"/>
      <c r="D403" s="103"/>
      <c r="E403" s="104"/>
    </row>
    <row r="404" spans="3:5">
      <c r="C404" s="103"/>
      <c r="D404" s="103"/>
      <c r="E404" s="104"/>
    </row>
    <row r="405" spans="3:5">
      <c r="C405" s="103"/>
      <c r="D405" s="103"/>
      <c r="E405" s="104"/>
    </row>
    <row r="406" spans="3:5">
      <c r="C406" s="103"/>
      <c r="D406" s="103"/>
      <c r="E406" s="104"/>
    </row>
    <row r="407" spans="3:5">
      <c r="C407" s="103"/>
      <c r="D407" s="103"/>
      <c r="E407" s="104"/>
    </row>
    <row r="408" spans="3:5">
      <c r="C408" s="103"/>
      <c r="D408" s="103"/>
      <c r="E408" s="104"/>
    </row>
    <row r="409" spans="3:5">
      <c r="C409" s="103"/>
      <c r="D409" s="103"/>
      <c r="E409" s="104"/>
    </row>
    <row r="410" spans="3:5">
      <c r="C410" s="103"/>
      <c r="D410" s="103"/>
      <c r="E410" s="104"/>
    </row>
    <row r="411" spans="3:5">
      <c r="C411" s="103"/>
      <c r="D411" s="103"/>
      <c r="E411" s="104"/>
    </row>
    <row r="412" spans="3:5">
      <c r="C412" s="103"/>
      <c r="D412" s="103"/>
      <c r="E412" s="104"/>
    </row>
    <row r="413" spans="3:5">
      <c r="C413" s="103"/>
      <c r="D413" s="103"/>
      <c r="E413" s="104"/>
    </row>
    <row r="414" spans="3:5">
      <c r="C414" s="103"/>
      <c r="D414" s="103"/>
      <c r="E414" s="104"/>
    </row>
    <row r="415" spans="3:5">
      <c r="C415" s="103"/>
      <c r="D415" s="103"/>
      <c r="E415" s="104"/>
    </row>
    <row r="416" spans="3:5">
      <c r="C416" s="103"/>
      <c r="D416" s="103"/>
      <c r="E416" s="104"/>
    </row>
    <row r="417" spans="3:5">
      <c r="C417" s="103"/>
      <c r="D417" s="103"/>
      <c r="E417" s="104"/>
    </row>
    <row r="418" spans="3:5">
      <c r="C418" s="103"/>
      <c r="D418" s="103"/>
      <c r="E418" s="104"/>
    </row>
    <row r="419" spans="3:5">
      <c r="C419" s="103"/>
      <c r="D419" s="103"/>
      <c r="E419" s="104"/>
    </row>
    <row r="420" spans="3:5">
      <c r="C420" s="103"/>
      <c r="D420" s="103"/>
      <c r="E420" s="104"/>
    </row>
    <row r="421" spans="3:5">
      <c r="C421" s="103"/>
      <c r="D421" s="103"/>
      <c r="E421" s="104"/>
    </row>
    <row r="422" spans="3:5">
      <c r="C422" s="103"/>
      <c r="D422" s="103"/>
      <c r="E422" s="104"/>
    </row>
    <row r="423" spans="3:5">
      <c r="C423" s="103"/>
      <c r="D423" s="103"/>
      <c r="E423" s="104"/>
    </row>
    <row r="424" spans="3:5">
      <c r="C424" s="103"/>
      <c r="D424" s="103"/>
      <c r="E424" s="104"/>
    </row>
    <row r="425" spans="3:5">
      <c r="C425" s="103"/>
      <c r="D425" s="103"/>
      <c r="E425" s="104"/>
    </row>
    <row r="426" spans="3:5">
      <c r="C426" s="103"/>
      <c r="D426" s="103"/>
      <c r="E426" s="104"/>
    </row>
    <row r="427" spans="3:5">
      <c r="C427" s="103"/>
      <c r="D427" s="103"/>
      <c r="E427" s="104"/>
    </row>
    <row r="428" spans="3:5">
      <c r="C428" s="103"/>
      <c r="D428" s="103"/>
      <c r="E428" s="104"/>
    </row>
    <row r="429" spans="3:5">
      <c r="C429" s="103"/>
      <c r="D429" s="103"/>
      <c r="E429" s="104"/>
    </row>
    <row r="430" spans="3:5">
      <c r="C430" s="103"/>
      <c r="D430" s="103"/>
      <c r="E430" s="104"/>
    </row>
    <row r="431" spans="3:5">
      <c r="C431" s="103"/>
      <c r="D431" s="103"/>
      <c r="E431" s="104"/>
    </row>
    <row r="432" spans="3:5">
      <c r="C432" s="103"/>
      <c r="D432" s="103"/>
      <c r="E432" s="104"/>
    </row>
    <row r="433" spans="3:5">
      <c r="C433" s="103"/>
      <c r="D433" s="103"/>
      <c r="E433" s="104"/>
    </row>
    <row r="434" spans="3:5">
      <c r="C434" s="103"/>
      <c r="D434" s="103"/>
      <c r="E434" s="104"/>
    </row>
    <row r="435" spans="3:5">
      <c r="C435" s="103"/>
      <c r="D435" s="103"/>
      <c r="E435" s="104"/>
    </row>
    <row r="436" spans="3:5">
      <c r="C436" s="103"/>
      <c r="D436" s="103"/>
      <c r="E436" s="104"/>
    </row>
    <row r="437" spans="3:5">
      <c r="C437" s="103"/>
      <c r="D437" s="103"/>
      <c r="E437" s="104"/>
    </row>
    <row r="438" spans="3:5">
      <c r="C438" s="103"/>
      <c r="D438" s="103"/>
      <c r="E438" s="104"/>
    </row>
    <row r="439" spans="3:5">
      <c r="C439" s="103"/>
      <c r="D439" s="103"/>
      <c r="E439" s="104"/>
    </row>
    <row r="440" spans="3:5">
      <c r="C440" s="103"/>
      <c r="D440" s="103"/>
      <c r="E440" s="104"/>
    </row>
    <row r="441" spans="3:5">
      <c r="C441" s="103"/>
      <c r="D441" s="103"/>
      <c r="E441" s="104"/>
    </row>
    <row r="442" spans="3:5">
      <c r="C442" s="103"/>
      <c r="D442" s="103"/>
      <c r="E442" s="104"/>
    </row>
    <row r="443" spans="3:5">
      <c r="C443" s="103"/>
      <c r="D443" s="103"/>
      <c r="E443" s="104"/>
    </row>
    <row r="444" spans="3:5">
      <c r="C444" s="103"/>
      <c r="D444" s="103"/>
      <c r="E444" s="104"/>
    </row>
    <row r="445" spans="3:5">
      <c r="C445" s="103"/>
      <c r="D445" s="103"/>
      <c r="E445" s="104"/>
    </row>
    <row r="446" spans="3:5">
      <c r="C446" s="103"/>
      <c r="D446" s="103"/>
      <c r="E446" s="104"/>
    </row>
    <row r="447" spans="3:5">
      <c r="C447" s="103"/>
      <c r="D447" s="103"/>
      <c r="E447" s="104"/>
    </row>
    <row r="448" spans="3:5">
      <c r="C448" s="103"/>
      <c r="D448" s="103"/>
      <c r="E448" s="104"/>
    </row>
    <row r="449" spans="3:5">
      <c r="C449" s="103"/>
      <c r="D449" s="103"/>
      <c r="E449" s="104"/>
    </row>
    <row r="450" spans="3:5">
      <c r="C450" s="103"/>
      <c r="D450" s="103"/>
      <c r="E450" s="104"/>
    </row>
    <row r="451" spans="3:5">
      <c r="C451" s="103"/>
      <c r="D451" s="103"/>
      <c r="E451" s="104"/>
    </row>
    <row r="452" spans="3:5">
      <c r="C452" s="103"/>
      <c r="D452" s="103"/>
      <c r="E452" s="104"/>
    </row>
    <row r="453" spans="3:5">
      <c r="C453" s="103"/>
      <c r="D453" s="103"/>
      <c r="E453" s="104"/>
    </row>
    <row r="454" spans="3:5">
      <c r="C454" s="103"/>
      <c r="D454" s="103"/>
      <c r="E454" s="104"/>
    </row>
    <row r="455" spans="3:5">
      <c r="C455" s="103"/>
      <c r="D455" s="103"/>
      <c r="E455" s="104"/>
    </row>
    <row r="456" spans="3:5">
      <c r="C456" s="103"/>
      <c r="D456" s="103"/>
      <c r="E456" s="104"/>
    </row>
    <row r="457" spans="3:5">
      <c r="C457" s="103"/>
      <c r="D457" s="103"/>
      <c r="E457" s="104"/>
    </row>
    <row r="458" spans="3:5">
      <c r="C458" s="103"/>
      <c r="D458" s="103"/>
      <c r="E458" s="104"/>
    </row>
    <row r="459" spans="3:5">
      <c r="C459" s="103"/>
      <c r="D459" s="103"/>
      <c r="E459" s="104"/>
    </row>
    <row r="460" spans="3:5">
      <c r="C460" s="103"/>
      <c r="D460" s="103"/>
      <c r="E460" s="104"/>
    </row>
    <row r="461" spans="3:5">
      <c r="C461" s="103"/>
      <c r="D461" s="103"/>
      <c r="E461" s="104"/>
    </row>
    <row r="462" spans="3:5">
      <c r="C462" s="103"/>
      <c r="D462" s="103"/>
      <c r="E462" s="104"/>
    </row>
    <row r="463" spans="3:5">
      <c r="C463" s="103"/>
      <c r="D463" s="103"/>
      <c r="E463" s="104"/>
    </row>
    <row r="464" spans="3:5">
      <c r="C464" s="103"/>
      <c r="D464" s="103"/>
      <c r="E464" s="104"/>
    </row>
    <row r="465" spans="3:5">
      <c r="C465" s="103"/>
      <c r="D465" s="103"/>
      <c r="E465" s="104"/>
    </row>
    <row r="466" spans="3:5">
      <c r="C466" s="103"/>
      <c r="D466" s="103"/>
      <c r="E466" s="104"/>
    </row>
    <row r="467" spans="3:5">
      <c r="C467" s="103"/>
      <c r="D467" s="103"/>
      <c r="E467" s="104"/>
    </row>
    <row r="468" spans="3:5">
      <c r="C468" s="103"/>
      <c r="D468" s="103"/>
      <c r="E468" s="104"/>
    </row>
    <row r="469" spans="3:5">
      <c r="C469" s="103"/>
      <c r="D469" s="103"/>
      <c r="E469" s="104"/>
    </row>
    <row r="470" spans="3:5">
      <c r="C470" s="103"/>
      <c r="D470" s="103"/>
      <c r="E470" s="104"/>
    </row>
    <row r="471" spans="3:5">
      <c r="C471" s="103"/>
      <c r="D471" s="103"/>
      <c r="E471" s="104"/>
    </row>
    <row r="472" spans="3:5">
      <c r="C472" s="103"/>
      <c r="D472" s="103"/>
      <c r="E472" s="104"/>
    </row>
    <row r="473" spans="3:5">
      <c r="C473" s="103"/>
      <c r="D473" s="103"/>
      <c r="E473" s="104"/>
    </row>
    <row r="474" spans="3:5">
      <c r="C474" s="103"/>
      <c r="D474" s="103"/>
      <c r="E474" s="104"/>
    </row>
    <row r="475" spans="3:5">
      <c r="C475" s="103"/>
      <c r="D475" s="103"/>
      <c r="E475" s="104"/>
    </row>
    <row r="476" spans="3:5">
      <c r="C476" s="103"/>
      <c r="D476" s="103"/>
      <c r="E476" s="104"/>
    </row>
    <row r="477" spans="3:5">
      <c r="C477" s="103"/>
      <c r="D477" s="103"/>
      <c r="E477" s="104"/>
    </row>
    <row r="478" spans="3:5">
      <c r="C478" s="103"/>
      <c r="D478" s="103"/>
      <c r="E478" s="104"/>
    </row>
    <row r="479" spans="3:5">
      <c r="C479" s="103"/>
      <c r="D479" s="103"/>
      <c r="E479" s="104"/>
    </row>
    <row r="480" spans="3:5">
      <c r="C480" s="103"/>
      <c r="D480" s="103"/>
      <c r="E480" s="104"/>
    </row>
    <row r="481" spans="3:5">
      <c r="C481" s="103"/>
      <c r="D481" s="103"/>
      <c r="E481" s="104"/>
    </row>
    <row r="482" spans="3:5">
      <c r="C482" s="103"/>
      <c r="D482" s="103"/>
      <c r="E482" s="104"/>
    </row>
    <row r="483" spans="3:5">
      <c r="C483" s="103"/>
      <c r="D483" s="103"/>
      <c r="E483" s="104"/>
    </row>
    <row r="484" spans="3:5">
      <c r="C484" s="103"/>
      <c r="D484" s="103"/>
      <c r="E484" s="104"/>
    </row>
    <row r="485" spans="3:5">
      <c r="C485" s="103"/>
      <c r="D485" s="103"/>
      <c r="E485" s="104"/>
    </row>
    <row r="486" spans="3:5">
      <c r="C486" s="103"/>
      <c r="D486" s="103"/>
      <c r="E486" s="104"/>
    </row>
    <row r="487" spans="3:5">
      <c r="C487" s="103"/>
      <c r="D487" s="103"/>
      <c r="E487" s="104"/>
    </row>
    <row r="488" spans="3:5">
      <c r="C488" s="103"/>
      <c r="D488" s="103"/>
      <c r="E488" s="104"/>
    </row>
    <row r="489" spans="3:5">
      <c r="C489" s="103"/>
      <c r="D489" s="103"/>
      <c r="E489" s="104"/>
    </row>
    <row r="490" spans="3:5">
      <c r="C490" s="103"/>
      <c r="D490" s="103"/>
      <c r="E490" s="104"/>
    </row>
    <row r="491" spans="3:5">
      <c r="C491" s="103"/>
      <c r="D491" s="103"/>
      <c r="E491" s="104"/>
    </row>
    <row r="492" spans="3:5">
      <c r="C492" s="103"/>
      <c r="D492" s="103"/>
      <c r="E492" s="104"/>
    </row>
    <row r="493" spans="3:5">
      <c r="C493" s="103"/>
      <c r="D493" s="103"/>
      <c r="E493" s="104"/>
    </row>
    <row r="494" spans="3:5">
      <c r="C494" s="103"/>
      <c r="D494" s="103"/>
      <c r="E494" s="104"/>
    </row>
    <row r="495" spans="3:5">
      <c r="C495" s="103"/>
      <c r="D495" s="103"/>
      <c r="E495" s="104"/>
    </row>
    <row r="496" spans="3:5">
      <c r="C496" s="103"/>
      <c r="D496" s="103"/>
      <c r="E496" s="104"/>
    </row>
    <row r="497" spans="3:5">
      <c r="C497" s="103"/>
      <c r="D497" s="103"/>
      <c r="E497" s="104"/>
    </row>
    <row r="498" spans="3:5">
      <c r="C498" s="103"/>
      <c r="D498" s="103"/>
      <c r="E498" s="104"/>
    </row>
    <row r="499" spans="3:5">
      <c r="C499" s="103"/>
      <c r="D499" s="103"/>
      <c r="E499" s="104"/>
    </row>
    <row r="500" spans="3:5">
      <c r="C500" s="103"/>
      <c r="D500" s="103"/>
      <c r="E500" s="104"/>
    </row>
    <row r="501" spans="3:5">
      <c r="C501" s="103"/>
      <c r="D501" s="103"/>
      <c r="E501" s="104"/>
    </row>
    <row r="502" spans="3:5">
      <c r="C502" s="103"/>
      <c r="D502" s="103"/>
      <c r="E502" s="104"/>
    </row>
    <row r="503" spans="3:5">
      <c r="C503" s="103"/>
      <c r="D503" s="103"/>
      <c r="E503" s="104"/>
    </row>
    <row r="504" spans="3:5">
      <c r="C504" s="103"/>
      <c r="D504" s="103"/>
      <c r="E504" s="104"/>
    </row>
    <row r="505" spans="3:5">
      <c r="C505" s="103"/>
      <c r="D505" s="103"/>
      <c r="E505" s="104"/>
    </row>
    <row r="506" spans="3:5">
      <c r="C506" s="103"/>
      <c r="D506" s="103"/>
      <c r="E506" s="104"/>
    </row>
    <row r="507" spans="3:5">
      <c r="C507" s="103"/>
      <c r="D507" s="103"/>
      <c r="E507" s="104"/>
    </row>
    <row r="508" spans="3:5">
      <c r="C508" s="103"/>
      <c r="D508" s="103"/>
      <c r="E508" s="104"/>
    </row>
    <row r="509" spans="3:5">
      <c r="C509" s="103"/>
      <c r="D509" s="103"/>
      <c r="E509" s="104"/>
    </row>
    <row r="510" spans="3:5">
      <c r="C510" s="103"/>
      <c r="D510" s="103"/>
      <c r="E510" s="104"/>
    </row>
    <row r="511" spans="3:5">
      <c r="C511" s="103"/>
      <c r="D511" s="103"/>
      <c r="E511" s="104"/>
    </row>
    <row r="512" spans="3:5">
      <c r="C512" s="103"/>
      <c r="D512" s="103"/>
      <c r="E512" s="104"/>
    </row>
    <row r="513" spans="3:5">
      <c r="C513" s="103"/>
      <c r="D513" s="103"/>
      <c r="E513" s="104"/>
    </row>
    <row r="514" spans="3:5">
      <c r="C514" s="103"/>
      <c r="D514" s="103"/>
      <c r="E514" s="104"/>
    </row>
    <row r="515" spans="3:5">
      <c r="C515" s="103"/>
      <c r="D515" s="103"/>
      <c r="E515" s="104"/>
    </row>
    <row r="516" spans="3:5">
      <c r="C516" s="103"/>
      <c r="D516" s="103"/>
      <c r="E516" s="104"/>
    </row>
    <row r="517" spans="3:5">
      <c r="C517" s="103"/>
      <c r="D517" s="103"/>
      <c r="E517" s="104"/>
    </row>
    <row r="518" spans="3:5">
      <c r="C518" s="103"/>
      <c r="D518" s="103"/>
      <c r="E518" s="104"/>
    </row>
    <row r="519" spans="3:5">
      <c r="C519" s="103"/>
      <c r="D519" s="103"/>
      <c r="E519" s="104"/>
    </row>
    <row r="520" spans="3:5">
      <c r="C520" s="103"/>
      <c r="D520" s="103"/>
      <c r="E520" s="104"/>
    </row>
    <row r="521" spans="3:5">
      <c r="C521" s="103"/>
      <c r="D521" s="103"/>
      <c r="E521" s="104"/>
    </row>
    <row r="522" spans="3:5">
      <c r="C522" s="103"/>
      <c r="D522" s="103"/>
      <c r="E522" s="104"/>
    </row>
    <row r="523" spans="3:5">
      <c r="C523" s="103"/>
      <c r="D523" s="103"/>
      <c r="E523" s="104"/>
    </row>
    <row r="524" spans="3:5">
      <c r="C524" s="103"/>
      <c r="D524" s="103"/>
      <c r="E524" s="104"/>
    </row>
    <row r="525" spans="3:5">
      <c r="C525" s="103"/>
      <c r="D525" s="103"/>
      <c r="E525" s="104"/>
    </row>
    <row r="526" spans="3:5">
      <c r="C526" s="103"/>
      <c r="D526" s="103"/>
      <c r="E526" s="104"/>
    </row>
    <row r="527" spans="3:5">
      <c r="C527" s="103"/>
      <c r="D527" s="103"/>
      <c r="E527" s="104"/>
    </row>
    <row r="528" spans="3:5">
      <c r="C528" s="103"/>
      <c r="D528" s="103"/>
      <c r="E528" s="104"/>
    </row>
    <row r="529" spans="3:5">
      <c r="C529" s="103"/>
      <c r="D529" s="103"/>
      <c r="E529" s="104"/>
    </row>
    <row r="530" spans="3:5">
      <c r="C530" s="103"/>
      <c r="D530" s="103"/>
      <c r="E530" s="104"/>
    </row>
    <row r="531" spans="3:5">
      <c r="C531" s="103"/>
      <c r="D531" s="103"/>
      <c r="E531" s="104"/>
    </row>
    <row r="532" spans="3:5">
      <c r="C532" s="103"/>
      <c r="D532" s="103"/>
      <c r="E532" s="104"/>
    </row>
    <row r="533" spans="3:5">
      <c r="C533" s="103"/>
      <c r="D533" s="103"/>
      <c r="E533" s="104"/>
    </row>
    <row r="534" spans="3:5">
      <c r="C534" s="103"/>
      <c r="D534" s="103"/>
      <c r="E534" s="104"/>
    </row>
    <row r="535" spans="3:5">
      <c r="C535" s="103"/>
      <c r="D535" s="103"/>
      <c r="E535" s="104"/>
    </row>
    <row r="536" spans="3:5">
      <c r="C536" s="103"/>
      <c r="D536" s="103"/>
      <c r="E536" s="104"/>
    </row>
    <row r="537" spans="3:5">
      <c r="C537" s="103"/>
      <c r="D537" s="103"/>
      <c r="E537" s="104"/>
    </row>
    <row r="538" spans="3:5">
      <c r="C538" s="103"/>
      <c r="D538" s="103"/>
      <c r="E538" s="104"/>
    </row>
    <row r="539" spans="3:5">
      <c r="C539" s="103"/>
      <c r="D539" s="103"/>
      <c r="E539" s="104"/>
    </row>
    <row r="540" spans="3:5">
      <c r="C540" s="103"/>
      <c r="D540" s="103"/>
      <c r="E540" s="104"/>
    </row>
    <row r="541" spans="3:5">
      <c r="C541" s="103"/>
      <c r="D541" s="103"/>
      <c r="E541" s="104"/>
    </row>
    <row r="542" spans="3:5">
      <c r="C542" s="103"/>
      <c r="D542" s="103"/>
      <c r="E542" s="104"/>
    </row>
    <row r="543" spans="3:5">
      <c r="C543" s="103"/>
      <c r="D543" s="103"/>
      <c r="E543" s="104"/>
    </row>
    <row r="544" spans="3:5">
      <c r="C544" s="103"/>
      <c r="D544" s="103"/>
      <c r="E544" s="104"/>
    </row>
    <row r="545" spans="3:5">
      <c r="C545" s="103"/>
      <c r="D545" s="103"/>
      <c r="E545" s="104"/>
    </row>
    <row r="546" spans="3:5">
      <c r="C546" s="103"/>
      <c r="D546" s="103"/>
      <c r="E546" s="104"/>
    </row>
    <row r="547" spans="3:5">
      <c r="C547" s="103"/>
      <c r="D547" s="103"/>
      <c r="E547" s="104"/>
    </row>
    <row r="548" spans="3:5">
      <c r="C548" s="103"/>
      <c r="D548" s="103"/>
      <c r="E548" s="104"/>
    </row>
    <row r="549" spans="3:5">
      <c r="C549" s="103"/>
      <c r="D549" s="103"/>
      <c r="E549" s="104"/>
    </row>
    <row r="550" spans="3:5">
      <c r="C550" s="103"/>
      <c r="D550" s="103"/>
      <c r="E550" s="104"/>
    </row>
    <row r="551" spans="3:5">
      <c r="C551" s="103"/>
      <c r="D551" s="103"/>
      <c r="E551" s="104"/>
    </row>
    <row r="552" spans="3:5">
      <c r="C552" s="103"/>
      <c r="D552" s="103"/>
      <c r="E552" s="104"/>
    </row>
    <row r="553" spans="3:5">
      <c r="C553" s="103"/>
      <c r="D553" s="103"/>
      <c r="E553" s="104"/>
    </row>
    <row r="554" spans="3:5">
      <c r="C554" s="103"/>
      <c r="D554" s="103"/>
      <c r="E554" s="104"/>
    </row>
    <row r="555" spans="3:5">
      <c r="C555" s="103"/>
      <c r="D555" s="103"/>
      <c r="E555" s="104"/>
    </row>
    <row r="556" spans="3:5">
      <c r="C556" s="103"/>
      <c r="D556" s="103"/>
      <c r="E556" s="104"/>
    </row>
    <row r="557" spans="3:5">
      <c r="C557" s="103"/>
      <c r="D557" s="103"/>
      <c r="E557" s="104"/>
    </row>
    <row r="558" spans="3:5">
      <c r="C558" s="103"/>
      <c r="D558" s="103"/>
      <c r="E558" s="104"/>
    </row>
    <row r="559" spans="3:5">
      <c r="C559" s="103"/>
      <c r="D559" s="103"/>
      <c r="E559" s="104"/>
    </row>
    <row r="560" spans="3:5">
      <c r="C560" s="103"/>
      <c r="D560" s="103"/>
      <c r="E560" s="104"/>
    </row>
    <row r="561" spans="3:5">
      <c r="C561" s="103"/>
      <c r="D561" s="103"/>
      <c r="E561" s="104"/>
    </row>
    <row r="562" spans="3:5">
      <c r="C562" s="103"/>
      <c r="D562" s="103"/>
      <c r="E562" s="104"/>
    </row>
    <row r="563" spans="3:5">
      <c r="C563" s="103"/>
      <c r="D563" s="103"/>
      <c r="E563" s="104"/>
    </row>
    <row r="564" spans="3:5">
      <c r="C564" s="103"/>
      <c r="D564" s="103"/>
      <c r="E564" s="104"/>
    </row>
    <row r="565" spans="3:5">
      <c r="C565" s="103"/>
      <c r="D565" s="103"/>
      <c r="E565" s="104"/>
    </row>
    <row r="566" spans="3:5">
      <c r="C566" s="103"/>
      <c r="D566" s="103"/>
      <c r="E566" s="104"/>
    </row>
    <row r="567" spans="3:5">
      <c r="C567" s="103"/>
      <c r="D567" s="103"/>
      <c r="E567" s="104"/>
    </row>
    <row r="568" spans="3:5">
      <c r="C568" s="103"/>
      <c r="D568" s="103"/>
      <c r="E568" s="104"/>
    </row>
    <row r="569" spans="3:5">
      <c r="C569" s="103"/>
      <c r="D569" s="103"/>
      <c r="E569" s="104"/>
    </row>
    <row r="570" spans="3:5">
      <c r="C570" s="103"/>
      <c r="D570" s="103"/>
      <c r="E570" s="104"/>
    </row>
    <row r="571" spans="3:5">
      <c r="C571" s="103"/>
      <c r="D571" s="103"/>
      <c r="E571" s="104"/>
    </row>
    <row r="572" spans="3:5">
      <c r="C572" s="103"/>
      <c r="D572" s="103"/>
      <c r="E572" s="104"/>
    </row>
    <row r="573" spans="3:5">
      <c r="C573" s="103"/>
      <c r="D573" s="103"/>
      <c r="E573" s="104"/>
    </row>
    <row r="574" spans="3:5">
      <c r="C574" s="103"/>
      <c r="D574" s="103"/>
      <c r="E574" s="104"/>
    </row>
    <row r="575" spans="3:5">
      <c r="C575" s="103"/>
      <c r="D575" s="103"/>
      <c r="E575" s="104"/>
    </row>
    <row r="576" spans="3:5">
      <c r="C576" s="103"/>
      <c r="D576" s="103"/>
      <c r="E576" s="104"/>
    </row>
    <row r="577" spans="3:5">
      <c r="C577" s="103"/>
      <c r="D577" s="103"/>
      <c r="E577" s="104"/>
    </row>
    <row r="578" spans="3:5">
      <c r="C578" s="103"/>
      <c r="D578" s="103"/>
      <c r="E578" s="104"/>
    </row>
    <row r="579" spans="3:5">
      <c r="C579" s="103"/>
      <c r="D579" s="103"/>
      <c r="E579" s="104"/>
    </row>
    <row r="580" spans="3:5">
      <c r="C580" s="103"/>
      <c r="D580" s="103"/>
      <c r="E580" s="104"/>
    </row>
    <row r="581" spans="3:5">
      <c r="C581" s="103"/>
      <c r="D581" s="103"/>
      <c r="E581" s="104"/>
    </row>
    <row r="582" spans="3:5">
      <c r="C582" s="103"/>
      <c r="D582" s="103"/>
      <c r="E582" s="104"/>
    </row>
    <row r="583" spans="3:5">
      <c r="C583" s="103"/>
      <c r="D583" s="103"/>
      <c r="E583" s="104"/>
    </row>
    <row r="584" spans="3:5">
      <c r="C584" s="103"/>
      <c r="D584" s="103"/>
      <c r="E584" s="104"/>
    </row>
    <row r="585" spans="3:5">
      <c r="C585" s="103"/>
      <c r="D585" s="103"/>
      <c r="E585" s="104"/>
    </row>
    <row r="586" spans="3:5">
      <c r="C586" s="103"/>
      <c r="D586" s="103"/>
      <c r="E586" s="104"/>
    </row>
    <row r="587" spans="3:5">
      <c r="C587" s="103"/>
      <c r="D587" s="103"/>
      <c r="E587" s="104"/>
    </row>
    <row r="588" spans="3:5">
      <c r="C588" s="103"/>
      <c r="D588" s="103"/>
      <c r="E588" s="104"/>
    </row>
    <row r="589" spans="3:5">
      <c r="C589" s="103"/>
      <c r="D589" s="103"/>
      <c r="E589" s="104"/>
    </row>
    <row r="590" spans="3:5">
      <c r="C590" s="103"/>
      <c r="D590" s="103"/>
      <c r="E590" s="104"/>
    </row>
    <row r="591" spans="3:5">
      <c r="C591" s="103"/>
      <c r="D591" s="103"/>
      <c r="E591" s="104"/>
    </row>
    <row r="592" spans="3:5">
      <c r="C592" s="103"/>
      <c r="D592" s="103"/>
      <c r="E592" s="104"/>
    </row>
    <row r="593" spans="3:5">
      <c r="C593" s="103"/>
      <c r="D593" s="103"/>
      <c r="E593" s="104"/>
    </row>
    <row r="594" spans="3:5">
      <c r="C594" s="103"/>
      <c r="D594" s="103"/>
      <c r="E594" s="104"/>
    </row>
    <row r="595" spans="3:5">
      <c r="C595" s="103"/>
      <c r="D595" s="103"/>
      <c r="E595" s="104"/>
    </row>
    <row r="596" spans="3:5">
      <c r="C596" s="103"/>
      <c r="D596" s="103"/>
      <c r="E596" s="104"/>
    </row>
    <row r="597" spans="3:5">
      <c r="C597" s="103"/>
      <c r="D597" s="103"/>
      <c r="E597" s="104"/>
    </row>
    <row r="598" spans="3:5">
      <c r="C598" s="103"/>
      <c r="D598" s="103"/>
      <c r="E598" s="104"/>
    </row>
    <row r="599" spans="3:5">
      <c r="C599" s="103"/>
      <c r="D599" s="103"/>
      <c r="E599" s="104"/>
    </row>
    <row r="600" spans="3:5">
      <c r="C600" s="103"/>
      <c r="D600" s="103"/>
      <c r="E600" s="104"/>
    </row>
    <row r="601" spans="3:5">
      <c r="C601" s="103"/>
      <c r="D601" s="103"/>
      <c r="E601" s="104"/>
    </row>
    <row r="602" spans="3:5">
      <c r="C602" s="103"/>
      <c r="D602" s="103"/>
      <c r="E602" s="104"/>
    </row>
    <row r="603" spans="3:5">
      <c r="C603" s="103"/>
      <c r="D603" s="103"/>
      <c r="E603" s="104"/>
    </row>
    <row r="604" spans="3:5">
      <c r="C604" s="103"/>
      <c r="D604" s="103"/>
      <c r="E604" s="104"/>
    </row>
    <row r="605" spans="3:5">
      <c r="C605" s="103"/>
      <c r="D605" s="103"/>
      <c r="E605" s="104"/>
    </row>
    <row r="606" spans="3:5">
      <c r="C606" s="103"/>
      <c r="D606" s="103"/>
      <c r="E606" s="104"/>
    </row>
    <row r="607" spans="3:5">
      <c r="C607" s="103"/>
      <c r="D607" s="103"/>
      <c r="E607" s="104"/>
    </row>
    <row r="608" spans="3:5">
      <c r="C608" s="103"/>
      <c r="D608" s="103"/>
      <c r="E608" s="104"/>
    </row>
    <row r="609" spans="3:5">
      <c r="C609" s="103"/>
      <c r="D609" s="103"/>
      <c r="E609" s="104"/>
    </row>
    <row r="610" spans="3:5">
      <c r="C610" s="103"/>
      <c r="D610" s="103"/>
      <c r="E610" s="104"/>
    </row>
    <row r="611" spans="3:5">
      <c r="C611" s="103"/>
      <c r="D611" s="103"/>
      <c r="E611" s="104"/>
    </row>
    <row r="612" spans="3:5">
      <c r="C612" s="103"/>
      <c r="D612" s="103"/>
      <c r="E612" s="104"/>
    </row>
    <row r="613" spans="3:5">
      <c r="C613" s="103"/>
      <c r="D613" s="103"/>
      <c r="E613" s="104"/>
    </row>
    <row r="614" spans="3:5">
      <c r="C614" s="103"/>
      <c r="D614" s="103"/>
      <c r="E614" s="104"/>
    </row>
    <row r="615" spans="3:5">
      <c r="C615" s="103"/>
      <c r="D615" s="103"/>
      <c r="E615" s="104"/>
    </row>
    <row r="616" spans="3:5">
      <c r="C616" s="103"/>
      <c r="D616" s="103"/>
      <c r="E616" s="104"/>
    </row>
    <row r="617" spans="3:5">
      <c r="C617" s="103"/>
      <c r="D617" s="103"/>
      <c r="E617" s="104"/>
    </row>
    <row r="618" spans="3:5">
      <c r="C618" s="103"/>
      <c r="D618" s="103"/>
      <c r="E618" s="104"/>
    </row>
    <row r="619" spans="3:5">
      <c r="C619" s="103"/>
      <c r="D619" s="103"/>
      <c r="E619" s="104"/>
    </row>
    <row r="620" spans="3:5">
      <c r="C620" s="103"/>
      <c r="D620" s="103"/>
      <c r="E620" s="104"/>
    </row>
    <row r="621" spans="3:5">
      <c r="C621" s="103"/>
      <c r="D621" s="103"/>
      <c r="E621" s="104"/>
    </row>
    <row r="622" spans="3:5">
      <c r="C622" s="103"/>
      <c r="D622" s="103"/>
      <c r="E622" s="104"/>
    </row>
    <row r="623" spans="3:5">
      <c r="C623" s="103"/>
      <c r="D623" s="103"/>
      <c r="E623" s="104"/>
    </row>
    <row r="624" spans="3:5">
      <c r="C624" s="103"/>
      <c r="D624" s="103"/>
      <c r="E624" s="104"/>
    </row>
    <row r="625" spans="3:5">
      <c r="C625" s="103"/>
      <c r="D625" s="103"/>
      <c r="E625" s="104"/>
    </row>
    <row r="626" spans="3:5">
      <c r="C626" s="103"/>
      <c r="D626" s="103"/>
      <c r="E626" s="104"/>
    </row>
    <row r="627" spans="3:5">
      <c r="C627" s="103"/>
      <c r="D627" s="103"/>
      <c r="E627" s="104"/>
    </row>
    <row r="628" spans="3:5">
      <c r="C628" s="103"/>
      <c r="D628" s="103"/>
      <c r="E628" s="104"/>
    </row>
    <row r="629" spans="3:5">
      <c r="C629" s="103"/>
      <c r="D629" s="103"/>
      <c r="E629" s="104"/>
    </row>
    <row r="630" spans="3:5">
      <c r="C630" s="103"/>
      <c r="D630" s="103"/>
      <c r="E630" s="104"/>
    </row>
    <row r="631" spans="3:5">
      <c r="C631" s="103"/>
      <c r="D631" s="103"/>
      <c r="E631" s="104"/>
    </row>
    <row r="632" spans="3:5">
      <c r="C632" s="103"/>
      <c r="D632" s="103"/>
      <c r="E632" s="104"/>
    </row>
    <row r="633" spans="3:5">
      <c r="C633" s="103"/>
      <c r="D633" s="103"/>
      <c r="E633" s="104"/>
    </row>
    <row r="634" spans="3:5">
      <c r="C634" s="103"/>
      <c r="D634" s="103"/>
      <c r="E634" s="104"/>
    </row>
    <row r="635" spans="3:5">
      <c r="C635" s="103"/>
      <c r="D635" s="103"/>
      <c r="E635" s="104"/>
    </row>
    <row r="636" spans="3:5">
      <c r="C636" s="103"/>
      <c r="D636" s="103"/>
      <c r="E636" s="104"/>
    </row>
    <row r="637" spans="3:5">
      <c r="C637" s="103"/>
      <c r="D637" s="103"/>
      <c r="E637" s="104"/>
    </row>
    <row r="638" spans="3:5">
      <c r="C638" s="103"/>
      <c r="D638" s="103"/>
      <c r="E638" s="104"/>
    </row>
    <row r="639" spans="3:5">
      <c r="C639" s="103"/>
      <c r="D639" s="103"/>
      <c r="E639" s="104"/>
    </row>
    <row r="640" spans="3:5">
      <c r="C640" s="103"/>
      <c r="D640" s="103"/>
      <c r="E640" s="104"/>
    </row>
    <row r="641" spans="3:5">
      <c r="C641" s="103"/>
      <c r="D641" s="103"/>
      <c r="E641" s="104"/>
    </row>
    <row r="642" spans="3:5">
      <c r="C642" s="103"/>
      <c r="D642" s="103"/>
      <c r="E642" s="104"/>
    </row>
    <row r="643" spans="3:5">
      <c r="C643" s="103"/>
      <c r="D643" s="103"/>
      <c r="E643" s="104"/>
    </row>
    <row r="644" spans="3:5">
      <c r="C644" s="103"/>
      <c r="D644" s="103"/>
      <c r="E644" s="104"/>
    </row>
    <row r="645" spans="3:5">
      <c r="C645" s="103"/>
      <c r="D645" s="103"/>
      <c r="E645" s="104"/>
    </row>
    <row r="646" spans="3:5">
      <c r="C646" s="103"/>
      <c r="D646" s="103"/>
      <c r="E646" s="104"/>
    </row>
    <row r="647" spans="3:5">
      <c r="C647" s="103"/>
      <c r="D647" s="103"/>
      <c r="E647" s="104"/>
    </row>
    <row r="648" spans="3:5">
      <c r="C648" s="103"/>
      <c r="D648" s="103"/>
      <c r="E648" s="104"/>
    </row>
    <row r="649" spans="3:5">
      <c r="C649" s="103"/>
      <c r="D649" s="103"/>
      <c r="E649" s="104"/>
    </row>
    <row r="650" spans="3:5">
      <c r="C650" s="103"/>
      <c r="D650" s="103"/>
      <c r="E650" s="104"/>
    </row>
    <row r="651" spans="3:5">
      <c r="C651" s="103"/>
      <c r="D651" s="103"/>
      <c r="E651" s="104"/>
    </row>
    <row r="652" spans="3:5">
      <c r="C652" s="103"/>
      <c r="D652" s="103"/>
      <c r="E652" s="104"/>
    </row>
    <row r="653" spans="3:5">
      <c r="C653" s="103"/>
      <c r="D653" s="103"/>
      <c r="E653" s="104"/>
    </row>
    <row r="654" spans="3:5">
      <c r="C654" s="103"/>
      <c r="D654" s="103"/>
      <c r="E654" s="104"/>
    </row>
    <row r="655" spans="3:5">
      <c r="C655" s="103"/>
      <c r="D655" s="103"/>
      <c r="E655" s="104"/>
    </row>
    <row r="656" spans="3:5">
      <c r="C656" s="103"/>
      <c r="D656" s="103"/>
      <c r="E656" s="104"/>
    </row>
    <row r="657" spans="3:5">
      <c r="C657" s="103"/>
      <c r="D657" s="103"/>
      <c r="E657" s="104"/>
    </row>
    <row r="658" spans="3:5">
      <c r="C658" s="103"/>
      <c r="D658" s="103"/>
      <c r="E658" s="104"/>
    </row>
    <row r="659" spans="3:5">
      <c r="C659" s="103"/>
      <c r="D659" s="103"/>
      <c r="E659" s="104"/>
    </row>
    <row r="660" spans="3:5">
      <c r="C660" s="103"/>
      <c r="D660" s="103"/>
      <c r="E660" s="104"/>
    </row>
    <row r="661" spans="3:5">
      <c r="C661" s="103"/>
      <c r="D661" s="103"/>
      <c r="E661" s="104"/>
    </row>
    <row r="662" spans="3:5">
      <c r="C662" s="103"/>
      <c r="D662" s="103"/>
      <c r="E662" s="104"/>
    </row>
    <row r="663" spans="3:5">
      <c r="C663" s="103"/>
      <c r="D663" s="103"/>
      <c r="E663" s="104"/>
    </row>
    <row r="664" spans="3:5">
      <c r="C664" s="103"/>
      <c r="D664" s="103"/>
      <c r="E664" s="104"/>
    </row>
    <row r="665" spans="3:5">
      <c r="C665" s="103"/>
      <c r="D665" s="103"/>
      <c r="E665" s="104"/>
    </row>
    <row r="666" spans="3:5">
      <c r="C666" s="103"/>
      <c r="D666" s="103"/>
      <c r="E666" s="104"/>
    </row>
    <row r="667" spans="3:5">
      <c r="C667" s="103"/>
      <c r="D667" s="103"/>
      <c r="E667" s="104"/>
    </row>
    <row r="668" spans="3:5">
      <c r="C668" s="103"/>
      <c r="D668" s="103"/>
      <c r="E668" s="104"/>
    </row>
    <row r="669" spans="3:5">
      <c r="C669" s="103"/>
      <c r="D669" s="103"/>
      <c r="E669" s="104"/>
    </row>
    <row r="670" spans="3:5">
      <c r="C670" s="103"/>
      <c r="D670" s="103"/>
      <c r="E670" s="104"/>
    </row>
    <row r="671" spans="3:5">
      <c r="C671" s="103"/>
      <c r="D671" s="103"/>
      <c r="E671" s="104"/>
    </row>
    <row r="672" spans="3:5">
      <c r="C672" s="103"/>
      <c r="D672" s="103"/>
      <c r="E672" s="104"/>
    </row>
    <row r="673" spans="3:5">
      <c r="C673" s="103"/>
      <c r="D673" s="103"/>
      <c r="E673" s="104"/>
    </row>
    <row r="674" spans="3:5">
      <c r="C674" s="103"/>
      <c r="D674" s="103"/>
      <c r="E674" s="104"/>
    </row>
    <row r="675" spans="3:5">
      <c r="C675" s="103"/>
      <c r="D675" s="103"/>
      <c r="E675" s="104"/>
    </row>
    <row r="676" spans="3:5">
      <c r="C676" s="103"/>
      <c r="D676" s="103"/>
      <c r="E676" s="104"/>
    </row>
    <row r="677" spans="3:5">
      <c r="C677" s="103"/>
      <c r="D677" s="103"/>
      <c r="E677" s="104"/>
    </row>
    <row r="678" spans="3:5">
      <c r="C678" s="103"/>
      <c r="D678" s="103"/>
      <c r="E678" s="104"/>
    </row>
    <row r="679" spans="3:5">
      <c r="C679" s="103"/>
      <c r="D679" s="103"/>
      <c r="E679" s="104"/>
    </row>
    <row r="680" spans="3:5">
      <c r="C680" s="103"/>
      <c r="D680" s="103"/>
      <c r="E680" s="104"/>
    </row>
    <row r="681" spans="3:5">
      <c r="C681" s="103"/>
      <c r="D681" s="103"/>
      <c r="E681" s="104"/>
    </row>
    <row r="682" spans="3:5">
      <c r="C682" s="103"/>
      <c r="D682" s="103"/>
      <c r="E682" s="104"/>
    </row>
    <row r="683" spans="3:5">
      <c r="C683" s="103"/>
      <c r="D683" s="103"/>
      <c r="E683" s="104"/>
    </row>
    <row r="684" spans="3:5">
      <c r="C684" s="103"/>
      <c r="D684" s="103"/>
      <c r="E684" s="104"/>
    </row>
    <row r="685" spans="3:5">
      <c r="C685" s="103"/>
      <c r="D685" s="103"/>
      <c r="E685" s="104"/>
    </row>
    <row r="686" spans="3:5">
      <c r="C686" s="103"/>
      <c r="D686" s="103"/>
      <c r="E686" s="104"/>
    </row>
    <row r="687" spans="3:5">
      <c r="C687" s="103"/>
      <c r="D687" s="103"/>
      <c r="E687" s="104"/>
    </row>
    <row r="688" spans="3:5">
      <c r="C688" s="103"/>
      <c r="D688" s="103"/>
      <c r="E688" s="104"/>
    </row>
    <row r="689" spans="3:5">
      <c r="C689" s="103"/>
      <c r="D689" s="103"/>
      <c r="E689" s="104"/>
    </row>
    <row r="690" spans="3:5">
      <c r="C690" s="103"/>
      <c r="D690" s="103"/>
      <c r="E690" s="104"/>
    </row>
    <row r="691" spans="3:5">
      <c r="C691" s="103"/>
      <c r="D691" s="103"/>
      <c r="E691" s="104"/>
    </row>
    <row r="692" spans="3:5">
      <c r="C692" s="103"/>
      <c r="D692" s="103"/>
      <c r="E692" s="104"/>
    </row>
    <row r="693" spans="3:5">
      <c r="C693" s="103"/>
      <c r="D693" s="103"/>
      <c r="E693" s="104"/>
    </row>
    <row r="694" spans="3:5">
      <c r="C694" s="103"/>
      <c r="D694" s="103"/>
      <c r="E694" s="104"/>
    </row>
    <row r="695" spans="3:5">
      <c r="C695" s="103"/>
      <c r="D695" s="103"/>
      <c r="E695" s="104"/>
    </row>
    <row r="696" spans="3:5">
      <c r="C696" s="103"/>
      <c r="D696" s="103"/>
      <c r="E696" s="104"/>
    </row>
    <row r="697" spans="3:5">
      <c r="C697" s="103"/>
      <c r="D697" s="103"/>
      <c r="E697" s="104"/>
    </row>
    <row r="698" spans="3:5">
      <c r="C698" s="103"/>
      <c r="D698" s="103"/>
      <c r="E698" s="104"/>
    </row>
    <row r="699" spans="3:5">
      <c r="C699" s="103"/>
      <c r="D699" s="103"/>
      <c r="E699" s="104"/>
    </row>
    <row r="700" spans="3:5">
      <c r="C700" s="103"/>
      <c r="D700" s="103"/>
      <c r="E700" s="104"/>
    </row>
    <row r="701" spans="3:5">
      <c r="C701" s="103"/>
      <c r="D701" s="103"/>
      <c r="E701" s="104"/>
    </row>
    <row r="702" spans="3:5">
      <c r="C702" s="103"/>
      <c r="D702" s="103"/>
      <c r="E702" s="104"/>
    </row>
    <row r="703" spans="3:5">
      <c r="C703" s="103"/>
      <c r="D703" s="103"/>
      <c r="E703" s="104"/>
    </row>
    <row r="704" spans="3:5">
      <c r="C704" s="103"/>
      <c r="D704" s="103"/>
      <c r="E704" s="104"/>
    </row>
    <row r="705" spans="3:5">
      <c r="C705" s="103"/>
      <c r="D705" s="103"/>
      <c r="E705" s="104"/>
    </row>
    <row r="706" spans="3:5">
      <c r="C706" s="103"/>
      <c r="D706" s="103"/>
      <c r="E706" s="104"/>
    </row>
    <row r="707" spans="3:5">
      <c r="C707" s="103"/>
      <c r="D707" s="103"/>
      <c r="E707" s="104"/>
    </row>
    <row r="708" spans="3:5">
      <c r="C708" s="103"/>
      <c r="D708" s="103"/>
      <c r="E708" s="104"/>
    </row>
    <row r="709" spans="3:5">
      <c r="C709" s="103"/>
      <c r="D709" s="103"/>
      <c r="E709" s="104"/>
    </row>
    <row r="710" spans="3:5">
      <c r="C710" s="103"/>
      <c r="D710" s="103"/>
      <c r="E710" s="104"/>
    </row>
    <row r="711" spans="3:5">
      <c r="C711" s="103"/>
      <c r="D711" s="103"/>
      <c r="E711" s="104"/>
    </row>
    <row r="712" spans="3:5">
      <c r="C712" s="103"/>
      <c r="D712" s="103"/>
      <c r="E712" s="104"/>
    </row>
    <row r="713" spans="3:5">
      <c r="C713" s="103"/>
      <c r="D713" s="103"/>
      <c r="E713" s="104"/>
    </row>
    <row r="714" spans="3:5">
      <c r="C714" s="103"/>
      <c r="D714" s="103"/>
      <c r="E714" s="104"/>
    </row>
    <row r="715" spans="3:5">
      <c r="C715" s="103"/>
      <c r="D715" s="103"/>
      <c r="E715" s="104"/>
    </row>
    <row r="716" spans="3:5">
      <c r="C716" s="103"/>
      <c r="D716" s="103"/>
      <c r="E716" s="104"/>
    </row>
    <row r="717" spans="3:5">
      <c r="C717" s="103"/>
      <c r="D717" s="103"/>
      <c r="E717" s="104"/>
    </row>
    <row r="718" spans="3:5">
      <c r="C718" s="103"/>
      <c r="D718" s="103"/>
      <c r="E718" s="104"/>
    </row>
    <row r="719" spans="3:5">
      <c r="C719" s="103"/>
      <c r="D719" s="103"/>
      <c r="E719" s="104"/>
    </row>
    <row r="720" spans="3:5">
      <c r="C720" s="103"/>
      <c r="D720" s="103"/>
      <c r="E720" s="104"/>
    </row>
    <row r="721" spans="3:5">
      <c r="C721" s="103"/>
      <c r="D721" s="103"/>
      <c r="E721" s="104"/>
    </row>
    <row r="722" spans="3:5">
      <c r="C722" s="103"/>
      <c r="D722" s="103"/>
      <c r="E722" s="104"/>
    </row>
    <row r="723" spans="3:5">
      <c r="C723" s="103"/>
      <c r="D723" s="103"/>
      <c r="E723" s="104"/>
    </row>
    <row r="724" spans="3:5">
      <c r="C724" s="103"/>
      <c r="D724" s="103"/>
      <c r="E724" s="104"/>
    </row>
    <row r="725" spans="3:5">
      <c r="C725" s="103"/>
      <c r="D725" s="103"/>
      <c r="E725" s="104"/>
    </row>
    <row r="726" spans="3:5">
      <c r="C726" s="103"/>
      <c r="D726" s="103"/>
      <c r="E726" s="104"/>
    </row>
    <row r="727" spans="3:5">
      <c r="C727" s="103"/>
      <c r="D727" s="103"/>
      <c r="E727" s="104"/>
    </row>
    <row r="728" spans="3:5">
      <c r="C728" s="103"/>
      <c r="D728" s="103"/>
      <c r="E728" s="104"/>
    </row>
    <row r="729" spans="3:5">
      <c r="C729" s="103"/>
      <c r="D729" s="103"/>
      <c r="E729" s="104"/>
    </row>
    <row r="730" spans="3:5">
      <c r="C730" s="103"/>
      <c r="D730" s="103"/>
      <c r="E730" s="104"/>
    </row>
    <row r="731" spans="3:5">
      <c r="C731" s="103"/>
      <c r="D731" s="103"/>
      <c r="E731" s="104"/>
    </row>
    <row r="732" spans="3:5">
      <c r="C732" s="103"/>
      <c r="D732" s="103"/>
      <c r="E732" s="104"/>
    </row>
    <row r="733" spans="3:5">
      <c r="C733" s="103"/>
      <c r="D733" s="103"/>
      <c r="E733" s="104"/>
    </row>
    <row r="734" spans="3:5">
      <c r="C734" s="103"/>
      <c r="D734" s="103"/>
      <c r="E734" s="104"/>
    </row>
    <row r="735" spans="3:5">
      <c r="C735" s="103"/>
      <c r="D735" s="103"/>
      <c r="E735" s="104"/>
    </row>
    <row r="736" spans="3:5">
      <c r="C736" s="103"/>
      <c r="D736" s="103"/>
      <c r="E736" s="104"/>
    </row>
    <row r="737" spans="3:5">
      <c r="C737" s="103"/>
      <c r="D737" s="103"/>
      <c r="E737" s="104"/>
    </row>
    <row r="738" spans="3:5">
      <c r="C738" s="103"/>
      <c r="D738" s="103"/>
      <c r="E738" s="104"/>
    </row>
    <row r="739" spans="3:5">
      <c r="C739" s="103"/>
      <c r="D739" s="103"/>
      <c r="E739" s="104"/>
    </row>
    <row r="740" spans="3:5">
      <c r="C740" s="103"/>
      <c r="D740" s="103"/>
      <c r="E740" s="104"/>
    </row>
    <row r="741" spans="3:5">
      <c r="C741" s="103"/>
      <c r="D741" s="103"/>
      <c r="E741" s="104"/>
    </row>
    <row r="742" spans="3:5">
      <c r="C742" s="103"/>
      <c r="D742" s="103"/>
      <c r="E742" s="104"/>
    </row>
    <row r="743" spans="3:5">
      <c r="C743" s="103"/>
      <c r="D743" s="103"/>
      <c r="E743" s="104"/>
    </row>
    <row r="744" spans="3:5">
      <c r="C744" s="103"/>
      <c r="D744" s="103"/>
      <c r="E744" s="104"/>
    </row>
    <row r="745" spans="3:5">
      <c r="C745" s="103"/>
      <c r="D745" s="103"/>
      <c r="E745" s="104"/>
    </row>
    <row r="746" spans="3:5">
      <c r="C746" s="103"/>
      <c r="D746" s="103"/>
      <c r="E746" s="104"/>
    </row>
    <row r="747" spans="3:5">
      <c r="C747" s="103"/>
      <c r="D747" s="103"/>
      <c r="E747" s="104"/>
    </row>
    <row r="748" spans="3:5">
      <c r="C748" s="103"/>
      <c r="D748" s="103"/>
      <c r="E748" s="104"/>
    </row>
    <row r="749" spans="3:5">
      <c r="C749" s="103"/>
      <c r="D749" s="103"/>
      <c r="E749" s="104"/>
    </row>
    <row r="750" spans="3:5">
      <c r="C750" s="103"/>
      <c r="D750" s="103"/>
      <c r="E750" s="104"/>
    </row>
    <row r="751" spans="3:5">
      <c r="C751" s="103"/>
      <c r="D751" s="103"/>
      <c r="E751" s="104"/>
    </row>
    <row r="752" spans="3:5">
      <c r="C752" s="103"/>
      <c r="D752" s="103"/>
      <c r="E752" s="104"/>
    </row>
    <row r="753" spans="3:5">
      <c r="C753" s="103"/>
      <c r="D753" s="103"/>
      <c r="E753" s="104"/>
    </row>
    <row r="754" spans="3:5">
      <c r="C754" s="103"/>
      <c r="D754" s="103"/>
      <c r="E754" s="104"/>
    </row>
    <row r="755" spans="3:5">
      <c r="C755" s="103"/>
      <c r="D755" s="103"/>
      <c r="E755" s="104"/>
    </row>
    <row r="756" spans="3:5">
      <c r="C756" s="103"/>
      <c r="D756" s="103"/>
      <c r="E756" s="104"/>
    </row>
    <row r="757" spans="3:5">
      <c r="C757" s="103"/>
      <c r="D757" s="103"/>
      <c r="E757" s="104"/>
    </row>
    <row r="758" spans="3:5">
      <c r="C758" s="103"/>
      <c r="D758" s="103"/>
      <c r="E758" s="104"/>
    </row>
    <row r="759" spans="3:5">
      <c r="C759" s="103"/>
      <c r="D759" s="103"/>
      <c r="E759" s="104"/>
    </row>
    <row r="760" spans="3:5">
      <c r="C760" s="103"/>
      <c r="D760" s="103"/>
      <c r="E760" s="104"/>
    </row>
    <row r="761" spans="3:5">
      <c r="C761" s="103"/>
      <c r="D761" s="103"/>
      <c r="E761" s="104"/>
    </row>
    <row r="762" spans="3:5">
      <c r="C762" s="103"/>
      <c r="D762" s="103"/>
      <c r="E762" s="104"/>
    </row>
    <row r="763" spans="3:5">
      <c r="C763" s="103"/>
      <c r="D763" s="103"/>
      <c r="E763" s="104"/>
    </row>
    <row r="764" spans="3:5">
      <c r="C764" s="103"/>
      <c r="D764" s="103"/>
      <c r="E764" s="104"/>
    </row>
    <row r="765" spans="3:5">
      <c r="C765" s="103"/>
      <c r="D765" s="103"/>
      <c r="E765" s="104"/>
    </row>
    <row r="766" spans="3:5">
      <c r="C766" s="103"/>
      <c r="D766" s="103"/>
      <c r="E766" s="104"/>
    </row>
    <row r="767" spans="3:5">
      <c r="C767" s="103"/>
      <c r="D767" s="103"/>
      <c r="E767" s="104"/>
    </row>
    <row r="768" spans="3:5">
      <c r="C768" s="103"/>
      <c r="D768" s="103"/>
      <c r="E768" s="104"/>
    </row>
    <row r="769" spans="3:5">
      <c r="C769" s="103"/>
      <c r="D769" s="103"/>
      <c r="E769" s="104"/>
    </row>
    <row r="770" spans="3:5">
      <c r="C770" s="103"/>
      <c r="D770" s="103"/>
      <c r="E770" s="104"/>
    </row>
    <row r="771" spans="3:5">
      <c r="C771" s="103"/>
      <c r="D771" s="103"/>
      <c r="E771" s="104"/>
    </row>
    <row r="772" spans="3:5">
      <c r="C772" s="103"/>
      <c r="D772" s="103"/>
      <c r="E772" s="104"/>
    </row>
    <row r="773" spans="3:5">
      <c r="C773" s="103"/>
      <c r="D773" s="103"/>
      <c r="E773" s="104"/>
    </row>
    <row r="774" spans="3:5">
      <c r="C774" s="103"/>
      <c r="D774" s="103"/>
      <c r="E774" s="104"/>
    </row>
    <row r="775" spans="3:5">
      <c r="C775" s="103"/>
      <c r="D775" s="103"/>
      <c r="E775" s="104"/>
    </row>
    <row r="776" spans="3:5">
      <c r="C776" s="103"/>
      <c r="D776" s="103"/>
      <c r="E776" s="104"/>
    </row>
    <row r="777" spans="3:5">
      <c r="C777" s="103"/>
      <c r="D777" s="103"/>
      <c r="E777" s="104"/>
    </row>
    <row r="778" spans="3:5">
      <c r="C778" s="103"/>
      <c r="D778" s="103"/>
      <c r="E778" s="104"/>
    </row>
    <row r="779" spans="3:5">
      <c r="C779" s="103"/>
      <c r="D779" s="103"/>
      <c r="E779" s="104"/>
    </row>
    <row r="780" spans="3:5">
      <c r="C780" s="103"/>
      <c r="D780" s="103"/>
      <c r="E780" s="104"/>
    </row>
    <row r="781" spans="3:5">
      <c r="C781" s="103"/>
      <c r="D781" s="103"/>
      <c r="E781" s="104"/>
    </row>
    <row r="782" spans="3:5">
      <c r="C782" s="103"/>
      <c r="D782" s="103"/>
      <c r="E782" s="104"/>
    </row>
    <row r="783" spans="3:5">
      <c r="C783" s="103"/>
      <c r="D783" s="103"/>
      <c r="E783" s="104"/>
    </row>
    <row r="784" spans="3:5">
      <c r="C784" s="103"/>
      <c r="D784" s="103"/>
      <c r="E784" s="104"/>
    </row>
    <row r="785" spans="3:5">
      <c r="C785" s="103"/>
      <c r="D785" s="103"/>
      <c r="E785" s="104"/>
    </row>
    <row r="786" spans="3:5">
      <c r="C786" s="103"/>
      <c r="D786" s="103"/>
      <c r="E786" s="104"/>
    </row>
    <row r="787" spans="3:5">
      <c r="C787" s="103"/>
      <c r="D787" s="103"/>
      <c r="E787" s="104"/>
    </row>
    <row r="788" spans="3:5">
      <c r="C788" s="103"/>
      <c r="D788" s="103"/>
      <c r="E788" s="104"/>
    </row>
    <row r="789" spans="3:5">
      <c r="C789" s="103"/>
      <c r="D789" s="103"/>
      <c r="E789" s="104"/>
    </row>
    <row r="790" spans="3:5">
      <c r="C790" s="103"/>
      <c r="D790" s="103"/>
      <c r="E790" s="104"/>
    </row>
    <row r="791" spans="3:5">
      <c r="C791" s="103"/>
      <c r="D791" s="103"/>
      <c r="E791" s="104"/>
    </row>
    <row r="792" spans="3:5">
      <c r="C792" s="103"/>
      <c r="D792" s="103"/>
      <c r="E792" s="104"/>
    </row>
    <row r="793" spans="3:5">
      <c r="C793" s="103"/>
      <c r="D793" s="103"/>
      <c r="E793" s="104"/>
    </row>
    <row r="794" spans="3:5">
      <c r="C794" s="103"/>
      <c r="D794" s="103"/>
      <c r="E794" s="104"/>
    </row>
    <row r="795" spans="3:5">
      <c r="C795" s="103"/>
      <c r="D795" s="103"/>
      <c r="E795" s="104"/>
    </row>
    <row r="796" spans="3:5">
      <c r="C796" s="103"/>
      <c r="D796" s="103"/>
      <c r="E796" s="104"/>
    </row>
    <row r="797" spans="3:5">
      <c r="C797" s="103"/>
      <c r="D797" s="103"/>
      <c r="E797" s="104"/>
    </row>
    <row r="798" spans="3:5">
      <c r="C798" s="103"/>
      <c r="D798" s="103"/>
      <c r="E798" s="104"/>
    </row>
    <row r="799" spans="3:5">
      <c r="C799" s="103"/>
      <c r="D799" s="103"/>
      <c r="E799" s="104"/>
    </row>
    <row r="800" spans="3:5">
      <c r="C800" s="103"/>
      <c r="D800" s="103"/>
      <c r="E800" s="104"/>
    </row>
    <row r="801" spans="3:5">
      <c r="C801" s="103"/>
      <c r="D801" s="103"/>
      <c r="E801" s="104"/>
    </row>
    <row r="802" spans="3:5">
      <c r="C802" s="103"/>
      <c r="D802" s="103"/>
      <c r="E802" s="104"/>
    </row>
    <row r="803" spans="3:5">
      <c r="C803" s="103"/>
      <c r="D803" s="103"/>
      <c r="E803" s="104"/>
    </row>
    <row r="804" spans="3:5">
      <c r="C804" s="103"/>
      <c r="D804" s="103"/>
      <c r="E804" s="104"/>
    </row>
    <row r="805" spans="3:5">
      <c r="C805" s="103"/>
      <c r="D805" s="103"/>
      <c r="E805" s="104"/>
    </row>
    <row r="806" spans="3:5">
      <c r="C806" s="103"/>
      <c r="D806" s="103"/>
      <c r="E806" s="104"/>
    </row>
    <row r="807" spans="3:5">
      <c r="C807" s="103"/>
      <c r="D807" s="103"/>
      <c r="E807" s="104"/>
    </row>
    <row r="808" spans="3:5">
      <c r="C808" s="103"/>
      <c r="D808" s="103"/>
      <c r="E808" s="104"/>
    </row>
    <row r="809" spans="3:5">
      <c r="C809" s="103"/>
      <c r="D809" s="103"/>
      <c r="E809" s="104"/>
    </row>
    <row r="810" spans="3:5">
      <c r="C810" s="103"/>
      <c r="D810" s="103"/>
      <c r="E810" s="104"/>
    </row>
    <row r="811" spans="3:5">
      <c r="C811" s="103"/>
      <c r="D811" s="103"/>
      <c r="E811" s="104"/>
    </row>
    <row r="812" spans="3:5">
      <c r="C812" s="103"/>
      <c r="D812" s="103"/>
      <c r="E812" s="104"/>
    </row>
    <row r="813" spans="3:5">
      <c r="C813" s="103"/>
      <c r="D813" s="103"/>
      <c r="E813" s="104"/>
    </row>
    <row r="814" spans="3:5">
      <c r="C814" s="103"/>
      <c r="D814" s="103"/>
      <c r="E814" s="104"/>
    </row>
    <row r="815" spans="3:5">
      <c r="C815" s="103"/>
      <c r="D815" s="103"/>
      <c r="E815" s="104"/>
    </row>
    <row r="816" spans="3:5">
      <c r="C816" s="103"/>
      <c r="D816" s="103"/>
      <c r="E816" s="104"/>
    </row>
    <row r="817" spans="3:5">
      <c r="C817" s="103"/>
      <c r="D817" s="103"/>
      <c r="E817" s="104"/>
    </row>
    <row r="818" spans="3:5">
      <c r="C818" s="103"/>
      <c r="D818" s="103"/>
      <c r="E818" s="104"/>
    </row>
    <row r="819" spans="3:5">
      <c r="C819" s="103"/>
      <c r="D819" s="103"/>
      <c r="E819" s="104"/>
    </row>
    <row r="820" spans="3:5">
      <c r="C820" s="103"/>
      <c r="D820" s="103"/>
      <c r="E820" s="104"/>
    </row>
    <row r="821" spans="3:5">
      <c r="C821" s="103"/>
      <c r="D821" s="103"/>
      <c r="E821" s="104"/>
    </row>
    <row r="822" spans="3:5">
      <c r="C822" s="103"/>
      <c r="D822" s="103"/>
      <c r="E822" s="104"/>
    </row>
    <row r="823" spans="3:5">
      <c r="C823" s="103"/>
      <c r="D823" s="103"/>
      <c r="E823" s="104"/>
    </row>
    <row r="824" spans="3:5">
      <c r="C824" s="103"/>
      <c r="D824" s="103"/>
      <c r="E824" s="104"/>
    </row>
    <row r="825" spans="3:5">
      <c r="C825" s="103"/>
      <c r="D825" s="103"/>
      <c r="E825" s="104"/>
    </row>
    <row r="826" spans="3:5">
      <c r="C826" s="103"/>
      <c r="D826" s="103"/>
      <c r="E826" s="104"/>
    </row>
    <row r="827" spans="3:5">
      <c r="C827" s="103"/>
      <c r="D827" s="103"/>
      <c r="E827" s="104"/>
    </row>
    <row r="828" spans="3:5">
      <c r="C828" s="103"/>
      <c r="D828" s="103"/>
      <c r="E828" s="104"/>
    </row>
    <row r="829" spans="3:5">
      <c r="C829" s="103"/>
      <c r="D829" s="103"/>
      <c r="E829" s="104"/>
    </row>
    <row r="830" spans="3:5">
      <c r="C830" s="103"/>
      <c r="D830" s="103"/>
      <c r="E830" s="104"/>
    </row>
    <row r="831" spans="3:5">
      <c r="C831" s="103"/>
      <c r="D831" s="103"/>
      <c r="E831" s="104"/>
    </row>
    <row r="832" spans="3:5">
      <c r="C832" s="103"/>
      <c r="D832" s="103"/>
      <c r="E832" s="104"/>
    </row>
    <row r="833" spans="3:5">
      <c r="C833" s="103"/>
      <c r="D833" s="103"/>
      <c r="E833" s="104"/>
    </row>
    <row r="834" spans="3:5">
      <c r="C834" s="103"/>
      <c r="D834" s="103"/>
      <c r="E834" s="104"/>
    </row>
    <row r="835" spans="3:5">
      <c r="C835" s="103"/>
      <c r="D835" s="103"/>
      <c r="E835" s="104"/>
    </row>
    <row r="836" spans="3:5">
      <c r="C836" s="103"/>
      <c r="D836" s="103"/>
      <c r="E836" s="104"/>
    </row>
    <row r="837" spans="3:5">
      <c r="C837" s="103"/>
      <c r="D837" s="103"/>
      <c r="E837" s="104"/>
    </row>
    <row r="838" spans="3:5">
      <c r="C838" s="103"/>
      <c r="D838" s="103"/>
      <c r="E838" s="104"/>
    </row>
    <row r="839" spans="3:5">
      <c r="C839" s="103"/>
      <c r="D839" s="103"/>
      <c r="E839" s="104"/>
    </row>
    <row r="840" spans="3:5">
      <c r="C840" s="103"/>
      <c r="D840" s="103"/>
      <c r="E840" s="104"/>
    </row>
    <row r="841" spans="3:5">
      <c r="C841" s="103"/>
      <c r="D841" s="103"/>
      <c r="E841" s="104"/>
    </row>
    <row r="842" spans="3:5">
      <c r="C842" s="103"/>
      <c r="D842" s="103"/>
      <c r="E842" s="104"/>
    </row>
    <row r="843" spans="3:5">
      <c r="C843" s="103"/>
      <c r="D843" s="103"/>
      <c r="E843" s="104"/>
    </row>
    <row r="844" spans="3:5">
      <c r="C844" s="103"/>
      <c r="D844" s="103"/>
      <c r="E844" s="104"/>
    </row>
    <row r="845" spans="3:5">
      <c r="C845" s="103"/>
      <c r="D845" s="103"/>
      <c r="E845" s="104"/>
    </row>
    <row r="846" spans="3:5">
      <c r="C846" s="103"/>
      <c r="D846" s="103"/>
      <c r="E846" s="104"/>
    </row>
    <row r="847" spans="3:5">
      <c r="C847" s="103"/>
      <c r="D847" s="103"/>
      <c r="E847" s="104"/>
    </row>
    <row r="848" spans="3:5">
      <c r="C848" s="103"/>
      <c r="D848" s="103"/>
      <c r="E848" s="104"/>
    </row>
    <row r="849" spans="3:5">
      <c r="C849" s="103"/>
      <c r="D849" s="103"/>
      <c r="E849" s="104"/>
    </row>
    <row r="850" spans="3:5">
      <c r="C850" s="103"/>
      <c r="D850" s="103"/>
      <c r="E850" s="104"/>
    </row>
    <row r="851" spans="3:5">
      <c r="C851" s="103"/>
      <c r="D851" s="103"/>
      <c r="E851" s="104"/>
    </row>
    <row r="852" spans="3:5">
      <c r="C852" s="103"/>
      <c r="D852" s="103"/>
      <c r="E852" s="104"/>
    </row>
    <row r="853" spans="3:5">
      <c r="C853" s="103"/>
      <c r="D853" s="103"/>
      <c r="E853" s="104"/>
    </row>
    <row r="854" spans="3:5">
      <c r="C854" s="103"/>
      <c r="D854" s="103"/>
      <c r="E854" s="104"/>
    </row>
    <row r="855" spans="3:5">
      <c r="C855" s="103"/>
      <c r="D855" s="103"/>
      <c r="E855" s="104"/>
    </row>
    <row r="856" spans="3:5">
      <c r="C856" s="103"/>
      <c r="D856" s="103"/>
      <c r="E856" s="104"/>
    </row>
    <row r="857" spans="3:5">
      <c r="C857" s="103"/>
      <c r="D857" s="103"/>
      <c r="E857" s="104"/>
    </row>
    <row r="858" spans="3:5">
      <c r="C858" s="103"/>
      <c r="D858" s="103"/>
      <c r="E858" s="104"/>
    </row>
    <row r="859" spans="3:5">
      <c r="C859" s="103"/>
      <c r="D859" s="103"/>
      <c r="E859" s="104"/>
    </row>
    <row r="860" spans="3:5">
      <c r="C860" s="103"/>
      <c r="D860" s="103"/>
      <c r="E860" s="104"/>
    </row>
    <row r="861" spans="3:5">
      <c r="C861" s="103"/>
      <c r="D861" s="103"/>
      <c r="E861" s="104"/>
    </row>
    <row r="862" spans="3:5">
      <c r="C862" s="103"/>
      <c r="D862" s="103"/>
      <c r="E862" s="104"/>
    </row>
    <row r="863" spans="3:5">
      <c r="C863" s="103"/>
      <c r="D863" s="103"/>
      <c r="E863" s="104"/>
    </row>
    <row r="864" spans="3:5">
      <c r="C864" s="103"/>
      <c r="D864" s="103"/>
      <c r="E864" s="104"/>
    </row>
    <row r="865" spans="3:5">
      <c r="C865" s="103"/>
      <c r="D865" s="103"/>
      <c r="E865" s="104"/>
    </row>
    <row r="866" spans="3:5">
      <c r="C866" s="103"/>
      <c r="D866" s="103"/>
      <c r="E866" s="104"/>
    </row>
    <row r="867" spans="3:5">
      <c r="C867" s="103"/>
      <c r="D867" s="103"/>
      <c r="E867" s="104"/>
    </row>
    <row r="868" spans="3:5">
      <c r="C868" s="103"/>
      <c r="D868" s="103"/>
      <c r="E868" s="104"/>
    </row>
    <row r="869" spans="3:5">
      <c r="C869" s="103"/>
      <c r="D869" s="103"/>
      <c r="E869" s="104"/>
    </row>
    <row r="870" spans="3:5">
      <c r="C870" s="103"/>
      <c r="D870" s="103"/>
      <c r="E870" s="104"/>
    </row>
    <row r="871" spans="3:5">
      <c r="C871" s="103"/>
      <c r="D871" s="103"/>
      <c r="E871" s="104"/>
    </row>
    <row r="872" spans="3:5">
      <c r="C872" s="103"/>
      <c r="D872" s="103"/>
      <c r="E872" s="104"/>
    </row>
    <row r="873" spans="3:5">
      <c r="C873" s="103"/>
      <c r="D873" s="103"/>
      <c r="E873" s="104"/>
    </row>
    <row r="874" spans="3:5">
      <c r="C874" s="103"/>
      <c r="D874" s="103"/>
      <c r="E874" s="104"/>
    </row>
    <row r="875" spans="3:5">
      <c r="C875" s="103"/>
      <c r="D875" s="103"/>
      <c r="E875" s="104"/>
    </row>
    <row r="876" spans="3:5">
      <c r="C876" s="103"/>
      <c r="D876" s="103"/>
      <c r="E876" s="104"/>
    </row>
    <row r="877" spans="3:5">
      <c r="C877" s="103"/>
      <c r="D877" s="103"/>
      <c r="E877" s="104"/>
    </row>
    <row r="878" spans="3:5">
      <c r="C878" s="103"/>
      <c r="D878" s="103"/>
      <c r="E878" s="104"/>
    </row>
    <row r="879" spans="3:5">
      <c r="C879" s="103"/>
      <c r="D879" s="103"/>
      <c r="E879" s="104"/>
    </row>
    <row r="880" spans="3:5">
      <c r="C880" s="103"/>
      <c r="D880" s="103"/>
      <c r="E880" s="104"/>
    </row>
    <row r="881" spans="3:5">
      <c r="C881" s="103"/>
      <c r="D881" s="103"/>
      <c r="E881" s="104"/>
    </row>
    <row r="882" spans="3:5">
      <c r="C882" s="103"/>
      <c r="D882" s="103"/>
      <c r="E882" s="104"/>
    </row>
    <row r="883" spans="3:5">
      <c r="C883" s="103"/>
      <c r="D883" s="103"/>
      <c r="E883" s="104"/>
    </row>
    <row r="884" spans="3:5">
      <c r="C884" s="103"/>
      <c r="D884" s="103"/>
      <c r="E884" s="104"/>
    </row>
    <row r="885" spans="3:5">
      <c r="C885" s="103"/>
      <c r="D885" s="103"/>
      <c r="E885" s="104"/>
    </row>
    <row r="886" spans="3:5">
      <c r="C886" s="103"/>
      <c r="D886" s="103"/>
      <c r="E886" s="104"/>
    </row>
    <row r="887" spans="3:5">
      <c r="C887" s="103"/>
      <c r="D887" s="103"/>
      <c r="E887" s="104"/>
    </row>
    <row r="888" spans="3:5">
      <c r="C888" s="103"/>
      <c r="D888" s="103"/>
      <c r="E888" s="104"/>
    </row>
    <row r="889" spans="3:5">
      <c r="C889" s="103"/>
      <c r="D889" s="103"/>
      <c r="E889" s="104"/>
    </row>
    <row r="890" spans="3:5">
      <c r="C890" s="103"/>
      <c r="D890" s="103"/>
      <c r="E890" s="104"/>
    </row>
    <row r="891" spans="3:5">
      <c r="C891" s="103"/>
      <c r="D891" s="103"/>
      <c r="E891" s="104"/>
    </row>
    <row r="892" spans="3:5">
      <c r="C892" s="103"/>
      <c r="D892" s="103"/>
      <c r="E892" s="104"/>
    </row>
    <row r="893" spans="3:5">
      <c r="C893" s="103"/>
      <c r="D893" s="103"/>
      <c r="E893" s="104"/>
    </row>
    <row r="894" spans="3:5">
      <c r="C894" s="103"/>
      <c r="D894" s="103"/>
      <c r="E894" s="104"/>
    </row>
    <row r="895" spans="3:5">
      <c r="C895" s="103"/>
      <c r="D895" s="103"/>
      <c r="E895" s="104"/>
    </row>
    <row r="896" spans="3:5">
      <c r="C896" s="103"/>
      <c r="D896" s="103"/>
      <c r="E896" s="104"/>
    </row>
    <row r="897" spans="3:5">
      <c r="C897" s="103"/>
      <c r="D897" s="103"/>
      <c r="E897" s="104"/>
    </row>
    <row r="898" spans="3:5">
      <c r="C898" s="103"/>
      <c r="D898" s="103"/>
      <c r="E898" s="104"/>
    </row>
    <row r="899" spans="3:5">
      <c r="C899" s="103"/>
      <c r="D899" s="103"/>
      <c r="E899" s="104"/>
    </row>
    <row r="900" spans="3:5">
      <c r="C900" s="103"/>
      <c r="D900" s="103"/>
      <c r="E900" s="104"/>
    </row>
    <row r="901" spans="3:5">
      <c r="C901" s="103"/>
      <c r="D901" s="103"/>
      <c r="E901" s="104"/>
    </row>
    <row r="902" spans="3:5">
      <c r="C902" s="103"/>
      <c r="D902" s="103"/>
      <c r="E902" s="104"/>
    </row>
    <row r="903" spans="3:5">
      <c r="C903" s="103"/>
      <c r="D903" s="103"/>
      <c r="E903" s="104"/>
    </row>
    <row r="904" spans="3:5">
      <c r="C904" s="103"/>
      <c r="D904" s="103"/>
      <c r="E904" s="104"/>
    </row>
    <row r="905" spans="3:5">
      <c r="C905" s="103"/>
      <c r="D905" s="103"/>
      <c r="E905" s="104"/>
    </row>
    <row r="906" spans="3:5">
      <c r="C906" s="103"/>
      <c r="D906" s="103"/>
      <c r="E906" s="104"/>
    </row>
    <row r="907" spans="3:5">
      <c r="C907" s="103"/>
      <c r="D907" s="103"/>
      <c r="E907" s="104"/>
    </row>
    <row r="908" spans="3:5">
      <c r="C908" s="103"/>
      <c r="D908" s="103"/>
      <c r="E908" s="104"/>
    </row>
    <row r="909" spans="3:5">
      <c r="C909" s="103"/>
      <c r="D909" s="103"/>
      <c r="E909" s="104"/>
    </row>
    <row r="910" spans="3:5">
      <c r="C910" s="103"/>
      <c r="D910" s="103"/>
      <c r="E910" s="104"/>
    </row>
    <row r="911" spans="3:5">
      <c r="C911" s="103"/>
      <c r="D911" s="103"/>
      <c r="E911" s="104"/>
    </row>
    <row r="912" spans="3:5">
      <c r="C912" s="103"/>
      <c r="D912" s="103"/>
      <c r="E912" s="104"/>
    </row>
    <row r="913" spans="3:5">
      <c r="C913" s="103"/>
      <c r="D913" s="103"/>
      <c r="E913" s="104"/>
    </row>
    <row r="914" spans="3:5">
      <c r="C914" s="103"/>
      <c r="D914" s="103"/>
      <c r="E914" s="104"/>
    </row>
    <row r="915" spans="3:5">
      <c r="C915" s="103"/>
      <c r="D915" s="103"/>
      <c r="E915" s="104"/>
    </row>
    <row r="916" spans="3:5">
      <c r="C916" s="103"/>
      <c r="D916" s="103"/>
      <c r="E916" s="104"/>
    </row>
    <row r="917" spans="3:5">
      <c r="C917" s="103"/>
      <c r="D917" s="103"/>
      <c r="E917" s="104"/>
    </row>
    <row r="918" spans="3:5">
      <c r="C918" s="103"/>
      <c r="D918" s="103"/>
      <c r="E918" s="104"/>
    </row>
    <row r="919" spans="3:5">
      <c r="C919" s="103"/>
      <c r="D919" s="103"/>
      <c r="E919" s="104"/>
    </row>
    <row r="920" spans="3:5">
      <c r="C920" s="103"/>
      <c r="D920" s="103"/>
      <c r="E920" s="104"/>
    </row>
    <row r="921" spans="3:5">
      <c r="C921" s="103"/>
      <c r="D921" s="103"/>
      <c r="E921" s="104"/>
    </row>
    <row r="922" spans="3:5">
      <c r="C922" s="103"/>
      <c r="D922" s="103"/>
      <c r="E922" s="104"/>
    </row>
    <row r="923" spans="3:5">
      <c r="C923" s="103"/>
      <c r="D923" s="103"/>
      <c r="E923" s="104"/>
    </row>
    <row r="924" spans="3:5">
      <c r="C924" s="103"/>
      <c r="D924" s="103"/>
      <c r="E924" s="104"/>
    </row>
    <row r="925" spans="3:5">
      <c r="C925" s="103"/>
      <c r="D925" s="103"/>
      <c r="E925" s="104"/>
    </row>
    <row r="926" spans="3:5">
      <c r="C926" s="103"/>
      <c r="D926" s="103"/>
      <c r="E926" s="104"/>
    </row>
    <row r="927" spans="3:5">
      <c r="C927" s="103"/>
      <c r="D927" s="103"/>
      <c r="E927" s="104"/>
    </row>
    <row r="928" spans="3:5">
      <c r="C928" s="103"/>
      <c r="D928" s="103"/>
      <c r="E928" s="104"/>
    </row>
    <row r="929" spans="3:5">
      <c r="C929" s="103"/>
      <c r="D929" s="103"/>
      <c r="E929" s="104"/>
    </row>
    <row r="930" spans="3:5">
      <c r="C930" s="103"/>
      <c r="D930" s="103"/>
      <c r="E930" s="104"/>
    </row>
    <row r="931" spans="3:5">
      <c r="C931" s="103"/>
      <c r="D931" s="103"/>
      <c r="E931" s="104"/>
    </row>
    <row r="932" spans="3:5">
      <c r="C932" s="103"/>
      <c r="D932" s="103"/>
      <c r="E932" s="104"/>
    </row>
    <row r="933" spans="3:5">
      <c r="C933" s="103"/>
      <c r="D933" s="103"/>
      <c r="E933" s="104"/>
    </row>
    <row r="934" spans="3:5">
      <c r="C934" s="103"/>
      <c r="D934" s="103"/>
      <c r="E934" s="104"/>
    </row>
    <row r="935" spans="3:5">
      <c r="C935" s="103"/>
      <c r="D935" s="103"/>
      <c r="E935" s="104"/>
    </row>
    <row r="936" spans="3:5">
      <c r="C936" s="103"/>
      <c r="D936" s="103"/>
      <c r="E936" s="104"/>
    </row>
    <row r="937" spans="3:5">
      <c r="C937" s="103"/>
      <c r="D937" s="103"/>
      <c r="E937" s="104"/>
    </row>
    <row r="938" spans="3:5">
      <c r="C938" s="103"/>
      <c r="D938" s="103"/>
      <c r="E938" s="104"/>
    </row>
    <row r="939" spans="3:5">
      <c r="C939" s="103"/>
      <c r="D939" s="103"/>
      <c r="E939" s="104"/>
    </row>
    <row r="940" spans="3:5">
      <c r="C940" s="103"/>
      <c r="D940" s="103"/>
      <c r="E940" s="104"/>
    </row>
    <row r="941" spans="3:5">
      <c r="C941" s="103"/>
      <c r="D941" s="103"/>
      <c r="E941" s="104"/>
    </row>
    <row r="942" spans="3:5">
      <c r="C942" s="103"/>
      <c r="D942" s="103"/>
      <c r="E942" s="104"/>
    </row>
    <row r="943" spans="3:5">
      <c r="C943" s="103"/>
      <c r="D943" s="103"/>
      <c r="E943" s="104"/>
    </row>
    <row r="944" spans="3:5">
      <c r="C944" s="103"/>
      <c r="D944" s="103"/>
      <c r="E944" s="104"/>
    </row>
    <row r="945" spans="3:5">
      <c r="C945" s="103"/>
      <c r="D945" s="103"/>
      <c r="E945" s="104"/>
    </row>
    <row r="946" spans="3:5">
      <c r="C946" s="103"/>
      <c r="D946" s="103"/>
      <c r="E946" s="104"/>
    </row>
    <row r="947" spans="3:5">
      <c r="C947" s="103"/>
      <c r="D947" s="103"/>
      <c r="E947" s="104"/>
    </row>
    <row r="948" spans="3:5">
      <c r="C948" s="103"/>
      <c r="D948" s="103"/>
      <c r="E948" s="104"/>
    </row>
    <row r="949" spans="3:5">
      <c r="C949" s="103"/>
      <c r="D949" s="103"/>
      <c r="E949" s="104"/>
    </row>
    <row r="950" spans="3:5">
      <c r="C950" s="103"/>
      <c r="D950" s="103"/>
      <c r="E950" s="104"/>
    </row>
    <row r="951" spans="3:5">
      <c r="C951" s="103"/>
      <c r="D951" s="103"/>
      <c r="E951" s="104"/>
    </row>
    <row r="952" spans="3:5">
      <c r="C952" s="103"/>
      <c r="D952" s="103"/>
      <c r="E952" s="104"/>
    </row>
    <row r="953" spans="3:5">
      <c r="C953" s="103"/>
      <c r="D953" s="103"/>
      <c r="E953" s="104"/>
    </row>
    <row r="954" spans="3:5">
      <c r="C954" s="103"/>
      <c r="D954" s="103"/>
      <c r="E954" s="104"/>
    </row>
    <row r="955" spans="3:5">
      <c r="C955" s="103"/>
      <c r="D955" s="103"/>
      <c r="E955" s="104"/>
    </row>
    <row r="956" spans="3:5">
      <c r="C956" s="89"/>
      <c r="D956" s="89"/>
      <c r="E956" s="83"/>
    </row>
    <row r="957" spans="3:5">
      <c r="C957" s="89"/>
      <c r="D957" s="89"/>
      <c r="E957" s="83"/>
    </row>
    <row r="958" spans="3:5">
      <c r="C958" s="89"/>
      <c r="D958" s="89"/>
      <c r="E958" s="83"/>
    </row>
    <row r="959" spans="3:5">
      <c r="C959" s="89"/>
      <c r="D959" s="89"/>
      <c r="E959" s="83"/>
    </row>
    <row r="960" spans="3:5">
      <c r="C960" s="89"/>
      <c r="D960" s="89"/>
      <c r="E960" s="83"/>
    </row>
    <row r="961" spans="3:5">
      <c r="C961" s="89"/>
      <c r="D961" s="89"/>
      <c r="E961" s="83"/>
    </row>
    <row r="962" spans="3:5">
      <c r="C962" s="89"/>
      <c r="D962" s="89"/>
      <c r="E962" s="83"/>
    </row>
    <row r="963" spans="3:5">
      <c r="C963" s="89"/>
      <c r="D963" s="89"/>
      <c r="E963" s="83"/>
    </row>
    <row r="964" spans="3:5">
      <c r="C964" s="83"/>
      <c r="D964" s="83"/>
      <c r="E964" s="83"/>
    </row>
    <row r="965" spans="3:5">
      <c r="C965" s="83"/>
      <c r="D965" s="83"/>
      <c r="E965" s="83"/>
    </row>
    <row r="966" spans="3:5">
      <c r="C966" s="83"/>
      <c r="D966" s="83"/>
      <c r="E966" s="83"/>
    </row>
    <row r="967" spans="3:5">
      <c r="C967" s="83"/>
      <c r="D967" s="83"/>
      <c r="E967" s="83"/>
    </row>
    <row r="968" spans="3:5">
      <c r="C968" s="83"/>
      <c r="D968" s="83"/>
      <c r="E968" s="83"/>
    </row>
    <row r="969" spans="3:5">
      <c r="C969" s="83"/>
      <c r="D969" s="83"/>
      <c r="E969" s="83"/>
    </row>
    <row r="970" spans="3:5">
      <c r="C970" s="83"/>
      <c r="D970" s="83"/>
      <c r="E970" s="83"/>
    </row>
    <row r="971" spans="3:5">
      <c r="C971" s="83"/>
      <c r="D971" s="83"/>
      <c r="E971" s="83"/>
    </row>
    <row r="972" spans="3:5">
      <c r="C972" s="83"/>
      <c r="D972" s="83"/>
      <c r="E972" s="83"/>
    </row>
    <row r="973" spans="3:5">
      <c r="C973" s="83"/>
      <c r="D973" s="83"/>
      <c r="E973" s="83"/>
    </row>
    <row r="974" spans="3:5">
      <c r="C974" s="83"/>
      <c r="D974" s="83"/>
      <c r="E974" s="83"/>
    </row>
    <row r="975" spans="3:5">
      <c r="C975" s="83"/>
      <c r="D975" s="83"/>
      <c r="E975" s="83"/>
    </row>
    <row r="976" spans="3:5">
      <c r="C976" s="83"/>
      <c r="D976" s="83"/>
      <c r="E976" s="83"/>
    </row>
    <row r="977" spans="3:5">
      <c r="C977" s="83"/>
      <c r="D977" s="83"/>
      <c r="E977" s="83"/>
    </row>
    <row r="978" spans="3:5">
      <c r="C978" s="83"/>
      <c r="D978" s="83"/>
      <c r="E978" s="83"/>
    </row>
    <row r="979" spans="3:5">
      <c r="C979" s="83"/>
      <c r="D979" s="83"/>
      <c r="E979" s="83"/>
    </row>
    <row r="980" spans="3:5">
      <c r="C980" s="83"/>
      <c r="D980" s="83"/>
      <c r="E980" s="83"/>
    </row>
    <row r="981" spans="3:5">
      <c r="C981" s="83"/>
      <c r="D981" s="83"/>
      <c r="E981" s="83"/>
    </row>
    <row r="982" spans="3:5">
      <c r="C982" s="83"/>
      <c r="D982" s="83"/>
      <c r="E982" s="83"/>
    </row>
    <row r="983" spans="3:5">
      <c r="C983" s="83"/>
      <c r="D983" s="83"/>
      <c r="E983" s="83"/>
    </row>
    <row r="984" spans="3:5">
      <c r="C984" s="83"/>
      <c r="D984" s="83"/>
      <c r="E984" s="83"/>
    </row>
    <row r="985" spans="3:5">
      <c r="C985" s="83"/>
      <c r="D985" s="83"/>
      <c r="E985" s="83"/>
    </row>
    <row r="986" spans="3:5">
      <c r="C986" s="83"/>
      <c r="D986" s="83"/>
      <c r="E986" s="83"/>
    </row>
    <row r="987" spans="3:5">
      <c r="C987" s="83"/>
      <c r="D987" s="83"/>
      <c r="E987" s="83"/>
    </row>
    <row r="988" spans="3:5">
      <c r="C988" s="83"/>
      <c r="D988" s="83"/>
      <c r="E988" s="83"/>
    </row>
    <row r="989" spans="3:5">
      <c r="C989" s="83"/>
      <c r="D989" s="83"/>
      <c r="E989" s="83"/>
    </row>
    <row r="990" spans="3:5">
      <c r="C990" s="83"/>
      <c r="D990" s="83"/>
      <c r="E990" s="83"/>
    </row>
    <row r="991" spans="3:5">
      <c r="C991" s="83"/>
      <c r="D991" s="83"/>
      <c r="E991" s="83"/>
    </row>
    <row r="992" spans="3:5">
      <c r="C992" s="83"/>
      <c r="D992" s="83"/>
      <c r="E992" s="83"/>
    </row>
    <row r="993" spans="3:5">
      <c r="C993" s="83"/>
      <c r="D993" s="83"/>
      <c r="E993" s="83"/>
    </row>
    <row r="994" spans="3:5">
      <c r="C994" s="83"/>
      <c r="D994" s="83"/>
      <c r="E994" s="83"/>
    </row>
    <row r="995" spans="3:5">
      <c r="C995" s="83"/>
      <c r="D995" s="83"/>
      <c r="E995" s="83"/>
    </row>
    <row r="996" spans="3:5">
      <c r="C996" s="83"/>
      <c r="D996" s="83"/>
      <c r="E996" s="83"/>
    </row>
    <row r="997" spans="3:5">
      <c r="C997" s="83"/>
      <c r="D997" s="83"/>
      <c r="E997" s="83"/>
    </row>
    <row r="998" spans="3:5">
      <c r="C998" s="83"/>
      <c r="D998" s="83"/>
      <c r="E998" s="83"/>
    </row>
    <row r="999" spans="3:5">
      <c r="C999" s="83"/>
      <c r="D999" s="83"/>
      <c r="E999" s="83"/>
    </row>
    <row r="1000" spans="3:5">
      <c r="C1000" s="83"/>
      <c r="D1000" s="83"/>
      <c r="E1000" s="83"/>
    </row>
    <row r="1001" spans="3:5">
      <c r="C1001" s="83"/>
      <c r="D1001" s="83"/>
      <c r="E1001" s="83"/>
    </row>
    <row r="1002" spans="3:5">
      <c r="C1002" s="83"/>
      <c r="D1002" s="83"/>
      <c r="E1002" s="83"/>
    </row>
    <row r="1003" spans="3:5">
      <c r="C1003" s="83"/>
      <c r="D1003" s="83"/>
      <c r="E1003" s="83"/>
    </row>
    <row r="1004" spans="3:5">
      <c r="C1004" s="83"/>
      <c r="D1004" s="83"/>
      <c r="E1004" s="83"/>
    </row>
    <row r="1005" spans="3:5">
      <c r="C1005" s="83"/>
      <c r="D1005" s="83"/>
      <c r="E1005" s="83"/>
    </row>
    <row r="1006" spans="3:5">
      <c r="C1006" s="83"/>
      <c r="D1006" s="83"/>
      <c r="E1006" s="83"/>
    </row>
    <row r="1007" spans="3:5">
      <c r="C1007" s="83"/>
      <c r="D1007" s="83"/>
      <c r="E1007" s="83"/>
    </row>
    <row r="1008" spans="3:5">
      <c r="C1008" s="83"/>
      <c r="D1008" s="83"/>
      <c r="E1008" s="83"/>
    </row>
    <row r="1009" spans="3:5">
      <c r="C1009" s="83"/>
      <c r="D1009" s="83"/>
      <c r="E1009" s="83"/>
    </row>
    <row r="1010" spans="3:5">
      <c r="C1010" s="83"/>
      <c r="D1010" s="83"/>
      <c r="E1010" s="83"/>
    </row>
    <row r="1011" spans="3:5">
      <c r="C1011" s="83"/>
      <c r="D1011" s="83"/>
      <c r="E1011" s="83"/>
    </row>
    <row r="1012" spans="3:5">
      <c r="C1012" s="83"/>
      <c r="D1012" s="83"/>
      <c r="E1012" s="83"/>
    </row>
    <row r="1013" spans="3:5">
      <c r="C1013" s="83"/>
      <c r="D1013" s="83"/>
      <c r="E1013" s="83"/>
    </row>
    <row r="1014" spans="3:5">
      <c r="C1014" s="83"/>
      <c r="D1014" s="83"/>
      <c r="E1014" s="83"/>
    </row>
    <row r="1015" spans="3:5">
      <c r="C1015" s="83"/>
      <c r="D1015" s="83"/>
      <c r="E1015" s="83"/>
    </row>
    <row r="1016" spans="3:5">
      <c r="C1016" s="83"/>
      <c r="D1016" s="83"/>
      <c r="E1016" s="83"/>
    </row>
    <row r="1017" spans="3:5">
      <c r="C1017" s="83"/>
      <c r="D1017" s="83"/>
      <c r="E1017" s="83"/>
    </row>
    <row r="1018" spans="3:5">
      <c r="C1018" s="83"/>
      <c r="D1018" s="83"/>
      <c r="E1018" s="83"/>
    </row>
    <row r="1019" spans="3:5">
      <c r="C1019" s="83"/>
      <c r="D1019" s="83"/>
      <c r="E1019" s="83"/>
    </row>
    <row r="1020" spans="3:5">
      <c r="C1020" s="83"/>
      <c r="D1020" s="83"/>
      <c r="E1020" s="83"/>
    </row>
    <row r="1021" spans="3:5">
      <c r="C1021" s="83"/>
      <c r="D1021" s="83"/>
      <c r="E1021" s="83"/>
    </row>
    <row r="1022" spans="3:5">
      <c r="C1022" s="83"/>
      <c r="D1022" s="83"/>
      <c r="E1022" s="83"/>
    </row>
    <row r="1023" spans="3:5">
      <c r="C1023" s="83"/>
      <c r="D1023" s="83"/>
      <c r="E1023" s="83"/>
    </row>
    <row r="1024" spans="3:5">
      <c r="C1024" s="83"/>
      <c r="D1024" s="83"/>
      <c r="E1024" s="83"/>
    </row>
    <row r="1025" spans="3:5">
      <c r="C1025" s="83"/>
      <c r="D1025" s="83"/>
      <c r="E1025" s="83"/>
    </row>
    <row r="1026" spans="3:5">
      <c r="C1026" s="83"/>
      <c r="D1026" s="83"/>
      <c r="E1026" s="83"/>
    </row>
    <row r="1027" spans="3:5">
      <c r="C1027" s="83"/>
      <c r="D1027" s="83"/>
      <c r="E1027" s="83"/>
    </row>
    <row r="1028" spans="3:5">
      <c r="C1028" s="83"/>
      <c r="D1028" s="83"/>
      <c r="E1028" s="83"/>
    </row>
    <row r="1029" spans="3:5">
      <c r="C1029" s="83"/>
      <c r="D1029" s="83"/>
      <c r="E1029" s="83"/>
    </row>
    <row r="1030" spans="3:5">
      <c r="C1030" s="83"/>
      <c r="D1030" s="83"/>
      <c r="E1030" s="83"/>
    </row>
    <row r="1031" spans="3:5">
      <c r="C1031" s="83"/>
      <c r="D1031" s="83"/>
      <c r="E1031" s="83"/>
    </row>
    <row r="1032" spans="3:5">
      <c r="C1032" s="83"/>
      <c r="D1032" s="83"/>
      <c r="E1032" s="83"/>
    </row>
    <row r="1033" spans="3:5">
      <c r="C1033" s="83"/>
      <c r="D1033" s="83"/>
      <c r="E1033" s="83"/>
    </row>
    <row r="1034" spans="3:5">
      <c r="C1034" s="83"/>
      <c r="D1034" s="83"/>
      <c r="E1034" s="83"/>
    </row>
    <row r="1035" spans="3:5">
      <c r="C1035" s="83"/>
      <c r="D1035" s="83"/>
      <c r="E1035" s="83"/>
    </row>
    <row r="1036" spans="3:5">
      <c r="C1036" s="83"/>
      <c r="D1036" s="83"/>
      <c r="E1036" s="83"/>
    </row>
    <row r="1037" spans="3:5">
      <c r="C1037" s="83"/>
      <c r="D1037" s="83"/>
      <c r="E1037" s="83"/>
    </row>
    <row r="1038" spans="3:5">
      <c r="C1038" s="83"/>
      <c r="D1038" s="83"/>
      <c r="E1038" s="83"/>
    </row>
    <row r="1039" spans="3:5">
      <c r="C1039" s="83"/>
      <c r="D1039" s="83"/>
      <c r="E1039" s="83"/>
    </row>
    <row r="1040" spans="3:5">
      <c r="C1040" s="83"/>
      <c r="D1040" s="83"/>
      <c r="E1040" s="83"/>
    </row>
    <row r="1041" spans="3:5">
      <c r="C1041" s="83"/>
      <c r="D1041" s="83"/>
      <c r="E1041" s="83"/>
    </row>
    <row r="1042" spans="3:5">
      <c r="C1042" s="83"/>
      <c r="D1042" s="83"/>
      <c r="E1042" s="83"/>
    </row>
    <row r="1043" spans="3:5">
      <c r="C1043" s="83"/>
      <c r="D1043" s="83"/>
      <c r="E1043" s="83"/>
    </row>
    <row r="1044" spans="3:5">
      <c r="C1044" s="83"/>
      <c r="D1044" s="83"/>
      <c r="E1044" s="83"/>
    </row>
    <row r="1045" spans="3:5">
      <c r="C1045" s="83"/>
      <c r="D1045" s="83"/>
      <c r="E1045" s="83"/>
    </row>
    <row r="1046" spans="3:5">
      <c r="C1046" s="83"/>
      <c r="D1046" s="83"/>
      <c r="E1046" s="83"/>
    </row>
    <row r="1047" spans="3:5">
      <c r="C1047" s="83"/>
      <c r="D1047" s="83"/>
      <c r="E1047" s="83"/>
    </row>
    <row r="1048" spans="3:5">
      <c r="C1048" s="83"/>
      <c r="D1048" s="83"/>
      <c r="E1048" s="83"/>
    </row>
    <row r="1049" spans="3:5">
      <c r="C1049" s="83"/>
      <c r="D1049" s="83"/>
      <c r="E1049" s="83"/>
    </row>
    <row r="1050" spans="3:5">
      <c r="C1050" s="83"/>
      <c r="D1050" s="83"/>
      <c r="E1050" s="83"/>
    </row>
    <row r="1051" spans="3:5">
      <c r="C1051" s="83"/>
      <c r="D1051" s="83"/>
      <c r="E1051" s="83"/>
    </row>
    <row r="1052" spans="3:5">
      <c r="C1052" s="83"/>
      <c r="D1052" s="83"/>
      <c r="E1052" s="83"/>
    </row>
    <row r="1053" spans="3:5">
      <c r="C1053" s="83"/>
      <c r="D1053" s="83"/>
      <c r="E1053" s="83"/>
    </row>
    <row r="1054" spans="3:5">
      <c r="C1054" s="83"/>
      <c r="D1054" s="83"/>
      <c r="E1054" s="83"/>
    </row>
    <row r="1055" spans="3:5">
      <c r="C1055" s="83"/>
      <c r="D1055" s="83"/>
      <c r="E1055" s="83"/>
    </row>
    <row r="1056" spans="3:5">
      <c r="C1056" s="83"/>
      <c r="D1056" s="83"/>
      <c r="E1056" s="83"/>
    </row>
    <row r="1057" spans="3:5">
      <c r="C1057" s="83"/>
      <c r="D1057" s="83"/>
      <c r="E1057" s="83"/>
    </row>
    <row r="1058" spans="3:5">
      <c r="C1058" s="83"/>
      <c r="D1058" s="83"/>
      <c r="E1058" s="83"/>
    </row>
    <row r="1059" spans="3:5">
      <c r="C1059" s="83"/>
      <c r="D1059" s="83"/>
      <c r="E1059" s="83"/>
    </row>
  </sheetData>
  <autoFilter ref="A6:H141"/>
  <sortState ref="A7:H140">
    <sortCondition descending="1" ref="C7:C140"/>
  </sortState>
  <mergeCells count="1">
    <mergeCell ref="C5:E5"/>
  </mergeCells>
  <pageMargins left="0.75" right="0.75" top="1" bottom="1" header="0.5" footer="0.5"/>
  <pageSetup orientation="portrait" verticalDpi="599" r:id="rId1"/>
  <headerFooter alignWithMargins="0"/>
  <ignoredErrors>
    <ignoredError sqref="H6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1061"/>
  <sheetViews>
    <sheetView showGridLines="0" zoomScaleNormal="100" workbookViewId="0">
      <selection activeCell="A697" sqref="A697:B705"/>
    </sheetView>
  </sheetViews>
  <sheetFormatPr defaultRowHeight="12.75"/>
  <cols>
    <col min="1" max="1" width="56.42578125" style="7" customWidth="1"/>
    <col min="2" max="2" width="13.5703125" style="7" customWidth="1"/>
    <col min="3" max="5" width="11.42578125" style="63" customWidth="1"/>
    <col min="6" max="7" width="11.42578125" style="7" customWidth="1"/>
    <col min="8" max="8" width="11.42578125" style="5" customWidth="1"/>
    <col min="9" max="9" width="6.140625" style="51" customWidth="1"/>
    <col min="10" max="12" width="11.42578125" style="63" customWidth="1"/>
    <col min="13" max="13" width="12.28515625" style="106" bestFit="1" customWidth="1"/>
    <col min="14" max="16384" width="9.140625" style="106"/>
  </cols>
  <sheetData>
    <row r="1" spans="1:13" s="5" customFormat="1" ht="20.25">
      <c r="A1" s="22" t="s">
        <v>1601</v>
      </c>
      <c r="B1" s="7"/>
      <c r="C1" s="63"/>
      <c r="D1" s="63"/>
      <c r="E1" s="63"/>
      <c r="F1" s="7"/>
      <c r="G1" s="7"/>
      <c r="I1" s="51"/>
      <c r="J1" s="63"/>
      <c r="K1" s="63"/>
      <c r="L1" s="63"/>
    </row>
    <row r="2" spans="1:13" s="5" customFormat="1" ht="15.75" customHeight="1">
      <c r="A2" s="6" t="s">
        <v>2879</v>
      </c>
      <c r="B2" s="7"/>
      <c r="C2" s="105"/>
      <c r="D2" s="63"/>
      <c r="E2" s="105"/>
      <c r="F2" s="7"/>
      <c r="G2" s="7"/>
      <c r="I2" s="51"/>
      <c r="J2" s="105"/>
      <c r="K2" s="63"/>
      <c r="L2" s="105"/>
    </row>
    <row r="3" spans="1:13" s="5" customFormat="1" ht="12">
      <c r="A3" s="7"/>
      <c r="B3" s="7"/>
      <c r="C3" s="63"/>
      <c r="D3" s="63"/>
      <c r="E3" s="63"/>
      <c r="F3" s="7"/>
      <c r="G3" s="7"/>
      <c r="I3" s="51"/>
      <c r="J3" s="63"/>
      <c r="K3" s="63"/>
      <c r="L3" s="63"/>
    </row>
    <row r="4" spans="1:13" s="5" customFormat="1" ht="12">
      <c r="C4" s="64"/>
      <c r="D4" s="64"/>
      <c r="E4" s="64"/>
      <c r="I4" s="51"/>
      <c r="J4" s="64"/>
      <c r="K4" s="64"/>
      <c r="L4" s="64"/>
    </row>
    <row r="5" spans="1:13" s="7" customFormat="1" ht="22.5" customHeight="1">
      <c r="A5" s="140" t="s">
        <v>1602</v>
      </c>
      <c r="B5" s="141" t="s">
        <v>139</v>
      </c>
      <c r="C5" s="160" t="s">
        <v>983</v>
      </c>
      <c r="D5" s="161"/>
      <c r="E5" s="162"/>
      <c r="F5" s="142"/>
      <c r="G5" s="141" t="s">
        <v>453</v>
      </c>
      <c r="H5" s="143" t="s">
        <v>1605</v>
      </c>
      <c r="I5" s="139"/>
      <c r="J5" s="163" t="s">
        <v>137</v>
      </c>
      <c r="K5" s="164"/>
      <c r="L5" s="165"/>
      <c r="M5" s="146"/>
    </row>
    <row r="6" spans="1:13" s="53" customFormat="1" ht="22.5">
      <c r="A6" s="144"/>
      <c r="B6" s="145"/>
      <c r="C6" s="93" t="s">
        <v>2877</v>
      </c>
      <c r="D6" s="93" t="s">
        <v>2619</v>
      </c>
      <c r="E6" s="94" t="s">
        <v>135</v>
      </c>
      <c r="F6" s="136" t="s">
        <v>136</v>
      </c>
      <c r="G6" s="136" t="s">
        <v>454</v>
      </c>
      <c r="H6" s="136" t="s">
        <v>1321</v>
      </c>
      <c r="I6" s="52"/>
      <c r="J6" s="147" t="s">
        <v>2877</v>
      </c>
      <c r="K6" s="148" t="s">
        <v>2619</v>
      </c>
      <c r="L6" s="149" t="s">
        <v>135</v>
      </c>
      <c r="M6" s="150" t="s">
        <v>138</v>
      </c>
    </row>
    <row r="7" spans="1:13" ht="12.75" customHeight="1">
      <c r="A7" s="54" t="s">
        <v>1149</v>
      </c>
      <c r="B7" s="138" t="s">
        <v>987</v>
      </c>
      <c r="C7" s="87">
        <v>111.10905592</v>
      </c>
      <c r="D7" s="87">
        <v>141.28278169000001</v>
      </c>
      <c r="E7" s="88">
        <f t="shared" ref="E7:E70" si="0">IF(ISERROR(C7/D7-1),"",IF((C7/D7-1)&gt;10000%,"",C7/D7-1))</f>
        <v>-0.21356973163372883</v>
      </c>
      <c r="F7" s="71">
        <f t="shared" ref="F7:F70" si="1">C7/$C$268</f>
        <v>0.2968763031119861</v>
      </c>
      <c r="G7" s="55">
        <v>1697.1002900000001</v>
      </c>
      <c r="H7" s="55">
        <v>11.8712608695652</v>
      </c>
      <c r="I7" s="91"/>
      <c r="J7" s="87">
        <v>138.85219643000002</v>
      </c>
      <c r="K7" s="87">
        <v>172.55483641999999</v>
      </c>
      <c r="L7" s="88">
        <f t="shared" ref="L7:L70" si="2">IF(ISERROR(J7/K7-1),"",IF((J7/K7-1)&gt;10000%,"",J7/K7-1))</f>
        <v>-0.19531553382814171</v>
      </c>
      <c r="M7" s="88">
        <f t="shared" ref="M7:M70" si="3">IF(ISERROR(J7/C7),"",IF(J7/C7&gt;10000%,"",J7/C7))</f>
        <v>1.2496928830893446</v>
      </c>
    </row>
    <row r="8" spans="1:13" ht="12.75" customHeight="1">
      <c r="A8" s="54" t="s">
        <v>1582</v>
      </c>
      <c r="B8" s="54" t="s">
        <v>951</v>
      </c>
      <c r="C8" s="87">
        <v>54.986397700000005</v>
      </c>
      <c r="D8" s="87">
        <v>105.41547653000001</v>
      </c>
      <c r="E8" s="88">
        <f t="shared" si="0"/>
        <v>-0.4783840142832203</v>
      </c>
      <c r="F8" s="71">
        <f t="shared" si="1"/>
        <v>0.14692014377635454</v>
      </c>
      <c r="G8" s="55">
        <v>555.04564633554742</v>
      </c>
      <c r="H8" s="55">
        <v>10.393217391304299</v>
      </c>
      <c r="I8" s="91"/>
      <c r="J8" s="87">
        <v>96.834739330000005</v>
      </c>
      <c r="K8" s="87">
        <v>162.80159821999999</v>
      </c>
      <c r="L8" s="88">
        <f t="shared" si="2"/>
        <v>-0.40519785807542541</v>
      </c>
      <c r="M8" s="71">
        <f t="shared" si="3"/>
        <v>1.7610671617064304</v>
      </c>
    </row>
    <row r="9" spans="1:13" ht="12.75" customHeight="1">
      <c r="A9" s="54" t="s">
        <v>1586</v>
      </c>
      <c r="B9" s="54" t="s">
        <v>532</v>
      </c>
      <c r="C9" s="87">
        <v>52.526876860000002</v>
      </c>
      <c r="D9" s="87">
        <v>54.240267520000003</v>
      </c>
      <c r="E9" s="88">
        <f t="shared" si="0"/>
        <v>-3.1588905039382831E-2</v>
      </c>
      <c r="F9" s="71">
        <f t="shared" si="1"/>
        <v>0.14034846113212593</v>
      </c>
      <c r="G9" s="55">
        <v>364.25245841515044</v>
      </c>
      <c r="H9" s="55">
        <v>13.4681304347826</v>
      </c>
      <c r="I9" s="91"/>
      <c r="J9" s="87">
        <v>165.22132391999997</v>
      </c>
      <c r="K9" s="87">
        <v>134.89766336000002</v>
      </c>
      <c r="L9" s="88">
        <f t="shared" si="2"/>
        <v>0.22479010981143177</v>
      </c>
      <c r="M9" s="71">
        <f t="shared" si="3"/>
        <v>3.1454625478755327</v>
      </c>
    </row>
    <row r="10" spans="1:13" ht="12.75" customHeight="1">
      <c r="A10" s="54" t="s">
        <v>1151</v>
      </c>
      <c r="B10" s="54" t="s">
        <v>996</v>
      </c>
      <c r="C10" s="87">
        <v>12.403868750000001</v>
      </c>
      <c r="D10" s="87">
        <v>17.116340399999999</v>
      </c>
      <c r="E10" s="88">
        <f t="shared" si="0"/>
        <v>-0.27532004738583005</v>
      </c>
      <c r="F10" s="71">
        <f t="shared" si="1"/>
        <v>3.3142345313758037E-2</v>
      </c>
      <c r="G10" s="55">
        <v>395.0572478681371</v>
      </c>
      <c r="H10" s="55">
        <v>32.223956521739098</v>
      </c>
      <c r="I10" s="91"/>
      <c r="J10" s="87">
        <v>6.73752657</v>
      </c>
      <c r="K10" s="87">
        <v>17.229058890000001</v>
      </c>
      <c r="L10" s="88">
        <f t="shared" si="2"/>
        <v>-0.60894401644244422</v>
      </c>
      <c r="M10" s="71">
        <f t="shared" si="3"/>
        <v>0.54317944713821642</v>
      </c>
    </row>
    <row r="11" spans="1:13" ht="12.75" customHeight="1">
      <c r="A11" s="54" t="s">
        <v>1595</v>
      </c>
      <c r="B11" s="54" t="s">
        <v>172</v>
      </c>
      <c r="C11" s="87">
        <v>11.03225576</v>
      </c>
      <c r="D11" s="87">
        <v>15.144910039999999</v>
      </c>
      <c r="E11" s="88">
        <f t="shared" si="0"/>
        <v>-0.2715535628232757</v>
      </c>
      <c r="F11" s="71">
        <f t="shared" si="1"/>
        <v>2.947748298188145E-2</v>
      </c>
      <c r="G11" s="55">
        <v>69.939048610957499</v>
      </c>
      <c r="H11" s="55">
        <v>20.466217391304301</v>
      </c>
      <c r="I11" s="91"/>
      <c r="J11" s="87">
        <v>37.071637020000004</v>
      </c>
      <c r="K11" s="87">
        <v>63.172513520000003</v>
      </c>
      <c r="L11" s="88">
        <f t="shared" si="2"/>
        <v>-0.41316824431462007</v>
      </c>
      <c r="M11" s="71">
        <f t="shared" si="3"/>
        <v>3.3602952856125596</v>
      </c>
    </row>
    <row r="12" spans="1:13" ht="12.75" customHeight="1">
      <c r="A12" s="54" t="s">
        <v>1150</v>
      </c>
      <c r="B12" s="54" t="s">
        <v>995</v>
      </c>
      <c r="C12" s="87">
        <v>10.336832699999999</v>
      </c>
      <c r="D12" s="87">
        <v>11.310960010000001</v>
      </c>
      <c r="E12" s="88">
        <f t="shared" si="0"/>
        <v>-8.6122425429740468E-2</v>
      </c>
      <c r="F12" s="71">
        <f t="shared" si="1"/>
        <v>2.7619356968280225E-2</v>
      </c>
      <c r="G12" s="55">
        <v>3708.8017637725698</v>
      </c>
      <c r="H12" s="55">
        <v>12.2916956521739</v>
      </c>
      <c r="I12" s="91"/>
      <c r="J12" s="87">
        <v>10.349097499999999</v>
      </c>
      <c r="K12" s="87">
        <v>4.3571247400000006</v>
      </c>
      <c r="L12" s="88">
        <f t="shared" si="2"/>
        <v>1.3752125811298206</v>
      </c>
      <c r="M12" s="71">
        <f t="shared" si="3"/>
        <v>1.0011865143178722</v>
      </c>
    </row>
    <row r="13" spans="1:13" ht="12.75" customHeight="1">
      <c r="A13" s="54" t="s">
        <v>1152</v>
      </c>
      <c r="B13" s="54" t="s">
        <v>997</v>
      </c>
      <c r="C13" s="87">
        <v>9.9036664900000009</v>
      </c>
      <c r="D13" s="87">
        <v>32.085874930000003</v>
      </c>
      <c r="E13" s="88">
        <f t="shared" si="0"/>
        <v>-0.69133874293263664</v>
      </c>
      <c r="F13" s="71">
        <f t="shared" si="1"/>
        <v>2.6461964512795578E-2</v>
      </c>
      <c r="G13" s="55">
        <v>3741.6727108826726</v>
      </c>
      <c r="H13" s="55">
        <v>12.9313913043478</v>
      </c>
      <c r="I13" s="91"/>
      <c r="J13" s="87">
        <v>13.2402754</v>
      </c>
      <c r="K13" s="87">
        <v>32.447188170000004</v>
      </c>
      <c r="L13" s="88">
        <f t="shared" si="2"/>
        <v>-0.59194382790180622</v>
      </c>
      <c r="M13" s="71">
        <f t="shared" si="3"/>
        <v>1.3369064288835921</v>
      </c>
    </row>
    <row r="14" spans="1:13" ht="12.75" customHeight="1">
      <c r="A14" s="54" t="s">
        <v>1587</v>
      </c>
      <c r="B14" s="54" t="s">
        <v>533</v>
      </c>
      <c r="C14" s="87">
        <v>8.54234866</v>
      </c>
      <c r="D14" s="87">
        <v>11.37213854</v>
      </c>
      <c r="E14" s="88">
        <f t="shared" si="0"/>
        <v>-0.24883533295400739</v>
      </c>
      <c r="F14" s="71">
        <f t="shared" si="1"/>
        <v>2.2824610191093667E-2</v>
      </c>
      <c r="G14" s="55">
        <v>99.360369809568496</v>
      </c>
      <c r="H14" s="55">
        <v>52.374608695652199</v>
      </c>
      <c r="I14" s="91"/>
      <c r="J14" s="87">
        <v>23.72968547</v>
      </c>
      <c r="K14" s="87">
        <v>9.55761182</v>
      </c>
      <c r="L14" s="88">
        <f t="shared" si="2"/>
        <v>1.4828049011515514</v>
      </c>
      <c r="M14" s="71">
        <f t="shared" si="3"/>
        <v>2.7778877232107733</v>
      </c>
    </row>
    <row r="15" spans="1:13" ht="12.75" customHeight="1">
      <c r="A15" s="54" t="s">
        <v>1164</v>
      </c>
      <c r="B15" s="54" t="s">
        <v>1024</v>
      </c>
      <c r="C15" s="87">
        <v>7.5913831299999996</v>
      </c>
      <c r="D15" s="87">
        <v>2.52598659</v>
      </c>
      <c r="E15" s="88">
        <f t="shared" si="0"/>
        <v>2.0053141058044965</v>
      </c>
      <c r="F15" s="71">
        <f t="shared" si="1"/>
        <v>2.0283691014023129E-2</v>
      </c>
      <c r="G15" s="55">
        <v>204.60573007490001</v>
      </c>
      <c r="H15" s="55">
        <v>9.2857826086956496</v>
      </c>
      <c r="I15" s="91"/>
      <c r="J15" s="87">
        <v>7.8864512199999997</v>
      </c>
      <c r="K15" s="87">
        <v>4.9303562100000002</v>
      </c>
      <c r="L15" s="88">
        <f t="shared" si="2"/>
        <v>0.59957027121170192</v>
      </c>
      <c r="M15" s="71">
        <f t="shared" si="3"/>
        <v>1.038868818099028</v>
      </c>
    </row>
    <row r="16" spans="1:13" ht="12.75" customHeight="1">
      <c r="A16" s="54" t="s">
        <v>1238</v>
      </c>
      <c r="B16" s="54" t="s">
        <v>1060</v>
      </c>
      <c r="C16" s="87">
        <v>5.9451162010000003</v>
      </c>
      <c r="D16" s="87">
        <v>0.49207705599999996</v>
      </c>
      <c r="E16" s="88">
        <f t="shared" si="0"/>
        <v>11.081677307466254</v>
      </c>
      <c r="F16" s="71">
        <f t="shared" si="1"/>
        <v>1.5884970893775326E-2</v>
      </c>
      <c r="G16" s="55">
        <v>24.9686819646213</v>
      </c>
      <c r="H16" s="55">
        <v>41.4454347826087</v>
      </c>
      <c r="I16" s="91"/>
      <c r="J16" s="87">
        <v>4.1793000000000004E-3</v>
      </c>
      <c r="K16" s="87">
        <v>4.6579999999999998E-3</v>
      </c>
      <c r="L16" s="88">
        <f t="shared" si="2"/>
        <v>-0.10276942893945884</v>
      </c>
      <c r="M16" s="71">
        <f t="shared" si="3"/>
        <v>7.0298037224184441E-4</v>
      </c>
    </row>
    <row r="17" spans="1:13" ht="12.75" customHeight="1">
      <c r="A17" s="54" t="s">
        <v>1996</v>
      </c>
      <c r="B17" s="54" t="s">
        <v>1011</v>
      </c>
      <c r="C17" s="87">
        <v>5.7419869800000001</v>
      </c>
      <c r="D17" s="87">
        <v>1.8409423500000002</v>
      </c>
      <c r="E17" s="88">
        <f t="shared" si="0"/>
        <v>2.1190476877236266</v>
      </c>
      <c r="F17" s="71">
        <f t="shared" si="1"/>
        <v>1.534222258505135E-2</v>
      </c>
      <c r="G17" s="55">
        <v>164.21027984020918</v>
      </c>
      <c r="H17" s="55">
        <v>14.7631739130435</v>
      </c>
      <c r="I17" s="91"/>
      <c r="J17" s="87">
        <v>3.8310958399999997</v>
      </c>
      <c r="K17" s="87">
        <v>0.44448528999999998</v>
      </c>
      <c r="L17" s="88">
        <f t="shared" si="2"/>
        <v>7.6191735164059082</v>
      </c>
      <c r="M17" s="71">
        <f t="shared" si="3"/>
        <v>0.66720733664916798</v>
      </c>
    </row>
    <row r="18" spans="1:13" ht="12.75" customHeight="1">
      <c r="A18" s="54" t="s">
        <v>2600</v>
      </c>
      <c r="B18" s="54" t="s">
        <v>2601</v>
      </c>
      <c r="C18" s="87">
        <v>5.3623737949999999</v>
      </c>
      <c r="D18" s="87">
        <v>1.53651E-3</v>
      </c>
      <c r="E18" s="88" t="str">
        <f t="shared" si="0"/>
        <v/>
      </c>
      <c r="F18" s="71">
        <f t="shared" si="1"/>
        <v>1.4327920393009411E-2</v>
      </c>
      <c r="G18" s="55">
        <v>1.08277951597</v>
      </c>
      <c r="H18" s="55">
        <v>47.612913043478301</v>
      </c>
      <c r="I18" s="91"/>
      <c r="J18" s="87">
        <v>5.9380117199999995</v>
      </c>
      <c r="K18" s="87">
        <v>1.4806099999999998E-3</v>
      </c>
      <c r="L18" s="88" t="str">
        <f t="shared" si="2"/>
        <v/>
      </c>
      <c r="M18" s="71">
        <f t="shared" si="3"/>
        <v>1.1073475939959161</v>
      </c>
    </row>
    <row r="19" spans="1:13" ht="12.75" customHeight="1">
      <c r="A19" s="54" t="s">
        <v>1583</v>
      </c>
      <c r="B19" s="54" t="s">
        <v>952</v>
      </c>
      <c r="C19" s="87">
        <v>5.2712358200000002</v>
      </c>
      <c r="D19" s="87">
        <v>7.0923029599999996</v>
      </c>
      <c r="E19" s="88">
        <f t="shared" si="0"/>
        <v>-0.25676668781221934</v>
      </c>
      <c r="F19" s="71">
        <f t="shared" si="1"/>
        <v>1.4084405542963401E-2</v>
      </c>
      <c r="G19" s="55">
        <v>68.143455193635006</v>
      </c>
      <c r="H19" s="55">
        <v>57.636695652173898</v>
      </c>
      <c r="I19" s="91"/>
      <c r="J19" s="87">
        <v>10.655516410000001</v>
      </c>
      <c r="K19" s="87">
        <v>9.2193391300000016</v>
      </c>
      <c r="L19" s="88">
        <f t="shared" si="2"/>
        <v>0.15577876675852353</v>
      </c>
      <c r="M19" s="71">
        <f t="shared" si="3"/>
        <v>2.0214455914818092</v>
      </c>
    </row>
    <row r="20" spans="1:13" ht="12.75" customHeight="1">
      <c r="A20" s="54" t="s">
        <v>1163</v>
      </c>
      <c r="B20" s="54" t="s">
        <v>1023</v>
      </c>
      <c r="C20" s="87">
        <v>5.1809941500000001</v>
      </c>
      <c r="D20" s="87">
        <v>0.111214485</v>
      </c>
      <c r="E20" s="88">
        <f t="shared" si="0"/>
        <v>45.585605732922289</v>
      </c>
      <c r="F20" s="71">
        <f t="shared" si="1"/>
        <v>1.3843285562648373E-2</v>
      </c>
      <c r="G20" s="55">
        <v>129.89019534305149</v>
      </c>
      <c r="H20" s="55">
        <v>23.501652173913001</v>
      </c>
      <c r="I20" s="91"/>
      <c r="J20" s="87">
        <v>8.652209130000001</v>
      </c>
      <c r="K20" s="87">
        <v>0.77698919</v>
      </c>
      <c r="L20" s="88">
        <f t="shared" si="2"/>
        <v>10.135559209002638</v>
      </c>
      <c r="M20" s="71">
        <f t="shared" si="3"/>
        <v>1.6699901369315386</v>
      </c>
    </row>
    <row r="21" spans="1:13" ht="12.75" customHeight="1">
      <c r="A21" s="54" t="s">
        <v>1994</v>
      </c>
      <c r="B21" s="54" t="s">
        <v>1008</v>
      </c>
      <c r="C21" s="87">
        <v>4.2596777019999994</v>
      </c>
      <c r="D21" s="87">
        <v>1.24298306</v>
      </c>
      <c r="E21" s="88">
        <f t="shared" si="0"/>
        <v>2.4269796902944112</v>
      </c>
      <c r="F21" s="71">
        <f t="shared" si="1"/>
        <v>1.1381586839589808E-2</v>
      </c>
      <c r="G21" s="55">
        <v>34.887371469149301</v>
      </c>
      <c r="H21" s="55">
        <v>24.172217391304301</v>
      </c>
      <c r="I21" s="91"/>
      <c r="J21" s="87">
        <v>3.14278792</v>
      </c>
      <c r="K21" s="87">
        <v>0.30195358</v>
      </c>
      <c r="L21" s="88">
        <f t="shared" si="2"/>
        <v>9.4081823437893988</v>
      </c>
      <c r="M21" s="71">
        <f t="shared" si="3"/>
        <v>0.73779946274442343</v>
      </c>
    </row>
    <row r="22" spans="1:13" ht="12.75" customHeight="1">
      <c r="A22" s="54" t="s">
        <v>1728</v>
      </c>
      <c r="B22" s="54" t="s">
        <v>1017</v>
      </c>
      <c r="C22" s="87">
        <v>3.1412138999999999</v>
      </c>
      <c r="D22" s="87">
        <v>2.9809721600000003</v>
      </c>
      <c r="E22" s="88">
        <f t="shared" si="0"/>
        <v>5.375485962270754E-2</v>
      </c>
      <c r="F22" s="71">
        <f t="shared" si="1"/>
        <v>8.3931229744894399E-3</v>
      </c>
      <c r="G22" s="55">
        <v>69.727748928077105</v>
      </c>
      <c r="H22" s="55">
        <v>71.0382173913044</v>
      </c>
      <c r="I22" s="91"/>
      <c r="J22" s="87">
        <v>0.37870128999999997</v>
      </c>
      <c r="K22" s="87">
        <v>0.12790121000000002</v>
      </c>
      <c r="L22" s="88">
        <f t="shared" si="2"/>
        <v>1.9608890330279123</v>
      </c>
      <c r="M22" s="71">
        <f t="shared" si="3"/>
        <v>0.12055889922045741</v>
      </c>
    </row>
    <row r="23" spans="1:13" ht="12.75" customHeight="1">
      <c r="A23" s="54" t="s">
        <v>1734</v>
      </c>
      <c r="B23" s="54" t="s">
        <v>1038</v>
      </c>
      <c r="C23" s="87">
        <v>2.9794105000000002</v>
      </c>
      <c r="D23" s="87">
        <v>1.7876337900000001</v>
      </c>
      <c r="E23" s="88">
        <f t="shared" si="0"/>
        <v>0.66667833012934929</v>
      </c>
      <c r="F23" s="71">
        <f t="shared" si="1"/>
        <v>7.9607946208263853E-3</v>
      </c>
      <c r="G23" s="55">
        <v>233.87983162858259</v>
      </c>
      <c r="H23" s="55">
        <v>16.1832173913043</v>
      </c>
      <c r="I23" s="91"/>
      <c r="J23" s="87">
        <v>1.4573067900000001</v>
      </c>
      <c r="K23" s="87">
        <v>0.26899192999999999</v>
      </c>
      <c r="L23" s="88">
        <f t="shared" si="2"/>
        <v>4.4176598903915076</v>
      </c>
      <c r="M23" s="71">
        <f t="shared" si="3"/>
        <v>0.48912588245225019</v>
      </c>
    </row>
    <row r="24" spans="1:13" ht="12.75" customHeight="1">
      <c r="A24" s="54" t="s">
        <v>1721</v>
      </c>
      <c r="B24" s="54" t="s">
        <v>1021</v>
      </c>
      <c r="C24" s="87">
        <v>2.8636842499999999</v>
      </c>
      <c r="D24" s="87">
        <v>6.1918485499999996</v>
      </c>
      <c r="E24" s="88">
        <f t="shared" si="0"/>
        <v>-0.53750738137805387</v>
      </c>
      <c r="F24" s="71">
        <f t="shared" si="1"/>
        <v>7.6515814699401911E-3</v>
      </c>
      <c r="G24" s="55">
        <v>51.748717927905204</v>
      </c>
      <c r="H24" s="55">
        <v>100.03786956521699</v>
      </c>
      <c r="I24" s="91"/>
      <c r="J24" s="87">
        <v>0.20998320000000001</v>
      </c>
      <c r="K24" s="87">
        <v>0.6133344300000001</v>
      </c>
      <c r="L24" s="88">
        <f t="shared" si="2"/>
        <v>-0.65763669911698908</v>
      </c>
      <c r="M24" s="71">
        <f t="shared" si="3"/>
        <v>7.3326240488978497E-2</v>
      </c>
    </row>
    <row r="25" spans="1:13" ht="12.75" customHeight="1">
      <c r="A25" s="54" t="s">
        <v>1717</v>
      </c>
      <c r="B25" s="54" t="s">
        <v>1058</v>
      </c>
      <c r="C25" s="87">
        <v>2.7546917299999998</v>
      </c>
      <c r="D25" s="87">
        <v>0.59273085000000003</v>
      </c>
      <c r="E25" s="88">
        <f t="shared" si="0"/>
        <v>3.6474579988539482</v>
      </c>
      <c r="F25" s="71">
        <f t="shared" si="1"/>
        <v>7.3603604156657586E-3</v>
      </c>
      <c r="G25" s="55">
        <v>18.101256871103601</v>
      </c>
      <c r="H25" s="55">
        <v>558.51352173913097</v>
      </c>
      <c r="I25" s="91"/>
      <c r="J25" s="87">
        <v>0.12027199000000001</v>
      </c>
      <c r="K25" s="87">
        <v>0.12023724000000001</v>
      </c>
      <c r="L25" s="88">
        <f t="shared" si="2"/>
        <v>2.8901195669495117E-4</v>
      </c>
      <c r="M25" s="71">
        <f t="shared" si="3"/>
        <v>4.3660780148347129E-2</v>
      </c>
    </row>
    <row r="26" spans="1:13" ht="12.75" customHeight="1">
      <c r="A26" s="54" t="s">
        <v>1995</v>
      </c>
      <c r="B26" s="54" t="s">
        <v>1028</v>
      </c>
      <c r="C26" s="87">
        <v>2.7168617200000003</v>
      </c>
      <c r="D26" s="87">
        <v>0.62482593999999991</v>
      </c>
      <c r="E26" s="88">
        <f t="shared" si="0"/>
        <v>3.3481897054402072</v>
      </c>
      <c r="F26" s="71">
        <f t="shared" si="1"/>
        <v>7.2592810443895261E-3</v>
      </c>
      <c r="G26" s="55">
        <v>34.157638944774504</v>
      </c>
      <c r="H26" s="55">
        <v>23.868956521739101</v>
      </c>
      <c r="I26" s="91"/>
      <c r="J26" s="87">
        <v>3.60626596</v>
      </c>
      <c r="K26" s="87">
        <v>0.13440741</v>
      </c>
      <c r="L26" s="88">
        <f t="shared" si="2"/>
        <v>25.830856721366775</v>
      </c>
      <c r="M26" s="71">
        <f t="shared" si="3"/>
        <v>1.3273645594299881</v>
      </c>
    </row>
    <row r="27" spans="1:13" ht="12.75" customHeight="1">
      <c r="A27" s="54" t="s">
        <v>1726</v>
      </c>
      <c r="B27" s="54" t="s">
        <v>1007</v>
      </c>
      <c r="C27" s="87">
        <v>2.2975880589999997</v>
      </c>
      <c r="D27" s="87">
        <v>1.3690364069999998</v>
      </c>
      <c r="E27" s="88">
        <f t="shared" si="0"/>
        <v>0.67825197872915299</v>
      </c>
      <c r="F27" s="71">
        <f t="shared" si="1"/>
        <v>6.1390085927944911E-3</v>
      </c>
      <c r="G27" s="55">
        <v>73.473581219384698</v>
      </c>
      <c r="H27" s="55">
        <v>339.45730434782598</v>
      </c>
      <c r="I27" s="91"/>
      <c r="J27" s="87">
        <v>0.18027434000000001</v>
      </c>
      <c r="K27" s="87">
        <v>4.2329489999999997E-2</v>
      </c>
      <c r="L27" s="88">
        <f t="shared" si="2"/>
        <v>3.2588356249980812</v>
      </c>
      <c r="M27" s="71">
        <f t="shared" si="3"/>
        <v>7.8462429021528973E-2</v>
      </c>
    </row>
    <row r="28" spans="1:13" ht="12.75" customHeight="1">
      <c r="A28" s="54" t="s">
        <v>1746</v>
      </c>
      <c r="B28" s="54" t="s">
        <v>1032</v>
      </c>
      <c r="C28" s="87">
        <v>2.0675287899999999</v>
      </c>
      <c r="D28" s="87">
        <v>0.42122488000000002</v>
      </c>
      <c r="E28" s="88">
        <f t="shared" si="0"/>
        <v>3.908372909976257</v>
      </c>
      <c r="F28" s="71">
        <f t="shared" si="1"/>
        <v>5.5243049152963923E-3</v>
      </c>
      <c r="G28" s="55">
        <v>33.258943897816501</v>
      </c>
      <c r="H28" s="55">
        <v>44.830565217391303</v>
      </c>
      <c r="I28" s="91"/>
      <c r="J28" s="87">
        <v>1.4655E-2</v>
      </c>
      <c r="K28" s="87">
        <v>1.7586040000000001E-2</v>
      </c>
      <c r="L28" s="88">
        <f t="shared" si="2"/>
        <v>-0.16666856210949144</v>
      </c>
      <c r="M28" s="71">
        <f t="shared" si="3"/>
        <v>7.0881721555132492E-3</v>
      </c>
    </row>
    <row r="29" spans="1:13" ht="12.75" customHeight="1">
      <c r="A29" s="54" t="s">
        <v>1168</v>
      </c>
      <c r="B29" s="54" t="s">
        <v>1030</v>
      </c>
      <c r="C29" s="87">
        <v>1.9697744099999999</v>
      </c>
      <c r="D29" s="87">
        <v>2.88952455</v>
      </c>
      <c r="E29" s="88">
        <f t="shared" si="0"/>
        <v>-0.31830500972902276</v>
      </c>
      <c r="F29" s="71">
        <f t="shared" si="1"/>
        <v>5.2631114535474262E-3</v>
      </c>
      <c r="G29" s="55">
        <v>251.89486317327061</v>
      </c>
      <c r="H29" s="55">
        <v>36.063739130434797</v>
      </c>
      <c r="I29" s="91"/>
      <c r="J29" s="87">
        <v>1.0807716399999998</v>
      </c>
      <c r="K29" s="87">
        <v>0.78322698000000002</v>
      </c>
      <c r="L29" s="88">
        <f t="shared" si="2"/>
        <v>0.37989582534554645</v>
      </c>
      <c r="M29" s="71">
        <f t="shared" si="3"/>
        <v>0.54867787626502873</v>
      </c>
    </row>
    <row r="30" spans="1:13" ht="12.75" customHeight="1">
      <c r="A30" s="54" t="s">
        <v>1255</v>
      </c>
      <c r="B30" s="54" t="s">
        <v>1083</v>
      </c>
      <c r="C30" s="87">
        <v>1.9574281599999999</v>
      </c>
      <c r="D30" s="87">
        <v>6.9036380000000008E-2</v>
      </c>
      <c r="E30" s="88">
        <f t="shared" si="0"/>
        <v>27.353574738420519</v>
      </c>
      <c r="F30" s="71">
        <f t="shared" si="1"/>
        <v>5.2301230618547146E-3</v>
      </c>
      <c r="G30" s="55">
        <v>5.5223260180268001</v>
      </c>
      <c r="H30" s="55">
        <v>13.495347826087</v>
      </c>
      <c r="I30" s="91"/>
      <c r="J30" s="87">
        <v>1.9527604199999999</v>
      </c>
      <c r="K30" s="87">
        <v>4.8383419999999996E-2</v>
      </c>
      <c r="L30" s="88">
        <f t="shared" si="2"/>
        <v>39.360115510643936</v>
      </c>
      <c r="M30" s="71">
        <f t="shared" si="3"/>
        <v>0.99761537097739517</v>
      </c>
    </row>
    <row r="31" spans="1:13" ht="12.75" customHeight="1">
      <c r="A31" s="54" t="s">
        <v>1178</v>
      </c>
      <c r="B31" s="54" t="s">
        <v>1044</v>
      </c>
      <c r="C31" s="87">
        <v>1.582701192</v>
      </c>
      <c r="D31" s="87">
        <v>0.17134063200000002</v>
      </c>
      <c r="E31" s="88">
        <f t="shared" si="0"/>
        <v>8.2371620994137569</v>
      </c>
      <c r="F31" s="71">
        <f t="shared" si="1"/>
        <v>4.2288765296521263E-3</v>
      </c>
      <c r="G31" s="55">
        <v>31.085325553748699</v>
      </c>
      <c r="H31" s="55">
        <v>31.999956521739101</v>
      </c>
      <c r="I31" s="91"/>
      <c r="J31" s="87">
        <v>1.4996786799999999</v>
      </c>
      <c r="K31" s="87">
        <v>3.5535000000000005E-4</v>
      </c>
      <c r="L31" s="88" t="str">
        <f t="shared" si="2"/>
        <v/>
      </c>
      <c r="M31" s="71">
        <f t="shared" si="3"/>
        <v>0.94754378626891178</v>
      </c>
    </row>
    <row r="32" spans="1:13" ht="12.75" customHeight="1">
      <c r="A32" s="54" t="s">
        <v>1714</v>
      </c>
      <c r="B32" s="54" t="s">
        <v>1010</v>
      </c>
      <c r="C32" s="87">
        <v>1.4495409699999999</v>
      </c>
      <c r="D32" s="87">
        <v>1.8225940300000001</v>
      </c>
      <c r="E32" s="88">
        <f t="shared" si="0"/>
        <v>-0.20468247665663653</v>
      </c>
      <c r="F32" s="71">
        <f t="shared" si="1"/>
        <v>3.8730809187399518E-3</v>
      </c>
      <c r="G32" s="55">
        <v>252.35792359694159</v>
      </c>
      <c r="H32" s="55">
        <v>17.4261304347826</v>
      </c>
      <c r="I32" s="91"/>
      <c r="J32" s="87">
        <v>0.73092625</v>
      </c>
      <c r="K32" s="87">
        <v>0.22920476000000001</v>
      </c>
      <c r="L32" s="88">
        <f t="shared" si="2"/>
        <v>2.188966276267561</v>
      </c>
      <c r="M32" s="71">
        <f t="shared" si="3"/>
        <v>0.50424669956034429</v>
      </c>
    </row>
    <row r="33" spans="1:13" ht="12.75" customHeight="1">
      <c r="A33" s="54" t="s">
        <v>2034</v>
      </c>
      <c r="B33" s="54" t="s">
        <v>2035</v>
      </c>
      <c r="C33" s="87">
        <v>1.4351018200000001</v>
      </c>
      <c r="D33" s="87">
        <v>1.2556593600000001</v>
      </c>
      <c r="E33" s="88">
        <f t="shared" si="0"/>
        <v>0.14290695846045387</v>
      </c>
      <c r="F33" s="71">
        <f t="shared" si="1"/>
        <v>3.8345004318787743E-3</v>
      </c>
      <c r="G33" s="55">
        <v>0.60371865899999999</v>
      </c>
      <c r="H33" s="55">
        <v>19.996521739130401</v>
      </c>
      <c r="I33" s="91"/>
      <c r="J33" s="87">
        <v>0</v>
      </c>
      <c r="K33" s="87">
        <v>0</v>
      </c>
      <c r="L33" s="88" t="str">
        <f t="shared" si="2"/>
        <v/>
      </c>
      <c r="M33" s="71">
        <f t="shared" si="3"/>
        <v>0</v>
      </c>
    </row>
    <row r="34" spans="1:13" ht="12.75" customHeight="1">
      <c r="A34" s="54" t="s">
        <v>1157</v>
      </c>
      <c r="B34" s="54" t="s">
        <v>1014</v>
      </c>
      <c r="C34" s="87">
        <v>1.427335295</v>
      </c>
      <c r="D34" s="87">
        <v>0.66233648499999997</v>
      </c>
      <c r="E34" s="88">
        <f t="shared" si="0"/>
        <v>1.1550002564029067</v>
      </c>
      <c r="F34" s="71">
        <f t="shared" si="1"/>
        <v>3.8137487729709087E-3</v>
      </c>
      <c r="G34" s="55">
        <v>334.199980621647</v>
      </c>
      <c r="H34" s="55">
        <v>27.881782608695701</v>
      </c>
      <c r="I34" s="91"/>
      <c r="J34" s="87">
        <v>0.16910731000000001</v>
      </c>
      <c r="K34" s="87">
        <v>0.5835745699999999</v>
      </c>
      <c r="L34" s="88">
        <f t="shared" si="2"/>
        <v>-0.71022159173248411</v>
      </c>
      <c r="M34" s="71">
        <f t="shared" si="3"/>
        <v>0.11847763492739806</v>
      </c>
    </row>
    <row r="35" spans="1:13" ht="12.75" customHeight="1">
      <c r="A35" s="54" t="s">
        <v>1154</v>
      </c>
      <c r="B35" s="54" t="s">
        <v>1009</v>
      </c>
      <c r="C35" s="87">
        <v>1.3948280500000001</v>
      </c>
      <c r="D35" s="87">
        <v>2.9523349199999998</v>
      </c>
      <c r="E35" s="88">
        <f t="shared" si="0"/>
        <v>-0.52755087488515695</v>
      </c>
      <c r="F35" s="71">
        <f t="shared" si="1"/>
        <v>3.7268914899164637E-3</v>
      </c>
      <c r="G35" s="55">
        <v>363.57482924643</v>
      </c>
      <c r="H35" s="55">
        <v>13.7431304347826</v>
      </c>
      <c r="I35" s="91"/>
      <c r="J35" s="87">
        <v>0.44224641999999997</v>
      </c>
      <c r="K35" s="87">
        <v>0.35296187000000001</v>
      </c>
      <c r="L35" s="88">
        <f t="shared" si="2"/>
        <v>0.25295806031399359</v>
      </c>
      <c r="M35" s="71">
        <f t="shared" si="3"/>
        <v>0.3170616048336567</v>
      </c>
    </row>
    <row r="36" spans="1:13" ht="12.75" customHeight="1">
      <c r="A36" s="54" t="s">
        <v>1182</v>
      </c>
      <c r="B36" s="54" t="s">
        <v>1050</v>
      </c>
      <c r="C36" s="87">
        <v>1.2783281000000002</v>
      </c>
      <c r="D36" s="87">
        <v>0.60378670999999995</v>
      </c>
      <c r="E36" s="88">
        <f t="shared" si="0"/>
        <v>1.1171848913335642</v>
      </c>
      <c r="F36" s="71">
        <f t="shared" si="1"/>
        <v>3.415611062030967E-3</v>
      </c>
      <c r="G36" s="55">
        <v>304.74400619707205</v>
      </c>
      <c r="H36" s="55">
        <v>21.139652173912999</v>
      </c>
      <c r="I36" s="91"/>
      <c r="J36" s="87">
        <v>0.47542682000000003</v>
      </c>
      <c r="K36" s="87">
        <v>4.7071626900000005</v>
      </c>
      <c r="L36" s="88">
        <f t="shared" si="2"/>
        <v>-0.89899928017996755</v>
      </c>
      <c r="M36" s="71">
        <f t="shared" si="3"/>
        <v>0.37191298540648521</v>
      </c>
    </row>
    <row r="37" spans="1:13" ht="12.75" customHeight="1">
      <c r="A37" s="54" t="s">
        <v>1577</v>
      </c>
      <c r="B37" s="54" t="s">
        <v>771</v>
      </c>
      <c r="C37" s="87">
        <v>1.2691651399999999</v>
      </c>
      <c r="D37" s="87">
        <v>2.2137977999999996</v>
      </c>
      <c r="E37" s="88">
        <f t="shared" si="0"/>
        <v>-0.42670232123277019</v>
      </c>
      <c r="F37" s="71">
        <f t="shared" si="1"/>
        <v>3.3911282179653877E-3</v>
      </c>
      <c r="G37" s="55">
        <v>132.33000000000001</v>
      </c>
      <c r="H37" s="55">
        <v>52.1168260869565</v>
      </c>
      <c r="I37" s="91"/>
      <c r="J37" s="87">
        <v>18.923835539999999</v>
      </c>
      <c r="K37" s="87">
        <v>8.4703146500000006</v>
      </c>
      <c r="L37" s="88">
        <f t="shared" si="2"/>
        <v>1.234136076633233</v>
      </c>
      <c r="M37" s="71">
        <f t="shared" si="3"/>
        <v>14.910459595510163</v>
      </c>
    </row>
    <row r="38" spans="1:13" ht="12.75" customHeight="1">
      <c r="A38" s="54" t="s">
        <v>1584</v>
      </c>
      <c r="B38" s="54" t="s">
        <v>258</v>
      </c>
      <c r="C38" s="87">
        <v>1.24685929</v>
      </c>
      <c r="D38" s="87">
        <v>0.75692746999999994</v>
      </c>
      <c r="E38" s="88">
        <f t="shared" si="0"/>
        <v>0.64726389174381538</v>
      </c>
      <c r="F38" s="71">
        <f t="shared" si="1"/>
        <v>3.3315284109925116E-3</v>
      </c>
      <c r="G38" s="55">
        <v>29.586674007522497</v>
      </c>
      <c r="H38" s="55">
        <v>89.168521739130398</v>
      </c>
      <c r="I38" s="91"/>
      <c r="J38" s="87">
        <v>2.26014655</v>
      </c>
      <c r="K38" s="87">
        <v>4.0249862400000005</v>
      </c>
      <c r="L38" s="88">
        <f t="shared" si="2"/>
        <v>-0.43847098717038102</v>
      </c>
      <c r="M38" s="71">
        <f t="shared" si="3"/>
        <v>1.8126717009102127</v>
      </c>
    </row>
    <row r="39" spans="1:13" ht="12.75" customHeight="1">
      <c r="A39" s="54" t="s">
        <v>1165</v>
      </c>
      <c r="B39" s="54" t="s">
        <v>1026</v>
      </c>
      <c r="C39" s="87">
        <v>1.2412395199999999</v>
      </c>
      <c r="D39" s="87">
        <v>0.78522158999999991</v>
      </c>
      <c r="E39" s="88">
        <f t="shared" si="0"/>
        <v>0.58075062607486383</v>
      </c>
      <c r="F39" s="71">
        <f t="shared" si="1"/>
        <v>3.3165127443744737E-3</v>
      </c>
      <c r="G39" s="55">
        <v>29.076253952759998</v>
      </c>
      <c r="H39" s="55">
        <v>21.863956521739102</v>
      </c>
      <c r="I39" s="91"/>
      <c r="J39" s="87">
        <v>0.27126019000000001</v>
      </c>
      <c r="K39" s="87">
        <v>6.4626329999999996E-2</v>
      </c>
      <c r="L39" s="88">
        <f t="shared" si="2"/>
        <v>3.197363365674641</v>
      </c>
      <c r="M39" s="71">
        <f t="shared" si="3"/>
        <v>0.21853976257539723</v>
      </c>
    </row>
    <row r="40" spans="1:13" ht="12.75" customHeight="1">
      <c r="A40" s="54" t="s">
        <v>1744</v>
      </c>
      <c r="B40" s="54" t="s">
        <v>1040</v>
      </c>
      <c r="C40" s="87">
        <v>1.1699671299999999</v>
      </c>
      <c r="D40" s="87">
        <v>1.4478823300000001</v>
      </c>
      <c r="E40" s="88">
        <f t="shared" si="0"/>
        <v>-0.1919459850028008</v>
      </c>
      <c r="F40" s="71">
        <f t="shared" si="1"/>
        <v>3.1260774690321062E-3</v>
      </c>
      <c r="G40" s="55">
        <v>7.7259012332608998</v>
      </c>
      <c r="H40" s="55">
        <v>31.957130434782599</v>
      </c>
      <c r="I40" s="91"/>
      <c r="J40" s="87">
        <v>1.7366700000000001E-3</v>
      </c>
      <c r="K40" s="87">
        <v>0</v>
      </c>
      <c r="L40" s="88" t="str">
        <f t="shared" si="2"/>
        <v/>
      </c>
      <c r="M40" s="71">
        <f t="shared" si="3"/>
        <v>1.4843750353909517E-3</v>
      </c>
    </row>
    <row r="41" spans="1:13" ht="12.75" customHeight="1">
      <c r="A41" s="54" t="s">
        <v>1166</v>
      </c>
      <c r="B41" s="54" t="s">
        <v>1027</v>
      </c>
      <c r="C41" s="87">
        <v>1.15992129</v>
      </c>
      <c r="D41" s="87">
        <v>1.7112729499999999</v>
      </c>
      <c r="E41" s="88">
        <f t="shared" si="0"/>
        <v>-0.32218802967697235</v>
      </c>
      <c r="F41" s="71">
        <f t="shared" si="1"/>
        <v>3.0992356259783608E-3</v>
      </c>
      <c r="G41" s="55">
        <v>104.19410403236481</v>
      </c>
      <c r="H41" s="55">
        <v>30.988478260869599</v>
      </c>
      <c r="I41" s="91"/>
      <c r="J41" s="87">
        <v>0.44716409000000001</v>
      </c>
      <c r="K41" s="87">
        <v>0.78591887999999999</v>
      </c>
      <c r="L41" s="88">
        <f t="shared" si="2"/>
        <v>-0.43103022286473125</v>
      </c>
      <c r="M41" s="71">
        <f t="shared" si="3"/>
        <v>0.38551244283135799</v>
      </c>
    </row>
    <row r="42" spans="1:13" ht="12.75" customHeight="1">
      <c r="A42" s="54" t="s">
        <v>1179</v>
      </c>
      <c r="B42" s="54" t="s">
        <v>1046</v>
      </c>
      <c r="C42" s="87">
        <v>1.1468565100000001</v>
      </c>
      <c r="D42" s="87">
        <v>0.51940931000000001</v>
      </c>
      <c r="E42" s="88">
        <f t="shared" si="0"/>
        <v>1.2080014507248631</v>
      </c>
      <c r="F42" s="71">
        <f t="shared" si="1"/>
        <v>3.064327368003745E-3</v>
      </c>
      <c r="G42" s="55">
        <v>34.408128647232999</v>
      </c>
      <c r="H42" s="55">
        <v>31.6200869565217</v>
      </c>
      <c r="I42" s="91"/>
      <c r="J42" s="87">
        <v>0</v>
      </c>
      <c r="K42" s="87">
        <v>2.6668200000000003E-3</v>
      </c>
      <c r="L42" s="88">
        <f t="shared" si="2"/>
        <v>-1</v>
      </c>
      <c r="M42" s="71">
        <f t="shared" si="3"/>
        <v>0</v>
      </c>
    </row>
    <row r="43" spans="1:13" ht="12.75" customHeight="1">
      <c r="A43" s="54" t="s">
        <v>1590</v>
      </c>
      <c r="B43" s="54" t="s">
        <v>761</v>
      </c>
      <c r="C43" s="87">
        <v>1.11748914</v>
      </c>
      <c r="D43" s="87">
        <v>0.46558177000000001</v>
      </c>
      <c r="E43" s="88">
        <f t="shared" si="0"/>
        <v>1.4001995181211671</v>
      </c>
      <c r="F43" s="71">
        <f t="shared" si="1"/>
        <v>2.9858596304684778E-3</v>
      </c>
      <c r="G43" s="55">
        <v>38.316002412697003</v>
      </c>
      <c r="H43" s="55">
        <v>73.179130434782607</v>
      </c>
      <c r="I43" s="91"/>
      <c r="J43" s="87">
        <v>6.6369555899999995</v>
      </c>
      <c r="K43" s="87">
        <v>14.155787330000001</v>
      </c>
      <c r="L43" s="88">
        <f t="shared" si="2"/>
        <v>-0.53114896153218782</v>
      </c>
      <c r="M43" s="71">
        <f t="shared" si="3"/>
        <v>5.9391678652018038</v>
      </c>
    </row>
    <row r="44" spans="1:13" ht="12.75" customHeight="1">
      <c r="A44" s="54" t="s">
        <v>1984</v>
      </c>
      <c r="B44" s="54" t="s">
        <v>1985</v>
      </c>
      <c r="C44" s="87">
        <v>1.00236591</v>
      </c>
      <c r="D44" s="87">
        <v>4.1205279999999997E-2</v>
      </c>
      <c r="E44" s="88">
        <f t="shared" si="0"/>
        <v>23.326152133901289</v>
      </c>
      <c r="F44" s="71">
        <f t="shared" si="1"/>
        <v>2.6782577105194951E-3</v>
      </c>
      <c r="G44" s="55">
        <v>0.97327691000000005</v>
      </c>
      <c r="H44" s="55">
        <v>79.770478260869595</v>
      </c>
      <c r="I44" s="91"/>
      <c r="J44" s="87">
        <v>0</v>
      </c>
      <c r="K44" s="87">
        <v>1.2883E-3</v>
      </c>
      <c r="L44" s="88">
        <f t="shared" si="2"/>
        <v>-1</v>
      </c>
      <c r="M44" s="71">
        <f t="shared" si="3"/>
        <v>0</v>
      </c>
    </row>
    <row r="45" spans="1:13" ht="12.75" customHeight="1">
      <c r="A45" s="54" t="s">
        <v>1573</v>
      </c>
      <c r="B45" s="54" t="s">
        <v>767</v>
      </c>
      <c r="C45" s="87">
        <v>0.98680699999999999</v>
      </c>
      <c r="D45" s="87">
        <v>6.9460499999999996</v>
      </c>
      <c r="E45" s="88">
        <f t="shared" si="0"/>
        <v>-0.85793263797410035</v>
      </c>
      <c r="F45" s="71">
        <f t="shared" si="1"/>
        <v>2.6366852964349232E-3</v>
      </c>
      <c r="G45" s="55">
        <v>131.88</v>
      </c>
      <c r="H45" s="55">
        <v>52.096608695652201</v>
      </c>
      <c r="I45" s="91"/>
      <c r="J45" s="87">
        <v>20.817087530000002</v>
      </c>
      <c r="K45" s="87">
        <v>0.59179794999999991</v>
      </c>
      <c r="L45" s="88">
        <f t="shared" si="2"/>
        <v>34.176004800286996</v>
      </c>
      <c r="M45" s="71">
        <f t="shared" si="3"/>
        <v>21.095399130731746</v>
      </c>
    </row>
    <row r="46" spans="1:13" ht="12.75" customHeight="1">
      <c r="A46" s="54" t="s">
        <v>1169</v>
      </c>
      <c r="B46" s="54" t="s">
        <v>1031</v>
      </c>
      <c r="C46" s="87">
        <v>0.97716070300000002</v>
      </c>
      <c r="D46" s="87">
        <v>0.91622443000000009</v>
      </c>
      <c r="E46" s="88">
        <f t="shared" si="0"/>
        <v>6.6508020311137006E-2</v>
      </c>
      <c r="F46" s="71">
        <f t="shared" si="1"/>
        <v>2.6109110067663818E-3</v>
      </c>
      <c r="G46" s="55">
        <v>49.115250019011604</v>
      </c>
      <c r="H46" s="55">
        <v>45.054913043478301</v>
      </c>
      <c r="I46" s="91"/>
      <c r="J46" s="87">
        <v>0.90489141000000006</v>
      </c>
      <c r="K46" s="87">
        <v>0.42558927000000002</v>
      </c>
      <c r="L46" s="88">
        <f t="shared" si="2"/>
        <v>1.1262082335863401</v>
      </c>
      <c r="M46" s="71">
        <f t="shared" si="3"/>
        <v>0.92604154794792237</v>
      </c>
    </row>
    <row r="47" spans="1:13" ht="12.75" customHeight="1">
      <c r="A47" s="54" t="s">
        <v>2133</v>
      </c>
      <c r="B47" s="54" t="s">
        <v>2134</v>
      </c>
      <c r="C47" s="87">
        <v>0.91666177000000004</v>
      </c>
      <c r="D47" s="87">
        <v>1.4409286499999998</v>
      </c>
      <c r="E47" s="88">
        <f t="shared" si="0"/>
        <v>-0.36383958359076274</v>
      </c>
      <c r="F47" s="71">
        <f t="shared" si="1"/>
        <v>2.4492617206434606E-3</v>
      </c>
      <c r="G47" s="55">
        <v>1450.4670865868513</v>
      </c>
      <c r="H47" s="55">
        <v>18.017521739130402</v>
      </c>
      <c r="I47" s="91"/>
      <c r="J47" s="87">
        <v>0.15427754999999999</v>
      </c>
      <c r="K47" s="87">
        <v>0.32814480000000001</v>
      </c>
      <c r="L47" s="88">
        <f t="shared" si="2"/>
        <v>-0.52984917024435563</v>
      </c>
      <c r="M47" s="71">
        <f t="shared" si="3"/>
        <v>0.16830368086584432</v>
      </c>
    </row>
    <row r="48" spans="1:13" ht="12.75" customHeight="1">
      <c r="A48" s="54" t="s">
        <v>1170</v>
      </c>
      <c r="B48" s="54" t="s">
        <v>1033</v>
      </c>
      <c r="C48" s="87">
        <v>0.89582861000000003</v>
      </c>
      <c r="D48" s="87">
        <v>2.2156571650000001</v>
      </c>
      <c r="E48" s="88">
        <f t="shared" si="0"/>
        <v>-0.5956826605888732</v>
      </c>
      <c r="F48" s="71">
        <f t="shared" si="1"/>
        <v>2.3935968473194204E-3</v>
      </c>
      <c r="G48" s="55">
        <v>153.8136175312288</v>
      </c>
      <c r="H48" s="55">
        <v>26.9491304347826</v>
      </c>
      <c r="I48" s="91"/>
      <c r="J48" s="87">
        <v>0.25267454</v>
      </c>
      <c r="K48" s="87">
        <v>17.023154890000001</v>
      </c>
      <c r="L48" s="88">
        <f t="shared" si="2"/>
        <v>-0.98515700869593625</v>
      </c>
      <c r="M48" s="71">
        <f t="shared" si="3"/>
        <v>0.28205678762592767</v>
      </c>
    </row>
    <row r="49" spans="1:13" ht="12.75" customHeight="1">
      <c r="A49" s="54" t="s">
        <v>1740</v>
      </c>
      <c r="B49" s="54" t="s">
        <v>1025</v>
      </c>
      <c r="C49" s="87">
        <v>0.84876955000000009</v>
      </c>
      <c r="D49" s="87">
        <v>3.19554414</v>
      </c>
      <c r="E49" s="88">
        <f t="shared" si="0"/>
        <v>-0.734389664853761</v>
      </c>
      <c r="F49" s="71">
        <f t="shared" si="1"/>
        <v>2.2678580437174509E-3</v>
      </c>
      <c r="G49" s="55">
        <v>81.304787803258805</v>
      </c>
      <c r="H49" s="55">
        <v>76.707652173913004</v>
      </c>
      <c r="I49" s="91"/>
      <c r="J49" s="87">
        <v>0.10871091000000001</v>
      </c>
      <c r="K49" s="87">
        <v>4.6164860000000002E-2</v>
      </c>
      <c r="L49" s="88">
        <f t="shared" si="2"/>
        <v>1.3548411064173052</v>
      </c>
      <c r="M49" s="71">
        <f t="shared" si="3"/>
        <v>0.128080596199522</v>
      </c>
    </row>
    <row r="50" spans="1:13" ht="12.75" customHeight="1">
      <c r="A50" s="54" t="s">
        <v>1594</v>
      </c>
      <c r="B50" s="54" t="s">
        <v>174</v>
      </c>
      <c r="C50" s="87">
        <v>0.84282497000000001</v>
      </c>
      <c r="D50" s="87">
        <v>1.6990908200000001</v>
      </c>
      <c r="E50" s="88">
        <f t="shared" si="0"/>
        <v>-0.50395531534918192</v>
      </c>
      <c r="F50" s="71">
        <f t="shared" si="1"/>
        <v>2.2519745055185106E-3</v>
      </c>
      <c r="G50" s="55">
        <v>2.9609092079535997</v>
      </c>
      <c r="H50" s="55">
        <v>31.4639130434783</v>
      </c>
      <c r="I50" s="91"/>
      <c r="J50" s="87">
        <v>2.4777600899999999</v>
      </c>
      <c r="K50" s="87">
        <v>1.04004159</v>
      </c>
      <c r="L50" s="88">
        <f t="shared" si="2"/>
        <v>1.3823663532532384</v>
      </c>
      <c r="M50" s="71">
        <f t="shared" si="3"/>
        <v>2.9398275777235217</v>
      </c>
    </row>
    <row r="51" spans="1:13" ht="12.75" customHeight="1">
      <c r="A51" s="54" t="s">
        <v>1752</v>
      </c>
      <c r="B51" s="54" t="s">
        <v>1015</v>
      </c>
      <c r="C51" s="87">
        <v>0.78126644999999995</v>
      </c>
      <c r="D51" s="87">
        <v>0.88183940000000005</v>
      </c>
      <c r="E51" s="88">
        <f t="shared" si="0"/>
        <v>-0.11404905473717786</v>
      </c>
      <c r="F51" s="71">
        <f t="shared" si="1"/>
        <v>2.0874940705861529E-3</v>
      </c>
      <c r="G51" s="55">
        <v>27.1325719877461</v>
      </c>
      <c r="H51" s="55">
        <v>31.0983913043478</v>
      </c>
      <c r="I51" s="91"/>
      <c r="J51" s="87">
        <v>2.4274179999999999E-2</v>
      </c>
      <c r="K51" s="87">
        <v>0.26686877000000003</v>
      </c>
      <c r="L51" s="88">
        <f t="shared" si="2"/>
        <v>-0.9090407618695886</v>
      </c>
      <c r="M51" s="71">
        <f t="shared" si="3"/>
        <v>3.1070296183843556E-2</v>
      </c>
    </row>
    <row r="52" spans="1:13" ht="12.75" customHeight="1">
      <c r="A52" s="54" t="s">
        <v>1280</v>
      </c>
      <c r="B52" s="54" t="s">
        <v>1282</v>
      </c>
      <c r="C52" s="87">
        <v>0.77328922</v>
      </c>
      <c r="D52" s="87">
        <v>1.7011604199999999</v>
      </c>
      <c r="E52" s="88">
        <f t="shared" si="0"/>
        <v>-0.54543427479931605</v>
      </c>
      <c r="F52" s="71">
        <f t="shared" si="1"/>
        <v>2.0661794213717886E-3</v>
      </c>
      <c r="G52" s="55">
        <v>18.530767891147502</v>
      </c>
      <c r="H52" s="55">
        <v>1175.89083333333</v>
      </c>
      <c r="I52" s="91"/>
      <c r="J52" s="87">
        <v>2.7752815099999997</v>
      </c>
      <c r="K52" s="87">
        <v>0.98081010999999996</v>
      </c>
      <c r="L52" s="88">
        <f t="shared" si="2"/>
        <v>1.8295808553604731</v>
      </c>
      <c r="M52" s="71">
        <f t="shared" si="3"/>
        <v>3.5889308142689482</v>
      </c>
    </row>
    <row r="53" spans="1:13" ht="12.75" customHeight="1">
      <c r="A53" s="54" t="s">
        <v>1173</v>
      </c>
      <c r="B53" s="54" t="s">
        <v>1036</v>
      </c>
      <c r="C53" s="87">
        <v>0.76244409000000002</v>
      </c>
      <c r="D53" s="87">
        <v>1.7227349999999999</v>
      </c>
      <c r="E53" s="88">
        <f t="shared" si="0"/>
        <v>-0.55742230232740375</v>
      </c>
      <c r="F53" s="71">
        <f t="shared" si="1"/>
        <v>2.0372019264726588E-3</v>
      </c>
      <c r="G53" s="55">
        <v>87.419919363130489</v>
      </c>
      <c r="H53" s="55">
        <v>62.764739130434798</v>
      </c>
      <c r="I53" s="91"/>
      <c r="J53" s="87">
        <v>0.17827044</v>
      </c>
      <c r="K53" s="87">
        <v>2.4657860600000001</v>
      </c>
      <c r="L53" s="88">
        <f t="shared" si="2"/>
        <v>-0.92770238955767315</v>
      </c>
      <c r="M53" s="71">
        <f t="shared" si="3"/>
        <v>0.23381444270884177</v>
      </c>
    </row>
    <row r="54" spans="1:13" ht="12.75" customHeight="1">
      <c r="A54" s="54" t="s">
        <v>2321</v>
      </c>
      <c r="B54" s="54" t="s">
        <v>2322</v>
      </c>
      <c r="C54" s="87">
        <v>0.74499145999999994</v>
      </c>
      <c r="D54" s="87">
        <v>0.24150605999999999</v>
      </c>
      <c r="E54" s="88">
        <f t="shared" si="0"/>
        <v>2.0847733593103213</v>
      </c>
      <c r="F54" s="71">
        <f t="shared" si="1"/>
        <v>1.9905696134619902E-3</v>
      </c>
      <c r="G54" s="55">
        <v>22.883988062568001</v>
      </c>
      <c r="H54" s="55">
        <v>43.247999999999998</v>
      </c>
      <c r="I54" s="91"/>
      <c r="J54" s="87">
        <v>7.1169410300000004</v>
      </c>
      <c r="K54" s="87">
        <v>10.84293085</v>
      </c>
      <c r="L54" s="88">
        <f t="shared" si="2"/>
        <v>-0.34363308883409505</v>
      </c>
      <c r="M54" s="71">
        <f t="shared" si="3"/>
        <v>9.5530504873169964</v>
      </c>
    </row>
    <row r="55" spans="1:13" ht="12.75" customHeight="1">
      <c r="A55" s="54" t="s">
        <v>1156</v>
      </c>
      <c r="B55" s="54" t="s">
        <v>1013</v>
      </c>
      <c r="C55" s="87">
        <v>0.69196500000000005</v>
      </c>
      <c r="D55" s="87">
        <v>0.90883590000000003</v>
      </c>
      <c r="E55" s="88">
        <f t="shared" si="0"/>
        <v>-0.23862492667818247</v>
      </c>
      <c r="F55" s="71">
        <f t="shared" si="1"/>
        <v>1.8488862980781365E-3</v>
      </c>
      <c r="G55" s="55">
        <v>74.0530577283714</v>
      </c>
      <c r="H55" s="55">
        <v>72.069999999999993</v>
      </c>
      <c r="I55" s="91"/>
      <c r="J55" s="87">
        <v>2.2283615299999999</v>
      </c>
      <c r="K55" s="87">
        <v>0.90889514999999999</v>
      </c>
      <c r="L55" s="88">
        <f t="shared" si="2"/>
        <v>1.4517256253375321</v>
      </c>
      <c r="M55" s="71">
        <f t="shared" si="3"/>
        <v>3.2203384997796127</v>
      </c>
    </row>
    <row r="56" spans="1:13" ht="12.75" customHeight="1">
      <c r="A56" s="54" t="s">
        <v>1597</v>
      </c>
      <c r="B56" s="54" t="s">
        <v>765</v>
      </c>
      <c r="C56" s="87">
        <v>0.69119050000000004</v>
      </c>
      <c r="D56" s="87">
        <v>5.7464425300000004</v>
      </c>
      <c r="E56" s="88">
        <f t="shared" si="0"/>
        <v>-0.87971853953266632</v>
      </c>
      <c r="F56" s="71">
        <f t="shared" si="1"/>
        <v>1.8468168835299129E-3</v>
      </c>
      <c r="G56" s="55">
        <v>26.512616999999999</v>
      </c>
      <c r="H56" s="55">
        <v>403.89731818181798</v>
      </c>
      <c r="I56" s="91"/>
      <c r="J56" s="87">
        <v>0</v>
      </c>
      <c r="K56" s="87">
        <v>4.1955510000000001E-2</v>
      </c>
      <c r="L56" s="88">
        <f t="shared" si="2"/>
        <v>-1</v>
      </c>
      <c r="M56" s="71">
        <f t="shared" si="3"/>
        <v>0</v>
      </c>
    </row>
    <row r="57" spans="1:13" ht="12.75" customHeight="1">
      <c r="A57" s="54" t="s">
        <v>1153</v>
      </c>
      <c r="B57" s="54" t="s">
        <v>998</v>
      </c>
      <c r="C57" s="87">
        <v>0.67996588999999996</v>
      </c>
      <c r="D57" s="87">
        <v>0.94454870299999993</v>
      </c>
      <c r="E57" s="88">
        <f t="shared" si="0"/>
        <v>-0.28011558552740923</v>
      </c>
      <c r="F57" s="71">
        <f t="shared" si="1"/>
        <v>1.8168254423005575E-3</v>
      </c>
      <c r="G57" s="55">
        <v>97.246504660242607</v>
      </c>
      <c r="H57" s="55">
        <v>127.071869565217</v>
      </c>
      <c r="I57" s="91"/>
      <c r="J57" s="87">
        <v>1.0664624700000001</v>
      </c>
      <c r="K57" s="87">
        <v>0.53580678000000004</v>
      </c>
      <c r="L57" s="88">
        <f t="shared" si="2"/>
        <v>0.99038629186439175</v>
      </c>
      <c r="M57" s="71">
        <f t="shared" si="3"/>
        <v>1.5684058357692032</v>
      </c>
    </row>
    <row r="58" spans="1:13" ht="12.75" customHeight="1">
      <c r="A58" s="54" t="s">
        <v>1175</v>
      </c>
      <c r="B58" s="54" t="s">
        <v>1041</v>
      </c>
      <c r="C58" s="87">
        <v>0.65524688800000008</v>
      </c>
      <c r="D58" s="87">
        <v>7.6942134999999995E-2</v>
      </c>
      <c r="E58" s="88">
        <f t="shared" si="0"/>
        <v>7.5160996377342553</v>
      </c>
      <c r="F58" s="71">
        <f t="shared" si="1"/>
        <v>1.7507778472632856E-3</v>
      </c>
      <c r="G58" s="55">
        <v>34.696911888386005</v>
      </c>
      <c r="H58" s="55">
        <v>30.263391304347799</v>
      </c>
      <c r="I58" s="91"/>
      <c r="J58" s="87">
        <v>0.32487388</v>
      </c>
      <c r="K58" s="87">
        <v>0</v>
      </c>
      <c r="L58" s="88" t="str">
        <f t="shared" si="2"/>
        <v/>
      </c>
      <c r="M58" s="71">
        <f t="shared" si="3"/>
        <v>0.49580377404249493</v>
      </c>
    </row>
    <row r="59" spans="1:13" ht="12.75" customHeight="1">
      <c r="A59" s="54" t="s">
        <v>1243</v>
      </c>
      <c r="B59" s="54" t="s">
        <v>1068</v>
      </c>
      <c r="C59" s="87">
        <v>0.59006755599999994</v>
      </c>
      <c r="D59" s="87">
        <v>1.1031971999999999E-2</v>
      </c>
      <c r="E59" s="88">
        <f t="shared" si="0"/>
        <v>52.487042570448871</v>
      </c>
      <c r="F59" s="71">
        <f t="shared" si="1"/>
        <v>1.5766228338555466E-3</v>
      </c>
      <c r="G59" s="55">
        <v>9.0732617511679017</v>
      </c>
      <c r="H59" s="55">
        <v>52.333478260869597</v>
      </c>
      <c r="I59" s="91"/>
      <c r="J59" s="87">
        <v>1.6934714900000001</v>
      </c>
      <c r="K59" s="87">
        <v>4.8711199999999996E-3</v>
      </c>
      <c r="L59" s="88" t="str">
        <f t="shared" si="2"/>
        <v/>
      </c>
      <c r="M59" s="71">
        <f t="shared" si="3"/>
        <v>2.8699620454983976</v>
      </c>
    </row>
    <row r="60" spans="1:13" ht="12.75" customHeight="1">
      <c r="A60" s="54" t="s">
        <v>1241</v>
      </c>
      <c r="B60" s="54" t="s">
        <v>1065</v>
      </c>
      <c r="C60" s="87">
        <v>0.56923630000000003</v>
      </c>
      <c r="D60" s="87">
        <v>1.0744476920000001</v>
      </c>
      <c r="E60" s="88">
        <f t="shared" si="0"/>
        <v>-0.47020566544248299</v>
      </c>
      <c r="F60" s="71">
        <f t="shared" si="1"/>
        <v>1.5209630478979362E-3</v>
      </c>
      <c r="G60" s="55">
        <v>19.495508905981801</v>
      </c>
      <c r="H60" s="55">
        <v>110.59756521739099</v>
      </c>
      <c r="I60" s="91"/>
      <c r="J60" s="87">
        <v>0</v>
      </c>
      <c r="K60" s="87">
        <v>0</v>
      </c>
      <c r="L60" s="88" t="str">
        <f t="shared" si="2"/>
        <v/>
      </c>
      <c r="M60" s="71">
        <f t="shared" si="3"/>
        <v>0</v>
      </c>
    </row>
    <row r="61" spans="1:13" ht="12.75" customHeight="1">
      <c r="A61" s="54" t="s">
        <v>1263</v>
      </c>
      <c r="B61" s="54" t="s">
        <v>1106</v>
      </c>
      <c r="C61" s="87">
        <v>0.49873866</v>
      </c>
      <c r="D61" s="87">
        <v>7.2948000000000006E-3</v>
      </c>
      <c r="E61" s="88">
        <f t="shared" si="0"/>
        <v>67.369065635795351</v>
      </c>
      <c r="F61" s="71">
        <f t="shared" si="1"/>
        <v>1.33259785508783E-3</v>
      </c>
      <c r="G61" s="55">
        <v>27.847649797630002</v>
      </c>
      <c r="H61" s="55">
        <v>56.162956521739098</v>
      </c>
      <c r="I61" s="91"/>
      <c r="J61" s="87">
        <v>8.4530000000000004E-3</v>
      </c>
      <c r="K61" s="87">
        <v>0</v>
      </c>
      <c r="L61" s="88" t="str">
        <f t="shared" si="2"/>
        <v/>
      </c>
      <c r="M61" s="71">
        <f t="shared" si="3"/>
        <v>1.694875628851391E-2</v>
      </c>
    </row>
    <row r="62" spans="1:13" ht="12.75" customHeight="1">
      <c r="A62" s="54" t="s">
        <v>1160</v>
      </c>
      <c r="B62" s="54" t="s">
        <v>1019</v>
      </c>
      <c r="C62" s="87">
        <v>0.49374745000000003</v>
      </c>
      <c r="D62" s="87">
        <v>6.4826980000000006E-2</v>
      </c>
      <c r="E62" s="88">
        <f t="shared" si="0"/>
        <v>6.6163882692051983</v>
      </c>
      <c r="F62" s="71">
        <f t="shared" si="1"/>
        <v>1.3192616606562757E-3</v>
      </c>
      <c r="G62" s="55">
        <v>1.0478360239953</v>
      </c>
      <c r="H62" s="55">
        <v>101.304739130435</v>
      </c>
      <c r="I62" s="91"/>
      <c r="J62" s="87">
        <v>1.1606797200000001</v>
      </c>
      <c r="K62" s="87">
        <v>0</v>
      </c>
      <c r="L62" s="88" t="str">
        <f t="shared" si="2"/>
        <v/>
      </c>
      <c r="M62" s="71">
        <f t="shared" si="3"/>
        <v>2.3507558773214932</v>
      </c>
    </row>
    <row r="63" spans="1:13" ht="12.75" customHeight="1">
      <c r="A63" s="54" t="s">
        <v>1183</v>
      </c>
      <c r="B63" s="54" t="s">
        <v>1051</v>
      </c>
      <c r="C63" s="87">
        <v>0.48082996100000003</v>
      </c>
      <c r="D63" s="87">
        <v>0.39287883099999998</v>
      </c>
      <c r="E63" s="88">
        <f t="shared" si="0"/>
        <v>0.22386324500135779</v>
      </c>
      <c r="F63" s="71">
        <f t="shared" si="1"/>
        <v>1.2847469548291383E-3</v>
      </c>
      <c r="G63" s="55">
        <v>15.840166449858</v>
      </c>
      <c r="H63" s="55">
        <v>37.557869565217402</v>
      </c>
      <c r="I63" s="91"/>
      <c r="J63" s="87">
        <v>2.533092E-2</v>
      </c>
      <c r="K63" s="87">
        <v>0</v>
      </c>
      <c r="L63" s="88" t="str">
        <f t="shared" si="2"/>
        <v/>
      </c>
      <c r="M63" s="71">
        <f t="shared" si="3"/>
        <v>5.2681658911849713E-2</v>
      </c>
    </row>
    <row r="64" spans="1:13" ht="12.75" customHeight="1">
      <c r="A64" s="54" t="s">
        <v>1737</v>
      </c>
      <c r="B64" s="54" t="s">
        <v>1116</v>
      </c>
      <c r="C64" s="87">
        <v>0.42829628999999997</v>
      </c>
      <c r="D64" s="87">
        <v>1.8828520000000001E-2</v>
      </c>
      <c r="E64" s="88">
        <f t="shared" si="0"/>
        <v>21.74720955231744</v>
      </c>
      <c r="F64" s="71">
        <f t="shared" si="1"/>
        <v>1.1443803401887376E-3</v>
      </c>
      <c r="G64" s="55">
        <v>2.5053038691974998</v>
      </c>
      <c r="H64" s="55">
        <v>54.130217391304299</v>
      </c>
      <c r="I64" s="91"/>
      <c r="J64" s="87">
        <v>1.538425E-2</v>
      </c>
      <c r="K64" s="87">
        <v>1.5702000000000001E-4</v>
      </c>
      <c r="L64" s="88">
        <f t="shared" si="2"/>
        <v>96.976372436632275</v>
      </c>
      <c r="M64" s="71">
        <f t="shared" si="3"/>
        <v>3.5919643385190193E-2</v>
      </c>
    </row>
    <row r="65" spans="1:13" ht="12.75" customHeight="1">
      <c r="A65" s="54" t="s">
        <v>1732</v>
      </c>
      <c r="B65" s="54" t="s">
        <v>1045</v>
      </c>
      <c r="C65" s="87">
        <v>0.42814678</v>
      </c>
      <c r="D65" s="87">
        <v>0.49823714000000002</v>
      </c>
      <c r="E65" s="88">
        <f t="shared" si="0"/>
        <v>-0.1406767066782697</v>
      </c>
      <c r="F65" s="71">
        <f t="shared" si="1"/>
        <v>1.1439808590149418E-3</v>
      </c>
      <c r="G65" s="55">
        <v>27.565984001436</v>
      </c>
      <c r="H65" s="55">
        <v>214.13069565217401</v>
      </c>
      <c r="I65" s="91"/>
      <c r="J65" s="87">
        <v>9.7018759999999996E-2</v>
      </c>
      <c r="K65" s="87">
        <v>7.9220509999999994E-2</v>
      </c>
      <c r="L65" s="88">
        <f t="shared" si="2"/>
        <v>0.22466719792639567</v>
      </c>
      <c r="M65" s="71">
        <f t="shared" si="3"/>
        <v>0.22660163414051601</v>
      </c>
    </row>
    <row r="66" spans="1:13" ht="12.75" customHeight="1">
      <c r="A66" s="54" t="s">
        <v>2032</v>
      </c>
      <c r="B66" s="54" t="s">
        <v>2033</v>
      </c>
      <c r="C66" s="87">
        <v>0.3647106</v>
      </c>
      <c r="D66" s="87">
        <v>0.26844400000000002</v>
      </c>
      <c r="E66" s="88">
        <f t="shared" si="0"/>
        <v>0.35860961690333926</v>
      </c>
      <c r="F66" s="71">
        <f t="shared" si="1"/>
        <v>9.7448343645105742E-4</v>
      </c>
      <c r="G66" s="55">
        <v>10.0457446247125</v>
      </c>
      <c r="H66" s="55">
        <v>49.070086956521699</v>
      </c>
      <c r="I66" s="91"/>
      <c r="J66" s="87">
        <v>1.2798184699999999</v>
      </c>
      <c r="K66" s="87">
        <v>0.74435737000000002</v>
      </c>
      <c r="L66" s="88">
        <f t="shared" si="2"/>
        <v>0.71936024493181261</v>
      </c>
      <c r="M66" s="71">
        <f t="shared" si="3"/>
        <v>3.5091342834565267</v>
      </c>
    </row>
    <row r="67" spans="1:13" ht="12.75" customHeight="1">
      <c r="A67" s="54" t="s">
        <v>1751</v>
      </c>
      <c r="B67" s="54" t="s">
        <v>1053</v>
      </c>
      <c r="C67" s="87">
        <v>0.36298037999999999</v>
      </c>
      <c r="D67" s="87">
        <v>0.27973673999999998</v>
      </c>
      <c r="E67" s="88">
        <f t="shared" si="0"/>
        <v>0.29757850184426982</v>
      </c>
      <c r="F67" s="71">
        <f t="shared" si="1"/>
        <v>9.6986039908549589E-4</v>
      </c>
      <c r="G67" s="55">
        <v>2.1370890076216997</v>
      </c>
      <c r="H67" s="55">
        <v>41.513434782608698</v>
      </c>
      <c r="I67" s="91"/>
      <c r="J67" s="87">
        <v>2.1929300000000001E-3</v>
      </c>
      <c r="K67" s="87">
        <v>5.0525500000000003E-3</v>
      </c>
      <c r="L67" s="88">
        <f t="shared" si="2"/>
        <v>-0.56597559648098494</v>
      </c>
      <c r="M67" s="71">
        <f t="shared" si="3"/>
        <v>6.041456014785152E-3</v>
      </c>
    </row>
    <row r="68" spans="1:13" ht="12.75" customHeight="1">
      <c r="A68" s="54" t="s">
        <v>1485</v>
      </c>
      <c r="B68" s="54" t="s">
        <v>1486</v>
      </c>
      <c r="C68" s="87">
        <v>0.3531125</v>
      </c>
      <c r="D68" s="87">
        <v>0.56843231000000005</v>
      </c>
      <c r="E68" s="88">
        <f t="shared" si="0"/>
        <v>-0.37879586753258276</v>
      </c>
      <c r="F68" s="71">
        <f t="shared" si="1"/>
        <v>9.4349405378901525E-4</v>
      </c>
      <c r="G68" s="55">
        <v>16.815743942100397</v>
      </c>
      <c r="H68" s="55">
        <v>97.740260869565205</v>
      </c>
      <c r="I68" s="91"/>
      <c r="J68" s="87">
        <v>9.9629999999999996E-3</v>
      </c>
      <c r="K68" s="87">
        <v>3.049872E-2</v>
      </c>
      <c r="L68" s="88">
        <f t="shared" si="2"/>
        <v>-0.67333055288877697</v>
      </c>
      <c r="M68" s="71">
        <f t="shared" si="3"/>
        <v>2.8214804063860666E-2</v>
      </c>
    </row>
    <row r="69" spans="1:13" ht="12.75" customHeight="1">
      <c r="A69" s="54" t="s">
        <v>1719</v>
      </c>
      <c r="B69" s="54" t="s">
        <v>1117</v>
      </c>
      <c r="C69" s="87">
        <v>0.33139228000000004</v>
      </c>
      <c r="D69" s="87">
        <v>3.4744820000000003E-2</v>
      </c>
      <c r="E69" s="88">
        <f t="shared" si="0"/>
        <v>8.5378902524174833</v>
      </c>
      <c r="F69" s="71">
        <f t="shared" si="1"/>
        <v>8.8545901278370043E-4</v>
      </c>
      <c r="G69" s="55">
        <v>1.5683078449973999</v>
      </c>
      <c r="H69" s="55">
        <v>137.073869565217</v>
      </c>
      <c r="I69" s="91"/>
      <c r="J69" s="87">
        <v>2.052E-3</v>
      </c>
      <c r="K69" s="87">
        <v>2.8597499999999999E-3</v>
      </c>
      <c r="L69" s="88">
        <f t="shared" si="2"/>
        <v>-0.2824547600314713</v>
      </c>
      <c r="M69" s="71">
        <f t="shared" si="3"/>
        <v>6.1920573406236247E-3</v>
      </c>
    </row>
    <row r="70" spans="1:13" ht="12.75" customHeight="1">
      <c r="A70" s="54" t="s">
        <v>1266</v>
      </c>
      <c r="B70" s="54" t="s">
        <v>1111</v>
      </c>
      <c r="C70" s="87">
        <v>0.33026050000000001</v>
      </c>
      <c r="D70" s="87">
        <v>0.84031800000000001</v>
      </c>
      <c r="E70" s="88">
        <f t="shared" si="0"/>
        <v>-0.60698152366128055</v>
      </c>
      <c r="F70" s="71">
        <f t="shared" si="1"/>
        <v>8.8243496888778248E-4</v>
      </c>
      <c r="G70" s="55">
        <v>11.208098076586001</v>
      </c>
      <c r="H70" s="55">
        <v>26.626260869565201</v>
      </c>
      <c r="I70" s="91"/>
      <c r="J70" s="87">
        <v>1.9858800000000002E-3</v>
      </c>
      <c r="K70" s="87">
        <v>0</v>
      </c>
      <c r="L70" s="88" t="str">
        <f t="shared" si="2"/>
        <v/>
      </c>
      <c r="M70" s="71">
        <f t="shared" si="3"/>
        <v>6.0130714996192401E-3</v>
      </c>
    </row>
    <row r="71" spans="1:13" ht="12.75" customHeight="1">
      <c r="A71" s="54" t="s">
        <v>1288</v>
      </c>
      <c r="B71" s="54" t="s">
        <v>1135</v>
      </c>
      <c r="C71" s="87">
        <v>0.32840000000000003</v>
      </c>
      <c r="D71" s="87">
        <v>9.6388673149999988</v>
      </c>
      <c r="E71" s="88">
        <f t="shared" ref="E71:E134" si="4">IF(ISERROR(C71/D71-1),"",IF((C71/D71-1)&gt;10000%,"",C71/D71-1))</f>
        <v>-0.96592960674031225</v>
      </c>
      <c r="F71" s="71">
        <f t="shared" ref="F71:F134" si="5">C71/$C$268</f>
        <v>8.7746383168059081E-4</v>
      </c>
      <c r="G71" s="55">
        <v>3.6726301701683002</v>
      </c>
      <c r="H71" s="55">
        <v>40.529869565217403</v>
      </c>
      <c r="I71" s="91"/>
      <c r="J71" s="87">
        <v>2.4944999999999998E-2</v>
      </c>
      <c r="K71" s="87">
        <v>4.7939126399999994</v>
      </c>
      <c r="L71" s="88">
        <f t="shared" ref="L71:L134" si="6">IF(ISERROR(J71/K71-1),"",IF((J71/K71-1)&gt;10000%,"",J71/K71-1))</f>
        <v>-0.99479652595421508</v>
      </c>
      <c r="M71" s="71">
        <f t="shared" ref="M71:M134" si="7">IF(ISERROR(J71/C71),"",IF(J71/C71&gt;10000%,"",J71/C71))</f>
        <v>7.5959196102314247E-2</v>
      </c>
    </row>
    <row r="72" spans="1:13" ht="12.75" customHeight="1">
      <c r="A72" s="54" t="s">
        <v>1162</v>
      </c>
      <c r="B72" s="54" t="s">
        <v>1022</v>
      </c>
      <c r="C72" s="87">
        <v>0.27698039000000002</v>
      </c>
      <c r="D72" s="87">
        <v>0.26584150000000001</v>
      </c>
      <c r="E72" s="88">
        <f t="shared" si="4"/>
        <v>4.1900493339076084E-2</v>
      </c>
      <c r="F72" s="71">
        <f t="shared" si="5"/>
        <v>7.4007391689946526E-4</v>
      </c>
      <c r="G72" s="55">
        <v>12.920615564173199</v>
      </c>
      <c r="H72" s="55">
        <v>62.763173913043502</v>
      </c>
      <c r="I72" s="91"/>
      <c r="J72" s="87">
        <v>5.0073800000000002E-2</v>
      </c>
      <c r="K72" s="87">
        <v>1.0654459680032999</v>
      </c>
      <c r="L72" s="88">
        <f t="shared" si="6"/>
        <v>-0.9530020277857536</v>
      </c>
      <c r="M72" s="71">
        <f t="shared" si="7"/>
        <v>0.18078463966347941</v>
      </c>
    </row>
    <row r="73" spans="1:13" ht="12.75" customHeight="1">
      <c r="A73" s="54" t="s">
        <v>1167</v>
      </c>
      <c r="B73" s="54" t="s">
        <v>1029</v>
      </c>
      <c r="C73" s="87">
        <v>0.24934379999999998</v>
      </c>
      <c r="D73" s="87">
        <v>0</v>
      </c>
      <c r="E73" s="88" t="str">
        <f t="shared" si="4"/>
        <v/>
      </c>
      <c r="F73" s="71">
        <f t="shared" si="5"/>
        <v>6.6623071301400382E-4</v>
      </c>
      <c r="G73" s="55">
        <v>0.35508954138600002</v>
      </c>
      <c r="H73" s="55">
        <v>119.36486956521701</v>
      </c>
      <c r="I73" s="91"/>
      <c r="J73" s="87">
        <v>0</v>
      </c>
      <c r="K73" s="87">
        <v>0</v>
      </c>
      <c r="L73" s="88" t="str">
        <f t="shared" si="6"/>
        <v/>
      </c>
      <c r="M73" s="71">
        <f t="shared" si="7"/>
        <v>0</v>
      </c>
    </row>
    <row r="74" spans="1:13" ht="12.75" customHeight="1">
      <c r="A74" s="54" t="s">
        <v>1718</v>
      </c>
      <c r="B74" s="54" t="s">
        <v>1037</v>
      </c>
      <c r="C74" s="87">
        <v>0.24562944</v>
      </c>
      <c r="D74" s="87">
        <v>0.11884435</v>
      </c>
      <c r="E74" s="88">
        <f t="shared" si="4"/>
        <v>1.0668163021632919</v>
      </c>
      <c r="F74" s="71">
        <f t="shared" si="5"/>
        <v>6.5630618025565703E-4</v>
      </c>
      <c r="G74" s="55">
        <v>10.6476314302978</v>
      </c>
      <c r="H74" s="55">
        <v>59.581565217391301</v>
      </c>
      <c r="I74" s="91"/>
      <c r="J74" s="87">
        <v>1.9926399999999999E-3</v>
      </c>
      <c r="K74" s="87">
        <v>1.9599999999999999E-3</v>
      </c>
      <c r="L74" s="88">
        <f t="shared" si="6"/>
        <v>1.6653061224489729E-2</v>
      </c>
      <c r="M74" s="71">
        <f t="shared" si="7"/>
        <v>8.1123826199335052E-3</v>
      </c>
    </row>
    <row r="75" spans="1:13" ht="12.75" customHeight="1">
      <c r="A75" s="54" t="s">
        <v>1720</v>
      </c>
      <c r="B75" s="54" t="s">
        <v>1105</v>
      </c>
      <c r="C75" s="87">
        <v>0.24554476</v>
      </c>
      <c r="D75" s="87">
        <v>4.6246199999999994E-2</v>
      </c>
      <c r="E75" s="88">
        <f t="shared" si="4"/>
        <v>4.3095121328887567</v>
      </c>
      <c r="F75" s="71">
        <f t="shared" si="5"/>
        <v>6.5607992070246973E-4</v>
      </c>
      <c r="G75" s="55">
        <v>0.84458198744640001</v>
      </c>
      <c r="H75" s="55">
        <v>100.088217391304</v>
      </c>
      <c r="I75" s="91"/>
      <c r="J75" s="87">
        <v>0</v>
      </c>
      <c r="K75" s="87">
        <v>0</v>
      </c>
      <c r="L75" s="88" t="str">
        <f t="shared" si="6"/>
        <v/>
      </c>
      <c r="M75" s="71">
        <f t="shared" si="7"/>
        <v>0</v>
      </c>
    </row>
    <row r="76" spans="1:13" ht="12.75" customHeight="1">
      <c r="A76" s="54" t="s">
        <v>1161</v>
      </c>
      <c r="B76" s="54" t="s">
        <v>1020</v>
      </c>
      <c r="C76" s="87">
        <v>0.22995856000000001</v>
      </c>
      <c r="D76" s="87">
        <v>0.76902974000000002</v>
      </c>
      <c r="E76" s="88">
        <f t="shared" si="4"/>
        <v>-0.70097572559417531</v>
      </c>
      <c r="F76" s="71">
        <f t="shared" si="5"/>
        <v>6.1443458948036249E-4</v>
      </c>
      <c r="G76" s="55">
        <v>132.77519153072851</v>
      </c>
      <c r="H76" s="55">
        <v>21.726695652173898</v>
      </c>
      <c r="I76" s="91"/>
      <c r="J76" s="87">
        <v>0</v>
      </c>
      <c r="K76" s="87">
        <v>0</v>
      </c>
      <c r="L76" s="88" t="str">
        <f t="shared" si="6"/>
        <v/>
      </c>
      <c r="M76" s="71">
        <f t="shared" si="7"/>
        <v>0</v>
      </c>
    </row>
    <row r="77" spans="1:13" ht="12.75" customHeight="1">
      <c r="A77" s="54" t="s">
        <v>1727</v>
      </c>
      <c r="B77" s="54" t="s">
        <v>1059</v>
      </c>
      <c r="C77" s="87">
        <v>0.22246687599999998</v>
      </c>
      <c r="D77" s="87">
        <v>0.26786862699999997</v>
      </c>
      <c r="E77" s="88">
        <f t="shared" si="4"/>
        <v>-0.1694926035515163</v>
      </c>
      <c r="F77" s="71">
        <f t="shared" si="5"/>
        <v>5.9441728817591604E-4</v>
      </c>
      <c r="G77" s="55">
        <v>2.9884862844107998</v>
      </c>
      <c r="H77" s="55">
        <v>690.89878260869602</v>
      </c>
      <c r="I77" s="91"/>
      <c r="J77" s="87">
        <v>6.3346150000000004E-2</v>
      </c>
      <c r="K77" s="87">
        <v>0</v>
      </c>
      <c r="L77" s="88" t="str">
        <f t="shared" si="6"/>
        <v/>
      </c>
      <c r="M77" s="71">
        <f t="shared" si="7"/>
        <v>0.28474418816399438</v>
      </c>
    </row>
    <row r="78" spans="1:13" ht="12.75" customHeight="1">
      <c r="A78" s="54" t="s">
        <v>2113</v>
      </c>
      <c r="B78" s="54" t="s">
        <v>2114</v>
      </c>
      <c r="C78" s="87">
        <v>0.21391257999999999</v>
      </c>
      <c r="D78" s="87">
        <v>0</v>
      </c>
      <c r="E78" s="88" t="str">
        <f t="shared" si="4"/>
        <v/>
      </c>
      <c r="F78" s="71">
        <f t="shared" si="5"/>
        <v>5.7156075545517935E-4</v>
      </c>
      <c r="G78" s="55">
        <v>0.69915824274119998</v>
      </c>
      <c r="H78" s="55">
        <v>18.723086956521701</v>
      </c>
      <c r="I78" s="91"/>
      <c r="J78" s="87">
        <v>0</v>
      </c>
      <c r="K78" s="87">
        <v>0</v>
      </c>
      <c r="L78" s="88" t="str">
        <f t="shared" si="6"/>
        <v/>
      </c>
      <c r="M78" s="71">
        <f t="shared" si="7"/>
        <v>0</v>
      </c>
    </row>
    <row r="79" spans="1:13" ht="12.75" customHeight="1">
      <c r="A79" s="54" t="s">
        <v>1866</v>
      </c>
      <c r="B79" s="54" t="s">
        <v>1865</v>
      </c>
      <c r="C79" s="87">
        <v>0.21390956999999999</v>
      </c>
      <c r="D79" s="87">
        <v>0.45728291999999998</v>
      </c>
      <c r="E79" s="88">
        <f t="shared" si="4"/>
        <v>-0.53221613875278795</v>
      </c>
      <c r="F79" s="71">
        <f t="shared" si="5"/>
        <v>5.7155271292736766E-4</v>
      </c>
      <c r="G79" s="55">
        <v>1.7725151259999998</v>
      </c>
      <c r="H79" s="55">
        <v>80.035521739130402</v>
      </c>
      <c r="I79" s="91"/>
      <c r="J79" s="87">
        <v>8.5561419999999999E-2</v>
      </c>
      <c r="K79" s="87">
        <v>1.4139239999999999E-2</v>
      </c>
      <c r="L79" s="88">
        <f t="shared" si="6"/>
        <v>5.0513450510777105</v>
      </c>
      <c r="M79" s="71">
        <f t="shared" si="7"/>
        <v>0.39998874290664044</v>
      </c>
    </row>
    <row r="80" spans="1:13" ht="12.75" customHeight="1">
      <c r="A80" s="54" t="s">
        <v>1722</v>
      </c>
      <c r="B80" s="54" t="s">
        <v>1108</v>
      </c>
      <c r="C80" s="87">
        <v>0.20835420000000002</v>
      </c>
      <c r="D80" s="87">
        <v>2.8667499999999999E-3</v>
      </c>
      <c r="E80" s="88">
        <f t="shared" si="4"/>
        <v>71.679584895787926</v>
      </c>
      <c r="F80" s="71">
        <f t="shared" si="5"/>
        <v>5.5670911899739393E-4</v>
      </c>
      <c r="G80" s="55">
        <v>0.2962031988753</v>
      </c>
      <c r="H80" s="55">
        <v>105.288956521739</v>
      </c>
      <c r="I80" s="91"/>
      <c r="J80" s="87">
        <v>0</v>
      </c>
      <c r="K80" s="87">
        <v>0</v>
      </c>
      <c r="L80" s="88" t="str">
        <f t="shared" si="6"/>
        <v/>
      </c>
      <c r="M80" s="71">
        <f t="shared" si="7"/>
        <v>0</v>
      </c>
    </row>
    <row r="81" spans="1:13" ht="12.75" customHeight="1">
      <c r="A81" s="54" t="s">
        <v>1254</v>
      </c>
      <c r="B81" s="54" t="s">
        <v>1082</v>
      </c>
      <c r="C81" s="87">
        <v>0.20594822399999999</v>
      </c>
      <c r="D81" s="87">
        <v>0.41344715000000004</v>
      </c>
      <c r="E81" s="88">
        <f t="shared" si="4"/>
        <v>-0.50187533279646512</v>
      </c>
      <c r="F81" s="71">
        <f t="shared" si="5"/>
        <v>5.5028050474681053E-4</v>
      </c>
      <c r="G81" s="55">
        <v>36.532131347602096</v>
      </c>
      <c r="H81" s="55">
        <v>83.488478260869599</v>
      </c>
      <c r="I81" s="91"/>
      <c r="J81" s="87">
        <v>3.3720390000000003E-2</v>
      </c>
      <c r="K81" s="87">
        <v>5.0397580000000004E-2</v>
      </c>
      <c r="L81" s="88">
        <f t="shared" si="6"/>
        <v>-0.3309125160374764</v>
      </c>
      <c r="M81" s="71">
        <f t="shared" si="7"/>
        <v>0.1637323660533242</v>
      </c>
    </row>
    <row r="82" spans="1:13" ht="12.75" customHeight="1">
      <c r="A82" s="54" t="s">
        <v>1591</v>
      </c>
      <c r="B82" s="54" t="s">
        <v>762</v>
      </c>
      <c r="C82" s="87">
        <v>0.20271048</v>
      </c>
      <c r="D82" s="87">
        <v>5.785382E-2</v>
      </c>
      <c r="E82" s="88">
        <f t="shared" si="4"/>
        <v>2.5038391587625499</v>
      </c>
      <c r="F82" s="71">
        <f t="shared" si="5"/>
        <v>5.4162945950856202E-4</v>
      </c>
      <c r="G82" s="55">
        <v>7.680201853432</v>
      </c>
      <c r="H82" s="55">
        <v>1.0489999999999999</v>
      </c>
      <c r="I82" s="91"/>
      <c r="J82" s="87">
        <v>0.24627926999999999</v>
      </c>
      <c r="K82" s="87">
        <v>10.523296240000001</v>
      </c>
      <c r="L82" s="88">
        <f t="shared" si="6"/>
        <v>-0.97659675596094409</v>
      </c>
      <c r="M82" s="71">
        <f t="shared" si="7"/>
        <v>1.214931117522883</v>
      </c>
    </row>
    <row r="83" spans="1:13" ht="12.75" customHeight="1">
      <c r="A83" s="54" t="s">
        <v>1260</v>
      </c>
      <c r="B83" s="54" t="s">
        <v>1091</v>
      </c>
      <c r="C83" s="87">
        <v>0.19600742000000002</v>
      </c>
      <c r="D83" s="87">
        <v>2.5719000000000002E-3</v>
      </c>
      <c r="E83" s="88">
        <f t="shared" si="4"/>
        <v>75.21113573622614</v>
      </c>
      <c r="F83" s="71">
        <f t="shared" si="5"/>
        <v>5.237193111785228E-4</v>
      </c>
      <c r="G83" s="55">
        <v>15.9084025394086</v>
      </c>
      <c r="H83" s="55">
        <v>40.966173913043498</v>
      </c>
      <c r="I83" s="91"/>
      <c r="J83" s="87">
        <v>0.115712</v>
      </c>
      <c r="K83" s="87">
        <v>0</v>
      </c>
      <c r="L83" s="88" t="str">
        <f t="shared" si="6"/>
        <v/>
      </c>
      <c r="M83" s="71">
        <f t="shared" si="7"/>
        <v>0.590344998163845</v>
      </c>
    </row>
    <row r="84" spans="1:13" ht="12.75" customHeight="1">
      <c r="A84" s="54" t="s">
        <v>2109</v>
      </c>
      <c r="B84" s="54" t="s">
        <v>2110</v>
      </c>
      <c r="C84" s="87">
        <v>0.18358670999999999</v>
      </c>
      <c r="D84" s="87">
        <v>1.1034250000000001E-2</v>
      </c>
      <c r="E84" s="88">
        <f t="shared" si="4"/>
        <v>15.637896549380336</v>
      </c>
      <c r="F84" s="71">
        <f t="shared" si="5"/>
        <v>4.9053196712007738E-4</v>
      </c>
      <c r="G84" s="55">
        <v>0.20738578589999998</v>
      </c>
      <c r="H84" s="55">
        <v>36.979347826087</v>
      </c>
      <c r="I84" s="91"/>
      <c r="J84" s="87">
        <v>0</v>
      </c>
      <c r="K84" s="87">
        <v>1.1037750000000001E-2</v>
      </c>
      <c r="L84" s="88">
        <f t="shared" si="6"/>
        <v>-1</v>
      </c>
      <c r="M84" s="71">
        <f t="shared" si="7"/>
        <v>0</v>
      </c>
    </row>
    <row r="85" spans="1:13" ht="12.75" customHeight="1">
      <c r="A85" s="54" t="s">
        <v>1285</v>
      </c>
      <c r="B85" s="54" t="s">
        <v>1132</v>
      </c>
      <c r="C85" s="87">
        <v>0.18203201999999999</v>
      </c>
      <c r="D85" s="87">
        <v>2.6317150000000001E-2</v>
      </c>
      <c r="E85" s="88">
        <f t="shared" si="4"/>
        <v>5.9168591583815111</v>
      </c>
      <c r="F85" s="71">
        <f t="shared" si="5"/>
        <v>4.8637793470693644E-4</v>
      </c>
      <c r="G85" s="55">
        <v>39.349372193840104</v>
      </c>
      <c r="H85" s="55">
        <v>30.908652173913001</v>
      </c>
      <c r="I85" s="91"/>
      <c r="J85" s="87">
        <v>0</v>
      </c>
      <c r="K85" s="87">
        <v>0</v>
      </c>
      <c r="L85" s="88" t="str">
        <f t="shared" si="6"/>
        <v/>
      </c>
      <c r="M85" s="71">
        <f t="shared" si="7"/>
        <v>0</v>
      </c>
    </row>
    <row r="86" spans="1:13" ht="12.75" customHeight="1">
      <c r="A86" s="54" t="s">
        <v>1177</v>
      </c>
      <c r="B86" s="54" t="s">
        <v>1043</v>
      </c>
      <c r="C86" s="87">
        <v>0.17324154</v>
      </c>
      <c r="D86" s="87">
        <v>0.12803944</v>
      </c>
      <c r="E86" s="88">
        <f t="shared" si="4"/>
        <v>0.35303262807147551</v>
      </c>
      <c r="F86" s="71">
        <f t="shared" si="5"/>
        <v>4.6289033341853327E-4</v>
      </c>
      <c r="G86" s="55">
        <v>11.428586831212201</v>
      </c>
      <c r="H86" s="55">
        <v>79.906956521739104</v>
      </c>
      <c r="I86" s="91"/>
      <c r="J86" s="87">
        <v>2.0458376</v>
      </c>
      <c r="K86" s="87">
        <v>1.4385484799999999</v>
      </c>
      <c r="L86" s="88">
        <f t="shared" si="6"/>
        <v>0.4221540868751259</v>
      </c>
      <c r="M86" s="71">
        <f t="shared" si="7"/>
        <v>11.809163091023089</v>
      </c>
    </row>
    <row r="87" spans="1:13" ht="12.75" customHeight="1">
      <c r="A87" s="54" t="s">
        <v>1711</v>
      </c>
      <c r="B87" s="54" t="s">
        <v>1710</v>
      </c>
      <c r="C87" s="87">
        <v>0.17003020000000002</v>
      </c>
      <c r="D87" s="87">
        <v>0</v>
      </c>
      <c r="E87" s="88" t="str">
        <f t="shared" si="4"/>
        <v/>
      </c>
      <c r="F87" s="71">
        <f t="shared" si="5"/>
        <v>4.5430983798239096E-4</v>
      </c>
      <c r="G87" s="55">
        <v>1.8714109320711001</v>
      </c>
      <c r="H87" s="55">
        <v>43.641130434782603</v>
      </c>
      <c r="I87" s="91"/>
      <c r="J87" s="87">
        <v>0.28100771000000002</v>
      </c>
      <c r="K87" s="87">
        <v>0</v>
      </c>
      <c r="L87" s="88" t="str">
        <f t="shared" si="6"/>
        <v/>
      </c>
      <c r="M87" s="71">
        <f t="shared" si="7"/>
        <v>1.6526929333730125</v>
      </c>
    </row>
    <row r="88" spans="1:13" ht="12.75" customHeight="1">
      <c r="A88" s="54" t="s">
        <v>1585</v>
      </c>
      <c r="B88" s="54" t="s">
        <v>259</v>
      </c>
      <c r="C88" s="87">
        <v>0.16745069000000001</v>
      </c>
      <c r="D88" s="87">
        <v>0.18920846999999999</v>
      </c>
      <c r="E88" s="88">
        <f t="shared" si="4"/>
        <v>-0.11499368923600506</v>
      </c>
      <c r="F88" s="71">
        <f t="shared" si="5"/>
        <v>4.4741755196394273E-4</v>
      </c>
      <c r="G88" s="55">
        <v>10.80839848542</v>
      </c>
      <c r="H88" s="55">
        <v>124.702826086957</v>
      </c>
      <c r="I88" s="91"/>
      <c r="J88" s="87">
        <v>6.7765920900000003</v>
      </c>
      <c r="K88" s="87">
        <v>6.8714401699999996</v>
      </c>
      <c r="L88" s="88">
        <f t="shared" si="6"/>
        <v>-1.3803231586603348E-2</v>
      </c>
      <c r="M88" s="71">
        <f t="shared" si="7"/>
        <v>40.469179852289649</v>
      </c>
    </row>
    <row r="89" spans="1:13" ht="12.75" customHeight="1">
      <c r="A89" s="54" t="s">
        <v>1743</v>
      </c>
      <c r="B89" s="54" t="s">
        <v>1139</v>
      </c>
      <c r="C89" s="87">
        <v>0.13499994000000001</v>
      </c>
      <c r="D89" s="87">
        <v>0</v>
      </c>
      <c r="E89" s="88" t="str">
        <f t="shared" si="4"/>
        <v/>
      </c>
      <c r="F89" s="71">
        <f t="shared" si="5"/>
        <v>3.6071121994229555E-4</v>
      </c>
      <c r="G89" s="55">
        <v>0.22752903761359999</v>
      </c>
      <c r="H89" s="55">
        <v>91.643913043478307</v>
      </c>
      <c r="I89" s="91"/>
      <c r="J89" s="87">
        <v>0</v>
      </c>
      <c r="K89" s="87">
        <v>0</v>
      </c>
      <c r="L89" s="88" t="str">
        <f t="shared" si="6"/>
        <v/>
      </c>
      <c r="M89" s="71">
        <f t="shared" si="7"/>
        <v>0</v>
      </c>
    </row>
    <row r="90" spans="1:13" ht="12.75" customHeight="1">
      <c r="A90" s="54" t="s">
        <v>1596</v>
      </c>
      <c r="B90" s="54" t="s">
        <v>175</v>
      </c>
      <c r="C90" s="87">
        <v>0.12648253000000001</v>
      </c>
      <c r="D90" s="87">
        <v>0.10276516000000001</v>
      </c>
      <c r="E90" s="88">
        <f t="shared" si="4"/>
        <v>0.2307919337643225</v>
      </c>
      <c r="F90" s="71">
        <f t="shared" si="5"/>
        <v>3.3795324425838998E-4</v>
      </c>
      <c r="G90" s="55">
        <v>9.6342969614189986</v>
      </c>
      <c r="H90" s="55">
        <v>66.302888888888901</v>
      </c>
      <c r="I90" s="91"/>
      <c r="J90" s="87">
        <v>0.24926059</v>
      </c>
      <c r="K90" s="87">
        <v>4.9778178400000002</v>
      </c>
      <c r="L90" s="88">
        <f t="shared" si="6"/>
        <v>-0.94992573091023358</v>
      </c>
      <c r="M90" s="71">
        <f t="shared" si="7"/>
        <v>1.970711607365855</v>
      </c>
    </row>
    <row r="91" spans="1:13" ht="12.75" customHeight="1">
      <c r="A91" s="54" t="s">
        <v>1589</v>
      </c>
      <c r="B91" s="54" t="s">
        <v>763</v>
      </c>
      <c r="C91" s="87">
        <v>0.11333397000000001</v>
      </c>
      <c r="D91" s="87">
        <v>5.2782879999999997E-2</v>
      </c>
      <c r="E91" s="88">
        <f t="shared" si="4"/>
        <v>1.1471729090947673</v>
      </c>
      <c r="F91" s="71">
        <f t="shared" si="5"/>
        <v>3.0282113147312161E-4</v>
      </c>
      <c r="G91" s="55">
        <v>5.4325594822349998</v>
      </c>
      <c r="H91" s="55">
        <v>81.271869565217401</v>
      </c>
      <c r="I91" s="91"/>
      <c r="J91" s="87">
        <v>0.19658667999999999</v>
      </c>
      <c r="K91" s="87">
        <v>4.7879657999999994</v>
      </c>
      <c r="L91" s="88">
        <f t="shared" si="6"/>
        <v>-0.95894150288207991</v>
      </c>
      <c r="M91" s="71">
        <f t="shared" si="7"/>
        <v>1.7345786086907569</v>
      </c>
    </row>
    <row r="92" spans="1:13" ht="12.75" customHeight="1">
      <c r="A92" s="54" t="s">
        <v>1858</v>
      </c>
      <c r="B92" s="54" t="s">
        <v>1857</v>
      </c>
      <c r="C92" s="87">
        <v>0.1117615</v>
      </c>
      <c r="D92" s="87">
        <v>0</v>
      </c>
      <c r="E92" s="88" t="str">
        <f t="shared" si="4"/>
        <v/>
      </c>
      <c r="F92" s="71">
        <f t="shared" si="5"/>
        <v>2.9861959203523249E-4</v>
      </c>
      <c r="G92" s="55">
        <v>6.1365720999999998E-2</v>
      </c>
      <c r="H92" s="55">
        <v>60.002086956521701</v>
      </c>
      <c r="I92" s="91"/>
      <c r="J92" s="87">
        <v>0</v>
      </c>
      <c r="K92" s="87">
        <v>0</v>
      </c>
      <c r="L92" s="88" t="str">
        <f t="shared" si="6"/>
        <v/>
      </c>
      <c r="M92" s="71">
        <f t="shared" si="7"/>
        <v>0</v>
      </c>
    </row>
    <row r="93" spans="1:13" ht="12.75" customHeight="1">
      <c r="A93" s="54" t="s">
        <v>2048</v>
      </c>
      <c r="B93" s="54" t="s">
        <v>2049</v>
      </c>
      <c r="C93" s="87">
        <v>0.10775754</v>
      </c>
      <c r="D93" s="87">
        <v>3.1879999999999999E-3</v>
      </c>
      <c r="E93" s="88">
        <f t="shared" si="4"/>
        <v>32.800984943538268</v>
      </c>
      <c r="F93" s="71">
        <f t="shared" si="5"/>
        <v>2.8792126656782739E-4</v>
      </c>
      <c r="G93" s="55">
        <v>0.304327601</v>
      </c>
      <c r="H93" s="55">
        <v>79.979521739130405</v>
      </c>
      <c r="I93" s="91"/>
      <c r="J93" s="87">
        <v>0.10564358</v>
      </c>
      <c r="K93" s="87">
        <v>9.2884999999999999E-3</v>
      </c>
      <c r="L93" s="88">
        <f t="shared" si="6"/>
        <v>10.373588846422997</v>
      </c>
      <c r="M93" s="71">
        <f t="shared" si="7"/>
        <v>0.98038225445755356</v>
      </c>
    </row>
    <row r="94" spans="1:13" ht="12.75" customHeight="1">
      <c r="A94" s="54" t="s">
        <v>1870</v>
      </c>
      <c r="B94" s="54" t="s">
        <v>1869</v>
      </c>
      <c r="C94" s="87">
        <v>0.10307508999999999</v>
      </c>
      <c r="D94" s="87">
        <v>0.28226064000000001</v>
      </c>
      <c r="E94" s="88">
        <f t="shared" si="4"/>
        <v>-0.63482301322635704</v>
      </c>
      <c r="F94" s="71">
        <f t="shared" si="5"/>
        <v>2.754100591419663E-4</v>
      </c>
      <c r="G94" s="55">
        <v>1.506252645</v>
      </c>
      <c r="H94" s="55">
        <v>100.76195652173899</v>
      </c>
      <c r="I94" s="91"/>
      <c r="J94" s="87">
        <v>3.594903E-2</v>
      </c>
      <c r="K94" s="87">
        <v>0.44832284</v>
      </c>
      <c r="L94" s="88">
        <f t="shared" si="6"/>
        <v>-0.91981441320277146</v>
      </c>
      <c r="M94" s="71">
        <f t="shared" si="7"/>
        <v>0.34876544856764136</v>
      </c>
    </row>
    <row r="95" spans="1:13" ht="12.75" customHeight="1">
      <c r="A95" s="54" t="s">
        <v>1574</v>
      </c>
      <c r="B95" s="54" t="s">
        <v>768</v>
      </c>
      <c r="C95" s="87">
        <v>0.1026599</v>
      </c>
      <c r="D95" s="87">
        <v>7.0887299999999997E-3</v>
      </c>
      <c r="E95" s="88">
        <f t="shared" si="4"/>
        <v>13.482128674670921</v>
      </c>
      <c r="F95" s="71">
        <f t="shared" si="5"/>
        <v>2.7430069797182178E-4</v>
      </c>
      <c r="G95" s="55">
        <v>3.92666534</v>
      </c>
      <c r="H95" s="55">
        <v>51.6263043478261</v>
      </c>
      <c r="I95" s="91"/>
      <c r="J95" s="87">
        <v>0</v>
      </c>
      <c r="K95" s="87">
        <v>0</v>
      </c>
      <c r="L95" s="88" t="str">
        <f t="shared" si="6"/>
        <v/>
      </c>
      <c r="M95" s="71">
        <f t="shared" si="7"/>
        <v>0</v>
      </c>
    </row>
    <row r="96" spans="1:13" ht="12.75" customHeight="1">
      <c r="A96" s="54" t="s">
        <v>1239</v>
      </c>
      <c r="B96" s="54" t="s">
        <v>1063</v>
      </c>
      <c r="C96" s="87">
        <v>0.10041650000000001</v>
      </c>
      <c r="D96" s="87">
        <v>1.5355229999999999E-2</v>
      </c>
      <c r="E96" s="88">
        <f t="shared" si="4"/>
        <v>5.5395633930589128</v>
      </c>
      <c r="F96" s="71">
        <f t="shared" si="5"/>
        <v>2.6830647641277116E-4</v>
      </c>
      <c r="G96" s="55">
        <v>23.967255527546399</v>
      </c>
      <c r="H96" s="55">
        <v>46.322956521739101</v>
      </c>
      <c r="I96" s="91"/>
      <c r="J96" s="87">
        <v>1.73223E-3</v>
      </c>
      <c r="K96" s="87">
        <v>5.2199999999999998E-3</v>
      </c>
      <c r="L96" s="88">
        <f t="shared" si="6"/>
        <v>-0.66815517241379307</v>
      </c>
      <c r="M96" s="71">
        <f t="shared" si="7"/>
        <v>1.7250451867969904E-2</v>
      </c>
    </row>
    <row r="97" spans="1:13" ht="12.75" customHeight="1">
      <c r="A97" s="54" t="s">
        <v>1725</v>
      </c>
      <c r="B97" s="54" t="s">
        <v>1103</v>
      </c>
      <c r="C97" s="87">
        <v>9.5616960000000001E-2</v>
      </c>
      <c r="D97" s="87">
        <v>0</v>
      </c>
      <c r="E97" s="88" t="str">
        <f t="shared" si="4"/>
        <v/>
      </c>
      <c r="F97" s="71">
        <f t="shared" si="5"/>
        <v>2.5548241198309918E-4</v>
      </c>
      <c r="G97" s="55">
        <v>0.30292526441860002</v>
      </c>
      <c r="H97" s="55">
        <v>218.346913043478</v>
      </c>
      <c r="I97" s="91"/>
      <c r="J97" s="87">
        <v>0</v>
      </c>
      <c r="K97" s="87">
        <v>0</v>
      </c>
      <c r="L97" s="88" t="str">
        <f t="shared" si="6"/>
        <v/>
      </c>
      <c r="M97" s="71">
        <f t="shared" si="7"/>
        <v>0</v>
      </c>
    </row>
    <row r="98" spans="1:13" ht="12.75" customHeight="1">
      <c r="A98" s="54" t="s">
        <v>2090</v>
      </c>
      <c r="B98" s="54" t="s">
        <v>1066</v>
      </c>
      <c r="C98" s="87">
        <v>9.3105279999999999E-2</v>
      </c>
      <c r="D98" s="87">
        <v>0.53604468000000005</v>
      </c>
      <c r="E98" s="88">
        <f t="shared" si="4"/>
        <v>-0.82631059784046368</v>
      </c>
      <c r="F98" s="71">
        <f t="shared" si="5"/>
        <v>2.4877136339370972E-4</v>
      </c>
      <c r="G98" s="55">
        <v>2.3514292743084004</v>
      </c>
      <c r="H98" s="55">
        <v>209.52434782608699</v>
      </c>
      <c r="I98" s="91"/>
      <c r="J98" s="87">
        <v>0</v>
      </c>
      <c r="K98" s="87">
        <v>0</v>
      </c>
      <c r="L98" s="88" t="str">
        <f t="shared" si="6"/>
        <v/>
      </c>
      <c r="M98" s="71">
        <f t="shared" si="7"/>
        <v>0</v>
      </c>
    </row>
    <row r="99" spans="1:13" ht="12.75" customHeight="1">
      <c r="A99" s="54" t="s">
        <v>1592</v>
      </c>
      <c r="B99" s="54" t="s">
        <v>760</v>
      </c>
      <c r="C99" s="87">
        <v>9.075511E-2</v>
      </c>
      <c r="D99" s="87">
        <v>1.208852E-2</v>
      </c>
      <c r="E99" s="88">
        <f t="shared" si="4"/>
        <v>6.5075451750917397</v>
      </c>
      <c r="F99" s="71">
        <f t="shared" si="5"/>
        <v>2.4249185921191687E-4</v>
      </c>
      <c r="G99" s="55">
        <v>1.4058283499599999</v>
      </c>
      <c r="H99" s="55">
        <v>503.79199999999997</v>
      </c>
      <c r="I99" s="91"/>
      <c r="J99" s="87">
        <v>0.21111976000000002</v>
      </c>
      <c r="K99" s="87">
        <v>1.7066546200000001</v>
      </c>
      <c r="L99" s="88">
        <f t="shared" si="6"/>
        <v>-0.8762961424497242</v>
      </c>
      <c r="M99" s="71">
        <f t="shared" si="7"/>
        <v>2.3262575517786273</v>
      </c>
    </row>
    <row r="100" spans="1:13" ht="12.75" customHeight="1">
      <c r="A100" s="54" t="s">
        <v>1180</v>
      </c>
      <c r="B100" s="54" t="s">
        <v>1048</v>
      </c>
      <c r="C100" s="87">
        <v>9.0709735999999999E-2</v>
      </c>
      <c r="D100" s="87">
        <v>0</v>
      </c>
      <c r="E100" s="88" t="str">
        <f t="shared" si="4"/>
        <v/>
      </c>
      <c r="F100" s="71">
        <f t="shared" si="5"/>
        <v>2.4237062278104391E-4</v>
      </c>
      <c r="G100" s="55">
        <v>7.0997217169983999</v>
      </c>
      <c r="H100" s="55">
        <v>81.5446956521739</v>
      </c>
      <c r="I100" s="91"/>
      <c r="J100" s="87">
        <v>0</v>
      </c>
      <c r="K100" s="87">
        <v>0</v>
      </c>
      <c r="L100" s="88" t="str">
        <f t="shared" si="6"/>
        <v/>
      </c>
      <c r="M100" s="71">
        <f t="shared" si="7"/>
        <v>0</v>
      </c>
    </row>
    <row r="101" spans="1:13" ht="12.75" customHeight="1">
      <c r="A101" s="54" t="s">
        <v>1748</v>
      </c>
      <c r="B101" s="54" t="s">
        <v>1120</v>
      </c>
      <c r="C101" s="87">
        <v>8.9533479999999999E-2</v>
      </c>
      <c r="D101" s="87">
        <v>1.0957100000000001E-2</v>
      </c>
      <c r="E101" s="88">
        <f t="shared" si="4"/>
        <v>7.1712752461874025</v>
      </c>
      <c r="F101" s="71">
        <f t="shared" si="5"/>
        <v>2.3922774185291577E-4</v>
      </c>
      <c r="G101" s="55">
        <v>1.7372353849927999</v>
      </c>
      <c r="H101" s="55">
        <v>173.03165217391299</v>
      </c>
      <c r="I101" s="91"/>
      <c r="J101" s="87">
        <v>0</v>
      </c>
      <c r="K101" s="87">
        <v>0</v>
      </c>
      <c r="L101" s="88" t="str">
        <f t="shared" si="6"/>
        <v/>
      </c>
      <c r="M101" s="71">
        <f t="shared" si="7"/>
        <v>0</v>
      </c>
    </row>
    <row r="102" spans="1:13" ht="12.75" customHeight="1">
      <c r="A102" s="54" t="s">
        <v>1185</v>
      </c>
      <c r="B102" s="54" t="s">
        <v>1055</v>
      </c>
      <c r="C102" s="87">
        <v>8.7180499999999994E-2</v>
      </c>
      <c r="D102" s="87">
        <v>0</v>
      </c>
      <c r="E102" s="88" t="str">
        <f t="shared" si="4"/>
        <v/>
      </c>
      <c r="F102" s="71">
        <f t="shared" si="5"/>
        <v>2.3294072953054123E-4</v>
      </c>
      <c r="G102" s="55">
        <v>4.5168633014030002</v>
      </c>
      <c r="H102" s="55">
        <v>259.19613043478302</v>
      </c>
      <c r="I102" s="91"/>
      <c r="J102" s="87">
        <v>0</v>
      </c>
      <c r="K102" s="87">
        <v>0</v>
      </c>
      <c r="L102" s="88" t="str">
        <f t="shared" si="6"/>
        <v/>
      </c>
      <c r="M102" s="71">
        <f t="shared" si="7"/>
        <v>0</v>
      </c>
    </row>
    <row r="103" spans="1:13" ht="12.75" customHeight="1">
      <c r="A103" s="54" t="s">
        <v>1715</v>
      </c>
      <c r="B103" s="54" t="s">
        <v>1070</v>
      </c>
      <c r="C103" s="87">
        <v>7.9634240999999995E-2</v>
      </c>
      <c r="D103" s="87">
        <v>0.13722799999999999</v>
      </c>
      <c r="E103" s="88">
        <f t="shared" si="4"/>
        <v>-0.41969393272509981</v>
      </c>
      <c r="F103" s="71">
        <f t="shared" si="5"/>
        <v>2.1277760731070521E-4</v>
      </c>
      <c r="G103" s="55">
        <v>3.2627750156136002</v>
      </c>
      <c r="H103" s="55">
        <v>233.05847826087</v>
      </c>
      <c r="I103" s="91"/>
      <c r="J103" s="87">
        <v>1.8992200000000001E-3</v>
      </c>
      <c r="K103" s="87">
        <v>0</v>
      </c>
      <c r="L103" s="88" t="str">
        <f t="shared" si="6"/>
        <v/>
      </c>
      <c r="M103" s="71">
        <f t="shared" si="7"/>
        <v>2.3849288649589819E-2</v>
      </c>
    </row>
    <row r="104" spans="1:13" ht="12.75" customHeight="1">
      <c r="A104" s="54" t="s">
        <v>1693</v>
      </c>
      <c r="B104" s="54" t="s">
        <v>1692</v>
      </c>
      <c r="C104" s="87">
        <v>7.8731999999999996E-2</v>
      </c>
      <c r="D104" s="87">
        <v>2.7159300000000001E-2</v>
      </c>
      <c r="E104" s="88">
        <f t="shared" si="4"/>
        <v>1.8988965105875333</v>
      </c>
      <c r="F104" s="71">
        <f t="shared" si="5"/>
        <v>2.1036687696673651E-4</v>
      </c>
      <c r="G104" s="55">
        <v>2.7050866005888001</v>
      </c>
      <c r="H104" s="55">
        <v>88.912913043478298</v>
      </c>
      <c r="I104" s="91"/>
      <c r="J104" s="87">
        <v>7.8731999999999996E-2</v>
      </c>
      <c r="K104" s="87">
        <v>2.7159300000000001E-2</v>
      </c>
      <c r="L104" s="88">
        <f t="shared" si="6"/>
        <v>1.8988965105875333</v>
      </c>
      <c r="M104" s="71">
        <f t="shared" si="7"/>
        <v>1</v>
      </c>
    </row>
    <row r="105" spans="1:13" ht="12.75" customHeight="1">
      <c r="A105" s="54" t="s">
        <v>1171</v>
      </c>
      <c r="B105" s="54" t="s">
        <v>1034</v>
      </c>
      <c r="C105" s="87">
        <v>7.548763E-2</v>
      </c>
      <c r="D105" s="87">
        <v>0.142838825</v>
      </c>
      <c r="E105" s="88">
        <f t="shared" si="4"/>
        <v>-0.4715188255013999</v>
      </c>
      <c r="F105" s="71">
        <f t="shared" si="5"/>
        <v>2.0169812747955758E-4</v>
      </c>
      <c r="G105" s="55">
        <v>4.8982916426063001</v>
      </c>
      <c r="H105" s="55">
        <v>430.810173913043</v>
      </c>
      <c r="I105" s="91"/>
      <c r="J105" s="87">
        <v>2.0635799999999998E-3</v>
      </c>
      <c r="K105" s="87">
        <v>0</v>
      </c>
      <c r="L105" s="88" t="str">
        <f t="shared" si="6"/>
        <v/>
      </c>
      <c r="M105" s="71">
        <f t="shared" si="7"/>
        <v>2.7336664298508243E-2</v>
      </c>
    </row>
    <row r="106" spans="1:13" ht="12.75" customHeight="1">
      <c r="A106" s="54" t="s">
        <v>1823</v>
      </c>
      <c r="B106" s="54" t="s">
        <v>1831</v>
      </c>
      <c r="C106" s="87">
        <v>6.9074839999999998E-2</v>
      </c>
      <c r="D106" s="87">
        <v>6.7160330000000004E-2</v>
      </c>
      <c r="E106" s="88">
        <f t="shared" si="4"/>
        <v>2.8506560345965992E-2</v>
      </c>
      <c r="F106" s="71">
        <f t="shared" si="5"/>
        <v>1.8456356205579701E-4</v>
      </c>
      <c r="G106" s="55">
        <v>0.15414664</v>
      </c>
      <c r="H106" s="55">
        <v>20.000478260869599</v>
      </c>
      <c r="I106" s="91"/>
      <c r="J106" s="87">
        <v>0</v>
      </c>
      <c r="K106" s="87">
        <v>0</v>
      </c>
      <c r="L106" s="88" t="str">
        <f t="shared" si="6"/>
        <v/>
      </c>
      <c r="M106" s="71">
        <f t="shared" si="7"/>
        <v>0</v>
      </c>
    </row>
    <row r="107" spans="1:13" ht="12.75" customHeight="1">
      <c r="A107" s="54" t="s">
        <v>1279</v>
      </c>
      <c r="B107" s="54" t="s">
        <v>1281</v>
      </c>
      <c r="C107" s="87">
        <v>6.003729E-2</v>
      </c>
      <c r="D107" s="87">
        <v>3.1910175000000001</v>
      </c>
      <c r="E107" s="88">
        <f t="shared" si="4"/>
        <v>-0.98118553408121389</v>
      </c>
      <c r="F107" s="71">
        <f t="shared" si="5"/>
        <v>1.6041580550279786E-4</v>
      </c>
      <c r="G107" s="55">
        <v>7.7065280142620001</v>
      </c>
      <c r="H107" s="55">
        <v>23.658391304347798</v>
      </c>
      <c r="I107" s="91"/>
      <c r="J107" s="87">
        <v>0.21190135999999998</v>
      </c>
      <c r="K107" s="87">
        <v>30.059322690000002</v>
      </c>
      <c r="L107" s="88">
        <f t="shared" si="6"/>
        <v>-0.99295056105603818</v>
      </c>
      <c r="M107" s="71">
        <f t="shared" si="7"/>
        <v>3.5294957517236369</v>
      </c>
    </row>
    <row r="108" spans="1:13" ht="12.75" customHeight="1">
      <c r="A108" s="54" t="s">
        <v>1176</v>
      </c>
      <c r="B108" s="54" t="s">
        <v>1042</v>
      </c>
      <c r="C108" s="87">
        <v>5.9279999999999999E-2</v>
      </c>
      <c r="D108" s="87">
        <v>7.598089999999999E-2</v>
      </c>
      <c r="E108" s="88">
        <f t="shared" si="4"/>
        <v>-0.21980392440731811</v>
      </c>
      <c r="F108" s="71">
        <f t="shared" si="5"/>
        <v>1.5839237497571686E-4</v>
      </c>
      <c r="G108" s="55">
        <v>3.6724573402626004</v>
      </c>
      <c r="H108" s="55">
        <v>79.303869565217397</v>
      </c>
      <c r="I108" s="91"/>
      <c r="J108" s="87">
        <v>6.6700960000000004E-2</v>
      </c>
      <c r="K108" s="87">
        <v>2.2924939999999998E-2</v>
      </c>
      <c r="L108" s="88">
        <f t="shared" si="6"/>
        <v>1.9095369497150267</v>
      </c>
      <c r="M108" s="71">
        <f t="shared" si="7"/>
        <v>1.1251848852901485</v>
      </c>
    </row>
    <row r="109" spans="1:13" ht="12.75" customHeight="1">
      <c r="A109" s="54" t="s">
        <v>1268</v>
      </c>
      <c r="B109" s="54" t="s">
        <v>1114</v>
      </c>
      <c r="C109" s="87">
        <v>5.8738510000000001E-2</v>
      </c>
      <c r="D109" s="87">
        <v>3.9139899999999998E-2</v>
      </c>
      <c r="E109" s="88">
        <f t="shared" si="4"/>
        <v>0.5007322451002687</v>
      </c>
      <c r="F109" s="71">
        <f t="shared" si="5"/>
        <v>1.5694554826981943E-4</v>
      </c>
      <c r="G109" s="55">
        <v>0.1802291370063</v>
      </c>
      <c r="H109" s="55"/>
      <c r="I109" s="91"/>
      <c r="J109" s="87">
        <v>0</v>
      </c>
      <c r="K109" s="87">
        <v>0</v>
      </c>
      <c r="L109" s="88" t="str">
        <f t="shared" si="6"/>
        <v/>
      </c>
      <c r="M109" s="71">
        <f t="shared" si="7"/>
        <v>0</v>
      </c>
    </row>
    <row r="110" spans="1:13" ht="12.75" customHeight="1">
      <c r="A110" s="54" t="s">
        <v>1251</v>
      </c>
      <c r="B110" s="54" t="s">
        <v>1078</v>
      </c>
      <c r="C110" s="87">
        <v>5.47348E-2</v>
      </c>
      <c r="D110" s="87">
        <v>5.3684199999999994E-2</v>
      </c>
      <c r="E110" s="88">
        <f t="shared" si="4"/>
        <v>1.9570003837255712E-2</v>
      </c>
      <c r="F110" s="71">
        <f t="shared" si="5"/>
        <v>1.4624789078645188E-4</v>
      </c>
      <c r="G110" s="55">
        <v>3.7690197318695997</v>
      </c>
      <c r="H110" s="55">
        <v>132.17904347826101</v>
      </c>
      <c r="I110" s="91"/>
      <c r="J110" s="87">
        <v>4.2034639999999998E-2</v>
      </c>
      <c r="K110" s="87">
        <v>0.55027181000000003</v>
      </c>
      <c r="L110" s="88">
        <f t="shared" si="6"/>
        <v>-0.92361113319615629</v>
      </c>
      <c r="M110" s="71">
        <f t="shared" si="7"/>
        <v>0.76796918961976657</v>
      </c>
    </row>
    <row r="111" spans="1:13" ht="12.75" customHeight="1">
      <c r="A111" s="54" t="s">
        <v>1730</v>
      </c>
      <c r="B111" s="54" t="s">
        <v>1080</v>
      </c>
      <c r="C111" s="87">
        <v>5.1642339999999995E-2</v>
      </c>
      <c r="D111" s="87">
        <v>0.43193536999999999</v>
      </c>
      <c r="E111" s="88">
        <f t="shared" si="4"/>
        <v>-0.8804396592943986</v>
      </c>
      <c r="F111" s="71">
        <f t="shared" si="5"/>
        <v>1.3798503511982898E-4</v>
      </c>
      <c r="G111" s="55">
        <v>10.175775411421201</v>
      </c>
      <c r="H111" s="55">
        <v>621.66056521739097</v>
      </c>
      <c r="I111" s="91"/>
      <c r="J111" s="87">
        <v>3.2078910000000002E-2</v>
      </c>
      <c r="K111" s="87">
        <v>3.1156490000000002E-2</v>
      </c>
      <c r="L111" s="88">
        <f t="shared" si="6"/>
        <v>2.9606030717837628E-2</v>
      </c>
      <c r="M111" s="71">
        <f t="shared" si="7"/>
        <v>0.62117460208038611</v>
      </c>
    </row>
    <row r="112" spans="1:13" ht="12.75" customHeight="1">
      <c r="A112" s="54" t="s">
        <v>1244</v>
      </c>
      <c r="B112" s="54" t="s">
        <v>1069</v>
      </c>
      <c r="C112" s="87">
        <v>4.4954899999999999E-2</v>
      </c>
      <c r="D112" s="87">
        <v>5.6721599999999999E-3</v>
      </c>
      <c r="E112" s="88">
        <f t="shared" si="4"/>
        <v>6.9255345406335502</v>
      </c>
      <c r="F112" s="71">
        <f t="shared" si="5"/>
        <v>1.2011662243245368E-4</v>
      </c>
      <c r="G112" s="55">
        <v>0.4281324287037</v>
      </c>
      <c r="H112" s="55">
        <v>63.336227272727299</v>
      </c>
      <c r="I112" s="91"/>
      <c r="J112" s="87">
        <v>1.4848370000000001E-2</v>
      </c>
      <c r="K112" s="87">
        <v>0</v>
      </c>
      <c r="L112" s="88" t="str">
        <f t="shared" si="6"/>
        <v/>
      </c>
      <c r="M112" s="71">
        <f t="shared" si="7"/>
        <v>0.33029480657280968</v>
      </c>
    </row>
    <row r="113" spans="1:13" ht="12.75" customHeight="1">
      <c r="A113" s="54" t="s">
        <v>1723</v>
      </c>
      <c r="B113" s="54" t="s">
        <v>1062</v>
      </c>
      <c r="C113" s="87">
        <v>4.033751E-2</v>
      </c>
      <c r="D113" s="87">
        <v>0.303769542</v>
      </c>
      <c r="E113" s="88">
        <f t="shared" si="4"/>
        <v>-0.86721015630987786</v>
      </c>
      <c r="F113" s="71">
        <f t="shared" si="5"/>
        <v>1.0777925117251567E-4</v>
      </c>
      <c r="G113" s="55">
        <v>1.0023961747072001</v>
      </c>
      <c r="H113" s="55">
        <v>266.93108695652199</v>
      </c>
      <c r="I113" s="91"/>
      <c r="J113" s="87">
        <v>0</v>
      </c>
      <c r="K113" s="87">
        <v>0</v>
      </c>
      <c r="L113" s="88" t="str">
        <f t="shared" si="6"/>
        <v/>
      </c>
      <c r="M113" s="71">
        <f t="shared" si="7"/>
        <v>0</v>
      </c>
    </row>
    <row r="114" spans="1:13" ht="12.75" customHeight="1">
      <c r="A114" s="54" t="s">
        <v>1868</v>
      </c>
      <c r="B114" s="54" t="s">
        <v>1867</v>
      </c>
      <c r="C114" s="87">
        <v>3.9563960000000002E-2</v>
      </c>
      <c r="D114" s="87">
        <v>4.6001199999999999E-2</v>
      </c>
      <c r="E114" s="88">
        <f t="shared" si="4"/>
        <v>-0.13993634948653511</v>
      </c>
      <c r="F114" s="71">
        <f t="shared" si="5"/>
        <v>1.0571237496363468E-4</v>
      </c>
      <c r="G114" s="55">
        <v>0.16437544300000001</v>
      </c>
      <c r="H114" s="55">
        <v>79.995608695652194</v>
      </c>
      <c r="I114" s="91"/>
      <c r="J114" s="87">
        <v>0</v>
      </c>
      <c r="K114" s="87">
        <v>1.8484E-2</v>
      </c>
      <c r="L114" s="88">
        <f t="shared" si="6"/>
        <v>-1</v>
      </c>
      <c r="M114" s="71">
        <f t="shared" si="7"/>
        <v>0</v>
      </c>
    </row>
    <row r="115" spans="1:13" ht="12.75" customHeight="1">
      <c r="A115" s="54" t="s">
        <v>1259</v>
      </c>
      <c r="B115" s="54" t="s">
        <v>1089</v>
      </c>
      <c r="C115" s="87">
        <v>3.841E-2</v>
      </c>
      <c r="D115" s="87">
        <v>0.10093864</v>
      </c>
      <c r="E115" s="88">
        <f t="shared" si="4"/>
        <v>-0.61947178999043384</v>
      </c>
      <c r="F115" s="71">
        <f t="shared" si="5"/>
        <v>1.0262906752390831E-4</v>
      </c>
      <c r="G115" s="55">
        <v>0.46881796000800002</v>
      </c>
      <c r="H115" s="55">
        <v>119.705434782609</v>
      </c>
      <c r="I115" s="91"/>
      <c r="J115" s="87">
        <v>0</v>
      </c>
      <c r="K115" s="87">
        <v>0</v>
      </c>
      <c r="L115" s="88" t="str">
        <f t="shared" si="6"/>
        <v/>
      </c>
      <c r="M115" s="71">
        <f t="shared" si="7"/>
        <v>0</v>
      </c>
    </row>
    <row r="116" spans="1:13" ht="12.75" customHeight="1">
      <c r="A116" s="54" t="s">
        <v>1213</v>
      </c>
      <c r="B116" s="54" t="s">
        <v>1056</v>
      </c>
      <c r="C116" s="87">
        <v>3.7543989999999999E-2</v>
      </c>
      <c r="D116" s="87">
        <v>0.22150410000000001</v>
      </c>
      <c r="E116" s="88">
        <f t="shared" si="4"/>
        <v>-0.83050431120688062</v>
      </c>
      <c r="F116" s="71">
        <f t="shared" si="5"/>
        <v>1.0031514409859252E-4</v>
      </c>
      <c r="G116" s="55">
        <v>27.583289988089501</v>
      </c>
      <c r="H116" s="55">
        <v>72.969086956521707</v>
      </c>
      <c r="I116" s="91"/>
      <c r="J116" s="87">
        <v>0</v>
      </c>
      <c r="K116" s="87">
        <v>0</v>
      </c>
      <c r="L116" s="88" t="str">
        <f t="shared" si="6"/>
        <v/>
      </c>
      <c r="M116" s="71">
        <f t="shared" si="7"/>
        <v>0</v>
      </c>
    </row>
    <row r="117" spans="1:13" ht="12.75" customHeight="1">
      <c r="A117" s="54" t="s">
        <v>1699</v>
      </c>
      <c r="B117" s="54" t="s">
        <v>1698</v>
      </c>
      <c r="C117" s="87">
        <v>3.5046599999999997E-2</v>
      </c>
      <c r="D117" s="87">
        <v>1.36975E-2</v>
      </c>
      <c r="E117" s="88">
        <f t="shared" si="4"/>
        <v>1.558612885563059</v>
      </c>
      <c r="F117" s="71">
        <f t="shared" si="5"/>
        <v>9.3642277476787419E-5</v>
      </c>
      <c r="G117" s="55">
        <v>0.68456960614350004</v>
      </c>
      <c r="H117" s="55">
        <v>302.10399999999998</v>
      </c>
      <c r="I117" s="91"/>
      <c r="J117" s="87">
        <v>0.14037195999999999</v>
      </c>
      <c r="K117" s="87">
        <v>3.1435049999999999E-2</v>
      </c>
      <c r="L117" s="88">
        <f t="shared" si="6"/>
        <v>3.4654600517575123</v>
      </c>
      <c r="M117" s="71">
        <f t="shared" si="7"/>
        <v>4.0052946648176997</v>
      </c>
    </row>
    <row r="118" spans="1:13" ht="12.75" customHeight="1">
      <c r="A118" s="54" t="s">
        <v>1703</v>
      </c>
      <c r="B118" s="54" t="s">
        <v>1702</v>
      </c>
      <c r="C118" s="87">
        <v>3.2619599999999999E-2</v>
      </c>
      <c r="D118" s="87">
        <v>1.3221600000000002E-3</v>
      </c>
      <c r="E118" s="88">
        <f t="shared" si="4"/>
        <v>23.671446723543287</v>
      </c>
      <c r="F118" s="71">
        <f t="shared" si="5"/>
        <v>8.7157488440585252E-5</v>
      </c>
      <c r="G118" s="55">
        <v>2.6343843370140001</v>
      </c>
      <c r="H118" s="55">
        <v>44.539652173912998</v>
      </c>
      <c r="I118" s="91"/>
      <c r="J118" s="87">
        <v>3.2619599999999999E-2</v>
      </c>
      <c r="K118" s="87">
        <v>1.3221600000000002E-3</v>
      </c>
      <c r="L118" s="88">
        <f t="shared" si="6"/>
        <v>23.671446723543287</v>
      </c>
      <c r="M118" s="71">
        <f t="shared" si="7"/>
        <v>1</v>
      </c>
    </row>
    <row r="119" spans="1:13" ht="12.75" customHeight="1">
      <c r="A119" s="54" t="s">
        <v>1972</v>
      </c>
      <c r="B119" s="54" t="s">
        <v>1973</v>
      </c>
      <c r="C119" s="87">
        <v>3.0138150000000002E-2</v>
      </c>
      <c r="D119" s="87">
        <v>9.5299250000000002E-2</v>
      </c>
      <c r="E119" s="88">
        <f t="shared" si="4"/>
        <v>-0.68375249542887273</v>
      </c>
      <c r="F119" s="71">
        <f t="shared" si="5"/>
        <v>8.0527212481012179E-5</v>
      </c>
      <c r="G119" s="55">
        <v>0.32483962699999996</v>
      </c>
      <c r="H119" s="55">
        <v>170.04326086956499</v>
      </c>
      <c r="I119" s="91"/>
      <c r="J119" s="87">
        <v>3.1489830000000003E-2</v>
      </c>
      <c r="K119" s="87">
        <v>5.5088650000000003E-2</v>
      </c>
      <c r="L119" s="88">
        <f t="shared" si="6"/>
        <v>-0.4283789855079041</v>
      </c>
      <c r="M119" s="71">
        <f t="shared" si="7"/>
        <v>1.044849468198944</v>
      </c>
    </row>
    <row r="120" spans="1:13" ht="12.75" customHeight="1">
      <c r="A120" s="54" t="s">
        <v>1155</v>
      </c>
      <c r="B120" s="54" t="s">
        <v>1012</v>
      </c>
      <c r="C120" s="87">
        <v>3.0059900000000001E-2</v>
      </c>
      <c r="D120" s="87">
        <v>6.6699999999999995E-2</v>
      </c>
      <c r="E120" s="88">
        <f t="shared" si="4"/>
        <v>-0.54932683658170911</v>
      </c>
      <c r="F120" s="71">
        <f t="shared" si="5"/>
        <v>8.0318133477269763E-5</v>
      </c>
      <c r="G120" s="55">
        <v>0.20336322511050001</v>
      </c>
      <c r="H120" s="55"/>
      <c r="I120" s="91"/>
      <c r="J120" s="87">
        <v>0</v>
      </c>
      <c r="K120" s="87">
        <v>0.39184978999999998</v>
      </c>
      <c r="L120" s="88">
        <f t="shared" si="6"/>
        <v>-1</v>
      </c>
      <c r="M120" s="71">
        <f t="shared" si="7"/>
        <v>0</v>
      </c>
    </row>
    <row r="121" spans="1:13" ht="12.75" customHeight="1">
      <c r="A121" s="54" t="s">
        <v>1978</v>
      </c>
      <c r="B121" s="54" t="s">
        <v>1979</v>
      </c>
      <c r="C121" s="87">
        <v>2.9295089999999999E-2</v>
      </c>
      <c r="D121" s="87">
        <v>3.3997940000000004E-2</v>
      </c>
      <c r="E121" s="88">
        <f t="shared" si="4"/>
        <v>-0.13832749866609573</v>
      </c>
      <c r="F121" s="71">
        <f t="shared" si="5"/>
        <v>7.8274609990340306E-5</v>
      </c>
      <c r="G121" s="55">
        <v>0.13311927700000001</v>
      </c>
      <c r="H121" s="55">
        <v>19.997782608695701</v>
      </c>
      <c r="I121" s="91"/>
      <c r="J121" s="87">
        <v>0</v>
      </c>
      <c r="K121" s="87">
        <v>0</v>
      </c>
      <c r="L121" s="88" t="str">
        <f t="shared" si="6"/>
        <v/>
      </c>
      <c r="M121" s="71">
        <f t="shared" si="7"/>
        <v>0</v>
      </c>
    </row>
    <row r="122" spans="1:13" ht="12.75" customHeight="1">
      <c r="A122" s="54" t="s">
        <v>1729</v>
      </c>
      <c r="B122" s="54" t="s">
        <v>1047</v>
      </c>
      <c r="C122" s="87">
        <v>2.9120959999999998E-2</v>
      </c>
      <c r="D122" s="87">
        <v>1.1355E-3</v>
      </c>
      <c r="E122" s="88">
        <f t="shared" si="4"/>
        <v>24.645935711140464</v>
      </c>
      <c r="F122" s="71">
        <f t="shared" si="5"/>
        <v>7.780934574852989E-5</v>
      </c>
      <c r="G122" s="55">
        <v>1.1176425561057002</v>
      </c>
      <c r="H122" s="55">
        <v>128.551260869565</v>
      </c>
      <c r="I122" s="91"/>
      <c r="J122" s="87">
        <v>3.7469600000000001E-3</v>
      </c>
      <c r="K122" s="87">
        <v>0</v>
      </c>
      <c r="L122" s="88" t="str">
        <f t="shared" si="6"/>
        <v/>
      </c>
      <c r="M122" s="71">
        <f t="shared" si="7"/>
        <v>0.12866883509334859</v>
      </c>
    </row>
    <row r="123" spans="1:13" ht="12.75" customHeight="1">
      <c r="A123" s="54" t="s">
        <v>1716</v>
      </c>
      <c r="B123" s="54" t="s">
        <v>1118</v>
      </c>
      <c r="C123" s="87">
        <v>2.8535709999999999E-2</v>
      </c>
      <c r="D123" s="87">
        <v>4.3979529999999996E-2</v>
      </c>
      <c r="E123" s="88">
        <f t="shared" si="4"/>
        <v>-0.35115927796408919</v>
      </c>
      <c r="F123" s="71">
        <f t="shared" si="5"/>
        <v>7.6245595116705697E-5</v>
      </c>
      <c r="G123" s="55">
        <v>4.2131131613506003</v>
      </c>
      <c r="H123" s="55">
        <v>181.823913043478</v>
      </c>
      <c r="I123" s="91"/>
      <c r="J123" s="87">
        <v>9.8416700000000003E-3</v>
      </c>
      <c r="K123" s="87">
        <v>9.1468299999999999E-3</v>
      </c>
      <c r="L123" s="88">
        <f t="shared" si="6"/>
        <v>7.5965115783282355E-2</v>
      </c>
      <c r="M123" s="71">
        <f t="shared" si="7"/>
        <v>0.34488961375063037</v>
      </c>
    </row>
    <row r="124" spans="1:13" ht="12.75" customHeight="1">
      <c r="A124" s="54" t="s">
        <v>1739</v>
      </c>
      <c r="B124" s="54" t="s">
        <v>1138</v>
      </c>
      <c r="C124" s="87">
        <v>2.8025999999999999E-2</v>
      </c>
      <c r="D124" s="87">
        <v>0</v>
      </c>
      <c r="E124" s="88" t="str">
        <f t="shared" si="4"/>
        <v/>
      </c>
      <c r="F124" s="71">
        <f t="shared" si="5"/>
        <v>7.4883682541657234E-5</v>
      </c>
      <c r="G124" s="55">
        <v>0.21929490523440001</v>
      </c>
      <c r="H124" s="55">
        <v>181.50456521739099</v>
      </c>
      <c r="I124" s="91"/>
      <c r="J124" s="87">
        <v>0</v>
      </c>
      <c r="K124" s="87">
        <v>0</v>
      </c>
      <c r="L124" s="88" t="str">
        <f t="shared" si="6"/>
        <v/>
      </c>
      <c r="M124" s="71">
        <f t="shared" si="7"/>
        <v>0</v>
      </c>
    </row>
    <row r="125" spans="1:13" ht="12.75" customHeight="1">
      <c r="A125" s="54" t="s">
        <v>1575</v>
      </c>
      <c r="B125" s="54" t="s">
        <v>769</v>
      </c>
      <c r="C125" s="87">
        <v>2.7400999999999998E-2</v>
      </c>
      <c r="D125" s="87">
        <v>0</v>
      </c>
      <c r="E125" s="88" t="str">
        <f t="shared" si="4"/>
        <v/>
      </c>
      <c r="F125" s="71">
        <f t="shared" si="5"/>
        <v>7.3213722447868041E-5</v>
      </c>
      <c r="G125" s="55">
        <v>6.0979215</v>
      </c>
      <c r="H125" s="55">
        <v>88.838260869565204</v>
      </c>
      <c r="I125" s="91"/>
      <c r="J125" s="87">
        <v>0</v>
      </c>
      <c r="K125" s="87">
        <v>0</v>
      </c>
      <c r="L125" s="88" t="str">
        <f t="shared" si="6"/>
        <v/>
      </c>
      <c r="M125" s="71">
        <f t="shared" si="7"/>
        <v>0</v>
      </c>
    </row>
    <row r="126" spans="1:13" ht="12.75" customHeight="1">
      <c r="A126" s="54" t="s">
        <v>1750</v>
      </c>
      <c r="B126" s="54" t="s">
        <v>1112</v>
      </c>
      <c r="C126" s="87">
        <v>2.699319E-2</v>
      </c>
      <c r="D126" s="87">
        <v>5.0312200000000003E-3</v>
      </c>
      <c r="E126" s="88">
        <f t="shared" si="4"/>
        <v>4.3651380778419542</v>
      </c>
      <c r="F126" s="71">
        <f t="shared" si="5"/>
        <v>7.2124080166510978E-5</v>
      </c>
      <c r="G126" s="55">
        <v>0.33058425920399997</v>
      </c>
      <c r="H126" s="55">
        <v>173.37582608695701</v>
      </c>
      <c r="I126" s="91"/>
      <c r="J126" s="87">
        <v>0</v>
      </c>
      <c r="K126" s="87">
        <v>0</v>
      </c>
      <c r="L126" s="88" t="str">
        <f t="shared" si="6"/>
        <v/>
      </c>
      <c r="M126" s="71">
        <f t="shared" si="7"/>
        <v>0</v>
      </c>
    </row>
    <row r="127" spans="1:13" ht="12.75" customHeight="1">
      <c r="A127" s="54" t="s">
        <v>1736</v>
      </c>
      <c r="B127" s="54" t="s">
        <v>1104</v>
      </c>
      <c r="C127" s="87">
        <v>2.4844509999999997E-2</v>
      </c>
      <c r="D127" s="87">
        <v>6.1784999999999997E-4</v>
      </c>
      <c r="E127" s="88">
        <f t="shared" si="4"/>
        <v>39.211232499797681</v>
      </c>
      <c r="F127" s="71">
        <f t="shared" si="5"/>
        <v>6.6382944399594242E-5</v>
      </c>
      <c r="G127" s="55">
        <v>0.68790790505249999</v>
      </c>
      <c r="H127" s="55">
        <v>93.491782608695701</v>
      </c>
      <c r="I127" s="91"/>
      <c r="J127" s="87">
        <v>0</v>
      </c>
      <c r="K127" s="87">
        <v>0</v>
      </c>
      <c r="L127" s="88" t="str">
        <f t="shared" si="6"/>
        <v/>
      </c>
      <c r="M127" s="71">
        <f t="shared" si="7"/>
        <v>0</v>
      </c>
    </row>
    <row r="128" spans="1:13" ht="12.75" customHeight="1">
      <c r="A128" s="54" t="s">
        <v>1184</v>
      </c>
      <c r="B128" s="54" t="s">
        <v>1052</v>
      </c>
      <c r="C128" s="87">
        <v>2.3944500000000001E-2</v>
      </c>
      <c r="D128" s="87">
        <v>0</v>
      </c>
      <c r="E128" s="88" t="str">
        <f t="shared" si="4"/>
        <v/>
      </c>
      <c r="F128" s="71">
        <f t="shared" si="5"/>
        <v>6.3978175145176333E-5</v>
      </c>
      <c r="G128" s="55">
        <v>0.30234944553000004</v>
      </c>
      <c r="H128" s="55"/>
      <c r="I128" s="91"/>
      <c r="J128" s="87">
        <v>2.3944500000000001E-2</v>
      </c>
      <c r="K128" s="87">
        <v>2.4375E-3</v>
      </c>
      <c r="L128" s="88">
        <f t="shared" si="6"/>
        <v>8.8233846153846152</v>
      </c>
      <c r="M128" s="71">
        <f t="shared" si="7"/>
        <v>1</v>
      </c>
    </row>
    <row r="129" spans="1:13" ht="12.75" customHeight="1">
      <c r="A129" s="54" t="s">
        <v>1214</v>
      </c>
      <c r="B129" s="54" t="s">
        <v>1057</v>
      </c>
      <c r="C129" s="87">
        <v>2.3357529999999998E-2</v>
      </c>
      <c r="D129" s="87">
        <v>9.8050399999999996E-2</v>
      </c>
      <c r="E129" s="88">
        <f t="shared" si="4"/>
        <v>-0.76178037009537958</v>
      </c>
      <c r="F129" s="71">
        <f t="shared" si="5"/>
        <v>6.2409828783174012E-5</v>
      </c>
      <c r="G129" s="55">
        <v>22.553706145597801</v>
      </c>
      <c r="H129" s="55">
        <v>82.213260869565204</v>
      </c>
      <c r="I129" s="91"/>
      <c r="J129" s="87">
        <v>8.0701599999999998E-3</v>
      </c>
      <c r="K129" s="87">
        <v>3.993352E-2</v>
      </c>
      <c r="L129" s="88">
        <f t="shared" si="6"/>
        <v>-0.79791012663045979</v>
      </c>
      <c r="M129" s="71">
        <f t="shared" si="7"/>
        <v>0.34550571057813051</v>
      </c>
    </row>
    <row r="130" spans="1:13" ht="12.75" customHeight="1">
      <c r="A130" s="54" t="s">
        <v>1827</v>
      </c>
      <c r="B130" s="54" t="s">
        <v>1835</v>
      </c>
      <c r="C130" s="87">
        <v>2.1437990000000001E-2</v>
      </c>
      <c r="D130" s="87">
        <v>1.262989E-2</v>
      </c>
      <c r="E130" s="88">
        <f t="shared" si="4"/>
        <v>0.69740116501410543</v>
      </c>
      <c r="F130" s="71">
        <f t="shared" si="5"/>
        <v>5.7280940465682667E-5</v>
      </c>
      <c r="G130" s="55">
        <v>1.0198855999999999E-2</v>
      </c>
      <c r="H130" s="55">
        <v>44.998130434782603</v>
      </c>
      <c r="I130" s="91"/>
      <c r="J130" s="87">
        <v>0</v>
      </c>
      <c r="K130" s="87">
        <v>0</v>
      </c>
      <c r="L130" s="88" t="str">
        <f t="shared" si="6"/>
        <v/>
      </c>
      <c r="M130" s="71">
        <f t="shared" si="7"/>
        <v>0</v>
      </c>
    </row>
    <row r="131" spans="1:13" ht="12.75" customHeight="1">
      <c r="A131" s="54" t="s">
        <v>1701</v>
      </c>
      <c r="B131" s="54" t="s">
        <v>1700</v>
      </c>
      <c r="C131" s="87">
        <v>2.0598379999999999E-2</v>
      </c>
      <c r="D131" s="87">
        <v>9.5200000000000005E-4</v>
      </c>
      <c r="E131" s="88">
        <f t="shared" si="4"/>
        <v>20.636953781512602</v>
      </c>
      <c r="F131" s="71">
        <f t="shared" si="5"/>
        <v>5.5037556154728521E-5</v>
      </c>
      <c r="G131" s="55">
        <v>2.4965525970124998</v>
      </c>
      <c r="H131" s="55">
        <v>91.966333333333296</v>
      </c>
      <c r="I131" s="91"/>
      <c r="J131" s="87">
        <v>2.0598379999999999E-2</v>
      </c>
      <c r="K131" s="87">
        <v>9.5200000000000005E-4</v>
      </c>
      <c r="L131" s="88">
        <f t="shared" si="6"/>
        <v>20.636953781512602</v>
      </c>
      <c r="M131" s="71">
        <f t="shared" si="7"/>
        <v>1</v>
      </c>
    </row>
    <row r="132" spans="1:13" ht="12.75" customHeight="1">
      <c r="A132" s="54" t="s">
        <v>1617</v>
      </c>
      <c r="B132" s="54" t="s">
        <v>1618</v>
      </c>
      <c r="C132" s="87">
        <v>2.0379749999999999E-2</v>
      </c>
      <c r="D132" s="87">
        <v>3.40544E-3</v>
      </c>
      <c r="E132" s="88">
        <f t="shared" si="4"/>
        <v>4.9844689672993789</v>
      </c>
      <c r="F132" s="71">
        <f t="shared" si="5"/>
        <v>5.4453390754240314E-5</v>
      </c>
      <c r="G132" s="55">
        <v>0.24893697099999998</v>
      </c>
      <c r="H132" s="55">
        <v>40.004130434782603</v>
      </c>
      <c r="I132" s="91"/>
      <c r="J132" s="87">
        <v>0.16493701000000002</v>
      </c>
      <c r="K132" s="87">
        <v>0</v>
      </c>
      <c r="L132" s="88" t="str">
        <f t="shared" si="6"/>
        <v/>
      </c>
      <c r="M132" s="71">
        <f t="shared" si="7"/>
        <v>8.093181221555712</v>
      </c>
    </row>
    <row r="133" spans="1:13" ht="12.75" customHeight="1">
      <c r="A133" s="54" t="s">
        <v>1623</v>
      </c>
      <c r="B133" s="54" t="s">
        <v>1624</v>
      </c>
      <c r="C133" s="87">
        <v>1.9054900000000003E-2</v>
      </c>
      <c r="D133" s="87">
        <v>4.9448010000000001E-2</v>
      </c>
      <c r="E133" s="88">
        <f t="shared" si="4"/>
        <v>-0.61464778865721792</v>
      </c>
      <c r="F133" s="71">
        <f t="shared" si="5"/>
        <v>5.0913476145829753E-5</v>
      </c>
      <c r="G133" s="55">
        <v>0.13444373900000001</v>
      </c>
      <c r="H133" s="55">
        <v>29.998608695652202</v>
      </c>
      <c r="I133" s="91"/>
      <c r="J133" s="87">
        <v>0</v>
      </c>
      <c r="K133" s="87">
        <v>0</v>
      </c>
      <c r="L133" s="88" t="str">
        <f t="shared" si="6"/>
        <v/>
      </c>
      <c r="M133" s="71">
        <f t="shared" si="7"/>
        <v>0</v>
      </c>
    </row>
    <row r="134" spans="1:13" ht="12.75" customHeight="1">
      <c r="A134" s="54" t="s">
        <v>1705</v>
      </c>
      <c r="B134" s="54" t="s">
        <v>1704</v>
      </c>
      <c r="C134" s="87">
        <v>1.874375E-2</v>
      </c>
      <c r="D134" s="87">
        <v>0.65169699000000003</v>
      </c>
      <c r="E134" s="88">
        <f t="shared" si="4"/>
        <v>-0.9712385506030955</v>
      </c>
      <c r="F134" s="71">
        <f t="shared" si="5"/>
        <v>5.008210321273774E-5</v>
      </c>
      <c r="G134" s="55">
        <v>3.1218628924400003</v>
      </c>
      <c r="H134" s="55">
        <v>38.669391304347798</v>
      </c>
      <c r="I134" s="91"/>
      <c r="J134" s="87">
        <v>0.55754932999999995</v>
      </c>
      <c r="K134" s="87">
        <v>1.0359212499999999</v>
      </c>
      <c r="L134" s="88">
        <f t="shared" si="6"/>
        <v>-0.46178405935779387</v>
      </c>
      <c r="M134" s="71">
        <f t="shared" si="7"/>
        <v>29.745879559853282</v>
      </c>
    </row>
    <row r="135" spans="1:13" ht="12.75" customHeight="1">
      <c r="A135" s="54" t="s">
        <v>1709</v>
      </c>
      <c r="B135" s="54" t="s">
        <v>1708</v>
      </c>
      <c r="C135" s="87">
        <v>1.86459E-2</v>
      </c>
      <c r="D135" s="87">
        <v>2.7477020000000001E-2</v>
      </c>
      <c r="E135" s="88">
        <f t="shared" ref="E135:E198" si="8">IF(ISERROR(C135/D135-1),"",IF((C135/D135-1)&gt;10000%,"",C135/D135-1))</f>
        <v>-0.32140021006644826</v>
      </c>
      <c r="F135" s="71">
        <f t="shared" ref="F135:F198" si="9">C135/$C$268</f>
        <v>4.9820654260454103E-5</v>
      </c>
      <c r="G135" s="55">
        <v>3.6359225786475</v>
      </c>
      <c r="H135" s="55">
        <v>40.791478260869603</v>
      </c>
      <c r="I135" s="91"/>
      <c r="J135" s="87">
        <v>3.8141580000000001E-2</v>
      </c>
      <c r="K135" s="87">
        <v>5.4631769999999996E-2</v>
      </c>
      <c r="L135" s="88">
        <f t="shared" ref="L135:L198" si="10">IF(ISERROR(J135/K135-1),"",IF((J135/K135-1)&gt;10000%,"",J135/K135-1))</f>
        <v>-0.3018424993369242</v>
      </c>
      <c r="M135" s="71">
        <f t="shared" ref="M135:M198" si="11">IF(ISERROR(J135/C135),"",IF(J135/C135&gt;10000%,"",J135/C135))</f>
        <v>2.0455746303476903</v>
      </c>
    </row>
    <row r="136" spans="1:13" ht="12.75" customHeight="1">
      <c r="A136" s="54" t="s">
        <v>2129</v>
      </c>
      <c r="B136" s="54" t="s">
        <v>2130</v>
      </c>
      <c r="C136" s="87">
        <v>1.781572E-2</v>
      </c>
      <c r="D136" s="87">
        <v>8.2858380000000009E-2</v>
      </c>
      <c r="E136" s="88">
        <f t="shared" si="8"/>
        <v>-0.78498590003811319</v>
      </c>
      <c r="F136" s="71">
        <f t="shared" si="9"/>
        <v>4.760246630739505E-5</v>
      </c>
      <c r="G136" s="55">
        <v>16.695866096494001</v>
      </c>
      <c r="H136" s="55">
        <v>105.35947826087001</v>
      </c>
      <c r="I136" s="91"/>
      <c r="J136" s="87">
        <v>0</v>
      </c>
      <c r="K136" s="87">
        <v>0</v>
      </c>
      <c r="L136" s="88" t="str">
        <f t="shared" si="10"/>
        <v/>
      </c>
      <c r="M136" s="71">
        <f t="shared" si="11"/>
        <v>0</v>
      </c>
    </row>
    <row r="137" spans="1:13" ht="12.75" customHeight="1">
      <c r="A137" s="54" t="s">
        <v>1289</v>
      </c>
      <c r="B137" s="54" t="s">
        <v>1136</v>
      </c>
      <c r="C137" s="87">
        <v>1.6863200000000002E-2</v>
      </c>
      <c r="D137" s="87">
        <v>0</v>
      </c>
      <c r="E137" s="88" t="str">
        <f t="shared" si="8"/>
        <v/>
      </c>
      <c r="F137" s="71">
        <f t="shared" si="9"/>
        <v>4.5057393685737329E-5</v>
      </c>
      <c r="G137" s="55">
        <v>0.14945174864579999</v>
      </c>
      <c r="H137" s="55">
        <v>62.810173913043499</v>
      </c>
      <c r="I137" s="91"/>
      <c r="J137" s="87">
        <v>0</v>
      </c>
      <c r="K137" s="87">
        <v>0</v>
      </c>
      <c r="L137" s="88" t="str">
        <f t="shared" si="10"/>
        <v/>
      </c>
      <c r="M137" s="71">
        <f t="shared" si="11"/>
        <v>0</v>
      </c>
    </row>
    <row r="138" spans="1:13" ht="12.75" customHeight="1">
      <c r="A138" s="54" t="s">
        <v>1593</v>
      </c>
      <c r="B138" s="54" t="s">
        <v>173</v>
      </c>
      <c r="C138" s="87">
        <v>1.4366500000000001E-2</v>
      </c>
      <c r="D138" s="87">
        <v>0</v>
      </c>
      <c r="E138" s="88" t="str">
        <f t="shared" si="8"/>
        <v/>
      </c>
      <c r="F138" s="71">
        <f t="shared" si="9"/>
        <v>3.8386370699875786E-5</v>
      </c>
      <c r="G138" s="55">
        <v>1.3682584364274999</v>
      </c>
      <c r="H138" s="55">
        <v>36.180652173913003</v>
      </c>
      <c r="I138" s="91"/>
      <c r="J138" s="87">
        <v>1.4366500000000001E-2</v>
      </c>
      <c r="K138" s="87">
        <v>1.1669288</v>
      </c>
      <c r="L138" s="88">
        <f t="shared" si="10"/>
        <v>-0.98768862333331731</v>
      </c>
      <c r="M138" s="71">
        <f t="shared" si="11"/>
        <v>1</v>
      </c>
    </row>
    <row r="139" spans="1:13" ht="12.75" customHeight="1">
      <c r="A139" s="54" t="s">
        <v>1749</v>
      </c>
      <c r="B139" s="54" t="s">
        <v>1061</v>
      </c>
      <c r="C139" s="87">
        <v>1.421365E-2</v>
      </c>
      <c r="D139" s="87">
        <v>8.7242850000000011E-2</v>
      </c>
      <c r="E139" s="88">
        <f t="shared" si="8"/>
        <v>-0.837079485596814</v>
      </c>
      <c r="F139" s="71">
        <f t="shared" si="9"/>
        <v>3.7977965259338699E-5</v>
      </c>
      <c r="G139" s="55">
        <v>6.0280789989025001</v>
      </c>
      <c r="H139" s="55">
        <v>78.040434782608699</v>
      </c>
      <c r="I139" s="91"/>
      <c r="J139" s="87">
        <v>0</v>
      </c>
      <c r="K139" s="87">
        <v>1.604678E-2</v>
      </c>
      <c r="L139" s="88">
        <f t="shared" si="10"/>
        <v>-1</v>
      </c>
      <c r="M139" s="71">
        <f t="shared" si="11"/>
        <v>0</v>
      </c>
    </row>
    <row r="140" spans="1:13" ht="12.75" customHeight="1">
      <c r="A140" s="54" t="s">
        <v>1976</v>
      </c>
      <c r="B140" s="54" t="s">
        <v>1977</v>
      </c>
      <c r="C140" s="87">
        <v>1.3054399999999999E-2</v>
      </c>
      <c r="D140" s="87">
        <v>2.7126000000000001E-2</v>
      </c>
      <c r="E140" s="88">
        <f t="shared" si="8"/>
        <v>-0.51874953918749545</v>
      </c>
      <c r="F140" s="71">
        <f t="shared" si="9"/>
        <v>3.4880523277378512E-5</v>
      </c>
      <c r="G140" s="55">
        <v>0.279036803</v>
      </c>
      <c r="H140" s="55">
        <v>160.03826086956499</v>
      </c>
      <c r="I140" s="91"/>
      <c r="J140" s="87">
        <v>6.2432E-3</v>
      </c>
      <c r="K140" s="87">
        <v>9.8499899999999987E-2</v>
      </c>
      <c r="L140" s="88">
        <f t="shared" si="10"/>
        <v>-0.93661719453522285</v>
      </c>
      <c r="M140" s="71">
        <f t="shared" si="11"/>
        <v>0.4782448829513421</v>
      </c>
    </row>
    <row r="141" spans="1:13" ht="12.75" customHeight="1">
      <c r="A141" s="54" t="s">
        <v>1253</v>
      </c>
      <c r="B141" s="54" t="s">
        <v>1081</v>
      </c>
      <c r="C141" s="87">
        <v>1.217325E-2</v>
      </c>
      <c r="D141" s="87">
        <v>9.8749630000000005E-2</v>
      </c>
      <c r="E141" s="88">
        <f t="shared" si="8"/>
        <v>-0.87672612039153974</v>
      </c>
      <c r="F141" s="71">
        <f t="shared" si="9"/>
        <v>3.2526146738750769E-5</v>
      </c>
      <c r="G141" s="55">
        <v>1.3494226575474999</v>
      </c>
      <c r="H141" s="55">
        <v>424.76208695652201</v>
      </c>
      <c r="I141" s="91"/>
      <c r="J141" s="87">
        <v>0</v>
      </c>
      <c r="K141" s="87">
        <v>0</v>
      </c>
      <c r="L141" s="88" t="str">
        <f t="shared" si="10"/>
        <v/>
      </c>
      <c r="M141" s="71">
        <f t="shared" si="11"/>
        <v>0</v>
      </c>
    </row>
    <row r="142" spans="1:13" ht="12.75" customHeight="1">
      <c r="A142" s="54" t="s">
        <v>2064</v>
      </c>
      <c r="B142" s="54" t="s">
        <v>2065</v>
      </c>
      <c r="C142" s="87">
        <v>1.0281E-2</v>
      </c>
      <c r="D142" s="87">
        <v>2.3570000000000002E-3</v>
      </c>
      <c r="E142" s="88">
        <f t="shared" si="8"/>
        <v>3.3619007212558332</v>
      </c>
      <c r="F142" s="71">
        <f t="shared" si="9"/>
        <v>2.747017555879462E-5</v>
      </c>
      <c r="G142" s="55">
        <v>4.162326E-3</v>
      </c>
      <c r="H142" s="55">
        <v>259.71850000000001</v>
      </c>
      <c r="I142" s="91"/>
      <c r="J142" s="87">
        <v>0</v>
      </c>
      <c r="K142" s="87">
        <v>0</v>
      </c>
      <c r="L142" s="88" t="str">
        <f t="shared" si="10"/>
        <v/>
      </c>
      <c r="M142" s="71">
        <f t="shared" si="11"/>
        <v>0</v>
      </c>
    </row>
    <row r="143" spans="1:13" ht="12.75" customHeight="1">
      <c r="A143" s="54" t="s">
        <v>1269</v>
      </c>
      <c r="B143" s="54" t="s">
        <v>1115</v>
      </c>
      <c r="C143" s="87">
        <v>9.4470000000000005E-3</v>
      </c>
      <c r="D143" s="87">
        <v>0</v>
      </c>
      <c r="E143" s="88" t="str">
        <f t="shared" si="8"/>
        <v/>
      </c>
      <c r="F143" s="71">
        <f t="shared" si="9"/>
        <v>2.5241780809642329E-5</v>
      </c>
      <c r="G143" s="55">
        <v>2.5173061558678</v>
      </c>
      <c r="H143" s="55">
        <v>97.379173913043502</v>
      </c>
      <c r="I143" s="91"/>
      <c r="J143" s="87">
        <v>0</v>
      </c>
      <c r="K143" s="87">
        <v>0</v>
      </c>
      <c r="L143" s="88" t="str">
        <f t="shared" si="10"/>
        <v/>
      </c>
      <c r="M143" s="71">
        <f t="shared" si="11"/>
        <v>0</v>
      </c>
    </row>
    <row r="144" spans="1:13" ht="12.75" customHeight="1">
      <c r="A144" s="54" t="s">
        <v>1962</v>
      </c>
      <c r="B144" s="54" t="s">
        <v>1963</v>
      </c>
      <c r="C144" s="87">
        <v>9.2119999999999997E-3</v>
      </c>
      <c r="D144" s="87">
        <v>0</v>
      </c>
      <c r="E144" s="88" t="str">
        <f t="shared" si="8"/>
        <v/>
      </c>
      <c r="F144" s="71">
        <f t="shared" si="9"/>
        <v>2.4613875814377594E-5</v>
      </c>
      <c r="G144" s="55">
        <v>2.8284799999999999E-2</v>
      </c>
      <c r="H144" s="55">
        <v>60.006565217391298</v>
      </c>
      <c r="I144" s="91"/>
      <c r="J144" s="87">
        <v>0</v>
      </c>
      <c r="K144" s="87">
        <v>0</v>
      </c>
      <c r="L144" s="88" t="str">
        <f t="shared" si="10"/>
        <v/>
      </c>
      <c r="M144" s="71">
        <f t="shared" si="11"/>
        <v>0</v>
      </c>
    </row>
    <row r="145" spans="1:13" ht="12.75" customHeight="1">
      <c r="A145" s="54" t="s">
        <v>1742</v>
      </c>
      <c r="B145" s="54" t="s">
        <v>1119</v>
      </c>
      <c r="C145" s="87">
        <v>9.1362400000000003E-3</v>
      </c>
      <c r="D145" s="87">
        <v>1.9560599999999999E-3</v>
      </c>
      <c r="E145" s="88">
        <f t="shared" si="8"/>
        <v>3.6707360714906496</v>
      </c>
      <c r="F145" s="71">
        <f t="shared" si="9"/>
        <v>2.4411449931648844E-5</v>
      </c>
      <c r="G145" s="55">
        <v>0.1987391584031</v>
      </c>
      <c r="H145" s="55">
        <v>95.318130434782603</v>
      </c>
      <c r="I145" s="91"/>
      <c r="J145" s="87">
        <v>3.9301199999999996E-3</v>
      </c>
      <c r="K145" s="87">
        <v>0</v>
      </c>
      <c r="L145" s="88" t="str">
        <f t="shared" si="10"/>
        <v/>
      </c>
      <c r="M145" s="71">
        <f t="shared" si="11"/>
        <v>0.43016820924143845</v>
      </c>
    </row>
    <row r="146" spans="1:13" ht="12.75" customHeight="1">
      <c r="A146" s="54" t="s">
        <v>1246</v>
      </c>
      <c r="B146" s="54" t="s">
        <v>1072</v>
      </c>
      <c r="C146" s="87">
        <v>8.9339999999999992E-3</v>
      </c>
      <c r="D146" s="87">
        <v>6.605947999999999E-2</v>
      </c>
      <c r="E146" s="88">
        <f t="shared" si="8"/>
        <v>-0.86475824514513278</v>
      </c>
      <c r="F146" s="71">
        <f t="shared" si="9"/>
        <v>2.3871077564660162E-5</v>
      </c>
      <c r="G146" s="55">
        <v>7.6928623154439997</v>
      </c>
      <c r="H146" s="55">
        <v>74.336086956521697</v>
      </c>
      <c r="I146" s="91"/>
      <c r="J146" s="87">
        <v>4.303556E-2</v>
      </c>
      <c r="K146" s="87">
        <v>2.9556669999999997E-2</v>
      </c>
      <c r="L146" s="88">
        <f t="shared" si="10"/>
        <v>0.45603547354962526</v>
      </c>
      <c r="M146" s="71">
        <f t="shared" si="11"/>
        <v>4.8170539511976722</v>
      </c>
    </row>
    <row r="147" spans="1:13" ht="12.75" customHeight="1">
      <c r="A147" s="54" t="s">
        <v>2038</v>
      </c>
      <c r="B147" s="54" t="s">
        <v>2039</v>
      </c>
      <c r="C147" s="87">
        <v>8.767200000000001E-3</v>
      </c>
      <c r="D147" s="87">
        <v>0</v>
      </c>
      <c r="E147" s="88" t="str">
        <f t="shared" si="8"/>
        <v/>
      </c>
      <c r="F147" s="71">
        <f t="shared" si="9"/>
        <v>2.3425398614829709E-5</v>
      </c>
      <c r="G147" s="55">
        <v>0</v>
      </c>
      <c r="H147" s="55">
        <v>60.011000000000003</v>
      </c>
      <c r="I147" s="91"/>
      <c r="J147" s="87">
        <v>0</v>
      </c>
      <c r="K147" s="87">
        <v>0</v>
      </c>
      <c r="L147" s="88" t="str">
        <f t="shared" si="10"/>
        <v/>
      </c>
      <c r="M147" s="71">
        <f t="shared" si="11"/>
        <v>0</v>
      </c>
    </row>
    <row r="148" spans="1:13" ht="12.75" customHeight="1">
      <c r="A148" s="54" t="s">
        <v>1862</v>
      </c>
      <c r="B148" s="54" t="s">
        <v>1861</v>
      </c>
      <c r="C148" s="87">
        <v>8.1279200000000003E-3</v>
      </c>
      <c r="D148" s="87">
        <v>1.4934000000000002E-3</v>
      </c>
      <c r="E148" s="88">
        <f t="shared" si="8"/>
        <v>4.4425605999732154</v>
      </c>
      <c r="F148" s="71">
        <f t="shared" si="9"/>
        <v>2.1717283272817623E-5</v>
      </c>
      <c r="G148" s="55">
        <v>8.2106992000000004E-2</v>
      </c>
      <c r="H148" s="55">
        <v>74.993217391304398</v>
      </c>
      <c r="I148" s="91"/>
      <c r="J148" s="87">
        <v>0</v>
      </c>
      <c r="K148" s="87">
        <v>0</v>
      </c>
      <c r="L148" s="88" t="str">
        <f t="shared" si="10"/>
        <v/>
      </c>
      <c r="M148" s="71">
        <f t="shared" si="11"/>
        <v>0</v>
      </c>
    </row>
    <row r="149" spans="1:13" ht="12.75" customHeight="1">
      <c r="A149" s="54" t="s">
        <v>1697</v>
      </c>
      <c r="B149" s="54" t="s">
        <v>1696</v>
      </c>
      <c r="C149" s="87">
        <v>7.3414999999999999E-3</v>
      </c>
      <c r="D149" s="87">
        <v>0</v>
      </c>
      <c r="E149" s="88" t="str">
        <f t="shared" si="8"/>
        <v/>
      </c>
      <c r="F149" s="71">
        <f t="shared" si="9"/>
        <v>1.9616019245685313E-5</v>
      </c>
      <c r="G149" s="55">
        <v>0.66701126381999998</v>
      </c>
      <c r="H149" s="55">
        <v>236.22634782608699</v>
      </c>
      <c r="I149" s="91"/>
      <c r="J149" s="87">
        <v>1.7836000000000001E-2</v>
      </c>
      <c r="K149" s="87">
        <v>0</v>
      </c>
      <c r="L149" s="88" t="str">
        <f t="shared" si="10"/>
        <v/>
      </c>
      <c r="M149" s="71">
        <f t="shared" si="11"/>
        <v>2.4294762650684465</v>
      </c>
    </row>
    <row r="150" spans="1:13" ht="12.75" customHeight="1">
      <c r="A150" s="54" t="s">
        <v>1588</v>
      </c>
      <c r="B150" s="54" t="s">
        <v>764</v>
      </c>
      <c r="C150" s="87">
        <v>7.1838900000000001E-3</v>
      </c>
      <c r="D150" s="87">
        <v>7.9298700000000003E-3</v>
      </c>
      <c r="E150" s="88">
        <f t="shared" si="8"/>
        <v>-9.4072160073242039E-2</v>
      </c>
      <c r="F150" s="71">
        <f t="shared" si="9"/>
        <v>1.9194895389073933E-5</v>
      </c>
      <c r="G150" s="55">
        <v>2.5631335600785001</v>
      </c>
      <c r="H150" s="55">
        <v>36.936260869565203</v>
      </c>
      <c r="I150" s="91"/>
      <c r="J150" s="87">
        <v>1.1081819999999999E-2</v>
      </c>
      <c r="K150" s="87">
        <v>7.9298700000000003E-3</v>
      </c>
      <c r="L150" s="88">
        <f t="shared" si="10"/>
        <v>0.39747814276904903</v>
      </c>
      <c r="M150" s="71">
        <f t="shared" si="11"/>
        <v>1.542593218994166</v>
      </c>
    </row>
    <row r="151" spans="1:13" ht="12.75" customHeight="1">
      <c r="A151" s="54" t="s">
        <v>1242</v>
      </c>
      <c r="B151" s="54" t="s">
        <v>1067</v>
      </c>
      <c r="C151" s="87">
        <v>6.6971000000000001E-3</v>
      </c>
      <c r="D151" s="87">
        <v>0.1137875</v>
      </c>
      <c r="E151" s="88">
        <f t="shared" si="8"/>
        <v>-0.94114379874766563</v>
      </c>
      <c r="F151" s="71">
        <f t="shared" si="9"/>
        <v>1.7894223590584908E-5</v>
      </c>
      <c r="G151" s="55">
        <v>4.0030102087168</v>
      </c>
      <c r="H151" s="55">
        <v>63.075434782608703</v>
      </c>
      <c r="I151" s="91"/>
      <c r="J151" s="87">
        <v>0</v>
      </c>
      <c r="K151" s="87">
        <v>4.3245000000000002E-3</v>
      </c>
      <c r="L151" s="88">
        <f t="shared" si="10"/>
        <v>-1</v>
      </c>
      <c r="M151" s="71">
        <f t="shared" si="11"/>
        <v>0</v>
      </c>
    </row>
    <row r="152" spans="1:13" ht="12.75" customHeight="1">
      <c r="A152" s="54" t="s">
        <v>1265</v>
      </c>
      <c r="B152" s="54" t="s">
        <v>1110</v>
      </c>
      <c r="C152" s="87">
        <v>6.3345600000000004E-3</v>
      </c>
      <c r="D152" s="87">
        <v>5.0222120000000002E-2</v>
      </c>
      <c r="E152" s="88">
        <f t="shared" si="8"/>
        <v>-0.87386912380441129</v>
      </c>
      <c r="F152" s="71">
        <f t="shared" si="9"/>
        <v>1.6925539858741178E-5</v>
      </c>
      <c r="G152" s="55">
        <v>4.7151306788145</v>
      </c>
      <c r="H152" s="55">
        <v>56.163043478260903</v>
      </c>
      <c r="I152" s="91"/>
      <c r="J152" s="87">
        <v>0.66492308</v>
      </c>
      <c r="K152" s="87">
        <v>0.78844330000000007</v>
      </c>
      <c r="L152" s="88">
        <f t="shared" si="10"/>
        <v>-0.15666341511177795</v>
      </c>
      <c r="M152" s="71" t="str">
        <f t="shared" si="11"/>
        <v/>
      </c>
    </row>
    <row r="153" spans="1:13" ht="12.75" customHeight="1">
      <c r="A153" s="54" t="s">
        <v>0</v>
      </c>
      <c r="B153" s="54" t="s">
        <v>1148</v>
      </c>
      <c r="C153" s="87">
        <v>5.2851E-3</v>
      </c>
      <c r="D153" s="87">
        <v>2.4380700000000002E-2</v>
      </c>
      <c r="E153" s="88">
        <f t="shared" si="8"/>
        <v>-0.78322607636368113</v>
      </c>
      <c r="F153" s="71">
        <f t="shared" si="9"/>
        <v>1.4121449746696378E-5</v>
      </c>
      <c r="G153" s="55">
        <v>1.0853259068024999</v>
      </c>
      <c r="H153" s="55">
        <v>105.234608695652</v>
      </c>
      <c r="I153" s="91"/>
      <c r="J153" s="87">
        <v>0</v>
      </c>
      <c r="K153" s="87">
        <v>0</v>
      </c>
      <c r="L153" s="88" t="str">
        <f t="shared" si="10"/>
        <v/>
      </c>
      <c r="M153" s="71">
        <f t="shared" si="11"/>
        <v>0</v>
      </c>
    </row>
    <row r="154" spans="1:13" ht="12.75" customHeight="1">
      <c r="A154" s="54" t="s">
        <v>1576</v>
      </c>
      <c r="B154" s="54" t="s">
        <v>770</v>
      </c>
      <c r="C154" s="87">
        <v>5.1054999999999998E-3</v>
      </c>
      <c r="D154" s="87">
        <v>5.0485E-3</v>
      </c>
      <c r="E154" s="88">
        <f t="shared" si="8"/>
        <v>1.1290482321481665E-2</v>
      </c>
      <c r="F154" s="71">
        <f t="shared" si="9"/>
        <v>1.3641570014145116E-5</v>
      </c>
      <c r="G154" s="55">
        <v>133.28899999999999</v>
      </c>
      <c r="H154" s="55">
        <v>52.169434782608697</v>
      </c>
      <c r="I154" s="91"/>
      <c r="J154" s="87">
        <v>30.076801670000002</v>
      </c>
      <c r="K154" s="87">
        <v>8.5059500000000003</v>
      </c>
      <c r="L154" s="88">
        <f t="shared" si="10"/>
        <v>2.5359720748417285</v>
      </c>
      <c r="M154" s="71" t="str">
        <f t="shared" si="11"/>
        <v/>
      </c>
    </row>
    <row r="155" spans="1:13" ht="12.75" customHeight="1">
      <c r="A155" s="54" t="s">
        <v>1619</v>
      </c>
      <c r="B155" s="54" t="s">
        <v>1620</v>
      </c>
      <c r="C155" s="87">
        <v>5.1005E-3</v>
      </c>
      <c r="D155" s="87">
        <v>4.947E-3</v>
      </c>
      <c r="E155" s="88">
        <f t="shared" si="8"/>
        <v>3.1028906407923884E-2</v>
      </c>
      <c r="F155" s="71">
        <f t="shared" si="9"/>
        <v>1.3628210333394802E-5</v>
      </c>
      <c r="G155" s="55">
        <v>5.7133990000000001E-3</v>
      </c>
      <c r="H155" s="55">
        <v>19.9974347826087</v>
      </c>
      <c r="I155" s="91"/>
      <c r="J155" s="87">
        <v>0</v>
      </c>
      <c r="K155" s="87">
        <v>0</v>
      </c>
      <c r="L155" s="88" t="str">
        <f t="shared" si="10"/>
        <v/>
      </c>
      <c r="M155" s="71">
        <f t="shared" si="11"/>
        <v>0</v>
      </c>
    </row>
    <row r="156" spans="1:13" ht="12.75" customHeight="1">
      <c r="A156" s="54" t="s">
        <v>1258</v>
      </c>
      <c r="B156" s="54" t="s">
        <v>1088</v>
      </c>
      <c r="C156" s="87">
        <v>5.0963500000000004E-3</v>
      </c>
      <c r="D156" s="87">
        <v>5.9164600000000001E-3</v>
      </c>
      <c r="E156" s="88">
        <f t="shared" si="8"/>
        <v>-0.13861498260784311</v>
      </c>
      <c r="F156" s="71">
        <f t="shared" si="9"/>
        <v>1.3617121798372044E-5</v>
      </c>
      <c r="G156" s="55">
        <v>0.78570776987339996</v>
      </c>
      <c r="H156" s="55">
        <v>409.995391304348</v>
      </c>
      <c r="I156" s="91"/>
      <c r="J156" s="87">
        <v>1.1927999999999999E-3</v>
      </c>
      <c r="K156" s="87">
        <v>0</v>
      </c>
      <c r="L156" s="88" t="str">
        <f t="shared" si="10"/>
        <v/>
      </c>
      <c r="M156" s="71">
        <f t="shared" si="11"/>
        <v>0.23404985921296612</v>
      </c>
    </row>
    <row r="157" spans="1:13" ht="12.75" customHeight="1">
      <c r="A157" s="54" t="s">
        <v>1982</v>
      </c>
      <c r="B157" s="54" t="s">
        <v>1983</v>
      </c>
      <c r="C157" s="87">
        <v>5.0868999999999992E-3</v>
      </c>
      <c r="D157" s="87">
        <v>0</v>
      </c>
      <c r="E157" s="88" t="str">
        <f t="shared" si="8"/>
        <v/>
      </c>
      <c r="F157" s="71">
        <f t="shared" si="9"/>
        <v>1.3591872001753947E-5</v>
      </c>
      <c r="G157" s="55">
        <v>0.114847246</v>
      </c>
      <c r="H157" s="55">
        <v>60.008347826086997</v>
      </c>
      <c r="I157" s="91"/>
      <c r="J157" s="87">
        <v>0</v>
      </c>
      <c r="K157" s="87">
        <v>0</v>
      </c>
      <c r="L157" s="88" t="str">
        <f t="shared" si="10"/>
        <v/>
      </c>
      <c r="M157" s="71">
        <f t="shared" si="11"/>
        <v>0</v>
      </c>
    </row>
    <row r="158" spans="1:13" ht="12.75" customHeight="1">
      <c r="A158" s="54" t="s">
        <v>1572</v>
      </c>
      <c r="B158" s="54" t="s">
        <v>766</v>
      </c>
      <c r="C158" s="87">
        <v>5.0577E-3</v>
      </c>
      <c r="D158" s="87">
        <v>0</v>
      </c>
      <c r="E158" s="88" t="str">
        <f t="shared" si="8"/>
        <v/>
      </c>
      <c r="F158" s="71">
        <f t="shared" si="9"/>
        <v>1.351385146617212E-5</v>
      </c>
      <c r="G158" s="55">
        <v>10.755137250000001</v>
      </c>
      <c r="H158" s="55">
        <v>51.900043478260898</v>
      </c>
      <c r="I158" s="91"/>
      <c r="J158" s="87">
        <v>0</v>
      </c>
      <c r="K158" s="87">
        <v>0</v>
      </c>
      <c r="L158" s="88" t="str">
        <f t="shared" si="10"/>
        <v/>
      </c>
      <c r="M158" s="71">
        <f t="shared" si="11"/>
        <v>0</v>
      </c>
    </row>
    <row r="159" spans="1:13" ht="12.75" customHeight="1">
      <c r="A159" s="54" t="s">
        <v>1264</v>
      </c>
      <c r="B159" s="54" t="s">
        <v>1107</v>
      </c>
      <c r="C159" s="87">
        <v>5.0116000000000006E-3</v>
      </c>
      <c r="D159" s="87">
        <v>3.3343730000000002E-2</v>
      </c>
      <c r="E159" s="88">
        <f t="shared" si="8"/>
        <v>-0.84969887891966489</v>
      </c>
      <c r="F159" s="71">
        <f t="shared" si="9"/>
        <v>1.3390675209654229E-5</v>
      </c>
      <c r="G159" s="55">
        <v>9.6267816930514005</v>
      </c>
      <c r="H159" s="55">
        <v>75.743217391304398</v>
      </c>
      <c r="I159" s="91"/>
      <c r="J159" s="87">
        <v>0</v>
      </c>
      <c r="K159" s="87">
        <v>0</v>
      </c>
      <c r="L159" s="88" t="str">
        <f t="shared" si="10"/>
        <v/>
      </c>
      <c r="M159" s="71">
        <f t="shared" si="11"/>
        <v>0</v>
      </c>
    </row>
    <row r="160" spans="1:13" ht="12.75" customHeight="1">
      <c r="A160" s="54" t="s">
        <v>2040</v>
      </c>
      <c r="B160" s="54" t="s">
        <v>2041</v>
      </c>
      <c r="C160" s="87">
        <v>4.8250000000000003E-3</v>
      </c>
      <c r="D160" s="87">
        <v>3.4394999999999998E-3</v>
      </c>
      <c r="E160" s="88">
        <f t="shared" si="8"/>
        <v>0.40282017735135933</v>
      </c>
      <c r="F160" s="71">
        <f t="shared" si="9"/>
        <v>1.289209192405253E-5</v>
      </c>
      <c r="G160" s="55">
        <v>0.109667049</v>
      </c>
      <c r="H160" s="55">
        <v>80.010956521739104</v>
      </c>
      <c r="I160" s="91"/>
      <c r="J160" s="87">
        <v>4.9131000000000001E-3</v>
      </c>
      <c r="K160" s="87">
        <v>1.79238E-2</v>
      </c>
      <c r="L160" s="88">
        <f t="shared" si="10"/>
        <v>-0.7258895993037191</v>
      </c>
      <c r="M160" s="71">
        <f t="shared" si="11"/>
        <v>1.0182590673575129</v>
      </c>
    </row>
    <row r="161" spans="1:13" ht="12.75" customHeight="1">
      <c r="A161" s="54" t="s">
        <v>1578</v>
      </c>
      <c r="B161" s="54" t="s">
        <v>772</v>
      </c>
      <c r="C161" s="87">
        <v>4.6820000000000004E-3</v>
      </c>
      <c r="D161" s="87">
        <v>4.9800000000000001E-3</v>
      </c>
      <c r="E161" s="88">
        <f t="shared" si="8"/>
        <v>-5.9839357429718798E-2</v>
      </c>
      <c r="F161" s="71">
        <f t="shared" si="9"/>
        <v>1.2510005054593563E-5</v>
      </c>
      <c r="G161" s="55">
        <v>3.0581633199999998</v>
      </c>
      <c r="H161" s="55">
        <v>52.007347826086999</v>
      </c>
      <c r="I161" s="91"/>
      <c r="J161" s="87">
        <v>0</v>
      </c>
      <c r="K161" s="87">
        <v>0</v>
      </c>
      <c r="L161" s="88" t="str">
        <f t="shared" si="10"/>
        <v/>
      </c>
      <c r="M161" s="71">
        <f t="shared" si="11"/>
        <v>0</v>
      </c>
    </row>
    <row r="162" spans="1:13" ht="12.75" customHeight="1">
      <c r="A162" s="54" t="s">
        <v>1733</v>
      </c>
      <c r="B162" s="54" t="s">
        <v>1054</v>
      </c>
      <c r="C162" s="87">
        <v>4.4441899999999998E-3</v>
      </c>
      <c r="D162" s="87">
        <v>0.61667855000000005</v>
      </c>
      <c r="E162" s="88">
        <f t="shared" si="8"/>
        <v>-0.99279334427960886</v>
      </c>
      <c r="F162" s="71">
        <f t="shared" si="9"/>
        <v>1.1874591918747151E-5</v>
      </c>
      <c r="G162" s="55">
        <v>1.6665090963228</v>
      </c>
      <c r="H162" s="55">
        <v>206.38113043478299</v>
      </c>
      <c r="I162" s="91"/>
      <c r="J162" s="87">
        <v>2.0691900000000003E-3</v>
      </c>
      <c r="K162" s="87">
        <v>0.13905503</v>
      </c>
      <c r="L162" s="88">
        <f t="shared" si="10"/>
        <v>-0.98511963213412701</v>
      </c>
      <c r="M162" s="71">
        <f t="shared" si="11"/>
        <v>0.46559440527970236</v>
      </c>
    </row>
    <row r="163" spans="1:13" ht="12.75" customHeight="1">
      <c r="A163" s="54" t="s">
        <v>1621</v>
      </c>
      <c r="B163" s="54" t="s">
        <v>1622</v>
      </c>
      <c r="C163" s="87">
        <v>4.3499999999999997E-3</v>
      </c>
      <c r="D163" s="87">
        <v>1.2259049999999999E-2</v>
      </c>
      <c r="E163" s="88">
        <f t="shared" si="8"/>
        <v>-0.64516010620725095</v>
      </c>
      <c r="F163" s="71">
        <f t="shared" si="9"/>
        <v>1.1622922252772745E-5</v>
      </c>
      <c r="G163" s="55">
        <v>0.31123278100000001</v>
      </c>
      <c r="H163" s="55">
        <v>39.9948695652174</v>
      </c>
      <c r="I163" s="91"/>
      <c r="J163" s="87">
        <v>0</v>
      </c>
      <c r="K163" s="87">
        <v>0.31291251000000003</v>
      </c>
      <c r="L163" s="88">
        <f t="shared" si="10"/>
        <v>-1</v>
      </c>
      <c r="M163" s="71">
        <f t="shared" si="11"/>
        <v>0</v>
      </c>
    </row>
    <row r="164" spans="1:13" ht="12.75" customHeight="1">
      <c r="A164" s="54" t="s">
        <v>1731</v>
      </c>
      <c r="B164" s="54" t="s">
        <v>1087</v>
      </c>
      <c r="C164" s="87">
        <v>4.1049399999999996E-3</v>
      </c>
      <c r="D164" s="87">
        <v>5.7189509999999999E-2</v>
      </c>
      <c r="E164" s="88">
        <f t="shared" si="8"/>
        <v>-0.92822215123018192</v>
      </c>
      <c r="F164" s="71">
        <f t="shared" si="9"/>
        <v>1.096813757983838E-5</v>
      </c>
      <c r="G164" s="55">
        <v>1.6324050400104999</v>
      </c>
      <c r="H164" s="55">
        <v>751.56769565217405</v>
      </c>
      <c r="I164" s="91"/>
      <c r="J164" s="87">
        <v>0.10685339999999999</v>
      </c>
      <c r="K164" s="87">
        <v>3.3888000000000001E-4</v>
      </c>
      <c r="L164" s="88" t="str">
        <f t="shared" si="10"/>
        <v/>
      </c>
      <c r="M164" s="71">
        <f t="shared" si="11"/>
        <v>26.030441370641228</v>
      </c>
    </row>
    <row r="165" spans="1:13" ht="12.75" customHeight="1">
      <c r="A165" s="54" t="s">
        <v>1964</v>
      </c>
      <c r="B165" s="54" t="s">
        <v>1965</v>
      </c>
      <c r="C165" s="87">
        <v>3.8123000000000002E-3</v>
      </c>
      <c r="D165" s="87">
        <v>3.7774899999999997E-3</v>
      </c>
      <c r="E165" s="88">
        <f t="shared" si="8"/>
        <v>9.2151137395468652E-3</v>
      </c>
      <c r="F165" s="71">
        <f t="shared" si="9"/>
        <v>1.0186222184884032E-5</v>
      </c>
      <c r="G165" s="55">
        <v>0.34205527899999999</v>
      </c>
      <c r="H165" s="55">
        <v>79.997521739130406</v>
      </c>
      <c r="I165" s="91"/>
      <c r="J165" s="87">
        <v>2.2918400000000003E-3</v>
      </c>
      <c r="K165" s="87">
        <v>2.758E-3</v>
      </c>
      <c r="L165" s="88">
        <f t="shared" si="10"/>
        <v>-0.16902102973168953</v>
      </c>
      <c r="M165" s="71">
        <f t="shared" si="11"/>
        <v>0.6011698974372427</v>
      </c>
    </row>
    <row r="166" spans="1:13" ht="12.75" customHeight="1">
      <c r="A166" s="54" t="s">
        <v>1872</v>
      </c>
      <c r="B166" s="54" t="s">
        <v>1871</v>
      </c>
      <c r="C166" s="87">
        <v>3.7053000000000003E-3</v>
      </c>
      <c r="D166" s="87">
        <v>2.6813099999999999E-2</v>
      </c>
      <c r="E166" s="88">
        <f t="shared" si="8"/>
        <v>-0.86181008536871895</v>
      </c>
      <c r="F166" s="71">
        <f t="shared" si="9"/>
        <v>9.9003250168273233E-6</v>
      </c>
      <c r="G166" s="55">
        <v>0.26018561200000001</v>
      </c>
      <c r="H166" s="55">
        <v>99.995956521739103</v>
      </c>
      <c r="I166" s="91"/>
      <c r="J166" s="87">
        <v>0</v>
      </c>
      <c r="K166" s="87">
        <v>0.13586703999999999</v>
      </c>
      <c r="L166" s="88">
        <f t="shared" si="10"/>
        <v>-1</v>
      </c>
      <c r="M166" s="71">
        <f t="shared" si="11"/>
        <v>0</v>
      </c>
    </row>
    <row r="167" spans="1:13" ht="12.75" customHeight="1">
      <c r="A167" s="54" t="s">
        <v>2052</v>
      </c>
      <c r="B167" s="54" t="s">
        <v>2053</v>
      </c>
      <c r="C167" s="87">
        <v>3.6882E-3</v>
      </c>
      <c r="D167" s="87">
        <v>0</v>
      </c>
      <c r="E167" s="88" t="str">
        <f t="shared" si="8"/>
        <v/>
      </c>
      <c r="F167" s="71">
        <f t="shared" si="9"/>
        <v>9.8546349086612503E-6</v>
      </c>
      <c r="G167" s="55">
        <v>0</v>
      </c>
      <c r="H167" s="55">
        <v>140.234130434783</v>
      </c>
      <c r="I167" s="91"/>
      <c r="J167" s="87">
        <v>0</v>
      </c>
      <c r="K167" s="87">
        <v>0</v>
      </c>
      <c r="L167" s="88" t="str">
        <f t="shared" si="10"/>
        <v/>
      </c>
      <c r="M167" s="71">
        <f t="shared" si="11"/>
        <v>0</v>
      </c>
    </row>
    <row r="168" spans="1:13" ht="12.75" customHeight="1">
      <c r="A168" s="54" t="s">
        <v>1245</v>
      </c>
      <c r="B168" s="54" t="s">
        <v>1071</v>
      </c>
      <c r="C168" s="87">
        <v>3.2880000000000001E-3</v>
      </c>
      <c r="D168" s="87">
        <v>1.6214999999999999E-3</v>
      </c>
      <c r="E168" s="88">
        <f t="shared" si="8"/>
        <v>1.0277520814061059</v>
      </c>
      <c r="F168" s="71">
        <f t="shared" si="9"/>
        <v>8.7853260614061582E-6</v>
      </c>
      <c r="G168" s="55">
        <v>6.9012362443999997E-2</v>
      </c>
      <c r="H168" s="55">
        <v>51.393391304347801</v>
      </c>
      <c r="I168" s="91"/>
      <c r="J168" s="87">
        <v>0</v>
      </c>
      <c r="K168" s="87">
        <v>0</v>
      </c>
      <c r="L168" s="88" t="str">
        <f t="shared" si="10"/>
        <v/>
      </c>
      <c r="M168" s="71">
        <f t="shared" si="11"/>
        <v>0</v>
      </c>
    </row>
    <row r="169" spans="1:13" ht="12.75" customHeight="1">
      <c r="A169" s="54" t="s">
        <v>1860</v>
      </c>
      <c r="B169" s="54" t="s">
        <v>1859</v>
      </c>
      <c r="C169" s="87">
        <v>2.9475999999999999E-3</v>
      </c>
      <c r="D169" s="87">
        <v>3.0359750000000001E-2</v>
      </c>
      <c r="E169" s="88">
        <f t="shared" si="8"/>
        <v>-0.90291092647337345</v>
      </c>
      <c r="F169" s="71">
        <f t="shared" si="9"/>
        <v>7.875798995924815E-6</v>
      </c>
      <c r="G169" s="55">
        <v>0.31773090399999998</v>
      </c>
      <c r="H169" s="55">
        <v>59.995826086956498</v>
      </c>
      <c r="I169" s="91"/>
      <c r="J169" s="87">
        <v>0</v>
      </c>
      <c r="K169" s="87">
        <v>0</v>
      </c>
      <c r="L169" s="88" t="str">
        <f t="shared" si="10"/>
        <v/>
      </c>
      <c r="M169" s="71">
        <f t="shared" si="11"/>
        <v>0</v>
      </c>
    </row>
    <row r="170" spans="1:13" ht="12.75" customHeight="1">
      <c r="A170" s="54" t="s">
        <v>1614</v>
      </c>
      <c r="B170" s="54" t="s">
        <v>1615</v>
      </c>
      <c r="C170" s="87">
        <v>2.42173E-3</v>
      </c>
      <c r="D170" s="87">
        <v>1.08837E-3</v>
      </c>
      <c r="E170" s="88">
        <f t="shared" si="8"/>
        <v>1.2250980824535773</v>
      </c>
      <c r="F170" s="71">
        <f t="shared" si="9"/>
        <v>6.4707079326913433E-6</v>
      </c>
      <c r="G170" s="55">
        <v>0.17625618599999998</v>
      </c>
      <c r="H170" s="55">
        <v>20.0968695652174</v>
      </c>
      <c r="I170" s="91"/>
      <c r="J170" s="87">
        <v>0</v>
      </c>
      <c r="K170" s="87">
        <v>0</v>
      </c>
      <c r="L170" s="88" t="str">
        <f t="shared" si="10"/>
        <v/>
      </c>
      <c r="M170" s="71">
        <f t="shared" si="11"/>
        <v>0</v>
      </c>
    </row>
    <row r="171" spans="1:13" ht="12.75" customHeight="1">
      <c r="A171" s="54" t="s">
        <v>1247</v>
      </c>
      <c r="B171" s="54" t="s">
        <v>1073</v>
      </c>
      <c r="C171" s="87">
        <v>2.3362499999999998E-3</v>
      </c>
      <c r="D171" s="87">
        <v>2.1134499999999998E-3</v>
      </c>
      <c r="E171" s="88">
        <f t="shared" si="8"/>
        <v>0.10542004778915981</v>
      </c>
      <c r="F171" s="71">
        <f t="shared" si="9"/>
        <v>6.2423108305839827E-6</v>
      </c>
      <c r="G171" s="55">
        <v>1.5247893880060999</v>
      </c>
      <c r="H171" s="55">
        <v>100.036956521739</v>
      </c>
      <c r="I171" s="91"/>
      <c r="J171" s="87">
        <v>0</v>
      </c>
      <c r="K171" s="87">
        <v>0</v>
      </c>
      <c r="L171" s="88" t="str">
        <f t="shared" si="10"/>
        <v/>
      </c>
      <c r="M171" s="71">
        <f t="shared" si="11"/>
        <v>0</v>
      </c>
    </row>
    <row r="172" spans="1:13" ht="12.75" customHeight="1">
      <c r="A172" s="54" t="s">
        <v>1256</v>
      </c>
      <c r="B172" s="54" t="s">
        <v>1084</v>
      </c>
      <c r="C172" s="87">
        <v>2.0011199999999999E-3</v>
      </c>
      <c r="D172" s="87">
        <v>3.158188E-2</v>
      </c>
      <c r="E172" s="88">
        <f t="shared" si="8"/>
        <v>-0.93663708430277104</v>
      </c>
      <c r="F172" s="71">
        <f t="shared" si="9"/>
        <v>5.34686486861347E-6</v>
      </c>
      <c r="G172" s="55">
        <v>4.9346164269288</v>
      </c>
      <c r="H172" s="55">
        <v>23.163478260869599</v>
      </c>
      <c r="I172" s="91"/>
      <c r="J172" s="87">
        <v>0</v>
      </c>
      <c r="K172" s="87">
        <v>0</v>
      </c>
      <c r="L172" s="88" t="str">
        <f t="shared" si="10"/>
        <v/>
      </c>
      <c r="M172" s="71">
        <f t="shared" si="11"/>
        <v>0</v>
      </c>
    </row>
    <row r="173" spans="1:13" ht="12.75" customHeight="1">
      <c r="A173" s="54" t="s">
        <v>472</v>
      </c>
      <c r="B173" s="84" t="s">
        <v>473</v>
      </c>
      <c r="C173" s="87">
        <v>1.9757999999999998E-3</v>
      </c>
      <c r="D173" s="87">
        <v>0</v>
      </c>
      <c r="E173" s="88" t="str">
        <f t="shared" si="8"/>
        <v/>
      </c>
      <c r="F173" s="71">
        <f t="shared" si="9"/>
        <v>5.2792114452938824E-6</v>
      </c>
      <c r="G173" s="55">
        <v>0.97473258754699998</v>
      </c>
      <c r="H173" s="55">
        <v>50.987411764705897</v>
      </c>
      <c r="I173" s="91"/>
      <c r="J173" s="87">
        <v>1.9757999999999998E-3</v>
      </c>
      <c r="K173" s="87">
        <v>3.4027199999999997E-3</v>
      </c>
      <c r="L173" s="88">
        <f t="shared" si="10"/>
        <v>-0.41934687544082383</v>
      </c>
      <c r="M173" s="71">
        <f t="shared" si="11"/>
        <v>1</v>
      </c>
    </row>
    <row r="174" spans="1:13" ht="12.75" customHeight="1">
      <c r="A174" s="54" t="s">
        <v>2115</v>
      </c>
      <c r="B174" s="54" t="s">
        <v>2116</v>
      </c>
      <c r="C174" s="87">
        <v>1.7061999999999999E-3</v>
      </c>
      <c r="D174" s="87">
        <v>0</v>
      </c>
      <c r="E174" s="88" t="str">
        <f t="shared" si="8"/>
        <v/>
      </c>
      <c r="F174" s="71">
        <f t="shared" si="9"/>
        <v>4.5588574592369791E-6</v>
      </c>
      <c r="G174" s="55">
        <v>0.18281461331680002</v>
      </c>
      <c r="H174" s="55">
        <v>21.3674782608696</v>
      </c>
      <c r="I174" s="91"/>
      <c r="J174" s="87">
        <v>1.69955E-3</v>
      </c>
      <c r="K174" s="87">
        <v>0</v>
      </c>
      <c r="L174" s="88" t="str">
        <f t="shared" si="10"/>
        <v/>
      </c>
      <c r="M174" s="71">
        <f t="shared" si="11"/>
        <v>0.99610244988864149</v>
      </c>
    </row>
    <row r="175" spans="1:13" ht="12.75" customHeight="1">
      <c r="A175" s="54" t="s">
        <v>1974</v>
      </c>
      <c r="B175" s="54" t="s">
        <v>1975</v>
      </c>
      <c r="C175" s="87">
        <v>1.676E-3</v>
      </c>
      <c r="D175" s="87">
        <v>0</v>
      </c>
      <c r="E175" s="88" t="str">
        <f t="shared" si="8"/>
        <v/>
      </c>
      <c r="F175" s="71">
        <f t="shared" si="9"/>
        <v>4.4781649875050856E-6</v>
      </c>
      <c r="G175" s="55">
        <v>1.867486E-3</v>
      </c>
      <c r="H175" s="55">
        <v>135.02652173913</v>
      </c>
      <c r="I175" s="91"/>
      <c r="J175" s="87">
        <v>0</v>
      </c>
      <c r="K175" s="87">
        <v>0</v>
      </c>
      <c r="L175" s="88" t="str">
        <f t="shared" si="10"/>
        <v/>
      </c>
      <c r="M175" s="71">
        <f t="shared" si="11"/>
        <v>0</v>
      </c>
    </row>
    <row r="176" spans="1:13" ht="12.75" customHeight="1">
      <c r="A176" s="54" t="s">
        <v>1980</v>
      </c>
      <c r="B176" s="54" t="s">
        <v>1981</v>
      </c>
      <c r="C176" s="87">
        <v>1.4630999999999999E-3</v>
      </c>
      <c r="D176" s="87">
        <v>0</v>
      </c>
      <c r="E176" s="88" t="str">
        <f t="shared" si="8"/>
        <v/>
      </c>
      <c r="F176" s="71">
        <f t="shared" si="9"/>
        <v>3.9093097811567365E-6</v>
      </c>
      <c r="G176" s="55">
        <v>0.18038717800000001</v>
      </c>
      <c r="H176" s="55">
        <v>40.017130434782601</v>
      </c>
      <c r="I176" s="91"/>
      <c r="J176" s="87">
        <v>0.14582498999999999</v>
      </c>
      <c r="K176" s="87">
        <v>0</v>
      </c>
      <c r="L176" s="88" t="str">
        <f t="shared" si="10"/>
        <v/>
      </c>
      <c r="M176" s="71">
        <f t="shared" si="11"/>
        <v>99.668505228624156</v>
      </c>
    </row>
    <row r="177" spans="1:13" ht="12.75" customHeight="1">
      <c r="A177" s="54" t="s">
        <v>1625</v>
      </c>
      <c r="B177" s="54" t="s">
        <v>1626</v>
      </c>
      <c r="C177" s="87">
        <v>1.45645E-3</v>
      </c>
      <c r="D177" s="87">
        <v>0</v>
      </c>
      <c r="E177" s="88" t="str">
        <f t="shared" si="8"/>
        <v/>
      </c>
      <c r="F177" s="71">
        <f t="shared" si="9"/>
        <v>3.8915414057588196E-6</v>
      </c>
      <c r="G177" s="55">
        <v>9.9149252999999993E-2</v>
      </c>
      <c r="H177" s="55">
        <v>49.986782608695599</v>
      </c>
      <c r="I177" s="91"/>
      <c r="J177" s="87">
        <v>0</v>
      </c>
      <c r="K177" s="87">
        <v>0</v>
      </c>
      <c r="L177" s="88" t="str">
        <f t="shared" si="10"/>
        <v/>
      </c>
      <c r="M177" s="71">
        <f t="shared" si="11"/>
        <v>0</v>
      </c>
    </row>
    <row r="178" spans="1:13" ht="12.75" customHeight="1">
      <c r="A178" s="54" t="s">
        <v>2117</v>
      </c>
      <c r="B178" s="54" t="s">
        <v>2118</v>
      </c>
      <c r="C178" s="87">
        <v>1.418E-3</v>
      </c>
      <c r="D178" s="87">
        <v>6.7606200000000002E-3</v>
      </c>
      <c r="E178" s="88">
        <f t="shared" si="8"/>
        <v>-0.79025592327330929</v>
      </c>
      <c r="F178" s="71">
        <f t="shared" si="9"/>
        <v>3.7888054607889091E-6</v>
      </c>
      <c r="G178" s="55">
        <v>3.1615576451854999</v>
      </c>
      <c r="H178" s="55">
        <v>28.823304347826099</v>
      </c>
      <c r="I178" s="91"/>
      <c r="J178" s="87">
        <v>4.2536800000000001E-3</v>
      </c>
      <c r="K178" s="87">
        <v>0</v>
      </c>
      <c r="L178" s="88" t="str">
        <f t="shared" si="10"/>
        <v/>
      </c>
      <c r="M178" s="71">
        <f t="shared" si="11"/>
        <v>2.9997743300423134</v>
      </c>
    </row>
    <row r="179" spans="1:13" ht="12.75" customHeight="1">
      <c r="A179" s="54" t="s">
        <v>1261</v>
      </c>
      <c r="B179" s="54" t="s">
        <v>1092</v>
      </c>
      <c r="C179" s="87">
        <v>1.274E-3</v>
      </c>
      <c r="D179" s="87">
        <v>1.5399000000000001E-3</v>
      </c>
      <c r="E179" s="88">
        <f t="shared" si="8"/>
        <v>-0.17267355023053454</v>
      </c>
      <c r="F179" s="71">
        <f t="shared" si="9"/>
        <v>3.40404665517988E-6</v>
      </c>
      <c r="G179" s="55">
        <v>2.8247108373935998</v>
      </c>
      <c r="H179" s="55">
        <v>41.224043478260903</v>
      </c>
      <c r="I179" s="91"/>
      <c r="J179" s="87">
        <v>0.21507914</v>
      </c>
      <c r="K179" s="87">
        <v>0</v>
      </c>
      <c r="L179" s="88" t="str">
        <f t="shared" si="10"/>
        <v/>
      </c>
      <c r="M179" s="71" t="str">
        <f t="shared" si="11"/>
        <v/>
      </c>
    </row>
    <row r="180" spans="1:13" ht="12.75" customHeight="1">
      <c r="A180" s="54" t="s">
        <v>1713</v>
      </c>
      <c r="B180" s="54" t="s">
        <v>1712</v>
      </c>
      <c r="C180" s="87">
        <v>8.7399000000000005E-4</v>
      </c>
      <c r="D180" s="87">
        <v>1.11171E-2</v>
      </c>
      <c r="E180" s="88">
        <f t="shared" si="8"/>
        <v>-0.92138327441509027</v>
      </c>
      <c r="F180" s="71">
        <f t="shared" si="9"/>
        <v>2.3352454757932997E-6</v>
      </c>
      <c r="G180" s="55">
        <v>0.63875823513499996</v>
      </c>
      <c r="H180" s="55">
        <v>113.34126086956501</v>
      </c>
      <c r="I180" s="91"/>
      <c r="J180" s="87">
        <v>1.5570889999999999E-2</v>
      </c>
      <c r="K180" s="87">
        <v>7.505160000000001E-2</v>
      </c>
      <c r="L180" s="88">
        <f t="shared" si="10"/>
        <v>-0.79253087209333317</v>
      </c>
      <c r="M180" s="71">
        <f t="shared" si="11"/>
        <v>17.815867458437737</v>
      </c>
    </row>
    <row r="181" spans="1:13" ht="12.75" customHeight="1">
      <c r="A181" s="54" t="s">
        <v>1257</v>
      </c>
      <c r="B181" s="54" t="s">
        <v>1085</v>
      </c>
      <c r="C181" s="87">
        <v>6.8760000000000002E-4</v>
      </c>
      <c r="D181" s="87">
        <v>0</v>
      </c>
      <c r="E181" s="88" t="str">
        <f t="shared" si="8"/>
        <v/>
      </c>
      <c r="F181" s="71">
        <f t="shared" si="9"/>
        <v>1.8372232967831126E-6</v>
      </c>
      <c r="G181" s="55">
        <v>0.59192943384960006</v>
      </c>
      <c r="H181" s="55">
        <v>29.671521739130402</v>
      </c>
      <c r="I181" s="91"/>
      <c r="J181" s="87">
        <v>0</v>
      </c>
      <c r="K181" s="87">
        <v>0</v>
      </c>
      <c r="L181" s="88" t="str">
        <f t="shared" si="10"/>
        <v/>
      </c>
      <c r="M181" s="71">
        <f t="shared" si="11"/>
        <v>0</v>
      </c>
    </row>
    <row r="182" spans="1:13" ht="12.75" customHeight="1">
      <c r="A182" s="54" t="s">
        <v>1747</v>
      </c>
      <c r="B182" s="54" t="s">
        <v>1140</v>
      </c>
      <c r="C182" s="87">
        <v>6.7319999999999999E-4</v>
      </c>
      <c r="D182" s="87">
        <v>0</v>
      </c>
      <c r="E182" s="88" t="str">
        <f t="shared" si="8"/>
        <v/>
      </c>
      <c r="F182" s="71">
        <f t="shared" si="9"/>
        <v>1.7987474162222099E-6</v>
      </c>
      <c r="G182" s="55">
        <v>0.47801471819919999</v>
      </c>
      <c r="H182" s="55">
        <v>78.318565217391296</v>
      </c>
      <c r="I182" s="91"/>
      <c r="J182" s="87">
        <v>0</v>
      </c>
      <c r="K182" s="87">
        <v>0</v>
      </c>
      <c r="L182" s="88" t="str">
        <f t="shared" si="10"/>
        <v/>
      </c>
      <c r="M182" s="71">
        <f t="shared" si="11"/>
        <v>0</v>
      </c>
    </row>
    <row r="183" spans="1:13" ht="12.75" customHeight="1">
      <c r="A183" s="54" t="s">
        <v>1741</v>
      </c>
      <c r="B183" s="54" t="s">
        <v>1090</v>
      </c>
      <c r="C183" s="87">
        <v>4.5239999999999999E-4</v>
      </c>
      <c r="D183" s="87">
        <v>0.16375351999999999</v>
      </c>
      <c r="E183" s="88">
        <f t="shared" si="8"/>
        <v>-0.99723731129565951</v>
      </c>
      <c r="F183" s="71">
        <f t="shared" si="9"/>
        <v>1.2087839142883657E-6</v>
      </c>
      <c r="G183" s="55">
        <v>0.12657760994710002</v>
      </c>
      <c r="H183" s="55">
        <v>191.19921739130399</v>
      </c>
      <c r="I183" s="91"/>
      <c r="J183" s="87">
        <v>0</v>
      </c>
      <c r="K183" s="87">
        <v>0</v>
      </c>
      <c r="L183" s="88" t="str">
        <f t="shared" si="10"/>
        <v/>
      </c>
      <c r="M183" s="71">
        <f t="shared" si="11"/>
        <v>0</v>
      </c>
    </row>
    <row r="184" spans="1:13" ht="12.75" customHeight="1">
      <c r="A184" s="54" t="s">
        <v>1240</v>
      </c>
      <c r="B184" s="54" t="s">
        <v>1064</v>
      </c>
      <c r="C184" s="87">
        <v>3.5836E-4</v>
      </c>
      <c r="D184" s="87">
        <v>0</v>
      </c>
      <c r="E184" s="88" t="str">
        <f t="shared" si="8"/>
        <v/>
      </c>
      <c r="F184" s="71">
        <f t="shared" si="9"/>
        <v>9.5751503873646917E-7</v>
      </c>
      <c r="G184" s="55">
        <v>0.37042103940210003</v>
      </c>
      <c r="H184" s="55">
        <v>158.27782608695699</v>
      </c>
      <c r="I184" s="91"/>
      <c r="J184" s="87">
        <v>0</v>
      </c>
      <c r="K184" s="87">
        <v>0</v>
      </c>
      <c r="L184" s="88" t="str">
        <f t="shared" si="10"/>
        <v/>
      </c>
      <c r="M184" s="71">
        <f t="shared" si="11"/>
        <v>0</v>
      </c>
    </row>
    <row r="185" spans="1:13" ht="12.75" customHeight="1">
      <c r="A185" s="54" t="s">
        <v>1248</v>
      </c>
      <c r="B185" s="54" t="s">
        <v>1075</v>
      </c>
      <c r="C185" s="87">
        <v>3.1691999999999999E-4</v>
      </c>
      <c r="D185" s="87">
        <v>0</v>
      </c>
      <c r="E185" s="88" t="str">
        <f t="shared" si="8"/>
        <v/>
      </c>
      <c r="F185" s="71">
        <f t="shared" si="9"/>
        <v>8.4679000467787098E-7</v>
      </c>
      <c r="G185" s="55">
        <v>5.5522043567112007</v>
      </c>
      <c r="H185" s="55">
        <v>159.205130434783</v>
      </c>
      <c r="I185" s="91"/>
      <c r="J185" s="87">
        <v>0</v>
      </c>
      <c r="K185" s="87">
        <v>0</v>
      </c>
      <c r="L185" s="88" t="str">
        <f t="shared" si="10"/>
        <v/>
      </c>
      <c r="M185" s="71">
        <f t="shared" si="11"/>
        <v>0</v>
      </c>
    </row>
    <row r="186" spans="1:13" ht="12.75" customHeight="1">
      <c r="A186" s="54" t="s">
        <v>2282</v>
      </c>
      <c r="B186" s="54" t="s">
        <v>2283</v>
      </c>
      <c r="C186" s="87">
        <v>2.5059000000000002E-4</v>
      </c>
      <c r="D186" s="87">
        <v>0</v>
      </c>
      <c r="E186" s="88" t="str">
        <f t="shared" si="8"/>
        <v/>
      </c>
      <c r="F186" s="71">
        <f t="shared" si="9"/>
        <v>6.6956047984421213E-7</v>
      </c>
      <c r="G186" s="55">
        <v>0.83156970129800001</v>
      </c>
      <c r="H186" s="55">
        <v>125.608</v>
      </c>
      <c r="I186" s="91"/>
      <c r="J186" s="87">
        <v>0</v>
      </c>
      <c r="K186" s="87">
        <v>0</v>
      </c>
      <c r="L186" s="88" t="str">
        <f t="shared" si="10"/>
        <v/>
      </c>
      <c r="M186" s="71">
        <f t="shared" si="11"/>
        <v>0</v>
      </c>
    </row>
    <row r="187" spans="1:13" ht="12.75" customHeight="1">
      <c r="A187" s="54" t="s">
        <v>1174</v>
      </c>
      <c r="B187" s="54" t="s">
        <v>1039</v>
      </c>
      <c r="C187" s="87">
        <v>2.1350000000000001E-4</v>
      </c>
      <c r="D187" s="87">
        <v>8.2506573E-2</v>
      </c>
      <c r="E187" s="88">
        <f t="shared" si="8"/>
        <v>-0.99741232737905616</v>
      </c>
      <c r="F187" s="71">
        <f t="shared" si="9"/>
        <v>5.7045836803838652E-7</v>
      </c>
      <c r="G187" s="55">
        <v>0.29324705267040002</v>
      </c>
      <c r="H187" s="55">
        <v>71.888434782608698</v>
      </c>
      <c r="I187" s="91"/>
      <c r="J187" s="87">
        <v>0</v>
      </c>
      <c r="K187" s="87">
        <v>0.22328859563620002</v>
      </c>
      <c r="L187" s="88">
        <f t="shared" si="10"/>
        <v>-1</v>
      </c>
      <c r="M187" s="71">
        <f t="shared" si="11"/>
        <v>0</v>
      </c>
    </row>
    <row r="188" spans="1:13" ht="12.75" customHeight="1">
      <c r="A188" s="54" t="s">
        <v>1864</v>
      </c>
      <c r="B188" s="54" t="s">
        <v>1863</v>
      </c>
      <c r="C188" s="87">
        <v>1.5102E-4</v>
      </c>
      <c r="D188" s="87">
        <v>0</v>
      </c>
      <c r="E188" s="88" t="str">
        <f t="shared" si="8"/>
        <v/>
      </c>
      <c r="F188" s="71">
        <f t="shared" si="9"/>
        <v>4.03515797382469E-7</v>
      </c>
      <c r="G188" s="55">
        <v>0</v>
      </c>
      <c r="H188" s="55">
        <v>75.002695652173898</v>
      </c>
      <c r="I188" s="123"/>
      <c r="J188" s="87">
        <v>0</v>
      </c>
      <c r="K188" s="87">
        <v>0</v>
      </c>
      <c r="L188" s="88" t="str">
        <f t="shared" si="10"/>
        <v/>
      </c>
      <c r="M188" s="71">
        <f t="shared" si="11"/>
        <v>0</v>
      </c>
    </row>
    <row r="189" spans="1:13" ht="12.75" customHeight="1">
      <c r="A189" s="54" t="s">
        <v>1598</v>
      </c>
      <c r="B189" s="54" t="s">
        <v>950</v>
      </c>
      <c r="C189" s="87">
        <v>0</v>
      </c>
      <c r="D189" s="87">
        <v>4.6467000000000001</v>
      </c>
      <c r="E189" s="88">
        <f t="shared" si="8"/>
        <v>-1</v>
      </c>
      <c r="F189" s="71">
        <f t="shared" si="9"/>
        <v>0</v>
      </c>
      <c r="G189" s="55">
        <v>10.33766048</v>
      </c>
      <c r="H189" s="55">
        <v>727.21509090909103</v>
      </c>
      <c r="I189" s="91"/>
      <c r="J189" s="87">
        <v>0</v>
      </c>
      <c r="K189" s="87">
        <v>0</v>
      </c>
      <c r="L189" s="88" t="str">
        <f t="shared" si="10"/>
        <v/>
      </c>
      <c r="M189" s="71" t="str">
        <f t="shared" si="11"/>
        <v/>
      </c>
    </row>
    <row r="190" spans="1:13" ht="12.75" customHeight="1">
      <c r="A190" s="54" t="s">
        <v>2111</v>
      </c>
      <c r="B190" s="54" t="s">
        <v>2112</v>
      </c>
      <c r="C190" s="87">
        <v>0</v>
      </c>
      <c r="D190" s="87">
        <v>1.16022315</v>
      </c>
      <c r="E190" s="88">
        <f t="shared" si="8"/>
        <v>-1</v>
      </c>
      <c r="F190" s="71">
        <f t="shared" si="9"/>
        <v>0</v>
      </c>
      <c r="G190" s="55">
        <v>6.6575687689900007E-2</v>
      </c>
      <c r="H190" s="55">
        <v>54.907086956521702</v>
      </c>
      <c r="I190" s="91"/>
      <c r="J190" s="87">
        <v>0</v>
      </c>
      <c r="K190" s="87">
        <v>1.1561416100000002</v>
      </c>
      <c r="L190" s="88">
        <f t="shared" si="10"/>
        <v>-1</v>
      </c>
      <c r="M190" s="71" t="str">
        <f t="shared" si="11"/>
        <v/>
      </c>
    </row>
    <row r="191" spans="1:13" ht="12.75" customHeight="1">
      <c r="A191" s="54" t="s">
        <v>1284</v>
      </c>
      <c r="B191" s="54" t="s">
        <v>1131</v>
      </c>
      <c r="C191" s="87">
        <v>0</v>
      </c>
      <c r="D191" s="87">
        <v>0.63264147999999998</v>
      </c>
      <c r="E191" s="88">
        <f t="shared" si="8"/>
        <v>-1</v>
      </c>
      <c r="F191" s="71">
        <f t="shared" si="9"/>
        <v>0</v>
      </c>
      <c r="G191" s="55">
        <v>3.7964045548000005</v>
      </c>
      <c r="H191" s="55">
        <v>74.463478260869607</v>
      </c>
      <c r="I191" s="91"/>
      <c r="J191" s="87">
        <v>0</v>
      </c>
      <c r="K191" s="87">
        <v>0</v>
      </c>
      <c r="L191" s="88" t="str">
        <f t="shared" si="10"/>
        <v/>
      </c>
      <c r="M191" s="71" t="str">
        <f t="shared" si="11"/>
        <v/>
      </c>
    </row>
    <row r="192" spans="1:13" ht="12.75" customHeight="1">
      <c r="A192" s="54" t="s">
        <v>1273</v>
      </c>
      <c r="B192" s="54" t="s">
        <v>1124</v>
      </c>
      <c r="C192" s="87">
        <v>0</v>
      </c>
      <c r="D192" s="87">
        <v>0.30209999999999998</v>
      </c>
      <c r="E192" s="88">
        <f t="shared" si="8"/>
        <v>-1</v>
      </c>
      <c r="F192" s="71">
        <f t="shared" si="9"/>
        <v>0</v>
      </c>
      <c r="G192" s="55">
        <v>3.1703327788000006</v>
      </c>
      <c r="H192" s="55">
        <v>119.968913043478</v>
      </c>
      <c r="I192" s="91"/>
      <c r="J192" s="87">
        <v>0</v>
      </c>
      <c r="K192" s="87">
        <v>0</v>
      </c>
      <c r="L192" s="88" t="str">
        <f t="shared" si="10"/>
        <v/>
      </c>
      <c r="M192" s="71" t="str">
        <f t="shared" si="11"/>
        <v/>
      </c>
    </row>
    <row r="193" spans="1:13" ht="12.75" customHeight="1">
      <c r="A193" s="54" t="s">
        <v>1272</v>
      </c>
      <c r="B193" s="54" t="s">
        <v>1123</v>
      </c>
      <c r="C193" s="87">
        <v>0</v>
      </c>
      <c r="D193" s="87">
        <v>0.27904511999999998</v>
      </c>
      <c r="E193" s="88">
        <f t="shared" si="8"/>
        <v>-1</v>
      </c>
      <c r="F193" s="71">
        <f t="shared" si="9"/>
        <v>0</v>
      </c>
      <c r="G193" s="55">
        <v>0.62578075516000009</v>
      </c>
      <c r="H193" s="55">
        <v>81.707434782608701</v>
      </c>
      <c r="I193" s="91"/>
      <c r="J193" s="87">
        <v>0</v>
      </c>
      <c r="K193" s="87">
        <v>0</v>
      </c>
      <c r="L193" s="88" t="str">
        <f t="shared" si="10"/>
        <v/>
      </c>
      <c r="M193" s="71" t="str">
        <f t="shared" si="11"/>
        <v/>
      </c>
    </row>
    <row r="194" spans="1:13" ht="12.75" customHeight="1">
      <c r="A194" s="54" t="s">
        <v>1629</v>
      </c>
      <c r="B194" s="54" t="s">
        <v>1630</v>
      </c>
      <c r="C194" s="87">
        <v>0</v>
      </c>
      <c r="D194" s="87">
        <v>0.16059999999999999</v>
      </c>
      <c r="E194" s="88">
        <f t="shared" si="8"/>
        <v>-1</v>
      </c>
      <c r="F194" s="71">
        <f t="shared" si="9"/>
        <v>0</v>
      </c>
      <c r="G194" s="55">
        <v>4.8452167999999997E-2</v>
      </c>
      <c r="H194" s="55">
        <v>49.997260869565203</v>
      </c>
      <c r="I194" s="91"/>
      <c r="J194" s="87">
        <v>0</v>
      </c>
      <c r="K194" s="87">
        <v>0.16054811999999999</v>
      </c>
      <c r="L194" s="88">
        <f t="shared" si="10"/>
        <v>-1</v>
      </c>
      <c r="M194" s="71" t="str">
        <f t="shared" si="11"/>
        <v/>
      </c>
    </row>
    <row r="195" spans="1:13" ht="12.75" customHeight="1">
      <c r="A195" s="54" t="s">
        <v>1275</v>
      </c>
      <c r="B195" s="54" t="s">
        <v>1126</v>
      </c>
      <c r="C195" s="87">
        <v>0</v>
      </c>
      <c r="D195" s="87">
        <v>0.11817938</v>
      </c>
      <c r="E195" s="88">
        <f t="shared" si="8"/>
        <v>-1</v>
      </c>
      <c r="F195" s="71">
        <f t="shared" si="9"/>
        <v>0</v>
      </c>
      <c r="G195" s="55">
        <v>4.5698165631800007</v>
      </c>
      <c r="H195" s="55">
        <v>108.013956521739</v>
      </c>
      <c r="I195" s="91"/>
      <c r="J195" s="87">
        <v>0</v>
      </c>
      <c r="K195" s="87">
        <v>0</v>
      </c>
      <c r="L195" s="88" t="str">
        <f t="shared" si="10"/>
        <v/>
      </c>
      <c r="M195" s="71" t="str">
        <f t="shared" si="11"/>
        <v/>
      </c>
    </row>
    <row r="196" spans="1:13" ht="12.75" customHeight="1">
      <c r="A196" s="54" t="s">
        <v>2127</v>
      </c>
      <c r="B196" s="54" t="s">
        <v>2128</v>
      </c>
      <c r="C196" s="87">
        <v>0</v>
      </c>
      <c r="D196" s="87">
        <v>9.3886440000000002E-2</v>
      </c>
      <c r="E196" s="88">
        <f t="shared" si="8"/>
        <v>-1</v>
      </c>
      <c r="F196" s="71">
        <f t="shared" si="9"/>
        <v>0</v>
      </c>
      <c r="G196" s="55">
        <v>0.51306666823650005</v>
      </c>
      <c r="H196" s="55">
        <v>27.101086956521701</v>
      </c>
      <c r="I196" s="91"/>
      <c r="J196" s="87">
        <v>0</v>
      </c>
      <c r="K196" s="87">
        <v>0</v>
      </c>
      <c r="L196" s="88" t="str">
        <f t="shared" si="10"/>
        <v/>
      </c>
      <c r="M196" s="71" t="str">
        <f t="shared" si="11"/>
        <v/>
      </c>
    </row>
    <row r="197" spans="1:13" ht="12.75" customHeight="1">
      <c r="A197" s="54" t="s">
        <v>1158</v>
      </c>
      <c r="B197" s="54" t="s">
        <v>1016</v>
      </c>
      <c r="C197" s="87">
        <v>0</v>
      </c>
      <c r="D197" s="87">
        <v>9.0571600000000002E-2</v>
      </c>
      <c r="E197" s="88">
        <f t="shared" si="8"/>
        <v>-1</v>
      </c>
      <c r="F197" s="71">
        <f t="shared" si="9"/>
        <v>0</v>
      </c>
      <c r="G197" s="55">
        <v>2.0772674518406999</v>
      </c>
      <c r="H197" s="55"/>
      <c r="I197" s="91"/>
      <c r="J197" s="87">
        <v>0</v>
      </c>
      <c r="K197" s="87">
        <v>1.6870100000000001E-3</v>
      </c>
      <c r="L197" s="88">
        <f t="shared" si="10"/>
        <v>-1</v>
      </c>
      <c r="M197" s="71" t="str">
        <f t="shared" si="11"/>
        <v/>
      </c>
    </row>
    <row r="198" spans="1:13" ht="12.75" customHeight="1">
      <c r="A198" s="54" t="s">
        <v>1724</v>
      </c>
      <c r="B198" s="54" t="s">
        <v>1109</v>
      </c>
      <c r="C198" s="87">
        <v>0</v>
      </c>
      <c r="D198" s="87">
        <v>5.2449610000000001E-2</v>
      </c>
      <c r="E198" s="88">
        <f t="shared" si="8"/>
        <v>-1</v>
      </c>
      <c r="F198" s="71">
        <f t="shared" si="9"/>
        <v>0</v>
      </c>
      <c r="G198" s="55">
        <v>0.74539247226079997</v>
      </c>
      <c r="H198" s="55">
        <v>396.38882608695599</v>
      </c>
      <c r="I198" s="91"/>
      <c r="J198" s="87">
        <v>0</v>
      </c>
      <c r="K198" s="87">
        <v>0</v>
      </c>
      <c r="L198" s="88" t="str">
        <f t="shared" si="10"/>
        <v/>
      </c>
      <c r="M198" s="71" t="str">
        <f t="shared" si="11"/>
        <v/>
      </c>
    </row>
    <row r="199" spans="1:13" ht="12.75" customHeight="1">
      <c r="A199" s="54" t="s">
        <v>1252</v>
      </c>
      <c r="B199" s="54" t="s">
        <v>1079</v>
      </c>
      <c r="C199" s="87">
        <v>0</v>
      </c>
      <c r="D199" s="87">
        <v>3.3029999999999997E-2</v>
      </c>
      <c r="E199" s="88">
        <f t="shared" ref="E199:E262" si="12">IF(ISERROR(C199/D199-1),"",IF((C199/D199-1)&gt;10000%,"",C199/D199-1))</f>
        <v>-1</v>
      </c>
      <c r="F199" s="71">
        <f t="shared" ref="F199:F267" si="13">C199/$C$268</f>
        <v>0</v>
      </c>
      <c r="G199" s="55">
        <v>2.4710181986309996</v>
      </c>
      <c r="H199" s="55">
        <v>45.612217391304299</v>
      </c>
      <c r="I199" s="91"/>
      <c r="J199" s="87">
        <v>0</v>
      </c>
      <c r="K199" s="87">
        <v>0</v>
      </c>
      <c r="L199" s="88" t="str">
        <f t="shared" ref="L199:L262" si="14">IF(ISERROR(J199/K199-1),"",IF((J199/K199-1)&gt;10000%,"",J199/K199-1))</f>
        <v/>
      </c>
      <c r="M199" s="71" t="str">
        <f t="shared" ref="M199:M267" si="15">IF(ISERROR(J199/C199),"",IF(J199/C199&gt;10000%,"",J199/C199))</f>
        <v/>
      </c>
    </row>
    <row r="200" spans="1:13" ht="12.75" customHeight="1">
      <c r="A200" s="54" t="s">
        <v>1828</v>
      </c>
      <c r="B200" s="54" t="s">
        <v>1836</v>
      </c>
      <c r="C200" s="87">
        <v>0</v>
      </c>
      <c r="D200" s="87">
        <v>1.63231E-2</v>
      </c>
      <c r="E200" s="88">
        <f t="shared" si="12"/>
        <v>-1</v>
      </c>
      <c r="F200" s="71">
        <f t="shared" si="13"/>
        <v>0</v>
      </c>
      <c r="G200" s="55">
        <v>2.8828027999999999E-2</v>
      </c>
      <c r="H200" s="55">
        <v>90.015347826086995</v>
      </c>
      <c r="I200" s="91"/>
      <c r="J200" s="87">
        <v>0</v>
      </c>
      <c r="K200" s="87">
        <v>0</v>
      </c>
      <c r="L200" s="88" t="str">
        <f t="shared" si="14"/>
        <v/>
      </c>
      <c r="M200" s="71" t="str">
        <f t="shared" si="15"/>
        <v/>
      </c>
    </row>
    <row r="201" spans="1:13" ht="12.75" customHeight="1">
      <c r="A201" s="54" t="s">
        <v>1159</v>
      </c>
      <c r="B201" s="54" t="s">
        <v>1018</v>
      </c>
      <c r="C201" s="87">
        <v>0</v>
      </c>
      <c r="D201" s="87">
        <v>1.513223E-2</v>
      </c>
      <c r="E201" s="88">
        <f t="shared" si="12"/>
        <v>-1</v>
      </c>
      <c r="F201" s="71">
        <f t="shared" si="13"/>
        <v>0</v>
      </c>
      <c r="G201" s="55">
        <v>0.4132843538964</v>
      </c>
      <c r="H201" s="55">
        <v>102.101260869565</v>
      </c>
      <c r="I201" s="91"/>
      <c r="J201" s="87">
        <v>22.039558070000002</v>
      </c>
      <c r="K201" s="87">
        <v>16.540043699999998</v>
      </c>
      <c r="L201" s="88">
        <f t="shared" si="14"/>
        <v>0.33249696734477219</v>
      </c>
      <c r="M201" s="71" t="str">
        <f t="shared" si="15"/>
        <v/>
      </c>
    </row>
    <row r="202" spans="1:13" ht="12.75" customHeight="1">
      <c r="A202" s="54" t="s">
        <v>2214</v>
      </c>
      <c r="B202" s="54" t="s">
        <v>2203</v>
      </c>
      <c r="C202" s="87">
        <v>0</v>
      </c>
      <c r="D202" s="87">
        <v>1.4144E-2</v>
      </c>
      <c r="E202" s="88">
        <f t="shared" si="12"/>
        <v>-1</v>
      </c>
      <c r="F202" s="71">
        <f t="shared" si="13"/>
        <v>0</v>
      </c>
      <c r="G202" s="55">
        <v>3.1932258999999998E-2</v>
      </c>
      <c r="H202" s="55">
        <v>149.984739130435</v>
      </c>
      <c r="I202" s="91"/>
      <c r="J202" s="87">
        <v>0</v>
      </c>
      <c r="K202" s="87">
        <v>0</v>
      </c>
      <c r="L202" s="88" t="str">
        <f t="shared" si="14"/>
        <v/>
      </c>
      <c r="M202" s="71" t="str">
        <f t="shared" si="15"/>
        <v/>
      </c>
    </row>
    <row r="203" spans="1:13" ht="12.75" customHeight="1">
      <c r="A203" s="54" t="s">
        <v>1181</v>
      </c>
      <c r="B203" s="54" t="s">
        <v>1049</v>
      </c>
      <c r="C203" s="87">
        <v>0</v>
      </c>
      <c r="D203" s="87">
        <v>6.8780000000000004E-3</v>
      </c>
      <c r="E203" s="88">
        <f t="shared" si="12"/>
        <v>-1</v>
      </c>
      <c r="F203" s="71">
        <f t="shared" si="13"/>
        <v>0</v>
      </c>
      <c r="G203" s="55">
        <v>1.7199517321242002</v>
      </c>
      <c r="H203" s="55">
        <v>35.635695652173901</v>
      </c>
      <c r="I203" s="91"/>
      <c r="J203" s="87">
        <v>0</v>
      </c>
      <c r="K203" s="87">
        <v>2.5785000000000001E-3</v>
      </c>
      <c r="L203" s="88">
        <f t="shared" si="14"/>
        <v>-1</v>
      </c>
      <c r="M203" s="71" t="str">
        <f t="shared" si="15"/>
        <v/>
      </c>
    </row>
    <row r="204" spans="1:13" ht="12.75" customHeight="1">
      <c r="A204" s="54" t="s">
        <v>1826</v>
      </c>
      <c r="B204" s="54" t="s">
        <v>1834</v>
      </c>
      <c r="C204" s="87">
        <v>0</v>
      </c>
      <c r="D204" s="87">
        <v>5.9849999999999999E-3</v>
      </c>
      <c r="E204" s="88">
        <f t="shared" si="12"/>
        <v>-1</v>
      </c>
      <c r="F204" s="71">
        <f t="shared" si="13"/>
        <v>0</v>
      </c>
      <c r="G204" s="55">
        <v>2.1730961E-2</v>
      </c>
      <c r="H204" s="55">
        <v>40.008130434782601</v>
      </c>
      <c r="I204" s="91"/>
      <c r="J204" s="87">
        <v>0</v>
      </c>
      <c r="K204" s="87">
        <v>0</v>
      </c>
      <c r="L204" s="88" t="str">
        <f t="shared" si="14"/>
        <v/>
      </c>
      <c r="M204" s="71" t="str">
        <f t="shared" si="15"/>
        <v/>
      </c>
    </row>
    <row r="205" spans="1:13" ht="12.75" customHeight="1">
      <c r="A205" s="54" t="s">
        <v>1738</v>
      </c>
      <c r="B205" s="54" t="s">
        <v>1093</v>
      </c>
      <c r="C205" s="87">
        <v>0</v>
      </c>
      <c r="D205" s="87">
        <v>5.352E-3</v>
      </c>
      <c r="E205" s="88">
        <f t="shared" si="12"/>
        <v>-1</v>
      </c>
      <c r="F205" s="71">
        <f t="shared" si="13"/>
        <v>0</v>
      </c>
      <c r="G205" s="55">
        <v>1.7570228489663999</v>
      </c>
      <c r="H205" s="55">
        <v>243.926695652174</v>
      </c>
      <c r="I205" s="91"/>
      <c r="J205" s="87">
        <v>0</v>
      </c>
      <c r="K205" s="87">
        <v>5.2924000000000001E-3</v>
      </c>
      <c r="L205" s="88">
        <f t="shared" si="14"/>
        <v>-1</v>
      </c>
      <c r="M205" s="71" t="str">
        <f t="shared" si="15"/>
        <v/>
      </c>
    </row>
    <row r="206" spans="1:13" ht="12.75" customHeight="1">
      <c r="A206" s="54" t="s">
        <v>1830</v>
      </c>
      <c r="B206" s="54" t="s">
        <v>1838</v>
      </c>
      <c r="C206" s="87">
        <v>0</v>
      </c>
      <c r="D206" s="87">
        <v>5.1450000000000003E-3</v>
      </c>
      <c r="E206" s="88">
        <f t="shared" si="12"/>
        <v>-1</v>
      </c>
      <c r="F206" s="71">
        <f t="shared" si="13"/>
        <v>0</v>
      </c>
      <c r="G206" s="55">
        <v>7.5187017000000009E-2</v>
      </c>
      <c r="H206" s="55">
        <v>89.988043478260906</v>
      </c>
      <c r="I206" s="91"/>
      <c r="J206" s="87">
        <v>0</v>
      </c>
      <c r="K206" s="87">
        <v>0</v>
      </c>
      <c r="L206" s="88" t="str">
        <f t="shared" si="14"/>
        <v/>
      </c>
      <c r="M206" s="71" t="str">
        <f t="shared" si="15"/>
        <v/>
      </c>
    </row>
    <row r="207" spans="1:13" ht="12.75" customHeight="1">
      <c r="A207" s="54" t="s">
        <v>1735</v>
      </c>
      <c r="B207" s="54" t="s">
        <v>1086</v>
      </c>
      <c r="C207" s="87">
        <v>0</v>
      </c>
      <c r="D207" s="87">
        <v>4.5154499999999998E-3</v>
      </c>
      <c r="E207" s="88">
        <f t="shared" si="12"/>
        <v>-1</v>
      </c>
      <c r="F207" s="71">
        <f t="shared" si="13"/>
        <v>0</v>
      </c>
      <c r="G207" s="55">
        <v>0.46221448877639998</v>
      </c>
      <c r="H207" s="55">
        <v>121.851173913043</v>
      </c>
      <c r="I207" s="91"/>
      <c r="J207" s="87">
        <v>0</v>
      </c>
      <c r="K207" s="87">
        <v>0</v>
      </c>
      <c r="L207" s="88" t="str">
        <f t="shared" si="14"/>
        <v/>
      </c>
      <c r="M207" s="71" t="str">
        <f t="shared" si="15"/>
        <v/>
      </c>
    </row>
    <row r="208" spans="1:13" ht="12.75" customHeight="1">
      <c r="A208" s="54" t="s">
        <v>2036</v>
      </c>
      <c r="B208" s="54" t="s">
        <v>2037</v>
      </c>
      <c r="C208" s="87">
        <v>0</v>
      </c>
      <c r="D208" s="87">
        <v>2.9337899999999999E-3</v>
      </c>
      <c r="E208" s="88">
        <f t="shared" si="12"/>
        <v>-1</v>
      </c>
      <c r="F208" s="71">
        <f t="shared" si="13"/>
        <v>0</v>
      </c>
      <c r="G208" s="55">
        <v>0</v>
      </c>
      <c r="H208" s="55">
        <v>40.000782608695701</v>
      </c>
      <c r="I208" s="91"/>
      <c r="J208" s="87">
        <v>0</v>
      </c>
      <c r="K208" s="87">
        <v>0</v>
      </c>
      <c r="L208" s="88" t="str">
        <f t="shared" si="14"/>
        <v/>
      </c>
      <c r="M208" s="71" t="str">
        <f t="shared" si="15"/>
        <v/>
      </c>
    </row>
    <row r="209" spans="1:13" ht="12.75" customHeight="1">
      <c r="A209" s="54" t="s">
        <v>1287</v>
      </c>
      <c r="B209" s="54" t="s">
        <v>1134</v>
      </c>
      <c r="C209" s="87">
        <v>0</v>
      </c>
      <c r="D209" s="87">
        <v>1.8799999999999999E-3</v>
      </c>
      <c r="E209" s="88">
        <f t="shared" si="12"/>
        <v>-1</v>
      </c>
      <c r="F209" s="71">
        <f t="shared" si="13"/>
        <v>0</v>
      </c>
      <c r="G209" s="55">
        <v>0.39952598473710005</v>
      </c>
      <c r="H209" s="55">
        <v>130.49621739130399</v>
      </c>
      <c r="I209" s="91"/>
      <c r="J209" s="87">
        <v>0</v>
      </c>
      <c r="K209" s="87">
        <v>0.12184995</v>
      </c>
      <c r="L209" s="88">
        <f t="shared" si="14"/>
        <v>-1</v>
      </c>
      <c r="M209" s="71" t="str">
        <f t="shared" si="15"/>
        <v/>
      </c>
    </row>
    <row r="210" spans="1:13" ht="12.75" customHeight="1">
      <c r="A210" s="54" t="s">
        <v>1970</v>
      </c>
      <c r="B210" s="54" t="s">
        <v>1971</v>
      </c>
      <c r="C210" s="87">
        <v>0</v>
      </c>
      <c r="D210" s="87">
        <v>1.3385000000000001E-3</v>
      </c>
      <c r="E210" s="88">
        <f t="shared" si="12"/>
        <v>-1</v>
      </c>
      <c r="F210" s="71">
        <f t="shared" si="13"/>
        <v>0</v>
      </c>
      <c r="G210" s="55">
        <v>2.260593E-3</v>
      </c>
      <c r="H210" s="55">
        <v>134.99199999999999</v>
      </c>
      <c r="I210" s="91"/>
      <c r="J210" s="87">
        <v>0</v>
      </c>
      <c r="K210" s="87">
        <v>0</v>
      </c>
      <c r="L210" s="88" t="str">
        <f t="shared" si="14"/>
        <v/>
      </c>
      <c r="M210" s="71" t="str">
        <f t="shared" si="15"/>
        <v/>
      </c>
    </row>
    <row r="211" spans="1:13" ht="12.75" customHeight="1">
      <c r="A211" s="54" t="s">
        <v>1262</v>
      </c>
      <c r="B211" s="54" t="s">
        <v>1102</v>
      </c>
      <c r="C211" s="87">
        <v>0</v>
      </c>
      <c r="D211" s="87">
        <v>7.6796999999999998E-4</v>
      </c>
      <c r="E211" s="88">
        <f t="shared" si="12"/>
        <v>-1</v>
      </c>
      <c r="F211" s="71">
        <f t="shared" si="13"/>
        <v>0</v>
      </c>
      <c r="G211" s="55">
        <v>0.24959198504309998</v>
      </c>
      <c r="H211" s="55"/>
      <c r="I211" s="91"/>
      <c r="J211" s="87">
        <v>0</v>
      </c>
      <c r="K211" s="87">
        <v>0</v>
      </c>
      <c r="L211" s="88" t="str">
        <f t="shared" si="14"/>
        <v/>
      </c>
      <c r="M211" s="71" t="str">
        <f t="shared" si="15"/>
        <v/>
      </c>
    </row>
    <row r="212" spans="1:13" ht="12.75" customHeight="1">
      <c r="A212" s="54" t="s">
        <v>2119</v>
      </c>
      <c r="B212" s="54" t="s">
        <v>2120</v>
      </c>
      <c r="C212" s="87">
        <v>0</v>
      </c>
      <c r="D212" s="87">
        <v>0</v>
      </c>
      <c r="E212" s="88" t="str">
        <f t="shared" si="12"/>
        <v/>
      </c>
      <c r="F212" s="71">
        <f t="shared" si="13"/>
        <v>0</v>
      </c>
      <c r="G212" s="55">
        <v>0.81777382695839995</v>
      </c>
      <c r="H212" s="55">
        <v>22.531260869565202</v>
      </c>
      <c r="I212" s="91"/>
      <c r="J212" s="87">
        <v>2.0965034</v>
      </c>
      <c r="K212" s="87">
        <v>0</v>
      </c>
      <c r="L212" s="88" t="str">
        <f t="shared" si="14"/>
        <v/>
      </c>
      <c r="M212" s="71" t="str">
        <f t="shared" si="15"/>
        <v/>
      </c>
    </row>
    <row r="213" spans="1:13" ht="12.75" customHeight="1">
      <c r="A213" s="54" t="s">
        <v>1267</v>
      </c>
      <c r="B213" s="54" t="s">
        <v>1113</v>
      </c>
      <c r="C213" s="87">
        <v>0</v>
      </c>
      <c r="D213" s="87">
        <v>0</v>
      </c>
      <c r="E213" s="88" t="str">
        <f t="shared" si="12"/>
        <v/>
      </c>
      <c r="F213" s="71">
        <f t="shared" si="13"/>
        <v>0</v>
      </c>
      <c r="G213" s="55">
        <v>0.40576865471560003</v>
      </c>
      <c r="H213" s="55">
        <v>98.913782608695598</v>
      </c>
      <c r="I213" s="91"/>
      <c r="J213" s="87">
        <v>0</v>
      </c>
      <c r="K213" s="87">
        <v>0</v>
      </c>
      <c r="L213" s="88" t="str">
        <f t="shared" si="14"/>
        <v/>
      </c>
      <c r="M213" s="71" t="str">
        <f t="shared" si="15"/>
        <v/>
      </c>
    </row>
    <row r="214" spans="1:13" ht="12.75" customHeight="1">
      <c r="A214" s="54" t="s">
        <v>1581</v>
      </c>
      <c r="B214" s="54" t="s">
        <v>775</v>
      </c>
      <c r="C214" s="87">
        <v>0</v>
      </c>
      <c r="D214" s="87">
        <v>0</v>
      </c>
      <c r="E214" s="88" t="str">
        <f t="shared" si="12"/>
        <v/>
      </c>
      <c r="F214" s="71">
        <f t="shared" si="13"/>
        <v>0</v>
      </c>
      <c r="G214" s="55">
        <v>2.33703415</v>
      </c>
      <c r="H214" s="55">
        <v>48.009727272727297</v>
      </c>
      <c r="I214" s="91"/>
      <c r="J214" s="87">
        <v>0</v>
      </c>
      <c r="K214" s="87">
        <v>2.5214650000000002E-2</v>
      </c>
      <c r="L214" s="88">
        <f t="shared" si="14"/>
        <v>-1</v>
      </c>
      <c r="M214" s="71" t="str">
        <f t="shared" si="15"/>
        <v/>
      </c>
    </row>
    <row r="215" spans="1:13" ht="12.75" customHeight="1">
      <c r="A215" s="54" t="s">
        <v>1695</v>
      </c>
      <c r="B215" s="54" t="s">
        <v>1694</v>
      </c>
      <c r="C215" s="87">
        <v>0</v>
      </c>
      <c r="D215" s="87">
        <v>0</v>
      </c>
      <c r="E215" s="88" t="str">
        <f t="shared" si="12"/>
        <v/>
      </c>
      <c r="F215" s="71">
        <f t="shared" si="13"/>
        <v>0</v>
      </c>
      <c r="G215" s="55">
        <v>1.3613687337373002</v>
      </c>
      <c r="H215" s="55">
        <v>174.08169565217401</v>
      </c>
      <c r="I215" s="91"/>
      <c r="J215" s="87">
        <v>9.2460000000000007E-3</v>
      </c>
      <c r="K215" s="87">
        <v>3.1032400000000002E-2</v>
      </c>
      <c r="L215" s="88">
        <f t="shared" si="14"/>
        <v>-0.70205333780178136</v>
      </c>
      <c r="M215" s="71" t="str">
        <f t="shared" si="15"/>
        <v/>
      </c>
    </row>
    <row r="216" spans="1:13" ht="12.75" customHeight="1">
      <c r="A216" s="54" t="s">
        <v>2216</v>
      </c>
      <c r="B216" s="54" t="s">
        <v>2205</v>
      </c>
      <c r="C216" s="87">
        <v>0</v>
      </c>
      <c r="D216" s="87">
        <v>0</v>
      </c>
      <c r="E216" s="88" t="str">
        <f t="shared" si="12"/>
        <v/>
      </c>
      <c r="F216" s="71">
        <f t="shared" si="13"/>
        <v>0</v>
      </c>
      <c r="G216" s="55">
        <v>0</v>
      </c>
      <c r="H216" s="55">
        <v>149.994391304348</v>
      </c>
      <c r="I216" s="91"/>
      <c r="J216" s="87">
        <v>0</v>
      </c>
      <c r="K216" s="87">
        <v>0</v>
      </c>
      <c r="L216" s="88" t="str">
        <f t="shared" si="14"/>
        <v/>
      </c>
      <c r="M216" s="71" t="str">
        <f t="shared" si="15"/>
        <v/>
      </c>
    </row>
    <row r="217" spans="1:13" ht="12.75" customHeight="1">
      <c r="A217" s="54" t="s">
        <v>1825</v>
      </c>
      <c r="B217" s="54" t="s">
        <v>1833</v>
      </c>
      <c r="C217" s="87">
        <v>0</v>
      </c>
      <c r="D217" s="87">
        <v>0</v>
      </c>
      <c r="E217" s="88" t="str">
        <f t="shared" si="12"/>
        <v/>
      </c>
      <c r="F217" s="71">
        <f t="shared" si="13"/>
        <v>0</v>
      </c>
      <c r="G217" s="55">
        <v>0</v>
      </c>
      <c r="H217" s="55">
        <v>20.001652173913001</v>
      </c>
      <c r="I217" s="91"/>
      <c r="J217" s="87">
        <v>0</v>
      </c>
      <c r="K217" s="87">
        <v>0</v>
      </c>
      <c r="L217" s="88" t="str">
        <f t="shared" si="14"/>
        <v/>
      </c>
      <c r="M217" s="71" t="str">
        <f t="shared" si="15"/>
        <v/>
      </c>
    </row>
    <row r="218" spans="1:13" ht="12.75" customHeight="1">
      <c r="A218" s="54" t="s">
        <v>2125</v>
      </c>
      <c r="B218" s="54" t="s">
        <v>2126</v>
      </c>
      <c r="C218" s="87">
        <v>0</v>
      </c>
      <c r="D218" s="87">
        <v>0</v>
      </c>
      <c r="E218" s="88" t="str">
        <f t="shared" si="12"/>
        <v/>
      </c>
      <c r="F218" s="71">
        <f t="shared" si="13"/>
        <v>0</v>
      </c>
      <c r="G218" s="55">
        <v>0.75999039101999999</v>
      </c>
      <c r="H218" s="55">
        <v>36.6370434782609</v>
      </c>
      <c r="I218" s="91"/>
      <c r="J218" s="87">
        <v>0</v>
      </c>
      <c r="K218" s="87">
        <v>0</v>
      </c>
      <c r="L218" s="88" t="str">
        <f t="shared" si="14"/>
        <v/>
      </c>
      <c r="M218" s="71" t="str">
        <f t="shared" si="15"/>
        <v/>
      </c>
    </row>
    <row r="219" spans="1:13" ht="12.75" customHeight="1">
      <c r="A219" s="54" t="s">
        <v>1579</v>
      </c>
      <c r="B219" s="54" t="s">
        <v>773</v>
      </c>
      <c r="C219" s="87">
        <v>0</v>
      </c>
      <c r="D219" s="87">
        <v>0</v>
      </c>
      <c r="E219" s="88" t="str">
        <f t="shared" si="12"/>
        <v/>
      </c>
      <c r="F219" s="71">
        <f t="shared" si="13"/>
        <v>0</v>
      </c>
      <c r="G219" s="55">
        <v>13.420233719999999</v>
      </c>
      <c r="H219" s="55">
        <v>41.623826086956498</v>
      </c>
      <c r="I219" s="91"/>
      <c r="J219" s="87">
        <v>0</v>
      </c>
      <c r="K219" s="87">
        <v>0</v>
      </c>
      <c r="L219" s="88" t="str">
        <f t="shared" si="14"/>
        <v/>
      </c>
      <c r="M219" s="71" t="str">
        <f t="shared" si="15"/>
        <v/>
      </c>
    </row>
    <row r="220" spans="1:13" ht="12.75" customHeight="1">
      <c r="A220" s="54" t="s">
        <v>1172</v>
      </c>
      <c r="B220" s="54" t="s">
        <v>1035</v>
      </c>
      <c r="C220" s="87">
        <v>0</v>
      </c>
      <c r="D220" s="87">
        <v>0</v>
      </c>
      <c r="E220" s="88" t="str">
        <f t="shared" si="12"/>
        <v/>
      </c>
      <c r="F220" s="71">
        <f t="shared" si="13"/>
        <v>0</v>
      </c>
      <c r="G220" s="55">
        <v>0.28027494765689998</v>
      </c>
      <c r="H220" s="55"/>
      <c r="I220" s="91"/>
      <c r="J220" s="87">
        <v>0</v>
      </c>
      <c r="K220" s="87">
        <v>0</v>
      </c>
      <c r="L220" s="88" t="str">
        <f t="shared" si="14"/>
        <v/>
      </c>
      <c r="M220" s="71" t="str">
        <f t="shared" si="15"/>
        <v/>
      </c>
    </row>
    <row r="221" spans="1:13" ht="12.75" customHeight="1">
      <c r="A221" s="54" t="s">
        <v>2044</v>
      </c>
      <c r="B221" s="54" t="s">
        <v>2045</v>
      </c>
      <c r="C221" s="87">
        <v>0</v>
      </c>
      <c r="D221" s="87">
        <v>0</v>
      </c>
      <c r="E221" s="88" t="str">
        <f t="shared" si="12"/>
        <v/>
      </c>
      <c r="F221" s="71">
        <f t="shared" si="13"/>
        <v>0</v>
      </c>
      <c r="G221" s="55">
        <v>2.4351877000000001E-2</v>
      </c>
      <c r="H221" s="55">
        <v>40.002869565217402</v>
      </c>
      <c r="I221" s="91"/>
      <c r="J221" s="87">
        <v>0</v>
      </c>
      <c r="K221" s="87">
        <v>0</v>
      </c>
      <c r="L221" s="88" t="str">
        <f t="shared" si="14"/>
        <v/>
      </c>
      <c r="M221" s="71" t="str">
        <f t="shared" si="15"/>
        <v/>
      </c>
    </row>
    <row r="222" spans="1:13" ht="12.75" customHeight="1">
      <c r="A222" s="54" t="s">
        <v>1745</v>
      </c>
      <c r="B222" s="54" t="s">
        <v>1074</v>
      </c>
      <c r="C222" s="87">
        <v>0</v>
      </c>
      <c r="D222" s="87">
        <v>0</v>
      </c>
      <c r="E222" s="88" t="str">
        <f t="shared" si="12"/>
        <v/>
      </c>
      <c r="F222" s="71">
        <f t="shared" si="13"/>
        <v>0</v>
      </c>
      <c r="G222" s="55">
        <v>0.38458546816440004</v>
      </c>
      <c r="H222" s="55">
        <v>113.372608695652</v>
      </c>
      <c r="I222" s="91"/>
      <c r="J222" s="87">
        <v>0</v>
      </c>
      <c r="K222" s="87">
        <v>0</v>
      </c>
      <c r="L222" s="88" t="str">
        <f t="shared" si="14"/>
        <v/>
      </c>
      <c r="M222" s="71" t="str">
        <f t="shared" si="15"/>
        <v/>
      </c>
    </row>
    <row r="223" spans="1:13" ht="12.75" customHeight="1">
      <c r="A223" s="54" t="s">
        <v>1691</v>
      </c>
      <c r="B223" s="54" t="s">
        <v>1690</v>
      </c>
      <c r="C223" s="87">
        <v>0</v>
      </c>
      <c r="D223" s="87">
        <v>0</v>
      </c>
      <c r="E223" s="88" t="str">
        <f t="shared" si="12"/>
        <v/>
      </c>
      <c r="F223" s="71">
        <f t="shared" si="13"/>
        <v>0</v>
      </c>
      <c r="G223" s="55">
        <v>0.85115655059900008</v>
      </c>
      <c r="H223" s="55">
        <v>58.283000000000001</v>
      </c>
      <c r="I223" s="91"/>
      <c r="J223" s="87">
        <v>0</v>
      </c>
      <c r="K223" s="87">
        <v>0</v>
      </c>
      <c r="L223" s="88" t="str">
        <f t="shared" si="14"/>
        <v/>
      </c>
      <c r="M223" s="71" t="str">
        <f t="shared" si="15"/>
        <v/>
      </c>
    </row>
    <row r="224" spans="1:13" ht="12.75" customHeight="1">
      <c r="A224" s="54" t="s">
        <v>2210</v>
      </c>
      <c r="B224" s="54" t="s">
        <v>2199</v>
      </c>
      <c r="C224" s="87">
        <v>0</v>
      </c>
      <c r="D224" s="87">
        <v>0</v>
      </c>
      <c r="E224" s="88" t="str">
        <f t="shared" si="12"/>
        <v/>
      </c>
      <c r="F224" s="71">
        <f t="shared" si="13"/>
        <v>0</v>
      </c>
      <c r="G224" s="55">
        <v>4.3917797000000001E-2</v>
      </c>
      <c r="H224" s="55">
        <v>99.998869565217404</v>
      </c>
      <c r="I224" s="91"/>
      <c r="J224" s="87">
        <v>0</v>
      </c>
      <c r="K224" s="87">
        <v>0</v>
      </c>
      <c r="L224" s="88" t="str">
        <f t="shared" si="14"/>
        <v/>
      </c>
      <c r="M224" s="71" t="str">
        <f t="shared" si="15"/>
        <v/>
      </c>
    </row>
    <row r="225" spans="1:13" ht="12.75" customHeight="1">
      <c r="A225" s="54" t="s">
        <v>2123</v>
      </c>
      <c r="B225" s="54" t="s">
        <v>2124</v>
      </c>
      <c r="C225" s="87">
        <v>0</v>
      </c>
      <c r="D225" s="87">
        <v>0</v>
      </c>
      <c r="E225" s="88" t="str">
        <f t="shared" si="12"/>
        <v/>
      </c>
      <c r="F225" s="71">
        <f t="shared" si="13"/>
        <v>0</v>
      </c>
      <c r="G225" s="55">
        <v>0.57517599709040002</v>
      </c>
      <c r="H225" s="55">
        <v>24.315608695652202</v>
      </c>
      <c r="I225" s="91"/>
      <c r="J225" s="87">
        <v>0</v>
      </c>
      <c r="K225" s="87">
        <v>0</v>
      </c>
      <c r="L225" s="88" t="str">
        <f t="shared" si="14"/>
        <v/>
      </c>
      <c r="M225" s="71" t="str">
        <f t="shared" si="15"/>
        <v/>
      </c>
    </row>
    <row r="226" spans="1:13" ht="12.75" customHeight="1">
      <c r="A226" s="54" t="s">
        <v>1249</v>
      </c>
      <c r="B226" s="54" t="s">
        <v>1076</v>
      </c>
      <c r="C226" s="87">
        <v>0</v>
      </c>
      <c r="D226" s="87">
        <v>0</v>
      </c>
      <c r="E226" s="88" t="str">
        <f t="shared" si="12"/>
        <v/>
      </c>
      <c r="F226" s="71">
        <f t="shared" si="13"/>
        <v>0</v>
      </c>
      <c r="G226" s="55">
        <v>0.23180783531080001</v>
      </c>
      <c r="H226" s="55">
        <v>112.87117391304299</v>
      </c>
      <c r="I226" s="91"/>
      <c r="J226" s="87">
        <v>0</v>
      </c>
      <c r="K226" s="87">
        <v>0</v>
      </c>
      <c r="L226" s="88" t="str">
        <f t="shared" si="14"/>
        <v/>
      </c>
      <c r="M226" s="71" t="str">
        <f t="shared" si="15"/>
        <v/>
      </c>
    </row>
    <row r="227" spans="1:13" ht="12.75" customHeight="1">
      <c r="A227" s="54" t="s">
        <v>1250</v>
      </c>
      <c r="B227" s="54" t="s">
        <v>1077</v>
      </c>
      <c r="C227" s="87">
        <v>0</v>
      </c>
      <c r="D227" s="87">
        <v>0</v>
      </c>
      <c r="E227" s="88" t="str">
        <f t="shared" si="12"/>
        <v/>
      </c>
      <c r="F227" s="71">
        <f t="shared" si="13"/>
        <v>0</v>
      </c>
      <c r="G227" s="55">
        <v>8.1405458151061012</v>
      </c>
      <c r="H227" s="55">
        <v>35.920347826087003</v>
      </c>
      <c r="I227" s="91"/>
      <c r="J227" s="87">
        <v>0</v>
      </c>
      <c r="K227" s="87">
        <v>0</v>
      </c>
      <c r="L227" s="88" t="str">
        <f t="shared" si="14"/>
        <v/>
      </c>
      <c r="M227" s="71" t="str">
        <f t="shared" si="15"/>
        <v/>
      </c>
    </row>
    <row r="228" spans="1:13" ht="12.75" customHeight="1">
      <c r="A228" s="54" t="s">
        <v>2131</v>
      </c>
      <c r="B228" s="54" t="s">
        <v>2132</v>
      </c>
      <c r="C228" s="87">
        <v>0</v>
      </c>
      <c r="D228" s="87">
        <v>0</v>
      </c>
      <c r="E228" s="88" t="str">
        <f t="shared" si="12"/>
        <v/>
      </c>
      <c r="F228" s="71">
        <f t="shared" si="13"/>
        <v>0</v>
      </c>
      <c r="G228" s="55">
        <v>0.38583864020000003</v>
      </c>
      <c r="H228" s="55">
        <v>122.071409090909</v>
      </c>
      <c r="I228" s="91"/>
      <c r="J228" s="87">
        <v>0</v>
      </c>
      <c r="K228" s="87">
        <v>0</v>
      </c>
      <c r="L228" s="88" t="str">
        <f t="shared" si="14"/>
        <v/>
      </c>
      <c r="M228" s="71" t="str">
        <f t="shared" si="15"/>
        <v/>
      </c>
    </row>
    <row r="229" spans="1:13" ht="12.75" customHeight="1">
      <c r="A229" s="54" t="s">
        <v>1824</v>
      </c>
      <c r="B229" s="54" t="s">
        <v>1832</v>
      </c>
      <c r="C229" s="87">
        <v>0</v>
      </c>
      <c r="D229" s="87">
        <v>0</v>
      </c>
      <c r="E229" s="88" t="str">
        <f t="shared" si="12"/>
        <v/>
      </c>
      <c r="F229" s="71">
        <f t="shared" si="13"/>
        <v>0</v>
      </c>
      <c r="G229" s="55">
        <v>0.12952406799999999</v>
      </c>
      <c r="H229" s="55">
        <v>40.002826086956503</v>
      </c>
      <c r="I229" s="91"/>
      <c r="J229" s="87">
        <v>0</v>
      </c>
      <c r="K229" s="87">
        <v>0</v>
      </c>
      <c r="L229" s="88" t="str">
        <f t="shared" si="14"/>
        <v/>
      </c>
      <c r="M229" s="71" t="str">
        <f t="shared" si="15"/>
        <v/>
      </c>
    </row>
    <row r="230" spans="1:13" ht="12.75" customHeight="1">
      <c r="A230" s="54" t="s">
        <v>2217</v>
      </c>
      <c r="B230" s="54" t="s">
        <v>2206</v>
      </c>
      <c r="C230" s="87">
        <v>0</v>
      </c>
      <c r="D230" s="87">
        <v>0</v>
      </c>
      <c r="E230" s="88" t="str">
        <f t="shared" si="12"/>
        <v/>
      </c>
      <c r="F230" s="71">
        <f t="shared" si="13"/>
        <v>0</v>
      </c>
      <c r="G230" s="55">
        <v>5.5559199999999998E-3</v>
      </c>
      <c r="H230" s="55">
        <v>19.992652173913001</v>
      </c>
      <c r="I230" s="91"/>
      <c r="J230" s="87">
        <v>0</v>
      </c>
      <c r="K230" s="87">
        <v>0</v>
      </c>
      <c r="L230" s="88" t="str">
        <f t="shared" si="14"/>
        <v/>
      </c>
      <c r="M230" s="71" t="str">
        <f t="shared" si="15"/>
        <v/>
      </c>
    </row>
    <row r="231" spans="1:13" ht="12.75" customHeight="1">
      <c r="A231" s="54" t="s">
        <v>2056</v>
      </c>
      <c r="B231" s="54" t="s">
        <v>2057</v>
      </c>
      <c r="C231" s="87">
        <v>0</v>
      </c>
      <c r="D231" s="87">
        <v>0</v>
      </c>
      <c r="E231" s="88" t="str">
        <f t="shared" si="12"/>
        <v/>
      </c>
      <c r="F231" s="71">
        <f t="shared" si="13"/>
        <v>0</v>
      </c>
      <c r="G231" s="55">
        <v>2.3645506E-2</v>
      </c>
      <c r="H231" s="55">
        <v>267.05360000000002</v>
      </c>
      <c r="I231" s="91"/>
      <c r="J231" s="87">
        <v>1.4908E-3</v>
      </c>
      <c r="K231" s="87">
        <v>4.2123999999999998E-3</v>
      </c>
      <c r="L231" s="88">
        <f t="shared" si="14"/>
        <v>-0.64609248884246506</v>
      </c>
      <c r="M231" s="71" t="str">
        <f t="shared" si="15"/>
        <v/>
      </c>
    </row>
    <row r="232" spans="1:13" ht="12.75" customHeight="1">
      <c r="A232" s="54" t="s">
        <v>1968</v>
      </c>
      <c r="B232" s="54" t="s">
        <v>1969</v>
      </c>
      <c r="C232" s="87">
        <v>0</v>
      </c>
      <c r="D232" s="87">
        <v>0</v>
      </c>
      <c r="E232" s="88" t="str">
        <f t="shared" si="12"/>
        <v/>
      </c>
      <c r="F232" s="71">
        <f t="shared" si="13"/>
        <v>0</v>
      </c>
      <c r="G232" s="55">
        <v>1.2722415000000001E-2</v>
      </c>
      <c r="H232" s="55">
        <v>80.016956521739104</v>
      </c>
      <c r="I232" s="91"/>
      <c r="J232" s="87">
        <v>0</v>
      </c>
      <c r="K232" s="87">
        <v>0</v>
      </c>
      <c r="L232" s="88" t="str">
        <f t="shared" si="14"/>
        <v/>
      </c>
      <c r="M232" s="71" t="str">
        <f t="shared" si="15"/>
        <v/>
      </c>
    </row>
    <row r="233" spans="1:13" ht="12.75" customHeight="1">
      <c r="A233" s="54" t="s">
        <v>1627</v>
      </c>
      <c r="B233" s="54" t="s">
        <v>1628</v>
      </c>
      <c r="C233" s="87">
        <v>0</v>
      </c>
      <c r="D233" s="87">
        <v>0</v>
      </c>
      <c r="E233" s="88" t="str">
        <f t="shared" si="12"/>
        <v/>
      </c>
      <c r="F233" s="71">
        <f t="shared" si="13"/>
        <v>0</v>
      </c>
      <c r="G233" s="55">
        <v>3.6562959999999999E-3</v>
      </c>
      <c r="H233" s="55">
        <v>24.9993913043478</v>
      </c>
      <c r="I233" s="91"/>
      <c r="J233" s="87">
        <v>0</v>
      </c>
      <c r="K233" s="87">
        <v>0</v>
      </c>
      <c r="L233" s="88" t="str">
        <f t="shared" si="14"/>
        <v/>
      </c>
      <c r="M233" s="71" t="str">
        <f t="shared" si="15"/>
        <v/>
      </c>
    </row>
    <row r="234" spans="1:13" ht="12.75" customHeight="1">
      <c r="A234" s="54" t="s">
        <v>1271</v>
      </c>
      <c r="B234" s="54" t="s">
        <v>1122</v>
      </c>
      <c r="C234" s="87">
        <v>0</v>
      </c>
      <c r="D234" s="87">
        <v>0</v>
      </c>
      <c r="E234" s="88" t="str">
        <f t="shared" si="12"/>
        <v/>
      </c>
      <c r="F234" s="71">
        <f t="shared" si="13"/>
        <v>0</v>
      </c>
      <c r="G234" s="55">
        <v>0.29598872494719997</v>
      </c>
      <c r="H234" s="55">
        <v>692.929347826087</v>
      </c>
      <c r="I234" s="91"/>
      <c r="J234" s="87">
        <v>0</v>
      </c>
      <c r="K234" s="87">
        <v>0</v>
      </c>
      <c r="L234" s="88" t="str">
        <f t="shared" si="14"/>
        <v/>
      </c>
      <c r="M234" s="71" t="str">
        <f t="shared" si="15"/>
        <v/>
      </c>
    </row>
    <row r="235" spans="1:13" ht="12.75" customHeight="1">
      <c r="A235" s="54" t="s">
        <v>1707</v>
      </c>
      <c r="B235" s="54" t="s">
        <v>1706</v>
      </c>
      <c r="C235" s="87">
        <v>0</v>
      </c>
      <c r="D235" s="87">
        <v>0</v>
      </c>
      <c r="E235" s="88" t="str">
        <f t="shared" si="12"/>
        <v/>
      </c>
      <c r="F235" s="71">
        <f t="shared" si="13"/>
        <v>0</v>
      </c>
      <c r="G235" s="55">
        <v>2.9886628934378998</v>
      </c>
      <c r="H235" s="55">
        <v>58.227347826086998</v>
      </c>
      <c r="I235" s="91"/>
      <c r="J235" s="87">
        <v>0</v>
      </c>
      <c r="K235" s="87">
        <v>1.3140000000000001E-3</v>
      </c>
      <c r="L235" s="88">
        <f t="shared" si="14"/>
        <v>-1</v>
      </c>
      <c r="M235" s="71" t="str">
        <f t="shared" si="15"/>
        <v/>
      </c>
    </row>
    <row r="236" spans="1:13" ht="12.75" customHeight="1">
      <c r="A236" s="54" t="s">
        <v>1283</v>
      </c>
      <c r="B236" s="54" t="s">
        <v>1130</v>
      </c>
      <c r="C236" s="87">
        <v>0</v>
      </c>
      <c r="D236" s="87">
        <v>0</v>
      </c>
      <c r="E236" s="88" t="str">
        <f t="shared" si="12"/>
        <v/>
      </c>
      <c r="F236" s="71">
        <f t="shared" si="13"/>
        <v>0</v>
      </c>
      <c r="G236" s="55">
        <v>3.6497632248000005</v>
      </c>
      <c r="H236" s="55">
        <v>117.818956521739</v>
      </c>
      <c r="I236" s="91"/>
      <c r="J236" s="87">
        <v>0</v>
      </c>
      <c r="K236" s="87">
        <v>0</v>
      </c>
      <c r="L236" s="88" t="str">
        <f t="shared" si="14"/>
        <v/>
      </c>
      <c r="M236" s="71" t="str">
        <f t="shared" si="15"/>
        <v/>
      </c>
    </row>
    <row r="237" spans="1:13" ht="12.75" customHeight="1">
      <c r="A237" s="54" t="s">
        <v>2050</v>
      </c>
      <c r="B237" s="54" t="s">
        <v>2051</v>
      </c>
      <c r="C237" s="87">
        <v>0</v>
      </c>
      <c r="D237" s="87">
        <v>0</v>
      </c>
      <c r="E237" s="88" t="str">
        <f t="shared" si="12"/>
        <v/>
      </c>
      <c r="F237" s="71">
        <f t="shared" si="13"/>
        <v>0</v>
      </c>
      <c r="G237" s="55">
        <v>2.6707166000000001E-2</v>
      </c>
      <c r="H237" s="55">
        <v>74.394818181818195</v>
      </c>
      <c r="I237" s="91"/>
      <c r="J237" s="87">
        <v>0</v>
      </c>
      <c r="K237" s="87">
        <v>0</v>
      </c>
      <c r="L237" s="88" t="str">
        <f t="shared" si="14"/>
        <v/>
      </c>
      <c r="M237" s="71" t="str">
        <f t="shared" si="15"/>
        <v/>
      </c>
    </row>
    <row r="238" spans="1:13" ht="12.75" customHeight="1">
      <c r="A238" s="54" t="s">
        <v>2213</v>
      </c>
      <c r="B238" s="54" t="s">
        <v>2202</v>
      </c>
      <c r="C238" s="87">
        <v>0</v>
      </c>
      <c r="D238" s="87">
        <v>0</v>
      </c>
      <c r="E238" s="88" t="str">
        <f t="shared" si="12"/>
        <v/>
      </c>
      <c r="F238" s="71">
        <f t="shared" si="13"/>
        <v>0</v>
      </c>
      <c r="G238" s="55">
        <v>5.0613110000000003E-2</v>
      </c>
      <c r="H238" s="55">
        <v>74.991173913043497</v>
      </c>
      <c r="I238" s="91"/>
      <c r="J238" s="87">
        <v>0</v>
      </c>
      <c r="K238" s="87">
        <v>0</v>
      </c>
      <c r="L238" s="88" t="str">
        <f t="shared" si="14"/>
        <v/>
      </c>
      <c r="M238" s="71" t="str">
        <f t="shared" si="15"/>
        <v/>
      </c>
    </row>
    <row r="239" spans="1:13" ht="12.75" customHeight="1">
      <c r="A239" s="54" t="s">
        <v>1274</v>
      </c>
      <c r="B239" s="54" t="s">
        <v>1125</v>
      </c>
      <c r="C239" s="87">
        <v>0</v>
      </c>
      <c r="D239" s="87">
        <v>0</v>
      </c>
      <c r="E239" s="88" t="str">
        <f t="shared" si="12"/>
        <v/>
      </c>
      <c r="F239" s="71">
        <f t="shared" si="13"/>
        <v>0</v>
      </c>
      <c r="G239" s="55">
        <v>4.3929897373999998</v>
      </c>
      <c r="H239" s="55">
        <v>86.205521739130404</v>
      </c>
      <c r="I239" s="91"/>
      <c r="J239" s="87">
        <v>0</v>
      </c>
      <c r="K239" s="87">
        <v>0</v>
      </c>
      <c r="L239" s="88" t="str">
        <f t="shared" si="14"/>
        <v/>
      </c>
      <c r="M239" s="71" t="str">
        <f t="shared" si="15"/>
        <v/>
      </c>
    </row>
    <row r="240" spans="1:13" ht="12.75" customHeight="1">
      <c r="A240" s="54" t="s">
        <v>1290</v>
      </c>
      <c r="B240" s="54" t="s">
        <v>1137</v>
      </c>
      <c r="C240" s="87">
        <v>0</v>
      </c>
      <c r="D240" s="87">
        <v>0</v>
      </c>
      <c r="E240" s="88" t="str">
        <f t="shared" si="12"/>
        <v/>
      </c>
      <c r="F240" s="71">
        <f t="shared" si="13"/>
        <v>0</v>
      </c>
      <c r="G240" s="55">
        <v>8.30977612176E-2</v>
      </c>
      <c r="H240" s="55">
        <v>67.447826086956496</v>
      </c>
      <c r="I240" s="91"/>
      <c r="J240" s="87">
        <v>0</v>
      </c>
      <c r="K240" s="87">
        <v>0</v>
      </c>
      <c r="L240" s="88" t="str">
        <f t="shared" si="14"/>
        <v/>
      </c>
      <c r="M240" s="71" t="str">
        <f t="shared" si="15"/>
        <v/>
      </c>
    </row>
    <row r="241" spans="1:13" ht="12.75" customHeight="1">
      <c r="A241" s="54" t="s">
        <v>2054</v>
      </c>
      <c r="B241" s="54" t="s">
        <v>2055</v>
      </c>
      <c r="C241" s="87">
        <v>0</v>
      </c>
      <c r="D241" s="87">
        <v>0</v>
      </c>
      <c r="E241" s="88" t="str">
        <f t="shared" si="12"/>
        <v/>
      </c>
      <c r="F241" s="71">
        <f t="shared" si="13"/>
        <v>0</v>
      </c>
      <c r="G241" s="55">
        <v>1.9563390000000001E-3</v>
      </c>
      <c r="H241" s="55">
        <v>197.563444444444</v>
      </c>
      <c r="I241" s="91"/>
      <c r="J241" s="87">
        <v>0</v>
      </c>
      <c r="K241" s="87">
        <v>0</v>
      </c>
      <c r="L241" s="88" t="str">
        <f t="shared" si="14"/>
        <v/>
      </c>
      <c r="M241" s="71" t="str">
        <f t="shared" si="15"/>
        <v/>
      </c>
    </row>
    <row r="242" spans="1:13" ht="12.75" customHeight="1">
      <c r="A242" s="54" t="s">
        <v>1992</v>
      </c>
      <c r="B242" s="54" t="s">
        <v>1993</v>
      </c>
      <c r="C242" s="87">
        <v>0</v>
      </c>
      <c r="D242" s="87">
        <v>0</v>
      </c>
      <c r="E242" s="88" t="str">
        <f t="shared" si="12"/>
        <v/>
      </c>
      <c r="F242" s="71">
        <f t="shared" si="13"/>
        <v>0</v>
      </c>
      <c r="G242" s="55">
        <v>2.9637216000000001E-2</v>
      </c>
      <c r="H242" s="55">
        <v>80.001478260869604</v>
      </c>
      <c r="I242" s="91"/>
      <c r="J242" s="87">
        <v>0</v>
      </c>
      <c r="K242" s="87">
        <v>0</v>
      </c>
      <c r="L242" s="88" t="str">
        <f t="shared" si="14"/>
        <v/>
      </c>
      <c r="M242" s="71" t="str">
        <f t="shared" si="15"/>
        <v/>
      </c>
    </row>
    <row r="243" spans="1:13" ht="12.75" customHeight="1">
      <c r="A243" s="54" t="s">
        <v>1278</v>
      </c>
      <c r="B243" s="54" t="s">
        <v>1129</v>
      </c>
      <c r="C243" s="87">
        <v>0</v>
      </c>
      <c r="D243" s="87">
        <v>0</v>
      </c>
      <c r="E243" s="88" t="str">
        <f t="shared" si="12"/>
        <v/>
      </c>
      <c r="F243" s="71">
        <f t="shared" si="13"/>
        <v>0</v>
      </c>
      <c r="G243" s="55">
        <v>4.6507542839999996</v>
      </c>
      <c r="H243" s="55">
        <v>122.176391304348</v>
      </c>
      <c r="I243" s="91"/>
      <c r="J243" s="87">
        <v>0</v>
      </c>
      <c r="K243" s="87">
        <v>0</v>
      </c>
      <c r="L243" s="88" t="str">
        <f t="shared" si="14"/>
        <v/>
      </c>
      <c r="M243" s="71" t="str">
        <f t="shared" si="15"/>
        <v/>
      </c>
    </row>
    <row r="244" spans="1:13" ht="12.75" customHeight="1">
      <c r="A244" s="54" t="s">
        <v>1277</v>
      </c>
      <c r="B244" s="54" t="s">
        <v>1128</v>
      </c>
      <c r="C244" s="87">
        <v>0</v>
      </c>
      <c r="D244" s="87">
        <v>0</v>
      </c>
      <c r="E244" s="88" t="str">
        <f t="shared" si="12"/>
        <v/>
      </c>
      <c r="F244" s="71">
        <f t="shared" si="13"/>
        <v>0</v>
      </c>
      <c r="G244" s="55">
        <v>4.5850009147800002</v>
      </c>
      <c r="H244" s="55">
        <v>87.039913043478293</v>
      </c>
      <c r="I244" s="91"/>
      <c r="J244" s="87">
        <v>0</v>
      </c>
      <c r="K244" s="87">
        <v>0</v>
      </c>
      <c r="L244" s="88" t="str">
        <f t="shared" si="14"/>
        <v/>
      </c>
      <c r="M244" s="71" t="str">
        <f t="shared" si="15"/>
        <v/>
      </c>
    </row>
    <row r="245" spans="1:13" ht="12.75" customHeight="1">
      <c r="A245" s="54" t="s">
        <v>1270</v>
      </c>
      <c r="B245" s="54" t="s">
        <v>1121</v>
      </c>
      <c r="C245" s="87">
        <v>0</v>
      </c>
      <c r="D245" s="87">
        <v>0</v>
      </c>
      <c r="E245" s="88" t="str">
        <f t="shared" si="12"/>
        <v/>
      </c>
      <c r="F245" s="71">
        <f t="shared" si="13"/>
        <v>0</v>
      </c>
      <c r="G245" s="55">
        <v>0.19298841858319998</v>
      </c>
      <c r="H245" s="55">
        <v>73.391304347826093</v>
      </c>
      <c r="I245" s="91"/>
      <c r="J245" s="87">
        <v>0</v>
      </c>
      <c r="K245" s="87">
        <v>0</v>
      </c>
      <c r="L245" s="88" t="str">
        <f t="shared" si="14"/>
        <v/>
      </c>
      <c r="M245" s="71" t="str">
        <f t="shared" si="15"/>
        <v/>
      </c>
    </row>
    <row r="246" spans="1:13" ht="12.75" customHeight="1">
      <c r="A246" s="54" t="s">
        <v>1966</v>
      </c>
      <c r="B246" s="54" t="s">
        <v>1967</v>
      </c>
      <c r="C246" s="87">
        <v>0</v>
      </c>
      <c r="D246" s="87">
        <v>0</v>
      </c>
      <c r="E246" s="88" t="str">
        <f t="shared" si="12"/>
        <v/>
      </c>
      <c r="F246" s="71">
        <f t="shared" si="13"/>
        <v>0</v>
      </c>
      <c r="G246" s="55">
        <v>0</v>
      </c>
      <c r="H246" s="55">
        <v>59.992086956521703</v>
      </c>
      <c r="I246" s="91"/>
      <c r="J246" s="87">
        <v>0</v>
      </c>
      <c r="K246" s="87">
        <v>0</v>
      </c>
      <c r="L246" s="88" t="str">
        <f t="shared" si="14"/>
        <v/>
      </c>
      <c r="M246" s="71" t="str">
        <f t="shared" si="15"/>
        <v/>
      </c>
    </row>
    <row r="247" spans="1:13" ht="12.75" customHeight="1">
      <c r="A247" s="54" t="s">
        <v>2046</v>
      </c>
      <c r="B247" s="54" t="s">
        <v>2047</v>
      </c>
      <c r="C247" s="87">
        <v>0</v>
      </c>
      <c r="D247" s="87">
        <v>0</v>
      </c>
      <c r="E247" s="88" t="str">
        <f t="shared" si="12"/>
        <v/>
      </c>
      <c r="F247" s="71">
        <f t="shared" si="13"/>
        <v>0</v>
      </c>
      <c r="G247" s="55">
        <v>2.1157289999999998E-3</v>
      </c>
      <c r="H247" s="55">
        <v>59.993478260869601</v>
      </c>
      <c r="I247" s="91"/>
      <c r="J247" s="87">
        <v>0</v>
      </c>
      <c r="K247" s="87">
        <v>0</v>
      </c>
      <c r="L247" s="88" t="str">
        <f t="shared" si="14"/>
        <v/>
      </c>
      <c r="M247" s="71" t="str">
        <f t="shared" si="15"/>
        <v/>
      </c>
    </row>
    <row r="248" spans="1:13" ht="12.75" customHeight="1">
      <c r="A248" s="54" t="s">
        <v>2121</v>
      </c>
      <c r="B248" s="54" t="s">
        <v>2122</v>
      </c>
      <c r="C248" s="87">
        <v>0</v>
      </c>
      <c r="D248" s="87">
        <v>0</v>
      </c>
      <c r="E248" s="88" t="str">
        <f t="shared" si="12"/>
        <v/>
      </c>
      <c r="F248" s="71">
        <f t="shared" si="13"/>
        <v>0</v>
      </c>
      <c r="G248" s="55">
        <v>2.0798245059199999E-2</v>
      </c>
      <c r="H248" s="55">
        <v>23.145347826087001</v>
      </c>
      <c r="I248" s="91"/>
      <c r="J248" s="87">
        <v>0</v>
      </c>
      <c r="K248" s="87">
        <v>0</v>
      </c>
      <c r="L248" s="88" t="str">
        <f t="shared" si="14"/>
        <v/>
      </c>
      <c r="M248" s="71" t="str">
        <f t="shared" si="15"/>
        <v/>
      </c>
    </row>
    <row r="249" spans="1:13" ht="12.75" customHeight="1">
      <c r="A249" s="54" t="s">
        <v>1580</v>
      </c>
      <c r="B249" s="54" t="s">
        <v>774</v>
      </c>
      <c r="C249" s="87">
        <v>0</v>
      </c>
      <c r="D249" s="87">
        <v>0</v>
      </c>
      <c r="E249" s="88" t="str">
        <f t="shared" si="12"/>
        <v/>
      </c>
      <c r="F249" s="71">
        <f t="shared" si="13"/>
        <v>0</v>
      </c>
      <c r="G249" s="55">
        <v>9.4238336999999994</v>
      </c>
      <c r="H249" s="55">
        <v>36.4518695652174</v>
      </c>
      <c r="I249" s="91"/>
      <c r="J249" s="87">
        <v>0</v>
      </c>
      <c r="K249" s="87">
        <v>0</v>
      </c>
      <c r="L249" s="88" t="str">
        <f t="shared" si="14"/>
        <v/>
      </c>
      <c r="M249" s="71" t="str">
        <f t="shared" si="15"/>
        <v/>
      </c>
    </row>
    <row r="250" spans="1:13" ht="12.75" customHeight="1">
      <c r="A250" s="54" t="s">
        <v>1986</v>
      </c>
      <c r="B250" s="54" t="s">
        <v>1987</v>
      </c>
      <c r="C250" s="87">
        <v>0</v>
      </c>
      <c r="D250" s="87">
        <v>0</v>
      </c>
      <c r="E250" s="88" t="str">
        <f t="shared" si="12"/>
        <v/>
      </c>
      <c r="F250" s="71">
        <f t="shared" si="13"/>
        <v>0</v>
      </c>
      <c r="G250" s="55">
        <v>4.1771970000000005E-3</v>
      </c>
      <c r="H250" s="55">
        <v>20.0019130434783</v>
      </c>
      <c r="I250" s="91"/>
      <c r="J250" s="87">
        <v>0</v>
      </c>
      <c r="K250" s="87">
        <v>0</v>
      </c>
      <c r="L250" s="88" t="str">
        <f t="shared" si="14"/>
        <v/>
      </c>
      <c r="M250" s="71" t="str">
        <f t="shared" si="15"/>
        <v/>
      </c>
    </row>
    <row r="251" spans="1:13" ht="12.75" customHeight="1">
      <c r="A251" s="54" t="s">
        <v>2058</v>
      </c>
      <c r="B251" s="54" t="s">
        <v>2059</v>
      </c>
      <c r="C251" s="87">
        <v>0</v>
      </c>
      <c r="D251" s="87">
        <v>0</v>
      </c>
      <c r="E251" s="88" t="str">
        <f t="shared" si="12"/>
        <v/>
      </c>
      <c r="F251" s="71">
        <f t="shared" si="13"/>
        <v>0</v>
      </c>
      <c r="G251" s="55">
        <v>0</v>
      </c>
      <c r="H251" s="55">
        <v>59.96</v>
      </c>
      <c r="I251" s="91"/>
      <c r="J251" s="87">
        <v>0</v>
      </c>
      <c r="K251" s="87">
        <v>0</v>
      </c>
      <c r="L251" s="88" t="str">
        <f t="shared" si="14"/>
        <v/>
      </c>
      <c r="M251" s="71" t="str">
        <f t="shared" si="15"/>
        <v/>
      </c>
    </row>
    <row r="252" spans="1:13" ht="12.75" customHeight="1">
      <c r="A252" s="54" t="s">
        <v>2215</v>
      </c>
      <c r="B252" s="54" t="s">
        <v>2204</v>
      </c>
      <c r="C252" s="87">
        <v>0</v>
      </c>
      <c r="D252" s="87">
        <v>0</v>
      </c>
      <c r="E252" s="88" t="str">
        <f t="shared" si="12"/>
        <v/>
      </c>
      <c r="F252" s="71">
        <f t="shared" si="13"/>
        <v>0</v>
      </c>
      <c r="G252" s="55">
        <v>2.3821426999999999E-2</v>
      </c>
      <c r="H252" s="55">
        <v>74.994782608695701</v>
      </c>
      <c r="I252" s="91"/>
      <c r="J252" s="87">
        <v>0</v>
      </c>
      <c r="K252" s="87">
        <v>0</v>
      </c>
      <c r="L252" s="88" t="str">
        <f t="shared" si="14"/>
        <v/>
      </c>
      <c r="M252" s="71" t="str">
        <f t="shared" si="15"/>
        <v/>
      </c>
    </row>
    <row r="253" spans="1:13" ht="12.75" customHeight="1">
      <c r="A253" s="54" t="s">
        <v>1829</v>
      </c>
      <c r="B253" s="54" t="s">
        <v>1837</v>
      </c>
      <c r="C253" s="87">
        <v>0</v>
      </c>
      <c r="D253" s="87">
        <v>0</v>
      </c>
      <c r="E253" s="88" t="str">
        <f t="shared" si="12"/>
        <v/>
      </c>
      <c r="F253" s="71">
        <f t="shared" si="13"/>
        <v>0</v>
      </c>
      <c r="G253" s="55">
        <v>0</v>
      </c>
      <c r="H253" s="55">
        <v>44.995043478260897</v>
      </c>
      <c r="I253" s="91"/>
      <c r="J253" s="87">
        <v>0</v>
      </c>
      <c r="K253" s="87">
        <v>0</v>
      </c>
      <c r="L253" s="88" t="str">
        <f t="shared" si="14"/>
        <v/>
      </c>
      <c r="M253" s="71" t="str">
        <f t="shared" si="15"/>
        <v/>
      </c>
    </row>
    <row r="254" spans="1:13" ht="12.75" customHeight="1">
      <c r="A254" s="54" t="s">
        <v>1276</v>
      </c>
      <c r="B254" s="54" t="s">
        <v>1127</v>
      </c>
      <c r="C254" s="87">
        <v>0</v>
      </c>
      <c r="D254" s="87">
        <v>0</v>
      </c>
      <c r="E254" s="88" t="str">
        <f t="shared" si="12"/>
        <v/>
      </c>
      <c r="F254" s="71">
        <f t="shared" si="13"/>
        <v>0</v>
      </c>
      <c r="G254" s="55">
        <v>4.2132655202000002</v>
      </c>
      <c r="H254" s="55">
        <v>41.338869565217401</v>
      </c>
      <c r="I254" s="91"/>
      <c r="J254" s="87">
        <v>0</v>
      </c>
      <c r="K254" s="87">
        <v>0</v>
      </c>
      <c r="L254" s="88" t="str">
        <f t="shared" si="14"/>
        <v/>
      </c>
      <c r="M254" s="71" t="str">
        <f t="shared" si="15"/>
        <v/>
      </c>
    </row>
    <row r="255" spans="1:13" ht="12.75" customHeight="1">
      <c r="A255" s="54" t="s">
        <v>2209</v>
      </c>
      <c r="B255" s="54" t="s">
        <v>2198</v>
      </c>
      <c r="C255" s="87">
        <v>0</v>
      </c>
      <c r="D255" s="87">
        <v>0</v>
      </c>
      <c r="E255" s="88" t="str">
        <f t="shared" si="12"/>
        <v/>
      </c>
      <c r="F255" s="71">
        <f t="shared" si="13"/>
        <v>0</v>
      </c>
      <c r="G255" s="55">
        <v>1.7844986E-2</v>
      </c>
      <c r="H255" s="55">
        <v>50.004434782608698</v>
      </c>
      <c r="I255" s="91"/>
      <c r="J255" s="87">
        <v>0</v>
      </c>
      <c r="K255" s="87">
        <v>0</v>
      </c>
      <c r="L255" s="88" t="str">
        <f t="shared" si="14"/>
        <v/>
      </c>
      <c r="M255" s="71" t="str">
        <f t="shared" si="15"/>
        <v/>
      </c>
    </row>
    <row r="256" spans="1:13" ht="12.75" customHeight="1">
      <c r="A256" s="54" t="s">
        <v>2212</v>
      </c>
      <c r="B256" s="54" t="s">
        <v>2201</v>
      </c>
      <c r="C256" s="87">
        <v>0</v>
      </c>
      <c r="D256" s="87">
        <v>0</v>
      </c>
      <c r="E256" s="88" t="str">
        <f t="shared" si="12"/>
        <v/>
      </c>
      <c r="F256" s="71">
        <f t="shared" si="13"/>
        <v>0</v>
      </c>
      <c r="G256" s="55">
        <v>2.6136430000000001E-3</v>
      </c>
      <c r="H256" s="55">
        <v>99.996260869565205</v>
      </c>
      <c r="I256" s="91"/>
      <c r="J256" s="87">
        <v>0</v>
      </c>
      <c r="K256" s="87">
        <v>0</v>
      </c>
      <c r="L256" s="88" t="str">
        <f t="shared" si="14"/>
        <v/>
      </c>
      <c r="M256" s="71" t="str">
        <f t="shared" si="15"/>
        <v/>
      </c>
    </row>
    <row r="257" spans="1:13" ht="12.75" customHeight="1">
      <c r="A257" s="54" t="s">
        <v>2220</v>
      </c>
      <c r="B257" s="54" t="s">
        <v>2208</v>
      </c>
      <c r="C257" s="87">
        <v>0</v>
      </c>
      <c r="D257" s="87">
        <v>0</v>
      </c>
      <c r="E257" s="88" t="str">
        <f t="shared" si="12"/>
        <v/>
      </c>
      <c r="F257" s="71">
        <f t="shared" si="13"/>
        <v>0</v>
      </c>
      <c r="G257" s="55">
        <v>0</v>
      </c>
      <c r="H257" s="55">
        <v>40.0013043478261</v>
      </c>
      <c r="I257" s="91"/>
      <c r="J257" s="87">
        <v>0</v>
      </c>
      <c r="K257" s="87">
        <v>0</v>
      </c>
      <c r="L257" s="88" t="str">
        <f t="shared" si="14"/>
        <v/>
      </c>
      <c r="M257" s="71" t="str">
        <f t="shared" si="15"/>
        <v/>
      </c>
    </row>
    <row r="258" spans="1:13" ht="12.75" customHeight="1">
      <c r="A258" s="54" t="s">
        <v>2062</v>
      </c>
      <c r="B258" s="54" t="s">
        <v>2063</v>
      </c>
      <c r="C258" s="87">
        <v>0</v>
      </c>
      <c r="D258" s="87">
        <v>0</v>
      </c>
      <c r="E258" s="88" t="str">
        <f t="shared" si="12"/>
        <v/>
      </c>
      <c r="F258" s="71">
        <f t="shared" si="13"/>
        <v>0</v>
      </c>
      <c r="G258" s="55">
        <v>0</v>
      </c>
      <c r="H258" s="55">
        <v>214.96337500000001</v>
      </c>
      <c r="I258" s="91"/>
      <c r="J258" s="87">
        <v>0</v>
      </c>
      <c r="K258" s="87">
        <v>0</v>
      </c>
      <c r="L258" s="88" t="str">
        <f t="shared" si="14"/>
        <v/>
      </c>
      <c r="M258" s="71" t="str">
        <f t="shared" si="15"/>
        <v/>
      </c>
    </row>
    <row r="259" spans="1:13" ht="12.75" customHeight="1">
      <c r="A259" s="54" t="s">
        <v>2060</v>
      </c>
      <c r="B259" s="54" t="s">
        <v>2061</v>
      </c>
      <c r="C259" s="87">
        <v>0</v>
      </c>
      <c r="D259" s="87">
        <v>0</v>
      </c>
      <c r="E259" s="88" t="str">
        <f t="shared" si="12"/>
        <v/>
      </c>
      <c r="F259" s="71">
        <f t="shared" si="13"/>
        <v>0</v>
      </c>
      <c r="G259" s="55">
        <v>0</v>
      </c>
      <c r="H259" s="55">
        <v>120.063</v>
      </c>
      <c r="I259" s="91"/>
      <c r="J259" s="87">
        <v>0</v>
      </c>
      <c r="K259" s="87">
        <v>0</v>
      </c>
      <c r="L259" s="88" t="str">
        <f t="shared" si="14"/>
        <v/>
      </c>
      <c r="M259" s="71" t="str">
        <f t="shared" si="15"/>
        <v/>
      </c>
    </row>
    <row r="260" spans="1:13" ht="12.75" customHeight="1">
      <c r="A260" s="54" t="s">
        <v>1990</v>
      </c>
      <c r="B260" s="54" t="s">
        <v>1991</v>
      </c>
      <c r="C260" s="87">
        <v>0</v>
      </c>
      <c r="D260" s="87">
        <v>0</v>
      </c>
      <c r="E260" s="88" t="str">
        <f t="shared" si="12"/>
        <v/>
      </c>
      <c r="F260" s="71">
        <f t="shared" si="13"/>
        <v>0</v>
      </c>
      <c r="G260" s="55">
        <v>1.7331669999999999E-3</v>
      </c>
      <c r="H260" s="55">
        <v>59.994130434782598</v>
      </c>
      <c r="I260" s="91"/>
      <c r="J260" s="87">
        <v>0</v>
      </c>
      <c r="K260" s="87">
        <v>0</v>
      </c>
      <c r="L260" s="88" t="str">
        <f t="shared" si="14"/>
        <v/>
      </c>
      <c r="M260" s="71" t="str">
        <f t="shared" si="15"/>
        <v/>
      </c>
    </row>
    <row r="261" spans="1:13" ht="12.75" customHeight="1">
      <c r="A261" s="54" t="s">
        <v>1988</v>
      </c>
      <c r="B261" s="54" t="s">
        <v>1989</v>
      </c>
      <c r="C261" s="87">
        <v>0</v>
      </c>
      <c r="D261" s="87">
        <v>0</v>
      </c>
      <c r="E261" s="88" t="str">
        <f t="shared" si="12"/>
        <v/>
      </c>
      <c r="F261" s="71">
        <f t="shared" si="13"/>
        <v>0</v>
      </c>
      <c r="G261" s="55">
        <v>2.3872860000000002E-3</v>
      </c>
      <c r="H261" s="55">
        <v>40.001086956521704</v>
      </c>
      <c r="I261" s="91"/>
      <c r="J261" s="87">
        <v>0</v>
      </c>
      <c r="K261" s="87">
        <v>0</v>
      </c>
      <c r="L261" s="88" t="str">
        <f t="shared" si="14"/>
        <v/>
      </c>
      <c r="M261" s="71" t="str">
        <f t="shared" si="15"/>
        <v/>
      </c>
    </row>
    <row r="262" spans="1:13" ht="12.75" customHeight="1">
      <c r="A262" s="54" t="s">
        <v>2042</v>
      </c>
      <c r="B262" s="54" t="s">
        <v>2043</v>
      </c>
      <c r="C262" s="87">
        <v>0</v>
      </c>
      <c r="D262" s="87">
        <v>0</v>
      </c>
      <c r="E262" s="88" t="str">
        <f t="shared" si="12"/>
        <v/>
      </c>
      <c r="F262" s="71">
        <f t="shared" si="13"/>
        <v>0</v>
      </c>
      <c r="G262" s="55">
        <v>0</v>
      </c>
      <c r="H262" s="55">
        <v>20.0068695652174</v>
      </c>
      <c r="I262" s="91"/>
      <c r="J262" s="87">
        <v>0</v>
      </c>
      <c r="K262" s="87">
        <v>0</v>
      </c>
      <c r="L262" s="88" t="str">
        <f t="shared" si="14"/>
        <v/>
      </c>
      <c r="M262" s="71" t="str">
        <f t="shared" si="15"/>
        <v/>
      </c>
    </row>
    <row r="263" spans="1:13" ht="12.75" customHeight="1">
      <c r="A263" s="54" t="s">
        <v>2211</v>
      </c>
      <c r="B263" s="54" t="s">
        <v>2200</v>
      </c>
      <c r="C263" s="87">
        <v>0</v>
      </c>
      <c r="D263" s="87">
        <v>0</v>
      </c>
      <c r="E263" s="88" t="str">
        <f t="shared" ref="E263:E267" si="16">IF(ISERROR(C263/D263-1),"",IF((C263/D263-1)&gt;10000%,"",C263/D263-1))</f>
        <v/>
      </c>
      <c r="F263" s="71">
        <f t="shared" si="13"/>
        <v>0</v>
      </c>
      <c r="G263" s="55">
        <v>0</v>
      </c>
      <c r="H263" s="55">
        <v>50.001521739130403</v>
      </c>
      <c r="I263" s="91"/>
      <c r="J263" s="87">
        <v>0</v>
      </c>
      <c r="K263" s="87">
        <v>0</v>
      </c>
      <c r="L263" s="88" t="str">
        <f t="shared" ref="L263:L267" si="17">IF(ISERROR(J263/K263-1),"",IF((J263/K263-1)&gt;10000%,"",J263/K263-1))</f>
        <v/>
      </c>
      <c r="M263" s="71" t="str">
        <f t="shared" si="15"/>
        <v/>
      </c>
    </row>
    <row r="264" spans="1:13" ht="12.75" customHeight="1">
      <c r="A264" s="54" t="s">
        <v>2218</v>
      </c>
      <c r="B264" s="54" t="s">
        <v>2207</v>
      </c>
      <c r="C264" s="87">
        <v>0</v>
      </c>
      <c r="D264" s="87">
        <v>0</v>
      </c>
      <c r="E264" s="88" t="str">
        <f t="shared" si="16"/>
        <v/>
      </c>
      <c r="F264" s="71">
        <f t="shared" si="13"/>
        <v>0</v>
      </c>
      <c r="G264" s="55">
        <v>5.9949040000000006E-3</v>
      </c>
      <c r="H264" s="55">
        <v>40.012826086956501</v>
      </c>
      <c r="I264" s="91"/>
      <c r="J264" s="87">
        <v>0</v>
      </c>
      <c r="K264" s="87">
        <v>0</v>
      </c>
      <c r="L264" s="88" t="str">
        <f t="shared" si="17"/>
        <v/>
      </c>
      <c r="M264" s="71" t="str">
        <f t="shared" si="15"/>
        <v/>
      </c>
    </row>
    <row r="265" spans="1:13" ht="12.75" customHeight="1">
      <c r="A265" s="54" t="s">
        <v>2863</v>
      </c>
      <c r="B265" s="54" t="s">
        <v>2864</v>
      </c>
      <c r="C265" s="87">
        <v>0</v>
      </c>
      <c r="D265" s="87">
        <v>0</v>
      </c>
      <c r="E265" s="88" t="str">
        <f t="shared" si="16"/>
        <v/>
      </c>
      <c r="F265" s="71">
        <f t="shared" si="13"/>
        <v>0</v>
      </c>
      <c r="G265" s="55">
        <v>4.5656347315249999</v>
      </c>
      <c r="H265" s="55">
        <v>26.818130434782599</v>
      </c>
      <c r="I265" s="91"/>
      <c r="J265" s="87">
        <v>2.8166999999999997E-3</v>
      </c>
      <c r="K265" s="87">
        <v>5</v>
      </c>
      <c r="L265" s="88">
        <f t="shared" si="17"/>
        <v>-0.99943665999999998</v>
      </c>
      <c r="M265" s="71" t="str">
        <f t="shared" si="15"/>
        <v/>
      </c>
    </row>
    <row r="266" spans="1:13" ht="12.75" customHeight="1">
      <c r="A266" s="54" t="s">
        <v>2219</v>
      </c>
      <c r="B266" s="54" t="s">
        <v>2197</v>
      </c>
      <c r="C266" s="87">
        <v>0</v>
      </c>
      <c r="D266" s="87">
        <v>0</v>
      </c>
      <c r="E266" s="88" t="str">
        <f t="shared" si="16"/>
        <v/>
      </c>
      <c r="F266" s="71">
        <f t="shared" si="13"/>
        <v>0</v>
      </c>
      <c r="G266" s="55">
        <v>0</v>
      </c>
      <c r="H266" s="55">
        <v>19.999913043478301</v>
      </c>
      <c r="I266" s="91"/>
      <c r="J266" s="87">
        <v>0</v>
      </c>
      <c r="K266" s="87">
        <v>0</v>
      </c>
      <c r="L266" s="88" t="str">
        <f t="shared" si="17"/>
        <v/>
      </c>
      <c r="M266" s="71" t="str">
        <f t="shared" si="15"/>
        <v/>
      </c>
    </row>
    <row r="267" spans="1:13" ht="12.75" customHeight="1">
      <c r="A267" s="54" t="s">
        <v>1286</v>
      </c>
      <c r="B267" s="54" t="s">
        <v>1133</v>
      </c>
      <c r="C267" s="87">
        <v>0</v>
      </c>
      <c r="D267" s="87">
        <v>0</v>
      </c>
      <c r="E267" s="88" t="str">
        <f t="shared" si="16"/>
        <v/>
      </c>
      <c r="F267" s="71">
        <f t="shared" si="13"/>
        <v>0</v>
      </c>
      <c r="G267" s="55">
        <v>0.1747954172316</v>
      </c>
      <c r="H267" s="55">
        <v>49.1911739130435</v>
      </c>
      <c r="I267" s="91"/>
      <c r="J267" s="87">
        <v>0</v>
      </c>
      <c r="K267" s="87">
        <v>0</v>
      </c>
      <c r="L267" s="88" t="str">
        <f t="shared" si="17"/>
        <v/>
      </c>
      <c r="M267" s="71" t="str">
        <f t="shared" si="15"/>
        <v/>
      </c>
    </row>
    <row r="268" spans="1:13">
      <c r="A268" s="9"/>
      <c r="B268" s="85">
        <f>COUNTA(C7:C267)</f>
        <v>261</v>
      </c>
      <c r="C268" s="100">
        <f>SUM(C7:C267)</f>
        <v>374.26044030899982</v>
      </c>
      <c r="D268" s="76">
        <f>SUM(D7:D267)</f>
        <v>494.99684552500014</v>
      </c>
      <c r="E268" s="86">
        <f>IF(ISERROR(C268/D268-1),"",((C268/D268-1)))</f>
        <v>-0.24391348411108704</v>
      </c>
      <c r="F268" s="101">
        <f>SUM(F7:F267)</f>
        <v>1.0000000000000009</v>
      </c>
      <c r="G268" s="102">
        <f>SUM(G7:G267)</f>
        <v>16903.582373606689</v>
      </c>
      <c r="H268" s="132"/>
      <c r="I268" s="59"/>
      <c r="J268" s="100">
        <f>SUM(J7:J267)</f>
        <v>683.22891266999977</v>
      </c>
      <c r="K268" s="76">
        <f>SUM(K7:K267)</f>
        <v>788.21274487363951</v>
      </c>
      <c r="L268" s="86">
        <f>IF(ISERROR(J268/K268-1),"",((J268/K268-1)))</f>
        <v>-0.13319225410453106</v>
      </c>
      <c r="M268" s="60">
        <f>IF(ISERROR(J268/C268),"",(J268/C268))</f>
        <v>1.825544030531004</v>
      </c>
    </row>
    <row r="269" spans="1:13">
      <c r="A269" s="10"/>
      <c r="B269" s="10"/>
      <c r="C269" s="103"/>
      <c r="D269" s="103"/>
      <c r="E269" s="104"/>
      <c r="F269" s="61"/>
      <c r="G269" s="21"/>
      <c r="H269" s="8"/>
      <c r="J269" s="103"/>
      <c r="K269" s="103"/>
      <c r="L269" s="104"/>
    </row>
    <row r="270" spans="1:13">
      <c r="A270" s="12" t="s">
        <v>89</v>
      </c>
      <c r="B270" s="10"/>
      <c r="C270" s="103"/>
      <c r="D270" s="103"/>
      <c r="E270" s="104"/>
      <c r="F270" s="21"/>
      <c r="G270" s="21"/>
      <c r="H270" s="8"/>
      <c r="J270" s="103"/>
      <c r="K270" s="103"/>
      <c r="L270" s="104"/>
    </row>
    <row r="271" spans="1:13">
      <c r="A271" s="10"/>
      <c r="B271" s="10"/>
      <c r="C271" s="103"/>
      <c r="D271" s="103"/>
      <c r="E271" s="104"/>
      <c r="F271" s="21"/>
      <c r="G271" s="21"/>
      <c r="H271" s="8"/>
      <c r="J271" s="103"/>
      <c r="K271" s="103"/>
      <c r="L271" s="104"/>
    </row>
    <row r="272" spans="1:13">
      <c r="A272" s="10"/>
      <c r="B272" s="10"/>
      <c r="C272" s="103"/>
      <c r="D272" s="103"/>
      <c r="E272" s="104"/>
      <c r="F272" s="21"/>
      <c r="G272" s="21"/>
      <c r="H272" s="8"/>
      <c r="J272" s="103"/>
      <c r="K272" s="103"/>
      <c r="L272" s="104"/>
    </row>
    <row r="273" spans="1:12">
      <c r="A273" s="10"/>
      <c r="B273" s="10"/>
      <c r="C273" s="103"/>
      <c r="D273" s="103"/>
      <c r="E273" s="104"/>
      <c r="F273" s="12"/>
      <c r="G273" s="21"/>
      <c r="H273" s="8"/>
      <c r="J273" s="103"/>
      <c r="K273" s="103"/>
      <c r="L273" s="104"/>
    </row>
    <row r="274" spans="1:12">
      <c r="A274" s="10"/>
      <c r="B274" s="10"/>
      <c r="C274" s="103"/>
      <c r="D274" s="103"/>
      <c r="E274" s="104"/>
      <c r="F274" s="12"/>
      <c r="G274" s="21"/>
      <c r="H274" s="8"/>
      <c r="J274" s="103"/>
      <c r="K274" s="103"/>
      <c r="L274" s="104"/>
    </row>
    <row r="275" spans="1:12">
      <c r="A275" s="10"/>
      <c r="B275" s="10"/>
      <c r="C275" s="103"/>
      <c r="D275" s="103"/>
      <c r="E275" s="104"/>
      <c r="F275" s="12"/>
      <c r="G275" s="21"/>
      <c r="H275" s="8"/>
      <c r="J275" s="103"/>
      <c r="K275" s="103"/>
      <c r="L275" s="104"/>
    </row>
    <row r="276" spans="1:12">
      <c r="A276" s="10"/>
      <c r="B276" s="10"/>
      <c r="C276" s="103"/>
      <c r="D276" s="103"/>
      <c r="E276" s="104"/>
      <c r="F276" s="12"/>
      <c r="G276" s="21"/>
      <c r="H276" s="8"/>
      <c r="J276" s="103"/>
      <c r="K276" s="103"/>
      <c r="L276" s="104"/>
    </row>
    <row r="277" spans="1:12">
      <c r="A277" s="10"/>
      <c r="B277" s="10"/>
      <c r="C277" s="103"/>
      <c r="D277" s="103"/>
      <c r="E277" s="104"/>
      <c r="F277" s="12"/>
      <c r="G277" s="21"/>
      <c r="H277" s="8"/>
      <c r="J277" s="103"/>
      <c r="K277" s="103"/>
      <c r="L277" s="104"/>
    </row>
    <row r="278" spans="1:12">
      <c r="A278" s="10"/>
      <c r="B278" s="10"/>
      <c r="C278" s="103"/>
      <c r="D278" s="103"/>
      <c r="E278" s="104"/>
      <c r="F278" s="12"/>
      <c r="G278" s="21"/>
      <c r="H278" s="8"/>
      <c r="J278" s="103"/>
      <c r="K278" s="103"/>
      <c r="L278" s="104"/>
    </row>
    <row r="279" spans="1:12">
      <c r="A279" s="10"/>
      <c r="B279" s="10"/>
      <c r="C279" s="103"/>
      <c r="D279" s="103"/>
      <c r="E279" s="104"/>
      <c r="F279" s="12"/>
      <c r="G279" s="21"/>
      <c r="H279" s="8"/>
      <c r="J279" s="103"/>
      <c r="K279" s="103"/>
      <c r="L279" s="104"/>
    </row>
    <row r="280" spans="1:12">
      <c r="A280" s="10"/>
      <c r="B280" s="10"/>
      <c r="C280" s="103"/>
      <c r="D280" s="103"/>
      <c r="E280" s="104"/>
      <c r="F280" s="12"/>
      <c r="G280" s="21"/>
      <c r="H280" s="8"/>
      <c r="J280" s="103"/>
      <c r="K280" s="103"/>
      <c r="L280" s="104"/>
    </row>
    <row r="281" spans="1:12">
      <c r="C281" s="103"/>
      <c r="D281" s="103"/>
      <c r="E281" s="104"/>
      <c r="F281" s="12"/>
      <c r="G281" s="12"/>
      <c r="H281" s="8"/>
      <c r="J281" s="103"/>
      <c r="K281" s="103"/>
      <c r="L281" s="104"/>
    </row>
    <row r="282" spans="1:12">
      <c r="C282" s="103"/>
      <c r="D282" s="103"/>
      <c r="E282" s="104"/>
      <c r="F282" s="12"/>
      <c r="G282" s="12"/>
      <c r="H282" s="8"/>
      <c r="J282" s="103"/>
      <c r="K282" s="103"/>
      <c r="L282" s="104"/>
    </row>
    <row r="283" spans="1:12">
      <c r="C283" s="103"/>
      <c r="D283" s="103"/>
      <c r="E283" s="104"/>
      <c r="F283" s="12"/>
      <c r="G283" s="12"/>
      <c r="H283" s="8"/>
      <c r="J283" s="103"/>
      <c r="K283" s="103"/>
      <c r="L283" s="104"/>
    </row>
    <row r="284" spans="1:12">
      <c r="C284" s="103"/>
      <c r="D284" s="103"/>
      <c r="E284" s="104"/>
      <c r="F284" s="12"/>
      <c r="G284" s="12"/>
      <c r="H284" s="8"/>
      <c r="J284" s="103"/>
      <c r="K284" s="103"/>
      <c r="L284" s="104"/>
    </row>
    <row r="285" spans="1:12">
      <c r="C285" s="103"/>
      <c r="D285" s="103"/>
      <c r="E285" s="104"/>
      <c r="F285" s="12"/>
      <c r="G285" s="12"/>
      <c r="H285" s="8"/>
      <c r="J285" s="103"/>
      <c r="K285" s="103"/>
      <c r="L285" s="104"/>
    </row>
    <row r="286" spans="1:12">
      <c r="C286" s="103"/>
      <c r="D286" s="103"/>
      <c r="E286" s="104"/>
      <c r="F286" s="12"/>
      <c r="G286" s="12"/>
      <c r="H286" s="8"/>
      <c r="J286" s="103"/>
      <c r="K286" s="103"/>
      <c r="L286" s="104"/>
    </row>
    <row r="287" spans="1:12">
      <c r="C287" s="103"/>
      <c r="D287" s="103"/>
      <c r="E287" s="104"/>
      <c r="F287" s="12"/>
      <c r="G287" s="12"/>
      <c r="H287" s="8"/>
      <c r="J287" s="103"/>
      <c r="K287" s="103"/>
      <c r="L287" s="104"/>
    </row>
    <row r="288" spans="1:12">
      <c r="C288" s="103"/>
      <c r="D288" s="103"/>
      <c r="E288" s="104"/>
      <c r="F288" s="12"/>
      <c r="G288" s="12"/>
      <c r="H288" s="8"/>
      <c r="J288" s="103"/>
      <c r="K288" s="103"/>
      <c r="L288" s="104"/>
    </row>
    <row r="289" spans="3:12">
      <c r="C289" s="103"/>
      <c r="D289" s="103"/>
      <c r="E289" s="104"/>
      <c r="F289" s="12"/>
      <c r="G289" s="12"/>
      <c r="H289" s="8"/>
      <c r="J289" s="103"/>
      <c r="K289" s="103"/>
      <c r="L289" s="104"/>
    </row>
    <row r="290" spans="3:12">
      <c r="C290" s="103"/>
      <c r="D290" s="103"/>
      <c r="E290" s="104"/>
      <c r="F290" s="12"/>
      <c r="G290" s="12"/>
      <c r="H290" s="8"/>
      <c r="J290" s="103"/>
      <c r="K290" s="103"/>
      <c r="L290" s="104"/>
    </row>
    <row r="291" spans="3:12">
      <c r="C291" s="103"/>
      <c r="D291" s="103"/>
      <c r="E291" s="104"/>
      <c r="F291" s="12"/>
      <c r="G291" s="12"/>
      <c r="H291" s="8"/>
      <c r="J291" s="103"/>
      <c r="K291" s="103"/>
      <c r="L291" s="104"/>
    </row>
    <row r="292" spans="3:12">
      <c r="C292" s="103"/>
      <c r="D292" s="103"/>
      <c r="E292" s="104"/>
      <c r="F292" s="12"/>
      <c r="G292" s="12"/>
      <c r="H292" s="8"/>
      <c r="J292" s="103"/>
      <c r="K292" s="103"/>
      <c r="L292" s="104"/>
    </row>
    <row r="293" spans="3:12">
      <c r="C293" s="103"/>
      <c r="D293" s="103"/>
      <c r="E293" s="104"/>
      <c r="F293" s="12"/>
      <c r="G293" s="12"/>
      <c r="H293" s="8"/>
      <c r="J293" s="103"/>
      <c r="K293" s="103"/>
      <c r="L293" s="104"/>
    </row>
    <row r="294" spans="3:12">
      <c r="C294" s="103"/>
      <c r="D294" s="103"/>
      <c r="E294" s="104"/>
      <c r="F294" s="12"/>
      <c r="G294" s="12"/>
      <c r="H294" s="8"/>
      <c r="J294" s="103"/>
      <c r="K294" s="103"/>
      <c r="L294" s="104"/>
    </row>
    <row r="295" spans="3:12">
      <c r="C295" s="103"/>
      <c r="D295" s="103"/>
      <c r="E295" s="104"/>
      <c r="F295" s="12"/>
      <c r="G295" s="12"/>
      <c r="H295" s="8"/>
      <c r="J295" s="103"/>
      <c r="K295" s="103"/>
      <c r="L295" s="104"/>
    </row>
    <row r="296" spans="3:12">
      <c r="C296" s="103"/>
      <c r="D296" s="103"/>
      <c r="E296" s="104"/>
      <c r="F296" s="12"/>
      <c r="G296" s="12"/>
      <c r="H296" s="8"/>
      <c r="J296" s="103"/>
      <c r="K296" s="103"/>
      <c r="L296" s="104"/>
    </row>
    <row r="297" spans="3:12">
      <c r="C297" s="103"/>
      <c r="D297" s="103"/>
      <c r="E297" s="104"/>
      <c r="F297" s="12"/>
      <c r="G297" s="12"/>
      <c r="H297" s="8"/>
      <c r="J297" s="103"/>
      <c r="K297" s="103"/>
      <c r="L297" s="104"/>
    </row>
    <row r="298" spans="3:12">
      <c r="C298" s="103"/>
      <c r="D298" s="103"/>
      <c r="E298" s="104"/>
      <c r="F298" s="12"/>
      <c r="G298" s="12"/>
      <c r="H298" s="8"/>
      <c r="J298" s="103"/>
      <c r="K298" s="103"/>
      <c r="L298" s="104"/>
    </row>
    <row r="299" spans="3:12">
      <c r="C299" s="103"/>
      <c r="D299" s="103"/>
      <c r="E299" s="104"/>
      <c r="F299" s="12"/>
      <c r="G299" s="12"/>
      <c r="H299" s="8"/>
      <c r="J299" s="103"/>
      <c r="K299" s="103"/>
      <c r="L299" s="104"/>
    </row>
    <row r="300" spans="3:12">
      <c r="C300" s="103"/>
      <c r="D300" s="103"/>
      <c r="E300" s="104"/>
      <c r="F300" s="12"/>
      <c r="G300" s="12"/>
      <c r="H300" s="8"/>
      <c r="J300" s="103"/>
      <c r="K300" s="103"/>
      <c r="L300" s="104"/>
    </row>
    <row r="301" spans="3:12">
      <c r="C301" s="103"/>
      <c r="D301" s="103"/>
      <c r="E301" s="104"/>
      <c r="F301" s="12"/>
      <c r="G301" s="12"/>
      <c r="H301" s="8"/>
      <c r="J301" s="103"/>
      <c r="K301" s="103"/>
      <c r="L301" s="104"/>
    </row>
    <row r="302" spans="3:12">
      <c r="C302" s="103"/>
      <c r="D302" s="103"/>
      <c r="E302" s="104"/>
      <c r="F302" s="12"/>
      <c r="G302" s="12"/>
      <c r="H302" s="8"/>
      <c r="J302" s="103"/>
      <c r="K302" s="103"/>
      <c r="L302" s="104"/>
    </row>
    <row r="303" spans="3:12">
      <c r="C303" s="103"/>
      <c r="D303" s="103"/>
      <c r="E303" s="104"/>
      <c r="F303" s="12"/>
      <c r="G303" s="12"/>
      <c r="H303" s="8"/>
      <c r="J303" s="103"/>
      <c r="K303" s="103"/>
      <c r="L303" s="104"/>
    </row>
    <row r="304" spans="3:12">
      <c r="C304" s="103"/>
      <c r="D304" s="103"/>
      <c r="E304" s="104"/>
      <c r="F304" s="12"/>
      <c r="G304" s="12"/>
      <c r="H304" s="8"/>
      <c r="J304" s="103"/>
      <c r="K304" s="103"/>
      <c r="L304" s="104"/>
    </row>
    <row r="305" spans="3:12">
      <c r="C305" s="103"/>
      <c r="D305" s="103"/>
      <c r="E305" s="104"/>
      <c r="F305" s="12"/>
      <c r="G305" s="12"/>
      <c r="H305" s="8"/>
      <c r="J305" s="103"/>
      <c r="K305" s="103"/>
      <c r="L305" s="104"/>
    </row>
    <row r="306" spans="3:12">
      <c r="C306" s="103"/>
      <c r="D306" s="103"/>
      <c r="E306" s="104"/>
      <c r="F306" s="12"/>
      <c r="G306" s="12"/>
      <c r="H306" s="8"/>
      <c r="J306" s="103"/>
      <c r="K306" s="103"/>
      <c r="L306" s="104"/>
    </row>
    <row r="307" spans="3:12">
      <c r="C307" s="103"/>
      <c r="D307" s="103"/>
      <c r="E307" s="104"/>
      <c r="F307" s="12"/>
      <c r="G307" s="12"/>
      <c r="H307" s="8"/>
      <c r="J307" s="103"/>
      <c r="K307" s="103"/>
      <c r="L307" s="104"/>
    </row>
    <row r="308" spans="3:12">
      <c r="C308" s="103"/>
      <c r="D308" s="103"/>
      <c r="E308" s="104"/>
      <c r="F308" s="12"/>
      <c r="G308" s="12"/>
      <c r="H308" s="8"/>
      <c r="J308" s="103"/>
      <c r="K308" s="103"/>
      <c r="L308" s="104"/>
    </row>
    <row r="309" spans="3:12">
      <c r="C309" s="103"/>
      <c r="D309" s="103"/>
      <c r="E309" s="104"/>
      <c r="F309" s="12"/>
      <c r="G309" s="12"/>
      <c r="H309" s="8"/>
      <c r="J309" s="103"/>
      <c r="K309" s="103"/>
      <c r="L309" s="104"/>
    </row>
    <row r="310" spans="3:12">
      <c r="C310" s="103"/>
      <c r="D310" s="103"/>
      <c r="E310" s="104"/>
      <c r="F310" s="12"/>
      <c r="G310" s="12"/>
      <c r="H310" s="8"/>
      <c r="J310" s="103"/>
      <c r="K310" s="103"/>
      <c r="L310" s="104"/>
    </row>
    <row r="311" spans="3:12">
      <c r="C311" s="103"/>
      <c r="D311" s="103"/>
      <c r="E311" s="104"/>
      <c r="F311" s="12"/>
      <c r="G311" s="12"/>
      <c r="H311" s="8"/>
      <c r="J311" s="103"/>
      <c r="K311" s="103"/>
      <c r="L311" s="104"/>
    </row>
    <row r="312" spans="3:12">
      <c r="C312" s="103"/>
      <c r="D312" s="103"/>
      <c r="E312" s="104"/>
      <c r="F312" s="12"/>
      <c r="G312" s="12"/>
      <c r="H312" s="8"/>
      <c r="J312" s="103"/>
      <c r="K312" s="103"/>
      <c r="L312" s="104"/>
    </row>
    <row r="313" spans="3:12">
      <c r="C313" s="103"/>
      <c r="D313" s="103"/>
      <c r="E313" s="104"/>
      <c r="F313" s="12"/>
      <c r="G313" s="12"/>
      <c r="H313" s="8"/>
      <c r="J313" s="103"/>
      <c r="K313" s="103"/>
      <c r="L313" s="104"/>
    </row>
    <row r="314" spans="3:12">
      <c r="C314" s="103"/>
      <c r="D314" s="103"/>
      <c r="E314" s="104"/>
      <c r="F314" s="12"/>
      <c r="G314" s="12"/>
      <c r="H314" s="8"/>
      <c r="J314" s="103"/>
      <c r="K314" s="103"/>
      <c r="L314" s="104"/>
    </row>
    <row r="315" spans="3:12">
      <c r="C315" s="103"/>
      <c r="D315" s="103"/>
      <c r="E315" s="104"/>
      <c r="F315" s="12"/>
      <c r="G315" s="12"/>
      <c r="H315" s="8"/>
      <c r="J315" s="103"/>
      <c r="K315" s="103"/>
      <c r="L315" s="104"/>
    </row>
    <row r="316" spans="3:12">
      <c r="C316" s="103"/>
      <c r="D316" s="103"/>
      <c r="E316" s="104"/>
      <c r="F316" s="12"/>
      <c r="G316" s="12"/>
      <c r="H316" s="8"/>
      <c r="J316" s="103"/>
      <c r="K316" s="103"/>
      <c r="L316" s="104"/>
    </row>
    <row r="317" spans="3:12">
      <c r="C317" s="103"/>
      <c r="D317" s="103"/>
      <c r="E317" s="104"/>
      <c r="F317" s="12"/>
      <c r="G317" s="12"/>
      <c r="H317" s="8"/>
      <c r="J317" s="103"/>
      <c r="K317" s="103"/>
      <c r="L317" s="104"/>
    </row>
    <row r="318" spans="3:12">
      <c r="C318" s="103"/>
      <c r="D318" s="103"/>
      <c r="E318" s="104"/>
      <c r="F318" s="12"/>
      <c r="G318" s="12"/>
      <c r="H318" s="8"/>
      <c r="J318" s="103"/>
      <c r="K318" s="103"/>
      <c r="L318" s="104"/>
    </row>
    <row r="319" spans="3:12">
      <c r="C319" s="103"/>
      <c r="D319" s="103"/>
      <c r="E319" s="104"/>
      <c r="F319" s="12"/>
      <c r="G319" s="12"/>
      <c r="H319" s="8"/>
      <c r="J319" s="103"/>
      <c r="K319" s="103"/>
      <c r="L319" s="104"/>
    </row>
    <row r="320" spans="3:12">
      <c r="C320" s="103"/>
      <c r="D320" s="103"/>
      <c r="E320" s="104"/>
      <c r="F320" s="12"/>
      <c r="G320" s="12"/>
      <c r="H320" s="8"/>
      <c r="J320" s="103"/>
      <c r="K320" s="103"/>
      <c r="L320" s="104"/>
    </row>
    <row r="321" spans="3:12">
      <c r="C321" s="103"/>
      <c r="D321" s="103"/>
      <c r="E321" s="104"/>
      <c r="F321" s="12"/>
      <c r="G321" s="12"/>
      <c r="H321" s="8"/>
      <c r="J321" s="103"/>
      <c r="K321" s="103"/>
      <c r="L321" s="104"/>
    </row>
    <row r="322" spans="3:12">
      <c r="C322" s="103"/>
      <c r="D322" s="103"/>
      <c r="E322" s="104"/>
      <c r="F322" s="12"/>
      <c r="G322" s="12"/>
      <c r="H322" s="8"/>
      <c r="J322" s="103"/>
      <c r="K322" s="103"/>
      <c r="L322" s="104"/>
    </row>
    <row r="323" spans="3:12">
      <c r="C323" s="103"/>
      <c r="D323" s="103"/>
      <c r="E323" s="104"/>
      <c r="F323" s="12"/>
      <c r="G323" s="12"/>
      <c r="H323" s="8"/>
      <c r="J323" s="103"/>
      <c r="K323" s="103"/>
      <c r="L323" s="104"/>
    </row>
    <row r="324" spans="3:12">
      <c r="C324" s="103"/>
      <c r="D324" s="103"/>
      <c r="E324" s="104"/>
      <c r="F324" s="12"/>
      <c r="G324" s="12"/>
      <c r="H324" s="8"/>
      <c r="J324" s="103"/>
      <c r="K324" s="103"/>
      <c r="L324" s="104"/>
    </row>
    <row r="325" spans="3:12">
      <c r="C325" s="103"/>
      <c r="D325" s="103"/>
      <c r="E325" s="104"/>
      <c r="F325" s="12"/>
      <c r="G325" s="12"/>
      <c r="H325" s="8"/>
      <c r="J325" s="103"/>
      <c r="K325" s="103"/>
      <c r="L325" s="104"/>
    </row>
    <row r="326" spans="3:12">
      <c r="C326" s="103"/>
      <c r="D326" s="103"/>
      <c r="E326" s="104"/>
      <c r="F326" s="12"/>
      <c r="G326" s="12"/>
      <c r="H326" s="8"/>
      <c r="J326" s="103"/>
      <c r="K326" s="103"/>
      <c r="L326" s="104"/>
    </row>
    <row r="327" spans="3:12">
      <c r="C327" s="103"/>
      <c r="D327" s="103"/>
      <c r="E327" s="104"/>
      <c r="F327" s="12"/>
      <c r="G327" s="12"/>
      <c r="H327" s="8"/>
      <c r="J327" s="103"/>
      <c r="K327" s="103"/>
      <c r="L327" s="104"/>
    </row>
    <row r="328" spans="3:12">
      <c r="C328" s="103"/>
      <c r="D328" s="103"/>
      <c r="E328" s="104"/>
      <c r="F328" s="12"/>
      <c r="G328" s="12"/>
      <c r="H328" s="8"/>
      <c r="J328" s="103"/>
      <c r="K328" s="103"/>
      <c r="L328" s="104"/>
    </row>
    <row r="329" spans="3:12">
      <c r="C329" s="103"/>
      <c r="D329" s="103"/>
      <c r="E329" s="104"/>
      <c r="F329" s="12"/>
      <c r="G329" s="12"/>
      <c r="H329" s="8"/>
      <c r="J329" s="103"/>
      <c r="K329" s="103"/>
      <c r="L329" s="104"/>
    </row>
    <row r="330" spans="3:12">
      <c r="C330" s="103"/>
      <c r="D330" s="103"/>
      <c r="E330" s="104"/>
      <c r="F330" s="12"/>
      <c r="G330" s="12"/>
      <c r="H330" s="8"/>
      <c r="J330" s="103"/>
      <c r="K330" s="103"/>
      <c r="L330" s="104"/>
    </row>
    <row r="331" spans="3:12">
      <c r="C331" s="103"/>
      <c r="D331" s="103"/>
      <c r="E331" s="104"/>
      <c r="F331" s="12"/>
      <c r="G331" s="12"/>
      <c r="H331" s="8"/>
      <c r="J331" s="103"/>
      <c r="K331" s="103"/>
      <c r="L331" s="104"/>
    </row>
    <row r="332" spans="3:12">
      <c r="C332" s="103"/>
      <c r="D332" s="103"/>
      <c r="E332" s="104"/>
      <c r="F332" s="12"/>
      <c r="G332" s="12"/>
      <c r="H332" s="8"/>
      <c r="J332" s="103"/>
      <c r="K332" s="103"/>
      <c r="L332" s="104"/>
    </row>
    <row r="333" spans="3:12">
      <c r="C333" s="103"/>
      <c r="D333" s="103"/>
      <c r="E333" s="104"/>
      <c r="F333" s="12"/>
      <c r="G333" s="12"/>
      <c r="H333" s="8"/>
      <c r="J333" s="103"/>
      <c r="K333" s="103"/>
      <c r="L333" s="104"/>
    </row>
    <row r="334" spans="3:12">
      <c r="C334" s="103"/>
      <c r="D334" s="103"/>
      <c r="E334" s="104"/>
      <c r="F334" s="12"/>
      <c r="G334" s="12"/>
      <c r="H334" s="8"/>
      <c r="J334" s="103"/>
      <c r="K334" s="103"/>
      <c r="L334" s="104"/>
    </row>
    <row r="335" spans="3:12">
      <c r="C335" s="103"/>
      <c r="D335" s="103"/>
      <c r="E335" s="104"/>
      <c r="F335" s="12"/>
      <c r="G335" s="12"/>
      <c r="H335" s="8"/>
      <c r="J335" s="103"/>
      <c r="K335" s="103"/>
      <c r="L335" s="104"/>
    </row>
    <row r="336" spans="3:12">
      <c r="C336" s="103"/>
      <c r="D336" s="103"/>
      <c r="E336" s="104"/>
      <c r="F336" s="12"/>
      <c r="G336" s="12"/>
      <c r="H336" s="8"/>
      <c r="J336" s="103"/>
      <c r="K336" s="103"/>
      <c r="L336" s="104"/>
    </row>
    <row r="337" spans="3:12">
      <c r="C337" s="103"/>
      <c r="D337" s="103"/>
      <c r="E337" s="104"/>
      <c r="F337" s="12"/>
      <c r="G337" s="12"/>
      <c r="H337" s="8"/>
      <c r="J337" s="103"/>
      <c r="K337" s="103"/>
      <c r="L337" s="104"/>
    </row>
    <row r="338" spans="3:12">
      <c r="C338" s="103"/>
      <c r="D338" s="103"/>
      <c r="E338" s="104"/>
      <c r="F338" s="12"/>
      <c r="G338" s="12"/>
      <c r="H338" s="8"/>
      <c r="J338" s="103"/>
      <c r="K338" s="103"/>
      <c r="L338" s="104"/>
    </row>
    <row r="339" spans="3:12">
      <c r="C339" s="103"/>
      <c r="D339" s="103"/>
      <c r="E339" s="104"/>
      <c r="F339" s="12"/>
      <c r="G339" s="12"/>
      <c r="H339" s="8"/>
      <c r="J339" s="103"/>
      <c r="K339" s="103"/>
      <c r="L339" s="104"/>
    </row>
    <row r="340" spans="3:12">
      <c r="C340" s="103"/>
      <c r="D340" s="103"/>
      <c r="E340" s="104"/>
      <c r="F340" s="12"/>
      <c r="G340" s="12"/>
      <c r="H340" s="8"/>
      <c r="J340" s="103"/>
      <c r="K340" s="103"/>
      <c r="L340" s="104"/>
    </row>
    <row r="341" spans="3:12">
      <c r="C341" s="103"/>
      <c r="D341" s="103"/>
      <c r="E341" s="104"/>
      <c r="F341" s="12"/>
      <c r="G341" s="12"/>
      <c r="H341" s="8"/>
      <c r="J341" s="103"/>
      <c r="K341" s="103"/>
      <c r="L341" s="104"/>
    </row>
    <row r="342" spans="3:12">
      <c r="C342" s="103"/>
      <c r="D342" s="103"/>
      <c r="E342" s="104"/>
      <c r="F342" s="12"/>
      <c r="G342" s="12"/>
      <c r="H342" s="8"/>
      <c r="J342" s="103"/>
      <c r="K342" s="103"/>
      <c r="L342" s="104"/>
    </row>
    <row r="343" spans="3:12">
      <c r="C343" s="103"/>
      <c r="D343" s="103"/>
      <c r="E343" s="104"/>
      <c r="F343" s="12"/>
      <c r="G343" s="12"/>
      <c r="H343" s="8"/>
      <c r="J343" s="103"/>
      <c r="K343" s="103"/>
      <c r="L343" s="104"/>
    </row>
    <row r="344" spans="3:12">
      <c r="C344" s="103"/>
      <c r="D344" s="103"/>
      <c r="E344" s="104"/>
      <c r="F344" s="12"/>
      <c r="G344" s="12"/>
      <c r="H344" s="8"/>
      <c r="J344" s="103"/>
      <c r="K344" s="103"/>
      <c r="L344" s="104"/>
    </row>
    <row r="345" spans="3:12">
      <c r="C345" s="103"/>
      <c r="D345" s="103"/>
      <c r="E345" s="104"/>
      <c r="F345" s="12"/>
      <c r="G345" s="12"/>
      <c r="H345" s="8"/>
      <c r="J345" s="103"/>
      <c r="K345" s="103"/>
      <c r="L345" s="104"/>
    </row>
    <row r="346" spans="3:12">
      <c r="C346" s="103"/>
      <c r="D346" s="103"/>
      <c r="E346" s="104"/>
      <c r="F346" s="12"/>
      <c r="G346" s="12"/>
      <c r="H346" s="8"/>
      <c r="J346" s="103"/>
      <c r="K346" s="103"/>
      <c r="L346" s="104"/>
    </row>
    <row r="347" spans="3:12">
      <c r="C347" s="103"/>
      <c r="D347" s="103"/>
      <c r="E347" s="104"/>
      <c r="F347" s="12"/>
      <c r="G347" s="12"/>
      <c r="H347" s="8"/>
      <c r="J347" s="103"/>
      <c r="K347" s="103"/>
      <c r="L347" s="104"/>
    </row>
    <row r="348" spans="3:12">
      <c r="C348" s="103"/>
      <c r="D348" s="103"/>
      <c r="E348" s="104"/>
      <c r="F348" s="12"/>
      <c r="G348" s="12"/>
      <c r="H348" s="8"/>
      <c r="J348" s="103"/>
      <c r="K348" s="103"/>
      <c r="L348" s="104"/>
    </row>
    <row r="349" spans="3:12">
      <c r="C349" s="103"/>
      <c r="D349" s="103"/>
      <c r="E349" s="104"/>
      <c r="F349" s="12"/>
      <c r="G349" s="12"/>
      <c r="H349" s="8"/>
      <c r="J349" s="103"/>
      <c r="K349" s="103"/>
      <c r="L349" s="104"/>
    </row>
    <row r="350" spans="3:12">
      <c r="C350" s="103"/>
      <c r="D350" s="103"/>
      <c r="E350" s="104"/>
      <c r="F350" s="12"/>
      <c r="G350" s="12"/>
      <c r="H350" s="8"/>
      <c r="J350" s="103"/>
      <c r="K350" s="103"/>
      <c r="L350" s="104"/>
    </row>
    <row r="351" spans="3:12">
      <c r="C351" s="103"/>
      <c r="D351" s="103"/>
      <c r="E351" s="104"/>
      <c r="F351" s="12"/>
      <c r="G351" s="12"/>
      <c r="H351" s="8"/>
      <c r="J351" s="103"/>
      <c r="K351" s="103"/>
      <c r="L351" s="104"/>
    </row>
    <row r="352" spans="3:12">
      <c r="C352" s="103"/>
      <c r="D352" s="103"/>
      <c r="E352" s="104"/>
      <c r="F352" s="12"/>
      <c r="G352" s="12"/>
      <c r="H352" s="8"/>
      <c r="J352" s="103"/>
      <c r="K352" s="103"/>
      <c r="L352" s="104"/>
    </row>
    <row r="353" spans="3:12">
      <c r="C353" s="103"/>
      <c r="D353" s="103"/>
      <c r="E353" s="104"/>
      <c r="F353" s="12"/>
      <c r="G353" s="12"/>
      <c r="H353" s="8"/>
      <c r="J353" s="103"/>
      <c r="K353" s="103"/>
      <c r="L353" s="104"/>
    </row>
    <row r="354" spans="3:12">
      <c r="C354" s="103"/>
      <c r="D354" s="103"/>
      <c r="E354" s="104"/>
      <c r="F354" s="12"/>
      <c r="G354" s="12"/>
      <c r="H354" s="8"/>
      <c r="J354" s="103"/>
      <c r="K354" s="103"/>
      <c r="L354" s="104"/>
    </row>
    <row r="355" spans="3:12">
      <c r="C355" s="103"/>
      <c r="D355" s="103"/>
      <c r="E355" s="104"/>
      <c r="F355" s="12"/>
      <c r="G355" s="12"/>
      <c r="H355" s="8"/>
      <c r="J355" s="103"/>
      <c r="K355" s="103"/>
      <c r="L355" s="104"/>
    </row>
    <row r="356" spans="3:12">
      <c r="C356" s="103"/>
      <c r="D356" s="103"/>
      <c r="E356" s="104"/>
      <c r="F356" s="12"/>
      <c r="G356" s="12"/>
      <c r="H356" s="8"/>
      <c r="J356" s="103"/>
      <c r="K356" s="103"/>
      <c r="L356" s="104"/>
    </row>
    <row r="357" spans="3:12">
      <c r="C357" s="103"/>
      <c r="D357" s="103"/>
      <c r="E357" s="104"/>
      <c r="F357" s="12"/>
      <c r="G357" s="12"/>
      <c r="H357" s="8"/>
      <c r="J357" s="103"/>
      <c r="K357" s="103"/>
      <c r="L357" s="104"/>
    </row>
    <row r="358" spans="3:12">
      <c r="C358" s="103"/>
      <c r="D358" s="103"/>
      <c r="E358" s="104"/>
      <c r="F358" s="12"/>
      <c r="G358" s="12"/>
      <c r="H358" s="8"/>
      <c r="J358" s="103"/>
      <c r="K358" s="103"/>
      <c r="L358" s="104"/>
    </row>
    <row r="359" spans="3:12">
      <c r="C359" s="103"/>
      <c r="D359" s="103"/>
      <c r="E359" s="104"/>
      <c r="F359" s="12"/>
      <c r="G359" s="12"/>
      <c r="H359" s="8"/>
      <c r="J359" s="103"/>
      <c r="K359" s="103"/>
      <c r="L359" s="104"/>
    </row>
    <row r="360" spans="3:12">
      <c r="C360" s="103"/>
      <c r="D360" s="103"/>
      <c r="E360" s="104"/>
      <c r="F360" s="12"/>
      <c r="G360" s="12"/>
      <c r="H360" s="8"/>
      <c r="J360" s="103"/>
      <c r="K360" s="103"/>
      <c r="L360" s="104"/>
    </row>
    <row r="361" spans="3:12">
      <c r="C361" s="103"/>
      <c r="D361" s="103"/>
      <c r="E361" s="104"/>
      <c r="F361" s="12"/>
      <c r="G361" s="12"/>
      <c r="H361" s="8"/>
      <c r="J361" s="103"/>
      <c r="K361" s="103"/>
      <c r="L361" s="104"/>
    </row>
    <row r="362" spans="3:12">
      <c r="C362" s="103"/>
      <c r="D362" s="103"/>
      <c r="E362" s="104"/>
      <c r="F362" s="12"/>
      <c r="G362" s="12"/>
      <c r="H362" s="8"/>
      <c r="J362" s="103"/>
      <c r="K362" s="103"/>
      <c r="L362" s="104"/>
    </row>
    <row r="363" spans="3:12">
      <c r="C363" s="103"/>
      <c r="D363" s="103"/>
      <c r="E363" s="104"/>
      <c r="F363" s="12"/>
      <c r="G363" s="12"/>
      <c r="H363" s="8"/>
      <c r="J363" s="103"/>
      <c r="K363" s="103"/>
      <c r="L363" s="104"/>
    </row>
    <row r="364" spans="3:12">
      <c r="C364" s="103"/>
      <c r="D364" s="103"/>
      <c r="E364" s="104"/>
      <c r="F364" s="12"/>
      <c r="G364" s="12"/>
      <c r="H364" s="8"/>
      <c r="J364" s="103"/>
      <c r="K364" s="103"/>
      <c r="L364" s="104"/>
    </row>
    <row r="365" spans="3:12">
      <c r="C365" s="103"/>
      <c r="D365" s="103"/>
      <c r="E365" s="104"/>
      <c r="F365" s="12"/>
      <c r="G365" s="12"/>
      <c r="H365" s="8"/>
      <c r="J365" s="103"/>
      <c r="K365" s="103"/>
      <c r="L365" s="104"/>
    </row>
    <row r="366" spans="3:12">
      <c r="C366" s="103"/>
      <c r="D366" s="103"/>
      <c r="E366" s="104"/>
      <c r="F366" s="12"/>
      <c r="G366" s="12"/>
      <c r="H366" s="8"/>
      <c r="J366" s="103"/>
      <c r="K366" s="103"/>
      <c r="L366" s="104"/>
    </row>
    <row r="367" spans="3:12">
      <c r="C367" s="103"/>
      <c r="D367" s="103"/>
      <c r="E367" s="104"/>
      <c r="F367" s="12"/>
      <c r="G367" s="12"/>
      <c r="H367" s="8"/>
      <c r="J367" s="103"/>
      <c r="K367" s="103"/>
      <c r="L367" s="104"/>
    </row>
    <row r="368" spans="3:12">
      <c r="C368" s="103"/>
      <c r="D368" s="103"/>
      <c r="E368" s="104"/>
      <c r="F368" s="12"/>
      <c r="G368" s="12"/>
      <c r="H368" s="8"/>
      <c r="J368" s="103"/>
      <c r="K368" s="103"/>
      <c r="L368" s="104"/>
    </row>
    <row r="369" spans="3:12">
      <c r="C369" s="103"/>
      <c r="D369" s="103"/>
      <c r="E369" s="104"/>
      <c r="F369" s="12"/>
      <c r="G369" s="12"/>
      <c r="H369" s="8"/>
      <c r="J369" s="103"/>
      <c r="K369" s="103"/>
      <c r="L369" s="104"/>
    </row>
    <row r="370" spans="3:12">
      <c r="C370" s="103"/>
      <c r="D370" s="103"/>
      <c r="E370" s="104"/>
      <c r="F370" s="12"/>
      <c r="G370" s="12"/>
      <c r="H370" s="8"/>
      <c r="J370" s="103"/>
      <c r="K370" s="103"/>
      <c r="L370" s="104"/>
    </row>
    <row r="371" spans="3:12">
      <c r="C371" s="103"/>
      <c r="D371" s="103"/>
      <c r="E371" s="104"/>
      <c r="F371" s="12"/>
      <c r="G371" s="12"/>
      <c r="H371" s="8"/>
      <c r="J371" s="103"/>
      <c r="K371" s="103"/>
      <c r="L371" s="104"/>
    </row>
    <row r="372" spans="3:12">
      <c r="C372" s="103"/>
      <c r="D372" s="103"/>
      <c r="E372" s="104"/>
      <c r="F372" s="12"/>
      <c r="G372" s="12"/>
      <c r="H372" s="8"/>
      <c r="J372" s="103"/>
      <c r="K372" s="103"/>
      <c r="L372" s="104"/>
    </row>
    <row r="373" spans="3:12">
      <c r="C373" s="103"/>
      <c r="D373" s="103"/>
      <c r="E373" s="104"/>
      <c r="F373" s="12"/>
      <c r="G373" s="12"/>
      <c r="H373" s="8"/>
      <c r="J373" s="103"/>
      <c r="K373" s="103"/>
      <c r="L373" s="104"/>
    </row>
    <row r="374" spans="3:12">
      <c r="C374" s="103"/>
      <c r="D374" s="103"/>
      <c r="E374" s="104"/>
      <c r="F374" s="12"/>
      <c r="G374" s="12"/>
      <c r="H374" s="8"/>
      <c r="J374" s="103"/>
      <c r="K374" s="103"/>
      <c r="L374" s="104"/>
    </row>
    <row r="375" spans="3:12">
      <c r="C375" s="103"/>
      <c r="D375" s="103"/>
      <c r="E375" s="104"/>
      <c r="F375" s="12"/>
      <c r="G375" s="12"/>
      <c r="H375" s="8"/>
      <c r="J375" s="103"/>
      <c r="K375" s="103"/>
      <c r="L375" s="104"/>
    </row>
    <row r="376" spans="3:12">
      <c r="C376" s="103"/>
      <c r="D376" s="103"/>
      <c r="E376" s="104"/>
      <c r="F376" s="12"/>
      <c r="G376" s="12"/>
      <c r="H376" s="8"/>
      <c r="J376" s="103"/>
      <c r="K376" s="103"/>
      <c r="L376" s="104"/>
    </row>
    <row r="377" spans="3:12">
      <c r="C377" s="103"/>
      <c r="D377" s="103"/>
      <c r="E377" s="104"/>
      <c r="F377" s="12"/>
      <c r="G377" s="12"/>
      <c r="H377" s="8"/>
      <c r="J377" s="103"/>
      <c r="K377" s="103"/>
      <c r="L377" s="104"/>
    </row>
    <row r="378" spans="3:12">
      <c r="C378" s="103"/>
      <c r="D378" s="103"/>
      <c r="E378" s="104"/>
      <c r="F378" s="12"/>
      <c r="G378" s="12"/>
      <c r="H378" s="8"/>
      <c r="J378" s="103"/>
      <c r="K378" s="103"/>
      <c r="L378" s="104"/>
    </row>
    <row r="379" spans="3:12">
      <c r="C379" s="103"/>
      <c r="D379" s="103"/>
      <c r="E379" s="104"/>
      <c r="F379" s="12"/>
      <c r="G379" s="12"/>
      <c r="H379" s="8"/>
      <c r="J379" s="103"/>
      <c r="K379" s="103"/>
      <c r="L379" s="104"/>
    </row>
    <row r="380" spans="3:12">
      <c r="C380" s="103"/>
      <c r="D380" s="103"/>
      <c r="E380" s="104"/>
      <c r="F380" s="12"/>
      <c r="G380" s="12"/>
      <c r="H380" s="8"/>
      <c r="J380" s="103"/>
      <c r="K380" s="103"/>
      <c r="L380" s="104"/>
    </row>
    <row r="381" spans="3:12">
      <c r="C381" s="103"/>
      <c r="D381" s="103"/>
      <c r="E381" s="104"/>
      <c r="F381" s="12"/>
      <c r="G381" s="12"/>
      <c r="H381" s="8"/>
      <c r="J381" s="103"/>
      <c r="K381" s="103"/>
      <c r="L381" s="104"/>
    </row>
    <row r="382" spans="3:12">
      <c r="C382" s="103"/>
      <c r="D382" s="103"/>
      <c r="E382" s="104"/>
      <c r="F382" s="12"/>
      <c r="G382" s="12"/>
      <c r="H382" s="8"/>
      <c r="J382" s="103"/>
      <c r="K382" s="103"/>
      <c r="L382" s="104"/>
    </row>
    <row r="383" spans="3:12">
      <c r="C383" s="103"/>
      <c r="D383" s="103"/>
      <c r="E383" s="104"/>
      <c r="F383" s="12"/>
      <c r="G383" s="12"/>
      <c r="H383" s="8"/>
      <c r="J383" s="103"/>
      <c r="K383" s="103"/>
      <c r="L383" s="104"/>
    </row>
    <row r="384" spans="3:12">
      <c r="C384" s="103"/>
      <c r="D384" s="103"/>
      <c r="E384" s="104"/>
      <c r="F384" s="12"/>
      <c r="G384" s="12"/>
      <c r="H384" s="8"/>
      <c r="J384" s="103"/>
      <c r="K384" s="103"/>
      <c r="L384" s="104"/>
    </row>
    <row r="385" spans="3:12">
      <c r="C385" s="103"/>
      <c r="D385" s="103"/>
      <c r="E385" s="104"/>
      <c r="F385" s="12"/>
      <c r="G385" s="12"/>
      <c r="H385" s="8"/>
      <c r="J385" s="103"/>
      <c r="K385" s="103"/>
      <c r="L385" s="104"/>
    </row>
    <row r="386" spans="3:12">
      <c r="C386" s="103"/>
      <c r="D386" s="103"/>
      <c r="E386" s="104"/>
      <c r="F386" s="12"/>
      <c r="G386" s="12"/>
      <c r="H386" s="8"/>
      <c r="J386" s="103"/>
      <c r="K386" s="103"/>
      <c r="L386" s="104"/>
    </row>
    <row r="387" spans="3:12">
      <c r="C387" s="103"/>
      <c r="D387" s="103"/>
      <c r="E387" s="104"/>
      <c r="F387" s="12"/>
      <c r="G387" s="12"/>
      <c r="H387" s="8"/>
      <c r="J387" s="103"/>
      <c r="K387" s="103"/>
      <c r="L387" s="104"/>
    </row>
    <row r="388" spans="3:12">
      <c r="C388" s="103"/>
      <c r="D388" s="103"/>
      <c r="E388" s="104"/>
      <c r="F388" s="12"/>
      <c r="G388" s="12"/>
      <c r="H388" s="8"/>
      <c r="J388" s="103"/>
      <c r="K388" s="103"/>
      <c r="L388" s="104"/>
    </row>
    <row r="389" spans="3:12">
      <c r="C389" s="103"/>
      <c r="D389" s="103"/>
      <c r="E389" s="104"/>
      <c r="F389" s="12"/>
      <c r="G389" s="12"/>
      <c r="H389" s="8"/>
      <c r="J389" s="103"/>
      <c r="K389" s="103"/>
      <c r="L389" s="104"/>
    </row>
    <row r="390" spans="3:12">
      <c r="C390" s="103"/>
      <c r="D390" s="103"/>
      <c r="E390" s="104"/>
      <c r="F390" s="12"/>
      <c r="G390" s="12"/>
      <c r="H390" s="8"/>
      <c r="J390" s="103"/>
      <c r="K390" s="103"/>
      <c r="L390" s="104"/>
    </row>
    <row r="391" spans="3:12">
      <c r="C391" s="103"/>
      <c r="D391" s="103"/>
      <c r="E391" s="104"/>
      <c r="F391" s="12"/>
      <c r="G391" s="12"/>
      <c r="H391" s="8"/>
      <c r="J391" s="103"/>
      <c r="K391" s="103"/>
      <c r="L391" s="104"/>
    </row>
    <row r="392" spans="3:12">
      <c r="C392" s="103"/>
      <c r="D392" s="103"/>
      <c r="E392" s="104"/>
      <c r="F392" s="12"/>
      <c r="G392" s="12"/>
      <c r="H392" s="8"/>
      <c r="J392" s="103"/>
      <c r="K392" s="103"/>
      <c r="L392" s="104"/>
    </row>
    <row r="393" spans="3:12">
      <c r="C393" s="103"/>
      <c r="D393" s="103"/>
      <c r="E393" s="104"/>
      <c r="F393" s="12"/>
      <c r="G393" s="12"/>
      <c r="H393" s="8"/>
      <c r="J393" s="103"/>
      <c r="K393" s="103"/>
      <c r="L393" s="104"/>
    </row>
    <row r="394" spans="3:12">
      <c r="C394" s="103"/>
      <c r="D394" s="103"/>
      <c r="E394" s="104"/>
      <c r="F394" s="12"/>
      <c r="G394" s="12"/>
      <c r="H394" s="8"/>
      <c r="J394" s="103"/>
      <c r="K394" s="103"/>
      <c r="L394" s="104"/>
    </row>
    <row r="395" spans="3:12">
      <c r="C395" s="103"/>
      <c r="D395" s="103"/>
      <c r="E395" s="104"/>
      <c r="F395" s="12"/>
      <c r="G395" s="12"/>
      <c r="H395" s="8"/>
      <c r="J395" s="103"/>
      <c r="K395" s="103"/>
      <c r="L395" s="104"/>
    </row>
    <row r="396" spans="3:12">
      <c r="C396" s="103"/>
      <c r="D396" s="103"/>
      <c r="E396" s="104"/>
      <c r="F396" s="12"/>
      <c r="G396" s="12"/>
      <c r="H396" s="8"/>
      <c r="J396" s="103"/>
      <c r="K396" s="103"/>
      <c r="L396" s="104"/>
    </row>
    <row r="397" spans="3:12">
      <c r="C397" s="103"/>
      <c r="D397" s="103"/>
      <c r="E397" s="104"/>
      <c r="F397" s="12"/>
      <c r="G397" s="12"/>
      <c r="H397" s="8"/>
      <c r="J397" s="103"/>
      <c r="K397" s="103"/>
      <c r="L397" s="104"/>
    </row>
    <row r="398" spans="3:12">
      <c r="C398" s="103"/>
      <c r="D398" s="103"/>
      <c r="E398" s="104"/>
      <c r="F398" s="12"/>
      <c r="G398" s="12"/>
      <c r="H398" s="8"/>
      <c r="J398" s="103"/>
      <c r="K398" s="103"/>
      <c r="L398" s="104"/>
    </row>
    <row r="399" spans="3:12">
      <c r="C399" s="103"/>
      <c r="D399" s="103"/>
      <c r="E399" s="104"/>
      <c r="F399" s="12"/>
      <c r="G399" s="12"/>
      <c r="H399" s="8"/>
      <c r="J399" s="103"/>
      <c r="K399" s="103"/>
      <c r="L399" s="104"/>
    </row>
    <row r="400" spans="3:12">
      <c r="C400" s="103"/>
      <c r="D400" s="103"/>
      <c r="E400" s="104"/>
      <c r="F400" s="12"/>
      <c r="G400" s="12"/>
      <c r="H400" s="8"/>
      <c r="J400" s="103"/>
      <c r="K400" s="103"/>
      <c r="L400" s="104"/>
    </row>
    <row r="401" spans="3:12">
      <c r="C401" s="103"/>
      <c r="D401" s="103"/>
      <c r="E401" s="104"/>
      <c r="F401" s="12"/>
      <c r="G401" s="12"/>
      <c r="H401" s="8"/>
      <c r="J401" s="103"/>
      <c r="K401" s="103"/>
      <c r="L401" s="104"/>
    </row>
    <row r="402" spans="3:12">
      <c r="C402" s="103"/>
      <c r="D402" s="103"/>
      <c r="E402" s="104"/>
      <c r="F402" s="12"/>
      <c r="G402" s="12"/>
      <c r="H402" s="8"/>
      <c r="J402" s="103"/>
      <c r="K402" s="103"/>
      <c r="L402" s="104"/>
    </row>
    <row r="403" spans="3:12">
      <c r="C403" s="103"/>
      <c r="D403" s="103"/>
      <c r="E403" s="104"/>
      <c r="F403" s="12"/>
      <c r="G403" s="12"/>
      <c r="H403" s="8"/>
      <c r="J403" s="103"/>
      <c r="K403" s="103"/>
      <c r="L403" s="104"/>
    </row>
    <row r="404" spans="3:12">
      <c r="C404" s="103"/>
      <c r="D404" s="103"/>
      <c r="E404" s="104"/>
      <c r="F404" s="12"/>
      <c r="G404" s="12"/>
      <c r="H404" s="8"/>
      <c r="J404" s="103"/>
      <c r="K404" s="103"/>
      <c r="L404" s="104"/>
    </row>
    <row r="405" spans="3:12">
      <c r="C405" s="103"/>
      <c r="D405" s="103"/>
      <c r="E405" s="104"/>
      <c r="F405" s="12"/>
      <c r="G405" s="12"/>
      <c r="H405" s="8"/>
      <c r="J405" s="103"/>
      <c r="K405" s="103"/>
      <c r="L405" s="104"/>
    </row>
    <row r="406" spans="3:12">
      <c r="C406" s="103"/>
      <c r="D406" s="103"/>
      <c r="E406" s="104"/>
      <c r="F406" s="12"/>
      <c r="G406" s="12"/>
      <c r="H406" s="8"/>
      <c r="J406" s="103"/>
      <c r="K406" s="103"/>
      <c r="L406" s="104"/>
    </row>
    <row r="407" spans="3:12">
      <c r="C407" s="103"/>
      <c r="D407" s="103"/>
      <c r="E407" s="104"/>
      <c r="F407" s="12"/>
      <c r="G407" s="12"/>
      <c r="H407" s="8"/>
      <c r="J407" s="103"/>
      <c r="K407" s="103"/>
      <c r="L407" s="104"/>
    </row>
    <row r="408" spans="3:12">
      <c r="C408" s="103"/>
      <c r="D408" s="103"/>
      <c r="E408" s="104"/>
      <c r="F408" s="12"/>
      <c r="G408" s="12"/>
      <c r="H408" s="8"/>
      <c r="J408" s="103"/>
      <c r="K408" s="103"/>
      <c r="L408" s="104"/>
    </row>
    <row r="409" spans="3:12">
      <c r="C409" s="103"/>
      <c r="D409" s="103"/>
      <c r="E409" s="104"/>
      <c r="F409" s="12"/>
      <c r="G409" s="12"/>
      <c r="H409" s="8"/>
      <c r="J409" s="103"/>
      <c r="K409" s="103"/>
      <c r="L409" s="104"/>
    </row>
    <row r="410" spans="3:12">
      <c r="C410" s="103"/>
      <c r="D410" s="103"/>
      <c r="E410" s="104"/>
      <c r="F410" s="12"/>
      <c r="G410" s="12"/>
      <c r="H410" s="8"/>
      <c r="J410" s="103"/>
      <c r="K410" s="103"/>
      <c r="L410" s="104"/>
    </row>
    <row r="411" spans="3:12">
      <c r="C411" s="103"/>
      <c r="D411" s="103"/>
      <c r="E411" s="104"/>
      <c r="F411" s="12"/>
      <c r="G411" s="12"/>
      <c r="H411" s="8"/>
      <c r="J411" s="103"/>
      <c r="K411" s="103"/>
      <c r="L411" s="104"/>
    </row>
    <row r="412" spans="3:12">
      <c r="C412" s="103"/>
      <c r="D412" s="103"/>
      <c r="E412" s="104"/>
      <c r="F412" s="12"/>
      <c r="G412" s="12"/>
      <c r="H412" s="8"/>
      <c r="J412" s="103"/>
      <c r="K412" s="103"/>
      <c r="L412" s="104"/>
    </row>
    <row r="413" spans="3:12">
      <c r="C413" s="103"/>
      <c r="D413" s="103"/>
      <c r="E413" s="104"/>
      <c r="F413" s="12"/>
      <c r="G413" s="12"/>
      <c r="H413" s="8"/>
      <c r="J413" s="103"/>
      <c r="K413" s="103"/>
      <c r="L413" s="104"/>
    </row>
    <row r="414" spans="3:12">
      <c r="C414" s="103"/>
      <c r="D414" s="103"/>
      <c r="E414" s="104"/>
      <c r="F414" s="12"/>
      <c r="G414" s="12"/>
      <c r="H414" s="8"/>
      <c r="J414" s="103"/>
      <c r="K414" s="103"/>
      <c r="L414" s="104"/>
    </row>
    <row r="415" spans="3:12">
      <c r="C415" s="103"/>
      <c r="D415" s="103"/>
      <c r="E415" s="104"/>
      <c r="F415" s="12"/>
      <c r="G415" s="12"/>
      <c r="H415" s="8"/>
      <c r="J415" s="103"/>
      <c r="K415" s="103"/>
      <c r="L415" s="104"/>
    </row>
    <row r="416" spans="3:12">
      <c r="C416" s="103"/>
      <c r="D416" s="103"/>
      <c r="E416" s="104"/>
      <c r="F416" s="12"/>
      <c r="G416" s="12"/>
      <c r="H416" s="8"/>
      <c r="J416" s="103"/>
      <c r="K416" s="103"/>
      <c r="L416" s="104"/>
    </row>
    <row r="417" spans="3:12">
      <c r="C417" s="103"/>
      <c r="D417" s="103"/>
      <c r="E417" s="104"/>
      <c r="F417" s="12"/>
      <c r="G417" s="12"/>
      <c r="H417" s="8"/>
      <c r="J417" s="103"/>
      <c r="K417" s="103"/>
      <c r="L417" s="104"/>
    </row>
    <row r="418" spans="3:12">
      <c r="C418" s="103"/>
      <c r="D418" s="103"/>
      <c r="E418" s="104"/>
      <c r="F418" s="12"/>
      <c r="G418" s="12"/>
      <c r="H418" s="8"/>
      <c r="J418" s="103"/>
      <c r="K418" s="103"/>
      <c r="L418" s="104"/>
    </row>
    <row r="419" spans="3:12">
      <c r="C419" s="103"/>
      <c r="D419" s="103"/>
      <c r="E419" s="104"/>
      <c r="F419" s="12"/>
      <c r="G419" s="12"/>
      <c r="H419" s="8"/>
      <c r="J419" s="103"/>
      <c r="K419" s="103"/>
      <c r="L419" s="104"/>
    </row>
    <row r="420" spans="3:12">
      <c r="C420" s="103"/>
      <c r="D420" s="103"/>
      <c r="E420" s="104"/>
      <c r="F420" s="12"/>
      <c r="G420" s="12"/>
      <c r="H420" s="8"/>
      <c r="J420" s="103"/>
      <c r="K420" s="103"/>
      <c r="L420" s="104"/>
    </row>
    <row r="421" spans="3:12">
      <c r="C421" s="103"/>
      <c r="D421" s="103"/>
      <c r="E421" s="104"/>
      <c r="F421" s="12"/>
      <c r="G421" s="12"/>
      <c r="H421" s="8"/>
      <c r="J421" s="103"/>
      <c r="K421" s="103"/>
      <c r="L421" s="104"/>
    </row>
    <row r="422" spans="3:12">
      <c r="C422" s="103"/>
      <c r="D422" s="103"/>
      <c r="E422" s="104"/>
      <c r="F422" s="12"/>
      <c r="G422" s="12"/>
      <c r="H422" s="8"/>
      <c r="J422" s="103"/>
      <c r="K422" s="103"/>
      <c r="L422" s="104"/>
    </row>
    <row r="423" spans="3:12">
      <c r="C423" s="103"/>
      <c r="D423" s="103"/>
      <c r="E423" s="104"/>
      <c r="F423" s="12"/>
      <c r="G423" s="12"/>
      <c r="H423" s="8"/>
      <c r="J423" s="103"/>
      <c r="K423" s="103"/>
      <c r="L423" s="104"/>
    </row>
    <row r="424" spans="3:12">
      <c r="C424" s="103"/>
      <c r="D424" s="103"/>
      <c r="E424" s="104"/>
      <c r="F424" s="12"/>
      <c r="G424" s="12"/>
      <c r="H424" s="8"/>
      <c r="J424" s="103"/>
      <c r="K424" s="103"/>
      <c r="L424" s="104"/>
    </row>
    <row r="425" spans="3:12">
      <c r="C425" s="103"/>
      <c r="D425" s="103"/>
      <c r="E425" s="104"/>
      <c r="F425" s="12"/>
      <c r="G425" s="12"/>
      <c r="H425" s="8"/>
      <c r="J425" s="103"/>
      <c r="K425" s="103"/>
      <c r="L425" s="104"/>
    </row>
    <row r="426" spans="3:12">
      <c r="C426" s="103"/>
      <c r="D426" s="103"/>
      <c r="E426" s="104"/>
      <c r="F426" s="12"/>
      <c r="G426" s="12"/>
      <c r="H426" s="8"/>
      <c r="J426" s="103"/>
      <c r="K426" s="103"/>
      <c r="L426" s="104"/>
    </row>
    <row r="427" spans="3:12">
      <c r="C427" s="103"/>
      <c r="D427" s="103"/>
      <c r="E427" s="104"/>
      <c r="F427" s="12"/>
      <c r="G427" s="12"/>
      <c r="H427" s="8"/>
      <c r="J427" s="103"/>
      <c r="K427" s="103"/>
      <c r="L427" s="104"/>
    </row>
    <row r="428" spans="3:12">
      <c r="C428" s="103"/>
      <c r="D428" s="103"/>
      <c r="E428" s="104"/>
      <c r="F428" s="12"/>
      <c r="G428" s="12"/>
      <c r="H428" s="8"/>
      <c r="J428" s="103"/>
      <c r="K428" s="103"/>
      <c r="L428" s="104"/>
    </row>
    <row r="429" spans="3:12">
      <c r="C429" s="103"/>
      <c r="D429" s="103"/>
      <c r="E429" s="104"/>
      <c r="F429" s="12"/>
      <c r="G429" s="12"/>
      <c r="H429" s="8"/>
      <c r="J429" s="103"/>
      <c r="K429" s="103"/>
      <c r="L429" s="104"/>
    </row>
    <row r="430" spans="3:12">
      <c r="C430" s="103"/>
      <c r="D430" s="103"/>
      <c r="E430" s="104"/>
      <c r="F430" s="12"/>
      <c r="G430" s="12"/>
      <c r="H430" s="8"/>
      <c r="J430" s="103"/>
      <c r="K430" s="103"/>
      <c r="L430" s="104"/>
    </row>
    <row r="431" spans="3:12">
      <c r="C431" s="103"/>
      <c r="D431" s="103"/>
      <c r="E431" s="104"/>
      <c r="F431" s="12"/>
      <c r="G431" s="12"/>
      <c r="H431" s="8"/>
      <c r="J431" s="103"/>
      <c r="K431" s="103"/>
      <c r="L431" s="104"/>
    </row>
    <row r="432" spans="3:12">
      <c r="C432" s="103"/>
      <c r="D432" s="103"/>
      <c r="E432" s="104"/>
      <c r="F432" s="12"/>
      <c r="G432" s="12"/>
      <c r="H432" s="8"/>
      <c r="J432" s="103"/>
      <c r="K432" s="103"/>
      <c r="L432" s="104"/>
    </row>
    <row r="433" spans="3:12">
      <c r="C433" s="103"/>
      <c r="D433" s="103"/>
      <c r="E433" s="104"/>
      <c r="F433" s="12"/>
      <c r="G433" s="12"/>
      <c r="H433" s="8"/>
      <c r="J433" s="103"/>
      <c r="K433" s="103"/>
      <c r="L433" s="104"/>
    </row>
    <row r="434" spans="3:12">
      <c r="C434" s="103"/>
      <c r="D434" s="103"/>
      <c r="E434" s="104"/>
      <c r="F434" s="12"/>
      <c r="G434" s="12"/>
      <c r="H434" s="8"/>
      <c r="J434" s="103"/>
      <c r="K434" s="103"/>
      <c r="L434" s="104"/>
    </row>
    <row r="435" spans="3:12">
      <c r="C435" s="103"/>
      <c r="D435" s="103"/>
      <c r="E435" s="104"/>
      <c r="F435" s="12"/>
      <c r="G435" s="12"/>
      <c r="H435" s="8"/>
      <c r="J435" s="103"/>
      <c r="K435" s="103"/>
      <c r="L435" s="104"/>
    </row>
    <row r="436" spans="3:12">
      <c r="C436" s="103"/>
      <c r="D436" s="103"/>
      <c r="E436" s="104"/>
      <c r="F436" s="12"/>
      <c r="G436" s="12"/>
      <c r="H436" s="8"/>
      <c r="J436" s="103"/>
      <c r="K436" s="103"/>
      <c r="L436" s="104"/>
    </row>
    <row r="437" spans="3:12">
      <c r="C437" s="103"/>
      <c r="D437" s="103"/>
      <c r="E437" s="104"/>
      <c r="F437" s="12"/>
      <c r="G437" s="12"/>
      <c r="H437" s="8"/>
      <c r="J437" s="103"/>
      <c r="K437" s="103"/>
      <c r="L437" s="104"/>
    </row>
    <row r="438" spans="3:12">
      <c r="C438" s="103"/>
      <c r="D438" s="103"/>
      <c r="E438" s="104"/>
      <c r="F438" s="12"/>
      <c r="G438" s="12"/>
      <c r="H438" s="8"/>
      <c r="J438" s="103"/>
      <c r="K438" s="103"/>
      <c r="L438" s="104"/>
    </row>
    <row r="439" spans="3:12">
      <c r="C439" s="103"/>
      <c r="D439" s="103"/>
      <c r="E439" s="104"/>
      <c r="F439" s="12"/>
      <c r="G439" s="12"/>
      <c r="H439" s="8"/>
      <c r="J439" s="103"/>
      <c r="K439" s="103"/>
      <c r="L439" s="104"/>
    </row>
    <row r="440" spans="3:12">
      <c r="C440" s="103"/>
      <c r="D440" s="103"/>
      <c r="E440" s="104"/>
      <c r="F440" s="12"/>
      <c r="G440" s="12"/>
      <c r="H440" s="8"/>
      <c r="J440" s="103"/>
      <c r="K440" s="103"/>
      <c r="L440" s="104"/>
    </row>
    <row r="441" spans="3:12">
      <c r="C441" s="103"/>
      <c r="D441" s="103"/>
      <c r="E441" s="104"/>
      <c r="F441" s="12"/>
      <c r="G441" s="12"/>
      <c r="H441" s="8"/>
      <c r="J441" s="103"/>
      <c r="K441" s="103"/>
      <c r="L441" s="104"/>
    </row>
    <row r="442" spans="3:12">
      <c r="C442" s="103"/>
      <c r="D442" s="103"/>
      <c r="E442" s="104"/>
      <c r="F442" s="12"/>
      <c r="G442" s="12"/>
      <c r="H442" s="8"/>
      <c r="J442" s="103"/>
      <c r="K442" s="103"/>
      <c r="L442" s="104"/>
    </row>
    <row r="443" spans="3:12">
      <c r="C443" s="103"/>
      <c r="D443" s="103"/>
      <c r="E443" s="104"/>
      <c r="F443" s="12"/>
      <c r="G443" s="12"/>
      <c r="H443" s="8"/>
      <c r="J443" s="103"/>
      <c r="K443" s="103"/>
      <c r="L443" s="104"/>
    </row>
    <row r="444" spans="3:12">
      <c r="C444" s="103"/>
      <c r="D444" s="103"/>
      <c r="E444" s="104"/>
      <c r="F444" s="12"/>
      <c r="G444" s="12"/>
      <c r="H444" s="8"/>
      <c r="J444" s="103"/>
      <c r="K444" s="103"/>
      <c r="L444" s="104"/>
    </row>
    <row r="445" spans="3:12">
      <c r="C445" s="103"/>
      <c r="D445" s="103"/>
      <c r="E445" s="104"/>
      <c r="F445" s="12"/>
      <c r="G445" s="12"/>
      <c r="H445" s="8"/>
      <c r="J445" s="103"/>
      <c r="K445" s="103"/>
      <c r="L445" s="104"/>
    </row>
    <row r="446" spans="3:12">
      <c r="C446" s="103"/>
      <c r="D446" s="103"/>
      <c r="E446" s="104"/>
      <c r="F446" s="12"/>
      <c r="G446" s="12"/>
      <c r="H446" s="8"/>
      <c r="J446" s="103"/>
      <c r="K446" s="103"/>
      <c r="L446" s="104"/>
    </row>
    <row r="447" spans="3:12">
      <c r="C447" s="103"/>
      <c r="D447" s="103"/>
      <c r="E447" s="104"/>
      <c r="F447" s="12"/>
      <c r="G447" s="12"/>
      <c r="H447" s="8"/>
      <c r="J447" s="103"/>
      <c r="K447" s="103"/>
      <c r="L447" s="104"/>
    </row>
    <row r="448" spans="3:12">
      <c r="C448" s="103"/>
      <c r="D448" s="103"/>
      <c r="E448" s="104"/>
      <c r="F448" s="12"/>
      <c r="G448" s="12"/>
      <c r="H448" s="8"/>
      <c r="J448" s="103"/>
      <c r="K448" s="103"/>
      <c r="L448" s="104"/>
    </row>
    <row r="449" spans="3:12">
      <c r="C449" s="103"/>
      <c r="D449" s="103"/>
      <c r="E449" s="104"/>
      <c r="F449" s="12"/>
      <c r="G449" s="12"/>
      <c r="H449" s="8"/>
      <c r="J449" s="103"/>
      <c r="K449" s="103"/>
      <c r="L449" s="104"/>
    </row>
    <row r="450" spans="3:12">
      <c r="C450" s="103"/>
      <c r="D450" s="103"/>
      <c r="E450" s="104"/>
      <c r="F450" s="12"/>
      <c r="G450" s="12"/>
      <c r="H450" s="8"/>
      <c r="J450" s="103"/>
      <c r="K450" s="103"/>
      <c r="L450" s="104"/>
    </row>
    <row r="451" spans="3:12">
      <c r="C451" s="103"/>
      <c r="D451" s="103"/>
      <c r="E451" s="104"/>
      <c r="F451" s="12"/>
      <c r="G451" s="12"/>
      <c r="H451" s="8"/>
      <c r="J451" s="103"/>
      <c r="K451" s="103"/>
      <c r="L451" s="104"/>
    </row>
    <row r="452" spans="3:12">
      <c r="C452" s="103"/>
      <c r="D452" s="103"/>
      <c r="E452" s="104"/>
      <c r="F452" s="12"/>
      <c r="G452" s="12"/>
      <c r="H452" s="8"/>
      <c r="J452" s="103"/>
      <c r="K452" s="103"/>
      <c r="L452" s="104"/>
    </row>
    <row r="453" spans="3:12">
      <c r="C453" s="103"/>
      <c r="D453" s="103"/>
      <c r="E453" s="104"/>
      <c r="F453" s="12"/>
      <c r="G453" s="12"/>
      <c r="H453" s="8"/>
      <c r="J453" s="103"/>
      <c r="K453" s="103"/>
      <c r="L453" s="104"/>
    </row>
    <row r="454" spans="3:12">
      <c r="C454" s="103"/>
      <c r="D454" s="103"/>
      <c r="E454" s="104"/>
      <c r="F454" s="12"/>
      <c r="G454" s="12"/>
      <c r="H454" s="8"/>
      <c r="J454" s="103"/>
      <c r="K454" s="103"/>
      <c r="L454" s="104"/>
    </row>
    <row r="455" spans="3:12">
      <c r="C455" s="103"/>
      <c r="D455" s="103"/>
      <c r="E455" s="104"/>
      <c r="F455" s="12"/>
      <c r="G455" s="12"/>
      <c r="H455" s="8"/>
      <c r="J455" s="103"/>
      <c r="K455" s="103"/>
      <c r="L455" s="104"/>
    </row>
    <row r="456" spans="3:12">
      <c r="C456" s="103"/>
      <c r="D456" s="103"/>
      <c r="E456" s="104"/>
      <c r="F456" s="12"/>
      <c r="G456" s="12"/>
      <c r="H456" s="8"/>
      <c r="J456" s="103"/>
      <c r="K456" s="103"/>
      <c r="L456" s="104"/>
    </row>
    <row r="457" spans="3:12">
      <c r="C457" s="103"/>
      <c r="D457" s="103"/>
      <c r="E457" s="104"/>
      <c r="F457" s="12"/>
      <c r="G457" s="12"/>
      <c r="H457" s="8"/>
      <c r="J457" s="103"/>
      <c r="K457" s="103"/>
      <c r="L457" s="104"/>
    </row>
    <row r="458" spans="3:12">
      <c r="C458" s="103"/>
      <c r="D458" s="103"/>
      <c r="E458" s="104"/>
      <c r="F458" s="12"/>
      <c r="G458" s="12"/>
      <c r="H458" s="8"/>
      <c r="J458" s="103"/>
      <c r="K458" s="103"/>
      <c r="L458" s="104"/>
    </row>
    <row r="459" spans="3:12">
      <c r="C459" s="103"/>
      <c r="D459" s="103"/>
      <c r="E459" s="104"/>
      <c r="F459" s="12"/>
      <c r="G459" s="12"/>
      <c r="H459" s="8"/>
      <c r="J459" s="103"/>
      <c r="K459" s="103"/>
      <c r="L459" s="104"/>
    </row>
    <row r="460" spans="3:12">
      <c r="C460" s="103"/>
      <c r="D460" s="103"/>
      <c r="E460" s="104"/>
      <c r="F460" s="12"/>
      <c r="G460" s="12"/>
      <c r="H460" s="8"/>
      <c r="J460" s="103"/>
      <c r="K460" s="103"/>
      <c r="L460" s="104"/>
    </row>
    <row r="461" spans="3:12">
      <c r="C461" s="103"/>
      <c r="D461" s="103"/>
      <c r="E461" s="104"/>
      <c r="F461" s="12"/>
      <c r="G461" s="12"/>
      <c r="H461" s="8"/>
      <c r="J461" s="103"/>
      <c r="K461" s="103"/>
      <c r="L461" s="104"/>
    </row>
    <row r="462" spans="3:12">
      <c r="C462" s="103"/>
      <c r="D462" s="103"/>
      <c r="E462" s="104"/>
      <c r="F462" s="12"/>
      <c r="G462" s="12"/>
      <c r="H462" s="8"/>
      <c r="J462" s="103"/>
      <c r="K462" s="103"/>
      <c r="L462" s="104"/>
    </row>
    <row r="463" spans="3:12">
      <c r="C463" s="103"/>
      <c r="D463" s="103"/>
      <c r="E463" s="104"/>
      <c r="F463" s="12"/>
      <c r="G463" s="12"/>
      <c r="H463" s="8"/>
      <c r="J463" s="103"/>
      <c r="K463" s="103"/>
      <c r="L463" s="104"/>
    </row>
    <row r="464" spans="3:12">
      <c r="C464" s="103"/>
      <c r="D464" s="103"/>
      <c r="E464" s="104"/>
      <c r="F464" s="12"/>
      <c r="G464" s="12"/>
      <c r="H464" s="8"/>
      <c r="J464" s="103"/>
      <c r="K464" s="103"/>
      <c r="L464" s="104"/>
    </row>
    <row r="465" spans="3:12">
      <c r="C465" s="103"/>
      <c r="D465" s="103"/>
      <c r="E465" s="104"/>
      <c r="F465" s="12"/>
      <c r="G465" s="12"/>
      <c r="H465" s="8"/>
      <c r="J465" s="103"/>
      <c r="K465" s="103"/>
      <c r="L465" s="104"/>
    </row>
    <row r="466" spans="3:12">
      <c r="C466" s="103"/>
      <c r="D466" s="103"/>
      <c r="E466" s="104"/>
      <c r="F466" s="12"/>
      <c r="G466" s="12"/>
      <c r="H466" s="8"/>
      <c r="J466" s="103"/>
      <c r="K466" s="103"/>
      <c r="L466" s="104"/>
    </row>
    <row r="467" spans="3:12">
      <c r="C467" s="103"/>
      <c r="D467" s="103"/>
      <c r="E467" s="104"/>
      <c r="F467" s="12"/>
      <c r="G467" s="12"/>
      <c r="H467" s="8"/>
      <c r="J467" s="103"/>
      <c r="K467" s="103"/>
      <c r="L467" s="104"/>
    </row>
    <row r="468" spans="3:12">
      <c r="C468" s="103"/>
      <c r="D468" s="103"/>
      <c r="E468" s="104"/>
      <c r="F468" s="12"/>
      <c r="G468" s="12"/>
      <c r="H468" s="8"/>
      <c r="J468" s="103"/>
      <c r="K468" s="103"/>
      <c r="L468" s="104"/>
    </row>
    <row r="469" spans="3:12">
      <c r="C469" s="103"/>
      <c r="D469" s="103"/>
      <c r="E469" s="104"/>
      <c r="F469" s="12"/>
      <c r="G469" s="12"/>
      <c r="H469" s="8"/>
      <c r="J469" s="103"/>
      <c r="K469" s="103"/>
      <c r="L469" s="104"/>
    </row>
    <row r="470" spans="3:12">
      <c r="C470" s="103"/>
      <c r="D470" s="103"/>
      <c r="E470" s="104"/>
      <c r="F470" s="12"/>
      <c r="G470" s="12"/>
      <c r="H470" s="8"/>
      <c r="J470" s="103"/>
      <c r="K470" s="103"/>
      <c r="L470" s="104"/>
    </row>
    <row r="471" spans="3:12">
      <c r="C471" s="103"/>
      <c r="D471" s="103"/>
      <c r="E471" s="104"/>
      <c r="F471" s="12"/>
      <c r="G471" s="12"/>
      <c r="H471" s="8"/>
      <c r="J471" s="103"/>
      <c r="K471" s="103"/>
      <c r="L471" s="104"/>
    </row>
    <row r="472" spans="3:12">
      <c r="C472" s="103"/>
      <c r="D472" s="103"/>
      <c r="E472" s="104"/>
      <c r="F472" s="12"/>
      <c r="G472" s="12"/>
      <c r="H472" s="8"/>
      <c r="J472" s="103"/>
      <c r="K472" s="103"/>
      <c r="L472" s="104"/>
    </row>
    <row r="473" spans="3:12">
      <c r="C473" s="103"/>
      <c r="D473" s="103"/>
      <c r="E473" s="104"/>
      <c r="F473" s="12"/>
      <c r="G473" s="12"/>
      <c r="H473" s="8"/>
      <c r="J473" s="103"/>
      <c r="K473" s="103"/>
      <c r="L473" s="104"/>
    </row>
    <row r="474" spans="3:12">
      <c r="C474" s="103"/>
      <c r="D474" s="103"/>
      <c r="E474" s="104"/>
      <c r="F474" s="12"/>
      <c r="G474" s="12"/>
      <c r="H474" s="8"/>
      <c r="J474" s="103"/>
      <c r="K474" s="103"/>
      <c r="L474" s="104"/>
    </row>
    <row r="475" spans="3:12">
      <c r="C475" s="103"/>
      <c r="D475" s="103"/>
      <c r="E475" s="104"/>
      <c r="F475" s="12"/>
      <c r="G475" s="12"/>
      <c r="H475" s="8"/>
      <c r="J475" s="103"/>
      <c r="K475" s="103"/>
      <c r="L475" s="104"/>
    </row>
    <row r="476" spans="3:12">
      <c r="C476" s="103"/>
      <c r="D476" s="103"/>
      <c r="E476" s="104"/>
      <c r="F476" s="12"/>
      <c r="G476" s="12"/>
      <c r="H476" s="8"/>
      <c r="J476" s="103"/>
      <c r="K476" s="103"/>
      <c r="L476" s="104"/>
    </row>
    <row r="477" spans="3:12">
      <c r="C477" s="103"/>
      <c r="D477" s="103"/>
      <c r="E477" s="104"/>
      <c r="F477" s="12"/>
      <c r="G477" s="12"/>
      <c r="H477" s="8"/>
      <c r="J477" s="103"/>
      <c r="K477" s="103"/>
      <c r="L477" s="104"/>
    </row>
    <row r="478" spans="3:12">
      <c r="C478" s="103"/>
      <c r="D478" s="103"/>
      <c r="E478" s="104"/>
      <c r="F478" s="12"/>
      <c r="G478" s="12"/>
      <c r="H478" s="8"/>
      <c r="J478" s="103"/>
      <c r="K478" s="103"/>
      <c r="L478" s="104"/>
    </row>
    <row r="479" spans="3:12">
      <c r="C479" s="103"/>
      <c r="D479" s="103"/>
      <c r="E479" s="104"/>
      <c r="F479" s="12"/>
      <c r="G479" s="12"/>
      <c r="H479" s="8"/>
      <c r="J479" s="103"/>
      <c r="K479" s="103"/>
      <c r="L479" s="104"/>
    </row>
    <row r="480" spans="3:12">
      <c r="C480" s="103"/>
      <c r="D480" s="103"/>
      <c r="E480" s="104"/>
      <c r="F480" s="12"/>
      <c r="G480" s="12"/>
      <c r="H480" s="8"/>
      <c r="J480" s="103"/>
      <c r="K480" s="103"/>
      <c r="L480" s="104"/>
    </row>
    <row r="481" spans="3:12">
      <c r="C481" s="103"/>
      <c r="D481" s="103"/>
      <c r="E481" s="104"/>
      <c r="F481" s="12"/>
      <c r="G481" s="12"/>
      <c r="H481" s="8"/>
      <c r="J481" s="103"/>
      <c r="K481" s="103"/>
      <c r="L481" s="104"/>
    </row>
    <row r="482" spans="3:12">
      <c r="C482" s="103"/>
      <c r="D482" s="103"/>
      <c r="E482" s="104"/>
      <c r="F482" s="12"/>
      <c r="G482" s="12"/>
      <c r="H482" s="8"/>
      <c r="J482" s="103"/>
      <c r="K482" s="103"/>
      <c r="L482" s="104"/>
    </row>
    <row r="483" spans="3:12">
      <c r="C483" s="103"/>
      <c r="D483" s="103"/>
      <c r="E483" s="104"/>
      <c r="F483" s="12"/>
      <c r="G483" s="12"/>
      <c r="H483" s="8"/>
      <c r="J483" s="103"/>
      <c r="K483" s="103"/>
      <c r="L483" s="104"/>
    </row>
    <row r="484" spans="3:12">
      <c r="C484" s="103"/>
      <c r="D484" s="103"/>
      <c r="E484" s="104"/>
      <c r="F484" s="12"/>
      <c r="G484" s="12"/>
      <c r="H484" s="8"/>
      <c r="J484" s="103"/>
      <c r="K484" s="103"/>
      <c r="L484" s="104"/>
    </row>
    <row r="485" spans="3:12">
      <c r="C485" s="103"/>
      <c r="D485" s="103"/>
      <c r="E485" s="104"/>
      <c r="F485" s="12"/>
      <c r="G485" s="12"/>
      <c r="H485" s="8"/>
      <c r="J485" s="103"/>
      <c r="K485" s="103"/>
      <c r="L485" s="104"/>
    </row>
    <row r="486" spans="3:12">
      <c r="C486" s="103"/>
      <c r="D486" s="103"/>
      <c r="E486" s="104"/>
      <c r="F486" s="12"/>
      <c r="G486" s="12"/>
      <c r="H486" s="8"/>
      <c r="J486" s="103"/>
      <c r="K486" s="103"/>
      <c r="L486" s="104"/>
    </row>
    <row r="487" spans="3:12">
      <c r="C487" s="103"/>
      <c r="D487" s="103"/>
      <c r="E487" s="104"/>
      <c r="F487" s="12"/>
      <c r="G487" s="12"/>
      <c r="H487" s="8"/>
      <c r="J487" s="103"/>
      <c r="K487" s="103"/>
      <c r="L487" s="104"/>
    </row>
    <row r="488" spans="3:12">
      <c r="C488" s="103"/>
      <c r="D488" s="103"/>
      <c r="E488" s="104"/>
      <c r="F488" s="12"/>
      <c r="G488" s="12"/>
      <c r="H488" s="8"/>
      <c r="J488" s="103"/>
      <c r="K488" s="103"/>
      <c r="L488" s="104"/>
    </row>
    <row r="489" spans="3:12">
      <c r="C489" s="103"/>
      <c r="D489" s="103"/>
      <c r="E489" s="104"/>
      <c r="F489" s="12"/>
      <c r="G489" s="12"/>
      <c r="H489" s="8"/>
      <c r="J489" s="103"/>
      <c r="K489" s="103"/>
      <c r="L489" s="104"/>
    </row>
    <row r="490" spans="3:12">
      <c r="C490" s="103"/>
      <c r="D490" s="103"/>
      <c r="E490" s="104"/>
      <c r="F490" s="12"/>
      <c r="G490" s="12"/>
      <c r="H490" s="8"/>
      <c r="J490" s="103"/>
      <c r="K490" s="103"/>
      <c r="L490" s="104"/>
    </row>
    <row r="491" spans="3:12">
      <c r="C491" s="103"/>
      <c r="D491" s="103"/>
      <c r="E491" s="104"/>
      <c r="F491" s="12"/>
      <c r="G491" s="12"/>
      <c r="H491" s="8"/>
      <c r="J491" s="103"/>
      <c r="K491" s="103"/>
      <c r="L491" s="104"/>
    </row>
    <row r="492" spans="3:12">
      <c r="C492" s="103"/>
      <c r="D492" s="103"/>
      <c r="E492" s="104"/>
      <c r="F492" s="12"/>
      <c r="G492" s="12"/>
      <c r="H492" s="8"/>
      <c r="J492" s="103"/>
      <c r="K492" s="103"/>
      <c r="L492" s="104"/>
    </row>
    <row r="493" spans="3:12">
      <c r="C493" s="103"/>
      <c r="D493" s="103"/>
      <c r="E493" s="104"/>
      <c r="F493" s="12"/>
      <c r="G493" s="12"/>
      <c r="H493" s="8"/>
      <c r="J493" s="103"/>
      <c r="K493" s="103"/>
      <c r="L493" s="104"/>
    </row>
    <row r="494" spans="3:12">
      <c r="C494" s="103"/>
      <c r="D494" s="103"/>
      <c r="E494" s="104"/>
      <c r="F494" s="12"/>
      <c r="G494" s="12"/>
      <c r="H494" s="8"/>
      <c r="J494" s="103"/>
      <c r="K494" s="103"/>
      <c r="L494" s="104"/>
    </row>
    <row r="495" spans="3:12">
      <c r="C495" s="103"/>
      <c r="D495" s="103"/>
      <c r="E495" s="104"/>
      <c r="F495" s="12"/>
      <c r="G495" s="12"/>
      <c r="H495" s="8"/>
      <c r="J495" s="103"/>
      <c r="K495" s="103"/>
      <c r="L495" s="104"/>
    </row>
    <row r="496" spans="3:12">
      <c r="C496" s="103"/>
      <c r="D496" s="103"/>
      <c r="E496" s="104"/>
      <c r="F496" s="12"/>
      <c r="G496" s="12"/>
      <c r="H496" s="8"/>
      <c r="J496" s="103"/>
      <c r="K496" s="103"/>
      <c r="L496" s="104"/>
    </row>
    <row r="497" spans="3:12">
      <c r="C497" s="103"/>
      <c r="D497" s="103"/>
      <c r="E497" s="104"/>
      <c r="F497" s="12"/>
      <c r="G497" s="12"/>
      <c r="H497" s="8"/>
      <c r="J497" s="103"/>
      <c r="K497" s="103"/>
      <c r="L497" s="104"/>
    </row>
    <row r="498" spans="3:12">
      <c r="C498" s="103"/>
      <c r="D498" s="103"/>
      <c r="E498" s="104"/>
      <c r="F498" s="12"/>
      <c r="G498" s="12"/>
      <c r="H498" s="8"/>
      <c r="J498" s="103"/>
      <c r="K498" s="103"/>
      <c r="L498" s="104"/>
    </row>
    <row r="499" spans="3:12">
      <c r="C499" s="103"/>
      <c r="D499" s="103"/>
      <c r="E499" s="104"/>
      <c r="F499" s="12"/>
      <c r="G499" s="12"/>
      <c r="H499" s="8"/>
      <c r="J499" s="103"/>
      <c r="K499" s="103"/>
      <c r="L499" s="104"/>
    </row>
    <row r="500" spans="3:12">
      <c r="C500" s="103"/>
      <c r="D500" s="103"/>
      <c r="E500" s="104"/>
      <c r="F500" s="12"/>
      <c r="G500" s="12"/>
      <c r="H500" s="8"/>
      <c r="J500" s="103"/>
      <c r="K500" s="103"/>
      <c r="L500" s="104"/>
    </row>
    <row r="501" spans="3:12">
      <c r="C501" s="103"/>
      <c r="D501" s="103"/>
      <c r="E501" s="104"/>
      <c r="F501" s="12"/>
      <c r="G501" s="12"/>
      <c r="H501" s="8"/>
      <c r="J501" s="103"/>
      <c r="K501" s="103"/>
      <c r="L501" s="104"/>
    </row>
    <row r="502" spans="3:12">
      <c r="C502" s="103"/>
      <c r="D502" s="103"/>
      <c r="E502" s="104"/>
      <c r="F502" s="12"/>
      <c r="G502" s="12"/>
      <c r="H502" s="8"/>
      <c r="J502" s="103"/>
      <c r="K502" s="103"/>
      <c r="L502" s="104"/>
    </row>
    <row r="503" spans="3:12">
      <c r="C503" s="103"/>
      <c r="D503" s="103"/>
      <c r="E503" s="104"/>
      <c r="F503" s="12"/>
      <c r="G503" s="12"/>
      <c r="H503" s="8"/>
      <c r="J503" s="103"/>
      <c r="K503" s="103"/>
      <c r="L503" s="104"/>
    </row>
    <row r="504" spans="3:12">
      <c r="C504" s="103"/>
      <c r="D504" s="103"/>
      <c r="E504" s="104"/>
      <c r="F504" s="12"/>
      <c r="G504" s="12"/>
      <c r="H504" s="8"/>
      <c r="J504" s="103"/>
      <c r="K504" s="103"/>
      <c r="L504" s="104"/>
    </row>
    <row r="505" spans="3:12">
      <c r="C505" s="103"/>
      <c r="D505" s="103"/>
      <c r="E505" s="104"/>
      <c r="F505" s="12"/>
      <c r="G505" s="12"/>
      <c r="H505" s="8"/>
      <c r="J505" s="103"/>
      <c r="K505" s="103"/>
      <c r="L505" s="104"/>
    </row>
    <row r="506" spans="3:12">
      <c r="C506" s="103"/>
      <c r="D506" s="103"/>
      <c r="E506" s="104"/>
      <c r="F506" s="12"/>
      <c r="G506" s="12"/>
      <c r="H506" s="8"/>
      <c r="J506" s="103"/>
      <c r="K506" s="103"/>
      <c r="L506" s="104"/>
    </row>
    <row r="507" spans="3:12">
      <c r="C507" s="103"/>
      <c r="D507" s="103"/>
      <c r="E507" s="104"/>
      <c r="F507" s="12"/>
      <c r="G507" s="12"/>
      <c r="H507" s="8"/>
      <c r="J507" s="103"/>
      <c r="K507" s="103"/>
      <c r="L507" s="104"/>
    </row>
    <row r="508" spans="3:12">
      <c r="C508" s="103"/>
      <c r="D508" s="103"/>
      <c r="E508" s="104"/>
      <c r="F508" s="12"/>
      <c r="G508" s="12"/>
      <c r="H508" s="8"/>
      <c r="J508" s="103"/>
      <c r="K508" s="103"/>
      <c r="L508" s="104"/>
    </row>
    <row r="509" spans="3:12">
      <c r="C509" s="103"/>
      <c r="D509" s="103"/>
      <c r="E509" s="104"/>
      <c r="F509" s="12"/>
      <c r="G509" s="12"/>
      <c r="H509" s="8"/>
      <c r="J509" s="103"/>
      <c r="K509" s="103"/>
      <c r="L509" s="104"/>
    </row>
    <row r="510" spans="3:12">
      <c r="C510" s="103"/>
      <c r="D510" s="103"/>
      <c r="E510" s="104"/>
      <c r="F510" s="12"/>
      <c r="G510" s="12"/>
      <c r="H510" s="8"/>
      <c r="J510" s="103"/>
      <c r="K510" s="103"/>
      <c r="L510" s="104"/>
    </row>
    <row r="511" spans="3:12">
      <c r="C511" s="103"/>
      <c r="D511" s="103"/>
      <c r="E511" s="104"/>
      <c r="F511" s="12"/>
      <c r="G511" s="12"/>
      <c r="H511" s="8"/>
      <c r="J511" s="103"/>
      <c r="K511" s="103"/>
      <c r="L511" s="104"/>
    </row>
    <row r="512" spans="3:12">
      <c r="C512" s="103"/>
      <c r="D512" s="103"/>
      <c r="E512" s="104"/>
      <c r="F512" s="12"/>
      <c r="G512" s="12"/>
      <c r="H512" s="8"/>
      <c r="J512" s="103"/>
      <c r="K512" s="103"/>
      <c r="L512" s="104"/>
    </row>
    <row r="513" spans="3:12">
      <c r="C513" s="103"/>
      <c r="D513" s="103"/>
      <c r="E513" s="104"/>
      <c r="F513" s="12"/>
      <c r="G513" s="12"/>
      <c r="H513" s="8"/>
      <c r="J513" s="103"/>
      <c r="K513" s="103"/>
      <c r="L513" s="104"/>
    </row>
    <row r="514" spans="3:12">
      <c r="C514" s="103"/>
      <c r="D514" s="103"/>
      <c r="E514" s="104"/>
      <c r="F514" s="12"/>
      <c r="G514" s="12"/>
      <c r="H514" s="8"/>
      <c r="J514" s="103"/>
      <c r="K514" s="103"/>
      <c r="L514" s="104"/>
    </row>
    <row r="515" spans="3:12">
      <c r="C515" s="103"/>
      <c r="D515" s="103"/>
      <c r="E515" s="104"/>
      <c r="F515" s="12"/>
      <c r="G515" s="12"/>
      <c r="H515" s="8"/>
      <c r="J515" s="103"/>
      <c r="K515" s="103"/>
      <c r="L515" s="104"/>
    </row>
    <row r="516" spans="3:12">
      <c r="C516" s="103"/>
      <c r="D516" s="103"/>
      <c r="E516" s="104"/>
      <c r="F516" s="12"/>
      <c r="G516" s="12"/>
      <c r="H516" s="8"/>
      <c r="J516" s="103"/>
      <c r="K516" s="103"/>
      <c r="L516" s="104"/>
    </row>
    <row r="517" spans="3:12">
      <c r="C517" s="103"/>
      <c r="D517" s="103"/>
      <c r="E517" s="104"/>
      <c r="F517" s="12"/>
      <c r="G517" s="12"/>
      <c r="H517" s="8"/>
      <c r="J517" s="103"/>
      <c r="K517" s="103"/>
      <c r="L517" s="104"/>
    </row>
    <row r="518" spans="3:12">
      <c r="C518" s="103"/>
      <c r="D518" s="103"/>
      <c r="E518" s="104"/>
      <c r="F518" s="12"/>
      <c r="G518" s="12"/>
      <c r="H518" s="8"/>
      <c r="J518" s="103"/>
      <c r="K518" s="103"/>
      <c r="L518" s="104"/>
    </row>
    <row r="519" spans="3:12">
      <c r="C519" s="103"/>
      <c r="D519" s="103"/>
      <c r="E519" s="104"/>
      <c r="F519" s="12"/>
      <c r="G519" s="12"/>
      <c r="H519" s="8"/>
      <c r="J519" s="103"/>
      <c r="K519" s="103"/>
      <c r="L519" s="104"/>
    </row>
    <row r="520" spans="3:12">
      <c r="C520" s="103"/>
      <c r="D520" s="103"/>
      <c r="E520" s="104"/>
      <c r="F520" s="12"/>
      <c r="G520" s="12"/>
      <c r="H520" s="8"/>
      <c r="J520" s="103"/>
      <c r="K520" s="103"/>
      <c r="L520" s="104"/>
    </row>
    <row r="521" spans="3:12">
      <c r="C521" s="103"/>
      <c r="D521" s="103"/>
      <c r="E521" s="104"/>
      <c r="F521" s="12"/>
      <c r="G521" s="12"/>
      <c r="H521" s="8"/>
      <c r="J521" s="103"/>
      <c r="K521" s="103"/>
      <c r="L521" s="104"/>
    </row>
    <row r="522" spans="3:12">
      <c r="C522" s="103"/>
      <c r="D522" s="103"/>
      <c r="E522" s="104"/>
      <c r="F522" s="12"/>
      <c r="G522" s="12"/>
      <c r="H522" s="8"/>
      <c r="J522" s="103"/>
      <c r="K522" s="103"/>
      <c r="L522" s="104"/>
    </row>
    <row r="523" spans="3:12">
      <c r="C523" s="103"/>
      <c r="D523" s="103"/>
      <c r="E523" s="104"/>
      <c r="F523" s="12"/>
      <c r="G523" s="12"/>
      <c r="H523" s="8"/>
      <c r="J523" s="103"/>
      <c r="K523" s="103"/>
      <c r="L523" s="104"/>
    </row>
    <row r="524" spans="3:12">
      <c r="C524" s="103"/>
      <c r="D524" s="103"/>
      <c r="E524" s="104"/>
      <c r="F524" s="12"/>
      <c r="G524" s="12"/>
      <c r="H524" s="8"/>
      <c r="J524" s="103"/>
      <c r="K524" s="103"/>
      <c r="L524" s="104"/>
    </row>
    <row r="525" spans="3:12">
      <c r="C525" s="103"/>
      <c r="D525" s="103"/>
      <c r="E525" s="104"/>
      <c r="F525" s="12"/>
      <c r="G525" s="12"/>
      <c r="H525" s="8"/>
      <c r="J525" s="103"/>
      <c r="K525" s="103"/>
      <c r="L525" s="104"/>
    </row>
    <row r="526" spans="3:12">
      <c r="C526" s="103"/>
      <c r="D526" s="103"/>
      <c r="E526" s="104"/>
      <c r="F526" s="12"/>
      <c r="G526" s="12"/>
      <c r="H526" s="8"/>
      <c r="J526" s="103"/>
      <c r="K526" s="103"/>
      <c r="L526" s="104"/>
    </row>
    <row r="527" spans="3:12">
      <c r="C527" s="103"/>
      <c r="D527" s="103"/>
      <c r="E527" s="104"/>
      <c r="F527" s="12"/>
      <c r="G527" s="12"/>
      <c r="H527" s="8"/>
      <c r="J527" s="103"/>
      <c r="K527" s="103"/>
      <c r="L527" s="104"/>
    </row>
    <row r="528" spans="3:12">
      <c r="C528" s="103"/>
      <c r="D528" s="103"/>
      <c r="E528" s="104"/>
      <c r="F528" s="12"/>
      <c r="G528" s="12"/>
      <c r="H528" s="8"/>
      <c r="J528" s="103"/>
      <c r="K528" s="103"/>
      <c r="L528" s="104"/>
    </row>
    <row r="529" spans="3:12">
      <c r="C529" s="103"/>
      <c r="D529" s="103"/>
      <c r="E529" s="104"/>
      <c r="F529" s="12"/>
      <c r="G529" s="12"/>
      <c r="H529" s="8"/>
      <c r="J529" s="103"/>
      <c r="K529" s="103"/>
      <c r="L529" s="104"/>
    </row>
    <row r="530" spans="3:12">
      <c r="C530" s="103"/>
      <c r="D530" s="103"/>
      <c r="E530" s="104"/>
      <c r="F530" s="12"/>
      <c r="G530" s="12"/>
      <c r="H530" s="8"/>
      <c r="J530" s="103"/>
      <c r="K530" s="103"/>
      <c r="L530" s="104"/>
    </row>
    <row r="531" spans="3:12">
      <c r="C531" s="103"/>
      <c r="D531" s="103"/>
      <c r="E531" s="104"/>
      <c r="F531" s="12"/>
      <c r="G531" s="12"/>
      <c r="H531" s="8"/>
      <c r="J531" s="103"/>
      <c r="K531" s="103"/>
      <c r="L531" s="104"/>
    </row>
    <row r="532" spans="3:12">
      <c r="C532" s="103"/>
      <c r="D532" s="103"/>
      <c r="E532" s="104"/>
      <c r="F532" s="12"/>
      <c r="G532" s="12"/>
      <c r="H532" s="8"/>
      <c r="J532" s="103"/>
      <c r="K532" s="103"/>
      <c r="L532" s="104"/>
    </row>
    <row r="533" spans="3:12">
      <c r="C533" s="103"/>
      <c r="D533" s="103"/>
      <c r="E533" s="104"/>
      <c r="F533" s="12"/>
      <c r="G533" s="12"/>
      <c r="H533" s="8"/>
      <c r="J533" s="103"/>
      <c r="K533" s="103"/>
      <c r="L533" s="104"/>
    </row>
    <row r="534" spans="3:12">
      <c r="C534" s="103"/>
      <c r="D534" s="103"/>
      <c r="E534" s="104"/>
      <c r="F534" s="12"/>
      <c r="G534" s="12"/>
      <c r="H534" s="8"/>
      <c r="J534" s="103"/>
      <c r="K534" s="103"/>
      <c r="L534" s="104"/>
    </row>
    <row r="535" spans="3:12">
      <c r="C535" s="103"/>
      <c r="D535" s="103"/>
      <c r="E535" s="104"/>
      <c r="F535" s="12"/>
      <c r="G535" s="12"/>
      <c r="H535" s="8"/>
      <c r="J535" s="103"/>
      <c r="K535" s="103"/>
      <c r="L535" s="104"/>
    </row>
    <row r="536" spans="3:12">
      <c r="C536" s="103"/>
      <c r="D536" s="103"/>
      <c r="E536" s="104"/>
      <c r="F536" s="12"/>
      <c r="G536" s="12"/>
      <c r="H536" s="8"/>
      <c r="J536" s="103"/>
      <c r="K536" s="103"/>
      <c r="L536" s="104"/>
    </row>
    <row r="537" spans="3:12">
      <c r="C537" s="103"/>
      <c r="D537" s="103"/>
      <c r="E537" s="104"/>
      <c r="F537" s="12"/>
      <c r="G537" s="12"/>
      <c r="H537" s="8"/>
      <c r="J537" s="103"/>
      <c r="K537" s="103"/>
      <c r="L537" s="104"/>
    </row>
    <row r="538" spans="3:12">
      <c r="C538" s="103"/>
      <c r="D538" s="103"/>
      <c r="E538" s="104"/>
      <c r="F538" s="12"/>
      <c r="G538" s="12"/>
      <c r="H538" s="8"/>
      <c r="J538" s="103"/>
      <c r="K538" s="103"/>
      <c r="L538" s="104"/>
    </row>
    <row r="539" spans="3:12">
      <c r="C539" s="103"/>
      <c r="D539" s="103"/>
      <c r="E539" s="104"/>
      <c r="F539" s="12"/>
      <c r="G539" s="12"/>
      <c r="H539" s="8"/>
      <c r="J539" s="103"/>
      <c r="K539" s="103"/>
      <c r="L539" s="104"/>
    </row>
    <row r="540" spans="3:12">
      <c r="C540" s="103"/>
      <c r="D540" s="103"/>
      <c r="E540" s="104"/>
      <c r="F540" s="12"/>
      <c r="G540" s="12"/>
      <c r="H540" s="8"/>
      <c r="J540" s="103"/>
      <c r="K540" s="103"/>
      <c r="L540" s="104"/>
    </row>
    <row r="541" spans="3:12">
      <c r="C541" s="103"/>
      <c r="D541" s="103"/>
      <c r="E541" s="104"/>
      <c r="F541" s="12"/>
      <c r="G541" s="12"/>
      <c r="H541" s="8"/>
      <c r="J541" s="103"/>
      <c r="K541" s="103"/>
      <c r="L541" s="104"/>
    </row>
    <row r="542" spans="3:12">
      <c r="C542" s="103"/>
      <c r="D542" s="103"/>
      <c r="E542" s="104"/>
      <c r="F542" s="12"/>
      <c r="G542" s="12"/>
      <c r="H542" s="8"/>
      <c r="J542" s="103"/>
      <c r="K542" s="103"/>
      <c r="L542" s="104"/>
    </row>
    <row r="543" spans="3:12">
      <c r="C543" s="103"/>
      <c r="D543" s="103"/>
      <c r="E543" s="104"/>
      <c r="F543" s="12"/>
      <c r="G543" s="12"/>
      <c r="H543" s="8"/>
      <c r="J543" s="103"/>
      <c r="K543" s="103"/>
      <c r="L543" s="104"/>
    </row>
    <row r="544" spans="3:12">
      <c r="C544" s="103"/>
      <c r="D544" s="103"/>
      <c r="E544" s="104"/>
      <c r="F544" s="12"/>
      <c r="G544" s="12"/>
      <c r="H544" s="8"/>
      <c r="J544" s="103"/>
      <c r="K544" s="103"/>
      <c r="L544" s="104"/>
    </row>
    <row r="545" spans="3:12">
      <c r="C545" s="103"/>
      <c r="D545" s="103"/>
      <c r="E545" s="104"/>
      <c r="F545" s="12"/>
      <c r="G545" s="12"/>
      <c r="H545" s="8"/>
      <c r="J545" s="103"/>
      <c r="K545" s="103"/>
      <c r="L545" s="104"/>
    </row>
    <row r="546" spans="3:12">
      <c r="C546" s="103"/>
      <c r="D546" s="103"/>
      <c r="E546" s="104"/>
      <c r="F546" s="12"/>
      <c r="G546" s="12"/>
      <c r="H546" s="8"/>
      <c r="J546" s="103"/>
      <c r="K546" s="103"/>
      <c r="L546" s="104"/>
    </row>
    <row r="547" spans="3:12">
      <c r="C547" s="103"/>
      <c r="D547" s="103"/>
      <c r="E547" s="104"/>
      <c r="F547" s="12"/>
      <c r="G547" s="12"/>
      <c r="H547" s="8"/>
      <c r="J547" s="103"/>
      <c r="K547" s="103"/>
      <c r="L547" s="104"/>
    </row>
    <row r="548" spans="3:12">
      <c r="C548" s="103"/>
      <c r="D548" s="103"/>
      <c r="E548" s="104"/>
      <c r="F548" s="12"/>
      <c r="G548" s="12"/>
      <c r="H548" s="8"/>
      <c r="J548" s="103"/>
      <c r="K548" s="103"/>
      <c r="L548" s="104"/>
    </row>
    <row r="549" spans="3:12">
      <c r="C549" s="103"/>
      <c r="D549" s="103"/>
      <c r="E549" s="104"/>
      <c r="F549" s="12"/>
      <c r="G549" s="12"/>
      <c r="H549" s="8"/>
      <c r="J549" s="103"/>
      <c r="K549" s="103"/>
      <c r="L549" s="104"/>
    </row>
    <row r="550" spans="3:12">
      <c r="C550" s="103"/>
      <c r="D550" s="103"/>
      <c r="E550" s="104"/>
      <c r="F550" s="12"/>
      <c r="G550" s="12"/>
      <c r="H550" s="8"/>
      <c r="J550" s="103"/>
      <c r="K550" s="103"/>
      <c r="L550" s="104"/>
    </row>
    <row r="551" spans="3:12">
      <c r="C551" s="103"/>
      <c r="D551" s="103"/>
      <c r="E551" s="104"/>
      <c r="F551" s="12"/>
      <c r="G551" s="12"/>
      <c r="H551" s="8"/>
      <c r="J551" s="103"/>
      <c r="K551" s="103"/>
      <c r="L551" s="104"/>
    </row>
    <row r="552" spans="3:12">
      <c r="C552" s="103"/>
      <c r="D552" s="103"/>
      <c r="E552" s="104"/>
      <c r="F552" s="12"/>
      <c r="G552" s="12"/>
      <c r="H552" s="8"/>
      <c r="J552" s="103"/>
      <c r="K552" s="103"/>
      <c r="L552" s="104"/>
    </row>
    <row r="553" spans="3:12">
      <c r="C553" s="103"/>
      <c r="D553" s="103"/>
      <c r="E553" s="104"/>
      <c r="F553" s="12"/>
      <c r="G553" s="12"/>
      <c r="H553" s="8"/>
      <c r="J553" s="103"/>
      <c r="K553" s="103"/>
      <c r="L553" s="104"/>
    </row>
    <row r="554" spans="3:12">
      <c r="C554" s="103"/>
      <c r="D554" s="103"/>
      <c r="E554" s="104"/>
      <c r="F554" s="12"/>
      <c r="G554" s="12"/>
      <c r="H554" s="8"/>
      <c r="J554" s="103"/>
      <c r="K554" s="103"/>
      <c r="L554" s="104"/>
    </row>
    <row r="555" spans="3:12">
      <c r="C555" s="103"/>
      <c r="D555" s="103"/>
      <c r="E555" s="104"/>
      <c r="F555" s="12"/>
      <c r="G555" s="12"/>
      <c r="H555" s="8"/>
      <c r="J555" s="103"/>
      <c r="K555" s="103"/>
      <c r="L555" s="104"/>
    </row>
    <row r="556" spans="3:12">
      <c r="C556" s="103"/>
      <c r="D556" s="103"/>
      <c r="E556" s="104"/>
      <c r="F556" s="12"/>
      <c r="G556" s="12"/>
      <c r="H556" s="8"/>
      <c r="J556" s="103"/>
      <c r="K556" s="103"/>
      <c r="L556" s="104"/>
    </row>
    <row r="557" spans="3:12">
      <c r="C557" s="103"/>
      <c r="D557" s="103"/>
      <c r="E557" s="104"/>
      <c r="F557" s="12"/>
      <c r="G557" s="12"/>
      <c r="H557" s="8"/>
      <c r="J557" s="103"/>
      <c r="K557" s="103"/>
      <c r="L557" s="104"/>
    </row>
    <row r="558" spans="3:12">
      <c r="C558" s="103"/>
      <c r="D558" s="103"/>
      <c r="E558" s="104"/>
      <c r="F558" s="12"/>
      <c r="G558" s="12"/>
      <c r="H558" s="8"/>
      <c r="J558" s="103"/>
      <c r="K558" s="103"/>
      <c r="L558" s="104"/>
    </row>
    <row r="559" spans="3:12">
      <c r="C559" s="103"/>
      <c r="D559" s="103"/>
      <c r="E559" s="104"/>
      <c r="F559" s="12"/>
      <c r="G559" s="12"/>
      <c r="H559" s="8"/>
      <c r="J559" s="103"/>
      <c r="K559" s="103"/>
      <c r="L559" s="104"/>
    </row>
    <row r="560" spans="3:12">
      <c r="C560" s="103"/>
      <c r="D560" s="103"/>
      <c r="E560" s="104"/>
      <c r="F560" s="12"/>
      <c r="G560" s="12"/>
      <c r="H560" s="8"/>
      <c r="J560" s="103"/>
      <c r="K560" s="103"/>
      <c r="L560" s="104"/>
    </row>
    <row r="561" spans="3:12">
      <c r="C561" s="103"/>
      <c r="D561" s="103"/>
      <c r="E561" s="104"/>
      <c r="F561" s="12"/>
      <c r="G561" s="12"/>
      <c r="H561" s="8"/>
      <c r="J561" s="103"/>
      <c r="K561" s="103"/>
      <c r="L561" s="104"/>
    </row>
    <row r="562" spans="3:12">
      <c r="C562" s="103"/>
      <c r="D562" s="103"/>
      <c r="E562" s="104"/>
      <c r="F562" s="12"/>
      <c r="G562" s="12"/>
      <c r="H562" s="8"/>
      <c r="J562" s="103"/>
      <c r="K562" s="103"/>
      <c r="L562" s="104"/>
    </row>
    <row r="563" spans="3:12">
      <c r="C563" s="103"/>
      <c r="D563" s="103"/>
      <c r="E563" s="104"/>
      <c r="F563" s="12"/>
      <c r="G563" s="12"/>
      <c r="H563" s="8"/>
      <c r="J563" s="103"/>
      <c r="K563" s="103"/>
      <c r="L563" s="104"/>
    </row>
    <row r="564" spans="3:12">
      <c r="C564" s="103"/>
      <c r="D564" s="103"/>
      <c r="E564" s="104"/>
      <c r="F564" s="12"/>
      <c r="G564" s="12"/>
      <c r="H564" s="8"/>
      <c r="J564" s="103"/>
      <c r="K564" s="103"/>
      <c r="L564" s="104"/>
    </row>
    <row r="565" spans="3:12">
      <c r="C565" s="103"/>
      <c r="D565" s="103"/>
      <c r="E565" s="104"/>
      <c r="F565" s="12"/>
      <c r="G565" s="12"/>
      <c r="H565" s="8"/>
      <c r="J565" s="103"/>
      <c r="K565" s="103"/>
      <c r="L565" s="104"/>
    </row>
    <row r="566" spans="3:12">
      <c r="C566" s="103"/>
      <c r="D566" s="103"/>
      <c r="E566" s="104"/>
      <c r="F566" s="12"/>
      <c r="G566" s="12"/>
      <c r="H566" s="8"/>
      <c r="J566" s="103"/>
      <c r="K566" s="103"/>
      <c r="L566" s="104"/>
    </row>
    <row r="567" spans="3:12">
      <c r="C567" s="103"/>
      <c r="D567" s="103"/>
      <c r="E567" s="104"/>
      <c r="F567" s="12"/>
      <c r="G567" s="12"/>
      <c r="H567" s="8"/>
      <c r="J567" s="103"/>
      <c r="K567" s="103"/>
      <c r="L567" s="104"/>
    </row>
    <row r="568" spans="3:12">
      <c r="C568" s="103"/>
      <c r="D568" s="103"/>
      <c r="E568" s="104"/>
      <c r="F568" s="12"/>
      <c r="G568" s="12"/>
      <c r="H568" s="8"/>
      <c r="J568" s="103"/>
      <c r="K568" s="103"/>
      <c r="L568" s="104"/>
    </row>
    <row r="569" spans="3:12">
      <c r="C569" s="103"/>
      <c r="D569" s="103"/>
      <c r="E569" s="104"/>
      <c r="F569" s="12"/>
      <c r="G569" s="12"/>
      <c r="H569" s="8"/>
      <c r="J569" s="103"/>
      <c r="K569" s="103"/>
      <c r="L569" s="104"/>
    </row>
    <row r="570" spans="3:12">
      <c r="C570" s="103"/>
      <c r="D570" s="103"/>
      <c r="E570" s="104"/>
      <c r="F570" s="12"/>
      <c r="G570" s="12"/>
      <c r="H570" s="8"/>
      <c r="J570" s="103"/>
      <c r="K570" s="103"/>
      <c r="L570" s="104"/>
    </row>
    <row r="571" spans="3:12">
      <c r="C571" s="103"/>
      <c r="D571" s="103"/>
      <c r="E571" s="104"/>
      <c r="F571" s="12"/>
      <c r="G571" s="12"/>
      <c r="H571" s="8"/>
      <c r="J571" s="103"/>
      <c r="K571" s="103"/>
      <c r="L571" s="104"/>
    </row>
    <row r="572" spans="3:12">
      <c r="C572" s="103"/>
      <c r="D572" s="103"/>
      <c r="E572" s="104"/>
      <c r="F572" s="12"/>
      <c r="G572" s="12"/>
      <c r="H572" s="8"/>
      <c r="J572" s="103"/>
      <c r="K572" s="103"/>
      <c r="L572" s="104"/>
    </row>
    <row r="573" spans="3:12">
      <c r="C573" s="103"/>
      <c r="D573" s="103"/>
      <c r="E573" s="104"/>
      <c r="F573" s="12"/>
      <c r="G573" s="12"/>
      <c r="H573" s="8"/>
      <c r="J573" s="103"/>
      <c r="K573" s="103"/>
      <c r="L573" s="104"/>
    </row>
    <row r="574" spans="3:12">
      <c r="C574" s="103"/>
      <c r="D574" s="103"/>
      <c r="E574" s="104"/>
      <c r="F574" s="12"/>
      <c r="G574" s="12"/>
      <c r="H574" s="8"/>
      <c r="J574" s="103"/>
      <c r="K574" s="103"/>
      <c r="L574" s="104"/>
    </row>
    <row r="575" spans="3:12">
      <c r="C575" s="103"/>
      <c r="D575" s="103"/>
      <c r="E575" s="104"/>
      <c r="F575" s="12"/>
      <c r="G575" s="12"/>
      <c r="H575" s="8"/>
      <c r="J575" s="103"/>
      <c r="K575" s="103"/>
      <c r="L575" s="104"/>
    </row>
    <row r="576" spans="3:12">
      <c r="C576" s="103"/>
      <c r="D576" s="103"/>
      <c r="E576" s="104"/>
      <c r="F576" s="12"/>
      <c r="G576" s="12"/>
      <c r="H576" s="8"/>
      <c r="J576" s="103"/>
      <c r="K576" s="103"/>
      <c r="L576" s="104"/>
    </row>
    <row r="577" spans="3:12">
      <c r="C577" s="103"/>
      <c r="D577" s="103"/>
      <c r="E577" s="104"/>
      <c r="F577" s="12"/>
      <c r="G577" s="12"/>
      <c r="H577" s="8"/>
      <c r="J577" s="103"/>
      <c r="K577" s="103"/>
      <c r="L577" s="104"/>
    </row>
    <row r="578" spans="3:12">
      <c r="C578" s="103"/>
      <c r="D578" s="103"/>
      <c r="E578" s="104"/>
      <c r="F578" s="12"/>
      <c r="G578" s="12"/>
      <c r="H578" s="8"/>
      <c r="J578" s="103"/>
      <c r="K578" s="103"/>
      <c r="L578" s="104"/>
    </row>
    <row r="579" spans="3:12">
      <c r="C579" s="103"/>
      <c r="D579" s="103"/>
      <c r="E579" s="104"/>
      <c r="F579" s="12"/>
      <c r="G579" s="12"/>
      <c r="H579" s="8"/>
      <c r="J579" s="103"/>
      <c r="K579" s="103"/>
      <c r="L579" s="104"/>
    </row>
    <row r="580" spans="3:12">
      <c r="C580" s="103"/>
      <c r="D580" s="103"/>
      <c r="E580" s="104"/>
      <c r="F580" s="12"/>
      <c r="G580" s="12"/>
      <c r="H580" s="8"/>
      <c r="J580" s="103"/>
      <c r="K580" s="103"/>
      <c r="L580" s="104"/>
    </row>
    <row r="581" spans="3:12">
      <c r="C581" s="103"/>
      <c r="D581" s="103"/>
      <c r="E581" s="104"/>
      <c r="F581" s="12"/>
      <c r="G581" s="12"/>
      <c r="H581" s="8"/>
      <c r="J581" s="103"/>
      <c r="K581" s="103"/>
      <c r="L581" s="104"/>
    </row>
    <row r="582" spans="3:12">
      <c r="C582" s="103"/>
      <c r="D582" s="103"/>
      <c r="E582" s="104"/>
      <c r="F582" s="12"/>
      <c r="G582" s="12"/>
      <c r="H582" s="8"/>
      <c r="J582" s="103"/>
      <c r="K582" s="103"/>
      <c r="L582" s="104"/>
    </row>
    <row r="583" spans="3:12">
      <c r="C583" s="103"/>
      <c r="D583" s="103"/>
      <c r="E583" s="104"/>
      <c r="F583" s="12"/>
      <c r="G583" s="12"/>
      <c r="H583" s="8"/>
      <c r="J583" s="103"/>
      <c r="K583" s="103"/>
      <c r="L583" s="104"/>
    </row>
    <row r="584" spans="3:12">
      <c r="C584" s="103"/>
      <c r="D584" s="103"/>
      <c r="E584" s="104"/>
      <c r="F584" s="12"/>
      <c r="G584" s="12"/>
      <c r="H584" s="8"/>
      <c r="J584" s="103"/>
      <c r="K584" s="103"/>
      <c r="L584" s="104"/>
    </row>
    <row r="585" spans="3:12">
      <c r="C585" s="103"/>
      <c r="D585" s="103"/>
      <c r="E585" s="104"/>
      <c r="F585" s="12"/>
      <c r="G585" s="12"/>
      <c r="H585" s="8"/>
      <c r="J585" s="103"/>
      <c r="K585" s="103"/>
      <c r="L585" s="104"/>
    </row>
    <row r="586" spans="3:12">
      <c r="C586" s="103"/>
      <c r="D586" s="103"/>
      <c r="E586" s="104"/>
      <c r="F586" s="12"/>
      <c r="G586" s="12"/>
      <c r="H586" s="8"/>
      <c r="J586" s="103"/>
      <c r="K586" s="103"/>
      <c r="L586" s="104"/>
    </row>
    <row r="587" spans="3:12">
      <c r="C587" s="103"/>
      <c r="D587" s="103"/>
      <c r="E587" s="104"/>
      <c r="F587" s="12"/>
      <c r="G587" s="12"/>
      <c r="H587" s="8"/>
      <c r="J587" s="103"/>
      <c r="K587" s="103"/>
      <c r="L587" s="104"/>
    </row>
    <row r="588" spans="3:12">
      <c r="C588" s="103"/>
      <c r="D588" s="103"/>
      <c r="E588" s="104"/>
      <c r="F588" s="12"/>
      <c r="G588" s="12"/>
      <c r="H588" s="8"/>
      <c r="J588" s="103"/>
      <c r="K588" s="103"/>
      <c r="L588" s="104"/>
    </row>
    <row r="589" spans="3:12">
      <c r="C589" s="103"/>
      <c r="D589" s="103"/>
      <c r="E589" s="104"/>
      <c r="F589" s="12"/>
      <c r="G589" s="12"/>
      <c r="H589" s="8"/>
      <c r="J589" s="103"/>
      <c r="K589" s="103"/>
      <c r="L589" s="104"/>
    </row>
    <row r="590" spans="3:12">
      <c r="C590" s="103"/>
      <c r="D590" s="103"/>
      <c r="E590" s="104"/>
      <c r="F590" s="12"/>
      <c r="G590" s="12"/>
      <c r="H590" s="8"/>
      <c r="J590" s="103"/>
      <c r="K590" s="103"/>
      <c r="L590" s="104"/>
    </row>
    <row r="591" spans="3:12">
      <c r="C591" s="103"/>
      <c r="D591" s="103"/>
      <c r="E591" s="104"/>
      <c r="F591" s="12"/>
      <c r="G591" s="12"/>
      <c r="H591" s="8"/>
      <c r="J591" s="103"/>
      <c r="K591" s="103"/>
      <c r="L591" s="104"/>
    </row>
    <row r="592" spans="3:12">
      <c r="C592" s="103"/>
      <c r="D592" s="103"/>
      <c r="E592" s="104"/>
      <c r="F592" s="12"/>
      <c r="G592" s="12"/>
      <c r="H592" s="8"/>
      <c r="J592" s="103"/>
      <c r="K592" s="103"/>
      <c r="L592" s="104"/>
    </row>
    <row r="593" spans="3:12">
      <c r="C593" s="103"/>
      <c r="D593" s="103"/>
      <c r="E593" s="104"/>
      <c r="F593" s="12"/>
      <c r="G593" s="12"/>
      <c r="H593" s="8"/>
      <c r="J593" s="103"/>
      <c r="K593" s="103"/>
      <c r="L593" s="104"/>
    </row>
    <row r="594" spans="3:12">
      <c r="C594" s="103"/>
      <c r="D594" s="103"/>
      <c r="E594" s="104"/>
      <c r="F594" s="12"/>
      <c r="G594" s="12"/>
      <c r="H594" s="8"/>
      <c r="J594" s="103"/>
      <c r="K594" s="103"/>
      <c r="L594" s="104"/>
    </row>
    <row r="595" spans="3:12">
      <c r="C595" s="103"/>
      <c r="D595" s="103"/>
      <c r="E595" s="104"/>
      <c r="F595" s="12"/>
      <c r="G595" s="12"/>
      <c r="H595" s="8"/>
      <c r="J595" s="103"/>
      <c r="K595" s="103"/>
      <c r="L595" s="104"/>
    </row>
    <row r="596" spans="3:12">
      <c r="C596" s="103"/>
      <c r="D596" s="103"/>
      <c r="E596" s="104"/>
      <c r="F596" s="12"/>
      <c r="G596" s="12"/>
      <c r="H596" s="8"/>
      <c r="J596" s="103"/>
      <c r="K596" s="103"/>
      <c r="L596" s="104"/>
    </row>
    <row r="597" spans="3:12">
      <c r="C597" s="103"/>
      <c r="D597" s="103"/>
      <c r="E597" s="104"/>
      <c r="F597" s="12"/>
      <c r="G597" s="12"/>
      <c r="H597" s="8"/>
      <c r="J597" s="103"/>
      <c r="K597" s="103"/>
      <c r="L597" s="104"/>
    </row>
    <row r="598" spans="3:12">
      <c r="C598" s="103"/>
      <c r="D598" s="103"/>
      <c r="E598" s="104"/>
      <c r="F598" s="12"/>
      <c r="G598" s="12"/>
      <c r="H598" s="8"/>
      <c r="J598" s="103"/>
      <c r="K598" s="103"/>
      <c r="L598" s="104"/>
    </row>
    <row r="599" spans="3:12">
      <c r="C599" s="103"/>
      <c r="D599" s="103"/>
      <c r="E599" s="104"/>
      <c r="F599" s="12"/>
      <c r="G599" s="12"/>
      <c r="H599" s="8"/>
      <c r="J599" s="103"/>
      <c r="K599" s="103"/>
      <c r="L599" s="104"/>
    </row>
    <row r="600" spans="3:12">
      <c r="C600" s="103"/>
      <c r="D600" s="103"/>
      <c r="E600" s="104"/>
      <c r="F600" s="12"/>
      <c r="G600" s="12"/>
      <c r="H600" s="8"/>
      <c r="J600" s="103"/>
      <c r="K600" s="103"/>
      <c r="L600" s="104"/>
    </row>
    <row r="601" spans="3:12">
      <c r="C601" s="103"/>
      <c r="D601" s="103"/>
      <c r="E601" s="104"/>
      <c r="F601" s="12"/>
      <c r="G601" s="12"/>
      <c r="H601" s="8"/>
      <c r="J601" s="103"/>
      <c r="K601" s="103"/>
      <c r="L601" s="104"/>
    </row>
    <row r="602" spans="3:12">
      <c r="C602" s="103"/>
      <c r="D602" s="103"/>
      <c r="E602" s="104"/>
      <c r="F602" s="12"/>
      <c r="G602" s="12"/>
      <c r="H602" s="8"/>
      <c r="J602" s="103"/>
      <c r="K602" s="103"/>
      <c r="L602" s="104"/>
    </row>
    <row r="603" spans="3:12">
      <c r="C603" s="103"/>
      <c r="D603" s="103"/>
      <c r="E603" s="104"/>
      <c r="F603" s="12"/>
      <c r="G603" s="12"/>
      <c r="H603" s="8"/>
      <c r="J603" s="103"/>
      <c r="K603" s="103"/>
      <c r="L603" s="104"/>
    </row>
    <row r="604" spans="3:12">
      <c r="C604" s="103"/>
      <c r="D604" s="103"/>
      <c r="E604" s="104"/>
      <c r="F604" s="12"/>
      <c r="G604" s="12"/>
      <c r="H604" s="8"/>
      <c r="J604" s="103"/>
      <c r="K604" s="103"/>
      <c r="L604" s="104"/>
    </row>
    <row r="605" spans="3:12">
      <c r="C605" s="103"/>
      <c r="D605" s="103"/>
      <c r="E605" s="104"/>
      <c r="F605" s="12"/>
      <c r="G605" s="12"/>
      <c r="H605" s="8"/>
      <c r="J605" s="103"/>
      <c r="K605" s="103"/>
      <c r="L605" s="104"/>
    </row>
    <row r="606" spans="3:12">
      <c r="C606" s="103"/>
      <c r="D606" s="103"/>
      <c r="E606" s="104"/>
      <c r="F606" s="12"/>
      <c r="G606" s="12"/>
      <c r="H606" s="8"/>
      <c r="J606" s="103"/>
      <c r="K606" s="103"/>
      <c r="L606" s="104"/>
    </row>
    <row r="607" spans="3:12">
      <c r="C607" s="103"/>
      <c r="D607" s="103"/>
      <c r="E607" s="104"/>
      <c r="F607" s="12"/>
      <c r="G607" s="12"/>
      <c r="H607" s="8"/>
      <c r="J607" s="103"/>
      <c r="K607" s="103"/>
      <c r="L607" s="104"/>
    </row>
    <row r="608" spans="3:12">
      <c r="C608" s="103"/>
      <c r="D608" s="103"/>
      <c r="E608" s="104"/>
      <c r="F608" s="12"/>
      <c r="G608" s="12"/>
      <c r="H608" s="8"/>
      <c r="J608" s="103"/>
      <c r="K608" s="103"/>
      <c r="L608" s="104"/>
    </row>
    <row r="609" spans="3:12">
      <c r="C609" s="103"/>
      <c r="D609" s="103"/>
      <c r="E609" s="104"/>
      <c r="F609" s="12"/>
      <c r="G609" s="12"/>
      <c r="H609" s="8"/>
      <c r="J609" s="103"/>
      <c r="K609" s="103"/>
      <c r="L609" s="104"/>
    </row>
    <row r="610" spans="3:12">
      <c r="C610" s="103"/>
      <c r="D610" s="103"/>
      <c r="E610" s="104"/>
      <c r="F610" s="12"/>
      <c r="G610" s="12"/>
      <c r="H610" s="8"/>
      <c r="J610" s="103"/>
      <c r="K610" s="103"/>
      <c r="L610" s="104"/>
    </row>
    <row r="611" spans="3:12">
      <c r="C611" s="103"/>
      <c r="D611" s="103"/>
      <c r="E611" s="104"/>
      <c r="F611" s="12"/>
      <c r="G611" s="12"/>
      <c r="H611" s="8"/>
      <c r="J611" s="103"/>
      <c r="K611" s="103"/>
      <c r="L611" s="104"/>
    </row>
    <row r="612" spans="3:12">
      <c r="C612" s="103"/>
      <c r="D612" s="103"/>
      <c r="E612" s="104"/>
      <c r="F612" s="12"/>
      <c r="G612" s="12"/>
      <c r="H612" s="8"/>
      <c r="J612" s="103"/>
      <c r="K612" s="103"/>
      <c r="L612" s="104"/>
    </row>
    <row r="613" spans="3:12">
      <c r="C613" s="103"/>
      <c r="D613" s="103"/>
      <c r="E613" s="104"/>
      <c r="F613" s="12"/>
      <c r="G613" s="12"/>
      <c r="H613" s="8"/>
      <c r="J613" s="103"/>
      <c r="K613" s="103"/>
      <c r="L613" s="104"/>
    </row>
    <row r="614" spans="3:12">
      <c r="C614" s="103"/>
      <c r="D614" s="103"/>
      <c r="E614" s="104"/>
      <c r="F614" s="12"/>
      <c r="G614" s="12"/>
      <c r="H614" s="8"/>
      <c r="J614" s="103"/>
      <c r="K614" s="103"/>
      <c r="L614" s="104"/>
    </row>
    <row r="615" spans="3:12">
      <c r="C615" s="103"/>
      <c r="D615" s="103"/>
      <c r="E615" s="104"/>
      <c r="F615" s="12"/>
      <c r="G615" s="12"/>
      <c r="H615" s="8"/>
      <c r="J615" s="103"/>
      <c r="K615" s="103"/>
      <c r="L615" s="104"/>
    </row>
    <row r="616" spans="3:12">
      <c r="C616" s="103"/>
      <c r="D616" s="103"/>
      <c r="E616" s="104"/>
      <c r="F616" s="12"/>
      <c r="G616" s="12"/>
      <c r="H616" s="8"/>
      <c r="J616" s="103"/>
      <c r="K616" s="103"/>
      <c r="L616" s="104"/>
    </row>
    <row r="617" spans="3:12">
      <c r="C617" s="103"/>
      <c r="D617" s="103"/>
      <c r="E617" s="104"/>
      <c r="F617" s="12"/>
      <c r="G617" s="12"/>
      <c r="H617" s="8"/>
      <c r="J617" s="103"/>
      <c r="K617" s="103"/>
      <c r="L617" s="104"/>
    </row>
    <row r="618" spans="3:12">
      <c r="C618" s="103"/>
      <c r="D618" s="103"/>
      <c r="E618" s="104"/>
      <c r="F618" s="12"/>
      <c r="G618" s="12"/>
      <c r="H618" s="8"/>
      <c r="J618" s="103"/>
      <c r="K618" s="103"/>
      <c r="L618" s="104"/>
    </row>
    <row r="619" spans="3:12">
      <c r="C619" s="103"/>
      <c r="D619" s="103"/>
      <c r="E619" s="104"/>
      <c r="F619" s="12"/>
      <c r="G619" s="12"/>
      <c r="H619" s="8"/>
      <c r="J619" s="103"/>
      <c r="K619" s="103"/>
      <c r="L619" s="104"/>
    </row>
    <row r="620" spans="3:12">
      <c r="C620" s="103"/>
      <c r="D620" s="103"/>
      <c r="E620" s="104"/>
      <c r="F620" s="12"/>
      <c r="G620" s="12"/>
      <c r="H620" s="8"/>
      <c r="J620" s="103"/>
      <c r="K620" s="103"/>
      <c r="L620" s="104"/>
    </row>
    <row r="621" spans="3:12">
      <c r="C621" s="103"/>
      <c r="D621" s="103"/>
      <c r="E621" s="104"/>
      <c r="F621" s="12"/>
      <c r="G621" s="12"/>
      <c r="H621" s="8"/>
      <c r="J621" s="103"/>
      <c r="K621" s="103"/>
      <c r="L621" s="104"/>
    </row>
    <row r="622" spans="3:12">
      <c r="C622" s="103"/>
      <c r="D622" s="103"/>
      <c r="E622" s="104"/>
      <c r="F622" s="12"/>
      <c r="G622" s="12"/>
      <c r="H622" s="8"/>
      <c r="J622" s="103"/>
      <c r="K622" s="103"/>
      <c r="L622" s="104"/>
    </row>
    <row r="623" spans="3:12">
      <c r="C623" s="103"/>
      <c r="D623" s="103"/>
      <c r="E623" s="104"/>
      <c r="F623" s="12"/>
      <c r="G623" s="12"/>
      <c r="H623" s="8"/>
      <c r="J623" s="103"/>
      <c r="K623" s="103"/>
      <c r="L623" s="104"/>
    </row>
    <row r="624" spans="3:12">
      <c r="C624" s="103"/>
      <c r="D624" s="103"/>
      <c r="E624" s="104"/>
      <c r="F624" s="12"/>
      <c r="G624" s="12"/>
      <c r="H624" s="8"/>
      <c r="J624" s="103"/>
      <c r="K624" s="103"/>
      <c r="L624" s="104"/>
    </row>
    <row r="625" spans="3:12">
      <c r="C625" s="103"/>
      <c r="D625" s="103"/>
      <c r="E625" s="104"/>
      <c r="F625" s="12"/>
      <c r="G625" s="12"/>
      <c r="H625" s="8"/>
      <c r="J625" s="103"/>
      <c r="K625" s="103"/>
      <c r="L625" s="104"/>
    </row>
    <row r="626" spans="3:12">
      <c r="C626" s="103"/>
      <c r="D626" s="103"/>
      <c r="E626" s="104"/>
      <c r="F626" s="12"/>
      <c r="G626" s="12"/>
      <c r="H626" s="8"/>
      <c r="J626" s="103"/>
      <c r="K626" s="103"/>
      <c r="L626" s="104"/>
    </row>
    <row r="627" spans="3:12">
      <c r="C627" s="103"/>
      <c r="D627" s="103"/>
      <c r="E627" s="104"/>
      <c r="F627" s="12"/>
      <c r="G627" s="12"/>
      <c r="H627" s="8"/>
      <c r="J627" s="103"/>
      <c r="K627" s="103"/>
      <c r="L627" s="104"/>
    </row>
    <row r="628" spans="3:12">
      <c r="C628" s="103"/>
      <c r="D628" s="103"/>
      <c r="E628" s="104"/>
      <c r="F628" s="12"/>
      <c r="G628" s="12"/>
      <c r="H628" s="8"/>
      <c r="J628" s="103"/>
      <c r="K628" s="103"/>
      <c r="L628" s="104"/>
    </row>
    <row r="629" spans="3:12">
      <c r="C629" s="103"/>
      <c r="D629" s="103"/>
      <c r="E629" s="104"/>
      <c r="F629" s="12"/>
      <c r="G629" s="12"/>
      <c r="H629" s="8"/>
      <c r="J629" s="103"/>
      <c r="K629" s="103"/>
      <c r="L629" s="104"/>
    </row>
    <row r="630" spans="3:12">
      <c r="C630" s="103"/>
      <c r="D630" s="103"/>
      <c r="E630" s="104"/>
      <c r="F630" s="12"/>
      <c r="G630" s="12"/>
      <c r="H630" s="8"/>
      <c r="J630" s="103"/>
      <c r="K630" s="103"/>
      <c r="L630" s="104"/>
    </row>
    <row r="631" spans="3:12">
      <c r="C631" s="103"/>
      <c r="D631" s="103"/>
      <c r="E631" s="104"/>
      <c r="F631" s="12"/>
      <c r="G631" s="12"/>
      <c r="H631" s="8"/>
      <c r="J631" s="103"/>
      <c r="K631" s="103"/>
      <c r="L631" s="104"/>
    </row>
    <row r="632" spans="3:12">
      <c r="C632" s="103"/>
      <c r="D632" s="103"/>
      <c r="E632" s="104"/>
      <c r="F632" s="12"/>
      <c r="G632" s="12"/>
      <c r="H632" s="8"/>
      <c r="J632" s="103"/>
      <c r="K632" s="103"/>
      <c r="L632" s="104"/>
    </row>
    <row r="633" spans="3:12">
      <c r="C633" s="103"/>
      <c r="D633" s="103"/>
      <c r="E633" s="104"/>
      <c r="F633" s="12"/>
      <c r="G633" s="12"/>
      <c r="H633" s="8"/>
      <c r="J633" s="103"/>
      <c r="K633" s="103"/>
      <c r="L633" s="104"/>
    </row>
    <row r="634" spans="3:12">
      <c r="C634" s="103"/>
      <c r="D634" s="103"/>
      <c r="E634" s="104"/>
      <c r="F634" s="12"/>
      <c r="G634" s="12"/>
      <c r="H634" s="8"/>
      <c r="J634" s="103"/>
      <c r="K634" s="103"/>
      <c r="L634" s="104"/>
    </row>
    <row r="635" spans="3:12">
      <c r="C635" s="103"/>
      <c r="D635" s="103"/>
      <c r="E635" s="104"/>
      <c r="F635" s="12"/>
      <c r="G635" s="12"/>
      <c r="H635" s="8"/>
      <c r="J635" s="103"/>
      <c r="K635" s="103"/>
      <c r="L635" s="104"/>
    </row>
    <row r="636" spans="3:12">
      <c r="C636" s="103"/>
      <c r="D636" s="103"/>
      <c r="E636" s="104"/>
      <c r="F636" s="12"/>
      <c r="G636" s="12"/>
      <c r="H636" s="8"/>
      <c r="J636" s="103"/>
      <c r="K636" s="103"/>
      <c r="L636" s="104"/>
    </row>
    <row r="637" spans="3:12">
      <c r="C637" s="103"/>
      <c r="D637" s="103"/>
      <c r="E637" s="104"/>
      <c r="F637" s="12"/>
      <c r="G637" s="12"/>
      <c r="H637" s="8"/>
      <c r="J637" s="103"/>
      <c r="K637" s="103"/>
      <c r="L637" s="104"/>
    </row>
    <row r="638" spans="3:12">
      <c r="C638" s="103"/>
      <c r="D638" s="103"/>
      <c r="E638" s="104"/>
      <c r="F638" s="12"/>
      <c r="G638" s="12"/>
      <c r="H638" s="8"/>
      <c r="J638" s="103"/>
      <c r="K638" s="103"/>
      <c r="L638" s="104"/>
    </row>
    <row r="639" spans="3:12">
      <c r="C639" s="103"/>
      <c r="D639" s="103"/>
      <c r="E639" s="104"/>
      <c r="F639" s="12"/>
      <c r="G639" s="12"/>
      <c r="H639" s="8"/>
      <c r="J639" s="103"/>
      <c r="K639" s="103"/>
      <c r="L639" s="104"/>
    </row>
    <row r="640" spans="3:12">
      <c r="C640" s="103"/>
      <c r="D640" s="103"/>
      <c r="E640" s="104"/>
      <c r="F640" s="12"/>
      <c r="G640" s="12"/>
      <c r="H640" s="8"/>
      <c r="J640" s="103"/>
      <c r="K640" s="103"/>
      <c r="L640" s="104"/>
    </row>
    <row r="641" spans="3:12">
      <c r="C641" s="103"/>
      <c r="D641" s="103"/>
      <c r="E641" s="104"/>
      <c r="F641" s="12"/>
      <c r="G641" s="12"/>
      <c r="H641" s="8"/>
      <c r="J641" s="103"/>
      <c r="K641" s="103"/>
      <c r="L641" s="104"/>
    </row>
    <row r="642" spans="3:12">
      <c r="C642" s="103"/>
      <c r="D642" s="103"/>
      <c r="E642" s="104"/>
      <c r="F642" s="12"/>
      <c r="G642" s="12"/>
      <c r="H642" s="8"/>
      <c r="J642" s="103"/>
      <c r="K642" s="103"/>
      <c r="L642" s="104"/>
    </row>
    <row r="643" spans="3:12">
      <c r="C643" s="103"/>
      <c r="D643" s="103"/>
      <c r="E643" s="104"/>
      <c r="F643" s="12"/>
      <c r="G643" s="12"/>
      <c r="H643" s="8"/>
      <c r="J643" s="103"/>
      <c r="K643" s="103"/>
      <c r="L643" s="104"/>
    </row>
    <row r="644" spans="3:12">
      <c r="C644" s="103"/>
      <c r="D644" s="103"/>
      <c r="E644" s="104"/>
      <c r="F644" s="12"/>
      <c r="G644" s="12"/>
      <c r="H644" s="8"/>
      <c r="J644" s="103"/>
      <c r="K644" s="103"/>
      <c r="L644" s="104"/>
    </row>
    <row r="645" spans="3:12">
      <c r="C645" s="103"/>
      <c r="D645" s="103"/>
      <c r="E645" s="104"/>
      <c r="F645" s="12"/>
      <c r="G645" s="12"/>
      <c r="H645" s="8"/>
      <c r="J645" s="103"/>
      <c r="K645" s="103"/>
      <c r="L645" s="104"/>
    </row>
    <row r="646" spans="3:12">
      <c r="C646" s="103"/>
      <c r="D646" s="103"/>
      <c r="E646" s="104"/>
      <c r="F646" s="12"/>
      <c r="G646" s="12"/>
      <c r="H646" s="8"/>
      <c r="J646" s="103"/>
      <c r="K646" s="103"/>
      <c r="L646" s="104"/>
    </row>
    <row r="647" spans="3:12">
      <c r="C647" s="103"/>
      <c r="D647" s="103"/>
      <c r="E647" s="104"/>
      <c r="F647" s="12"/>
      <c r="G647" s="12"/>
      <c r="H647" s="8"/>
      <c r="J647" s="103"/>
      <c r="K647" s="103"/>
      <c r="L647" s="104"/>
    </row>
    <row r="648" spans="3:12">
      <c r="C648" s="103"/>
      <c r="D648" s="103"/>
      <c r="E648" s="104"/>
      <c r="F648" s="12"/>
      <c r="G648" s="12"/>
      <c r="H648" s="8"/>
      <c r="J648" s="103"/>
      <c r="K648" s="103"/>
      <c r="L648" s="104"/>
    </row>
    <row r="649" spans="3:12">
      <c r="C649" s="103"/>
      <c r="D649" s="103"/>
      <c r="E649" s="104"/>
      <c r="F649" s="12"/>
      <c r="G649" s="12"/>
      <c r="H649" s="8"/>
      <c r="J649" s="103"/>
      <c r="K649" s="103"/>
      <c r="L649" s="104"/>
    </row>
    <row r="650" spans="3:12">
      <c r="C650" s="103"/>
      <c r="D650" s="103"/>
      <c r="E650" s="104"/>
      <c r="F650" s="12"/>
      <c r="G650" s="12"/>
      <c r="H650" s="8"/>
      <c r="J650" s="103"/>
      <c r="K650" s="103"/>
      <c r="L650" s="104"/>
    </row>
    <row r="651" spans="3:12">
      <c r="C651" s="103"/>
      <c r="D651" s="103"/>
      <c r="E651" s="104"/>
      <c r="F651" s="12"/>
      <c r="G651" s="12"/>
      <c r="H651" s="8"/>
      <c r="J651" s="103"/>
      <c r="K651" s="103"/>
      <c r="L651" s="104"/>
    </row>
    <row r="652" spans="3:12">
      <c r="C652" s="103"/>
      <c r="D652" s="103"/>
      <c r="E652" s="104"/>
      <c r="F652" s="12"/>
      <c r="G652" s="12"/>
      <c r="H652" s="8"/>
      <c r="J652" s="103"/>
      <c r="K652" s="103"/>
      <c r="L652" s="104"/>
    </row>
    <row r="653" spans="3:12">
      <c r="C653" s="103"/>
      <c r="D653" s="103"/>
      <c r="E653" s="104"/>
      <c r="F653" s="12"/>
      <c r="G653" s="12"/>
      <c r="H653" s="8"/>
      <c r="J653" s="103"/>
      <c r="K653" s="103"/>
      <c r="L653" s="104"/>
    </row>
    <row r="654" spans="3:12">
      <c r="C654" s="103"/>
      <c r="D654" s="103"/>
      <c r="E654" s="104"/>
      <c r="F654" s="12"/>
      <c r="G654" s="12"/>
      <c r="H654" s="8"/>
      <c r="J654" s="103"/>
      <c r="K654" s="103"/>
      <c r="L654" s="104"/>
    </row>
    <row r="655" spans="3:12">
      <c r="C655" s="103"/>
      <c r="D655" s="103"/>
      <c r="E655" s="104"/>
      <c r="F655" s="12"/>
      <c r="G655" s="12"/>
      <c r="H655" s="8"/>
      <c r="J655" s="103"/>
      <c r="K655" s="103"/>
      <c r="L655" s="104"/>
    </row>
    <row r="656" spans="3:12">
      <c r="C656" s="103"/>
      <c r="D656" s="103"/>
      <c r="E656" s="104"/>
      <c r="F656" s="12"/>
      <c r="G656" s="12"/>
      <c r="H656" s="8"/>
      <c r="J656" s="103"/>
      <c r="K656" s="103"/>
      <c r="L656" s="104"/>
    </row>
    <row r="657" spans="3:12">
      <c r="C657" s="103"/>
      <c r="D657" s="103"/>
      <c r="E657" s="104"/>
      <c r="F657" s="12"/>
      <c r="G657" s="12"/>
      <c r="H657" s="8"/>
      <c r="J657" s="103"/>
      <c r="K657" s="103"/>
      <c r="L657" s="104"/>
    </row>
    <row r="658" spans="3:12">
      <c r="C658" s="103"/>
      <c r="D658" s="103"/>
      <c r="E658" s="104"/>
      <c r="F658" s="12"/>
      <c r="G658" s="12"/>
      <c r="H658" s="8"/>
      <c r="J658" s="103"/>
      <c r="K658" s="103"/>
      <c r="L658" s="104"/>
    </row>
    <row r="659" spans="3:12">
      <c r="C659" s="103"/>
      <c r="D659" s="103"/>
      <c r="E659" s="104"/>
      <c r="F659" s="12"/>
      <c r="G659" s="12"/>
      <c r="H659" s="8"/>
      <c r="J659" s="103"/>
      <c r="K659" s="103"/>
      <c r="L659" s="104"/>
    </row>
    <row r="660" spans="3:12">
      <c r="C660" s="103"/>
      <c r="D660" s="103"/>
      <c r="E660" s="104"/>
      <c r="F660" s="12"/>
      <c r="G660" s="12"/>
      <c r="H660" s="8"/>
      <c r="J660" s="103"/>
      <c r="K660" s="103"/>
      <c r="L660" s="104"/>
    </row>
    <row r="661" spans="3:12">
      <c r="C661" s="103"/>
      <c r="D661" s="103"/>
      <c r="E661" s="104"/>
      <c r="F661" s="12"/>
      <c r="G661" s="12"/>
      <c r="H661" s="8"/>
      <c r="J661" s="103"/>
      <c r="K661" s="103"/>
      <c r="L661" s="104"/>
    </row>
    <row r="662" spans="3:12">
      <c r="C662" s="103"/>
      <c r="D662" s="103"/>
      <c r="E662" s="104"/>
      <c r="F662" s="12"/>
      <c r="G662" s="12"/>
      <c r="H662" s="8"/>
      <c r="J662" s="103"/>
      <c r="K662" s="103"/>
      <c r="L662" s="104"/>
    </row>
    <row r="663" spans="3:12">
      <c r="C663" s="103"/>
      <c r="D663" s="103"/>
      <c r="E663" s="104"/>
      <c r="F663" s="12"/>
      <c r="G663" s="12"/>
      <c r="H663" s="8"/>
      <c r="J663" s="103"/>
      <c r="K663" s="103"/>
      <c r="L663" s="104"/>
    </row>
    <row r="664" spans="3:12">
      <c r="C664" s="103"/>
      <c r="D664" s="103"/>
      <c r="E664" s="104"/>
      <c r="F664" s="12"/>
      <c r="G664" s="12"/>
      <c r="H664" s="8"/>
      <c r="J664" s="103"/>
      <c r="K664" s="103"/>
      <c r="L664" s="104"/>
    </row>
    <row r="665" spans="3:12">
      <c r="C665" s="103"/>
      <c r="D665" s="103"/>
      <c r="E665" s="104"/>
      <c r="F665" s="12"/>
      <c r="G665" s="12"/>
      <c r="H665" s="8"/>
      <c r="J665" s="103"/>
      <c r="K665" s="103"/>
      <c r="L665" s="104"/>
    </row>
    <row r="666" spans="3:12">
      <c r="C666" s="103"/>
      <c r="D666" s="103"/>
      <c r="E666" s="104"/>
      <c r="F666" s="12"/>
      <c r="G666" s="12"/>
      <c r="H666" s="8"/>
      <c r="J666" s="103"/>
      <c r="K666" s="103"/>
      <c r="L666" s="104"/>
    </row>
    <row r="667" spans="3:12">
      <c r="C667" s="103"/>
      <c r="D667" s="103"/>
      <c r="E667" s="104"/>
      <c r="F667" s="12"/>
      <c r="G667" s="12"/>
      <c r="H667" s="8"/>
      <c r="J667" s="103"/>
      <c r="K667" s="103"/>
      <c r="L667" s="104"/>
    </row>
    <row r="668" spans="3:12">
      <c r="C668" s="103"/>
      <c r="D668" s="103"/>
      <c r="E668" s="104"/>
      <c r="F668" s="12"/>
      <c r="G668" s="12"/>
      <c r="H668" s="8"/>
      <c r="J668" s="103"/>
      <c r="K668" s="103"/>
      <c r="L668" s="104"/>
    </row>
    <row r="669" spans="3:12">
      <c r="C669" s="103"/>
      <c r="D669" s="103"/>
      <c r="E669" s="104"/>
      <c r="F669" s="12"/>
      <c r="G669" s="12"/>
      <c r="H669" s="8"/>
      <c r="J669" s="103"/>
      <c r="K669" s="103"/>
      <c r="L669" s="104"/>
    </row>
    <row r="670" spans="3:12">
      <c r="C670" s="103"/>
      <c r="D670" s="103"/>
      <c r="E670" s="104"/>
      <c r="F670" s="12"/>
      <c r="G670" s="12"/>
      <c r="H670" s="8"/>
      <c r="J670" s="103"/>
      <c r="K670" s="103"/>
      <c r="L670" s="104"/>
    </row>
    <row r="671" spans="3:12">
      <c r="C671" s="103"/>
      <c r="D671" s="103"/>
      <c r="E671" s="104"/>
      <c r="F671" s="12"/>
      <c r="G671" s="12"/>
      <c r="H671" s="8"/>
      <c r="J671" s="103"/>
      <c r="K671" s="103"/>
      <c r="L671" s="104"/>
    </row>
    <row r="672" spans="3:12">
      <c r="C672" s="103"/>
      <c r="D672" s="103"/>
      <c r="E672" s="104"/>
      <c r="F672" s="12"/>
      <c r="G672" s="12"/>
      <c r="H672" s="8"/>
      <c r="J672" s="103"/>
      <c r="K672" s="103"/>
      <c r="L672" s="104"/>
    </row>
    <row r="673" spans="3:12">
      <c r="C673" s="103"/>
      <c r="D673" s="103"/>
      <c r="E673" s="104"/>
      <c r="F673" s="12"/>
      <c r="G673" s="12"/>
      <c r="H673" s="8"/>
      <c r="J673" s="103"/>
      <c r="K673" s="103"/>
      <c r="L673" s="104"/>
    </row>
    <row r="674" spans="3:12">
      <c r="C674" s="103"/>
      <c r="D674" s="103"/>
      <c r="E674" s="104"/>
      <c r="F674" s="12"/>
      <c r="G674" s="12"/>
      <c r="H674" s="8"/>
      <c r="J674" s="103"/>
      <c r="K674" s="103"/>
      <c r="L674" s="104"/>
    </row>
    <row r="675" spans="3:12">
      <c r="C675" s="103"/>
      <c r="D675" s="103"/>
      <c r="E675" s="104"/>
      <c r="F675" s="12"/>
      <c r="G675" s="12"/>
      <c r="H675" s="8"/>
      <c r="J675" s="103"/>
      <c r="K675" s="103"/>
      <c r="L675" s="104"/>
    </row>
    <row r="676" spans="3:12">
      <c r="C676" s="103"/>
      <c r="D676" s="103"/>
      <c r="E676" s="104"/>
      <c r="F676" s="12"/>
      <c r="G676" s="12"/>
      <c r="H676" s="8"/>
      <c r="J676" s="103"/>
      <c r="K676" s="103"/>
      <c r="L676" s="104"/>
    </row>
    <row r="677" spans="3:12">
      <c r="C677" s="103"/>
      <c r="D677" s="103"/>
      <c r="E677" s="104"/>
      <c r="F677" s="12"/>
      <c r="G677" s="12"/>
      <c r="H677" s="8"/>
      <c r="J677" s="103"/>
      <c r="K677" s="103"/>
      <c r="L677" s="104"/>
    </row>
    <row r="678" spans="3:12">
      <c r="C678" s="103"/>
      <c r="D678" s="103"/>
      <c r="E678" s="104"/>
      <c r="F678" s="12"/>
      <c r="G678" s="12"/>
      <c r="H678" s="8"/>
      <c r="J678" s="103"/>
      <c r="K678" s="103"/>
      <c r="L678" s="104"/>
    </row>
    <row r="679" spans="3:12">
      <c r="C679" s="103"/>
      <c r="D679" s="103"/>
      <c r="E679" s="104"/>
      <c r="F679" s="12"/>
      <c r="G679" s="12"/>
      <c r="H679" s="8"/>
      <c r="J679" s="103"/>
      <c r="K679" s="103"/>
      <c r="L679" s="104"/>
    </row>
    <row r="680" spans="3:12">
      <c r="C680" s="103"/>
      <c r="D680" s="103"/>
      <c r="E680" s="104"/>
      <c r="F680" s="12"/>
      <c r="G680" s="12"/>
      <c r="H680" s="8"/>
      <c r="J680" s="103"/>
      <c r="K680" s="103"/>
      <c r="L680" s="104"/>
    </row>
    <row r="681" spans="3:12">
      <c r="C681" s="103"/>
      <c r="D681" s="103"/>
      <c r="E681" s="104"/>
      <c r="F681" s="12"/>
      <c r="G681" s="12"/>
      <c r="H681" s="8"/>
      <c r="J681" s="103"/>
      <c r="K681" s="103"/>
      <c r="L681" s="104"/>
    </row>
    <row r="682" spans="3:12">
      <c r="C682" s="103"/>
      <c r="D682" s="103"/>
      <c r="E682" s="104"/>
      <c r="F682" s="12"/>
      <c r="G682" s="12"/>
      <c r="H682" s="8"/>
      <c r="J682" s="103"/>
      <c r="K682" s="103"/>
      <c r="L682" s="104"/>
    </row>
    <row r="683" spans="3:12">
      <c r="C683" s="103"/>
      <c r="D683" s="103"/>
      <c r="E683" s="104"/>
      <c r="F683" s="12"/>
      <c r="G683" s="12"/>
      <c r="H683" s="8"/>
      <c r="J683" s="103"/>
      <c r="K683" s="103"/>
      <c r="L683" s="104"/>
    </row>
    <row r="684" spans="3:12">
      <c r="C684" s="103"/>
      <c r="D684" s="103"/>
      <c r="E684" s="104"/>
      <c r="F684" s="12"/>
      <c r="G684" s="12"/>
      <c r="H684" s="8"/>
      <c r="J684" s="103"/>
      <c r="K684" s="103"/>
      <c r="L684" s="104"/>
    </row>
    <row r="685" spans="3:12">
      <c r="C685" s="103"/>
      <c r="D685" s="103"/>
      <c r="E685" s="104"/>
      <c r="F685" s="12"/>
      <c r="G685" s="12"/>
      <c r="H685" s="8"/>
      <c r="J685" s="103"/>
      <c r="K685" s="103"/>
      <c r="L685" s="104"/>
    </row>
    <row r="686" spans="3:12">
      <c r="C686" s="103"/>
      <c r="D686" s="103"/>
      <c r="E686" s="104"/>
      <c r="F686" s="12"/>
      <c r="G686" s="12"/>
      <c r="H686" s="8"/>
      <c r="J686" s="103"/>
      <c r="K686" s="103"/>
      <c r="L686" s="104"/>
    </row>
    <row r="687" spans="3:12">
      <c r="C687" s="103"/>
      <c r="D687" s="103"/>
      <c r="E687" s="104"/>
      <c r="F687" s="12"/>
      <c r="G687" s="12"/>
      <c r="H687" s="8"/>
      <c r="J687" s="103"/>
      <c r="K687" s="103"/>
      <c r="L687" s="104"/>
    </row>
    <row r="688" spans="3:12">
      <c r="C688" s="103"/>
      <c r="D688" s="103"/>
      <c r="E688" s="104"/>
      <c r="F688" s="12"/>
      <c r="G688" s="12"/>
      <c r="H688" s="8"/>
      <c r="J688" s="103"/>
      <c r="K688" s="103"/>
      <c r="L688" s="104"/>
    </row>
    <row r="689" spans="3:12">
      <c r="C689" s="103"/>
      <c r="D689" s="103"/>
      <c r="E689" s="104"/>
      <c r="F689" s="12"/>
      <c r="G689" s="12"/>
      <c r="H689" s="8"/>
      <c r="J689" s="103"/>
      <c r="K689" s="103"/>
      <c r="L689" s="104"/>
    </row>
    <row r="690" spans="3:12">
      <c r="C690" s="103"/>
      <c r="D690" s="103"/>
      <c r="E690" s="104"/>
      <c r="F690" s="12"/>
      <c r="G690" s="12"/>
      <c r="H690" s="8"/>
      <c r="J690" s="103"/>
      <c r="K690" s="103"/>
      <c r="L690" s="104"/>
    </row>
    <row r="691" spans="3:12">
      <c r="C691" s="103"/>
      <c r="D691" s="103"/>
      <c r="E691" s="104"/>
      <c r="F691" s="12"/>
      <c r="G691" s="12"/>
      <c r="H691" s="8"/>
      <c r="J691" s="103"/>
      <c r="K691" s="103"/>
      <c r="L691" s="104"/>
    </row>
    <row r="692" spans="3:12">
      <c r="C692" s="103"/>
      <c r="D692" s="103"/>
      <c r="E692" s="104"/>
      <c r="F692" s="12"/>
      <c r="G692" s="12"/>
      <c r="H692" s="8"/>
      <c r="J692" s="103"/>
      <c r="K692" s="103"/>
      <c r="L692" s="104"/>
    </row>
    <row r="693" spans="3:12">
      <c r="C693" s="103"/>
      <c r="D693" s="103"/>
      <c r="E693" s="104"/>
      <c r="F693" s="12"/>
      <c r="G693" s="12"/>
      <c r="H693" s="8"/>
      <c r="J693" s="103"/>
      <c r="K693" s="103"/>
      <c r="L693" s="104"/>
    </row>
    <row r="694" spans="3:12">
      <c r="C694" s="103"/>
      <c r="D694" s="103"/>
      <c r="E694" s="104"/>
      <c r="F694" s="12"/>
      <c r="G694" s="12"/>
      <c r="H694" s="8"/>
      <c r="J694" s="103"/>
      <c r="K694" s="103"/>
      <c r="L694" s="104"/>
    </row>
    <row r="695" spans="3:12">
      <c r="C695" s="103"/>
      <c r="D695" s="103"/>
      <c r="E695" s="104"/>
      <c r="F695" s="12"/>
      <c r="G695" s="12"/>
      <c r="H695" s="8"/>
      <c r="J695" s="103"/>
      <c r="K695" s="103"/>
      <c r="L695" s="104"/>
    </row>
    <row r="696" spans="3:12">
      <c r="C696" s="103"/>
      <c r="D696" s="103"/>
      <c r="E696" s="104"/>
      <c r="F696" s="12"/>
      <c r="G696" s="12"/>
      <c r="H696" s="8"/>
      <c r="J696" s="103"/>
      <c r="K696" s="103"/>
      <c r="L696" s="104"/>
    </row>
    <row r="697" spans="3:12">
      <c r="C697" s="103"/>
      <c r="D697" s="103"/>
      <c r="E697" s="104"/>
      <c r="F697" s="12"/>
      <c r="G697" s="12"/>
      <c r="H697" s="8"/>
      <c r="J697" s="103"/>
      <c r="K697" s="103"/>
      <c r="L697" s="104"/>
    </row>
    <row r="698" spans="3:12">
      <c r="C698" s="103"/>
      <c r="D698" s="103"/>
      <c r="E698" s="104"/>
      <c r="F698" s="12"/>
      <c r="G698" s="12"/>
      <c r="H698" s="8"/>
      <c r="J698" s="103"/>
      <c r="K698" s="103"/>
      <c r="L698" s="104"/>
    </row>
    <row r="699" spans="3:12">
      <c r="C699" s="103"/>
      <c r="D699" s="103"/>
      <c r="E699" s="104"/>
      <c r="F699" s="12"/>
      <c r="G699" s="12"/>
      <c r="H699" s="8"/>
      <c r="J699" s="103"/>
      <c r="K699" s="103"/>
      <c r="L699" s="104"/>
    </row>
    <row r="700" spans="3:12">
      <c r="C700" s="103"/>
      <c r="D700" s="103"/>
      <c r="E700" s="104"/>
      <c r="F700" s="12"/>
      <c r="G700" s="12"/>
      <c r="H700" s="8"/>
      <c r="J700" s="103"/>
      <c r="K700" s="103"/>
      <c r="L700" s="104"/>
    </row>
    <row r="701" spans="3:12">
      <c r="C701" s="103"/>
      <c r="D701" s="103"/>
      <c r="E701" s="104"/>
      <c r="F701" s="12"/>
      <c r="G701" s="12"/>
      <c r="H701" s="8"/>
      <c r="J701" s="103"/>
      <c r="K701" s="103"/>
      <c r="L701" s="104"/>
    </row>
    <row r="702" spans="3:12">
      <c r="C702" s="103"/>
      <c r="D702" s="103"/>
      <c r="E702" s="104"/>
      <c r="F702" s="12"/>
      <c r="G702" s="12"/>
      <c r="H702" s="8"/>
      <c r="J702" s="103"/>
      <c r="K702" s="103"/>
      <c r="L702" s="104"/>
    </row>
    <row r="703" spans="3:12">
      <c r="C703" s="103"/>
      <c r="D703" s="103"/>
      <c r="E703" s="104"/>
      <c r="F703" s="12"/>
      <c r="G703" s="12"/>
      <c r="H703" s="8"/>
      <c r="J703" s="103"/>
      <c r="K703" s="103"/>
      <c r="L703" s="104"/>
    </row>
    <row r="704" spans="3:12">
      <c r="C704" s="103"/>
      <c r="D704" s="103"/>
      <c r="E704" s="104"/>
      <c r="F704" s="12"/>
      <c r="G704" s="12"/>
      <c r="H704" s="8"/>
      <c r="J704" s="103"/>
      <c r="K704" s="103"/>
      <c r="L704" s="104"/>
    </row>
    <row r="705" spans="3:12">
      <c r="C705" s="103"/>
      <c r="D705" s="103"/>
      <c r="E705" s="104"/>
      <c r="F705" s="12"/>
      <c r="G705" s="12"/>
      <c r="H705" s="8"/>
      <c r="J705" s="103"/>
      <c r="K705" s="103"/>
      <c r="L705" s="104"/>
    </row>
    <row r="706" spans="3:12">
      <c r="C706" s="103"/>
      <c r="D706" s="103"/>
      <c r="E706" s="104"/>
      <c r="F706" s="12"/>
      <c r="G706" s="12"/>
      <c r="H706" s="8"/>
      <c r="J706" s="103"/>
      <c r="K706" s="103"/>
      <c r="L706" s="104"/>
    </row>
    <row r="707" spans="3:12">
      <c r="C707" s="103"/>
      <c r="D707" s="103"/>
      <c r="E707" s="104"/>
      <c r="F707" s="12"/>
      <c r="G707" s="12"/>
      <c r="H707" s="8"/>
      <c r="J707" s="103"/>
      <c r="K707" s="103"/>
      <c r="L707" s="104"/>
    </row>
    <row r="708" spans="3:12">
      <c r="C708" s="103"/>
      <c r="D708" s="103"/>
      <c r="E708" s="104"/>
      <c r="F708" s="12"/>
      <c r="G708" s="12"/>
      <c r="H708" s="8"/>
      <c r="J708" s="103"/>
      <c r="K708" s="103"/>
      <c r="L708" s="104"/>
    </row>
    <row r="709" spans="3:12">
      <c r="C709" s="103"/>
      <c r="D709" s="103"/>
      <c r="E709" s="104"/>
      <c r="F709" s="12"/>
      <c r="G709" s="12"/>
      <c r="H709" s="8"/>
      <c r="J709" s="103"/>
      <c r="K709" s="103"/>
      <c r="L709" s="104"/>
    </row>
    <row r="710" spans="3:12">
      <c r="C710" s="103"/>
      <c r="D710" s="103"/>
      <c r="E710" s="104"/>
      <c r="F710" s="12"/>
      <c r="G710" s="12"/>
      <c r="H710" s="8"/>
      <c r="J710" s="103"/>
      <c r="K710" s="103"/>
      <c r="L710" s="104"/>
    </row>
    <row r="711" spans="3:12">
      <c r="C711" s="103"/>
      <c r="D711" s="103"/>
      <c r="E711" s="104"/>
      <c r="F711" s="12"/>
      <c r="G711" s="12"/>
      <c r="H711" s="8"/>
      <c r="J711" s="103"/>
      <c r="K711" s="103"/>
      <c r="L711" s="104"/>
    </row>
    <row r="712" spans="3:12">
      <c r="C712" s="103"/>
      <c r="D712" s="103"/>
      <c r="E712" s="104"/>
      <c r="F712" s="12"/>
      <c r="G712" s="12"/>
      <c r="H712" s="8"/>
      <c r="J712" s="103"/>
      <c r="K712" s="103"/>
      <c r="L712" s="104"/>
    </row>
    <row r="713" spans="3:12">
      <c r="C713" s="103"/>
      <c r="D713" s="103"/>
      <c r="E713" s="104"/>
      <c r="F713" s="12"/>
      <c r="G713" s="12"/>
      <c r="H713" s="8"/>
      <c r="J713" s="103"/>
      <c r="K713" s="103"/>
      <c r="L713" s="104"/>
    </row>
    <row r="714" spans="3:12">
      <c r="C714" s="103"/>
      <c r="D714" s="103"/>
      <c r="E714" s="104"/>
      <c r="F714" s="12"/>
      <c r="G714" s="12"/>
      <c r="H714" s="8"/>
      <c r="J714" s="103"/>
      <c r="K714" s="103"/>
      <c r="L714" s="104"/>
    </row>
    <row r="715" spans="3:12">
      <c r="C715" s="103"/>
      <c r="D715" s="103"/>
      <c r="E715" s="104"/>
      <c r="F715" s="12"/>
      <c r="G715" s="12"/>
      <c r="H715" s="8"/>
      <c r="J715" s="103"/>
      <c r="K715" s="103"/>
      <c r="L715" s="104"/>
    </row>
    <row r="716" spans="3:12">
      <c r="C716" s="103"/>
      <c r="D716" s="103"/>
      <c r="E716" s="104"/>
      <c r="F716" s="12"/>
      <c r="G716" s="12"/>
      <c r="H716" s="8"/>
      <c r="J716" s="103"/>
      <c r="K716" s="103"/>
      <c r="L716" s="104"/>
    </row>
    <row r="717" spans="3:12">
      <c r="C717" s="103"/>
      <c r="D717" s="103"/>
      <c r="E717" s="104"/>
      <c r="F717" s="12"/>
      <c r="G717" s="12"/>
      <c r="H717" s="8"/>
      <c r="J717" s="103"/>
      <c r="K717" s="103"/>
      <c r="L717" s="104"/>
    </row>
    <row r="718" spans="3:12">
      <c r="C718" s="103"/>
      <c r="D718" s="103"/>
      <c r="E718" s="104"/>
      <c r="F718" s="12"/>
      <c r="G718" s="12"/>
      <c r="H718" s="8"/>
      <c r="J718" s="103"/>
      <c r="K718" s="103"/>
      <c r="L718" s="104"/>
    </row>
    <row r="719" spans="3:12">
      <c r="C719" s="103"/>
      <c r="D719" s="103"/>
      <c r="E719" s="104"/>
      <c r="F719" s="12"/>
      <c r="G719" s="12"/>
      <c r="H719" s="8"/>
      <c r="J719" s="103"/>
      <c r="K719" s="103"/>
      <c r="L719" s="104"/>
    </row>
    <row r="720" spans="3:12">
      <c r="C720" s="103"/>
      <c r="D720" s="103"/>
      <c r="E720" s="104"/>
      <c r="F720" s="12"/>
      <c r="G720" s="12"/>
      <c r="H720" s="8"/>
      <c r="J720" s="103"/>
      <c r="K720" s="103"/>
      <c r="L720" s="104"/>
    </row>
    <row r="721" spans="3:12">
      <c r="C721" s="103"/>
      <c r="D721" s="103"/>
      <c r="E721" s="104"/>
      <c r="F721" s="12"/>
      <c r="G721" s="12"/>
      <c r="H721" s="8"/>
      <c r="J721" s="103"/>
      <c r="K721" s="103"/>
      <c r="L721" s="104"/>
    </row>
    <row r="722" spans="3:12">
      <c r="C722" s="103"/>
      <c r="D722" s="103"/>
      <c r="E722" s="104"/>
      <c r="F722" s="12"/>
      <c r="G722" s="12"/>
      <c r="H722" s="8"/>
      <c r="J722" s="103"/>
      <c r="K722" s="103"/>
      <c r="L722" s="104"/>
    </row>
    <row r="723" spans="3:12">
      <c r="C723" s="103"/>
      <c r="D723" s="103"/>
      <c r="E723" s="104"/>
      <c r="F723" s="12"/>
      <c r="G723" s="12"/>
      <c r="H723" s="8"/>
      <c r="J723" s="103"/>
      <c r="K723" s="103"/>
      <c r="L723" s="104"/>
    </row>
    <row r="724" spans="3:12">
      <c r="C724" s="103"/>
      <c r="D724" s="103"/>
      <c r="E724" s="104"/>
      <c r="F724" s="12"/>
      <c r="G724" s="12"/>
      <c r="H724" s="8"/>
      <c r="J724" s="103"/>
      <c r="K724" s="103"/>
      <c r="L724" s="104"/>
    </row>
    <row r="725" spans="3:12">
      <c r="C725" s="103"/>
      <c r="D725" s="103"/>
      <c r="E725" s="104"/>
      <c r="F725" s="12"/>
      <c r="G725" s="12"/>
      <c r="H725" s="8"/>
      <c r="J725" s="103"/>
      <c r="K725" s="103"/>
      <c r="L725" s="104"/>
    </row>
    <row r="726" spans="3:12">
      <c r="C726" s="103"/>
      <c r="D726" s="103"/>
      <c r="E726" s="104"/>
      <c r="F726" s="12"/>
      <c r="G726" s="12"/>
      <c r="H726" s="8"/>
      <c r="J726" s="103"/>
      <c r="K726" s="103"/>
      <c r="L726" s="104"/>
    </row>
    <row r="727" spans="3:12">
      <c r="C727" s="103"/>
      <c r="D727" s="103"/>
      <c r="E727" s="104"/>
      <c r="F727" s="12"/>
      <c r="G727" s="12"/>
      <c r="H727" s="8"/>
      <c r="J727" s="103"/>
      <c r="K727" s="103"/>
      <c r="L727" s="104"/>
    </row>
    <row r="728" spans="3:12">
      <c r="C728" s="103"/>
      <c r="D728" s="103"/>
      <c r="E728" s="104"/>
      <c r="F728" s="12"/>
      <c r="G728" s="12"/>
      <c r="H728" s="8"/>
      <c r="J728" s="103"/>
      <c r="K728" s="103"/>
      <c r="L728" s="104"/>
    </row>
    <row r="729" spans="3:12">
      <c r="C729" s="103"/>
      <c r="D729" s="103"/>
      <c r="E729" s="104"/>
      <c r="F729" s="12"/>
      <c r="G729" s="12"/>
      <c r="H729" s="8"/>
      <c r="J729" s="103"/>
      <c r="K729" s="103"/>
      <c r="L729" s="104"/>
    </row>
    <row r="730" spans="3:12">
      <c r="C730" s="103"/>
      <c r="D730" s="103"/>
      <c r="E730" s="104"/>
      <c r="F730" s="12"/>
      <c r="G730" s="12"/>
      <c r="H730" s="8"/>
      <c r="J730" s="103"/>
      <c r="K730" s="103"/>
      <c r="L730" s="104"/>
    </row>
    <row r="731" spans="3:12">
      <c r="C731" s="103"/>
      <c r="D731" s="103"/>
      <c r="E731" s="104"/>
      <c r="F731" s="12"/>
      <c r="G731" s="12"/>
      <c r="H731" s="8"/>
      <c r="J731" s="103"/>
      <c r="K731" s="103"/>
      <c r="L731" s="104"/>
    </row>
    <row r="732" spans="3:12">
      <c r="C732" s="103"/>
      <c r="D732" s="103"/>
      <c r="E732" s="104"/>
      <c r="F732" s="12"/>
      <c r="G732" s="12"/>
      <c r="H732" s="8"/>
      <c r="J732" s="103"/>
      <c r="K732" s="103"/>
      <c r="L732" s="104"/>
    </row>
    <row r="733" spans="3:12">
      <c r="C733" s="103"/>
      <c r="D733" s="103"/>
      <c r="E733" s="104"/>
      <c r="F733" s="12"/>
      <c r="G733" s="12"/>
      <c r="H733" s="8"/>
      <c r="J733" s="103"/>
      <c r="K733" s="103"/>
      <c r="L733" s="104"/>
    </row>
    <row r="734" spans="3:12">
      <c r="C734" s="103"/>
      <c r="D734" s="103"/>
      <c r="E734" s="104"/>
      <c r="F734" s="12"/>
      <c r="G734" s="12"/>
      <c r="H734" s="8"/>
      <c r="J734" s="103"/>
      <c r="K734" s="103"/>
      <c r="L734" s="104"/>
    </row>
    <row r="735" spans="3:12">
      <c r="C735" s="103"/>
      <c r="D735" s="103"/>
      <c r="E735" s="104"/>
      <c r="F735" s="12"/>
      <c r="G735" s="12"/>
      <c r="H735" s="8"/>
      <c r="J735" s="103"/>
      <c r="K735" s="103"/>
      <c r="L735" s="104"/>
    </row>
    <row r="736" spans="3:12">
      <c r="C736" s="103"/>
      <c r="D736" s="103"/>
      <c r="E736" s="104"/>
      <c r="F736" s="12"/>
      <c r="G736" s="12"/>
      <c r="H736" s="8"/>
      <c r="J736" s="103"/>
      <c r="K736" s="103"/>
      <c r="L736" s="104"/>
    </row>
    <row r="737" spans="3:12">
      <c r="C737" s="103"/>
      <c r="D737" s="103"/>
      <c r="E737" s="104"/>
      <c r="F737" s="12"/>
      <c r="G737" s="12"/>
      <c r="H737" s="8"/>
      <c r="J737" s="103"/>
      <c r="K737" s="103"/>
      <c r="L737" s="104"/>
    </row>
    <row r="738" spans="3:12">
      <c r="C738" s="103"/>
      <c r="D738" s="103"/>
      <c r="E738" s="104"/>
      <c r="F738" s="12"/>
      <c r="G738" s="12"/>
      <c r="H738" s="8"/>
      <c r="J738" s="103"/>
      <c r="K738" s="103"/>
      <c r="L738" s="104"/>
    </row>
    <row r="739" spans="3:12">
      <c r="C739" s="103"/>
      <c r="D739" s="103"/>
      <c r="E739" s="104"/>
      <c r="F739" s="12"/>
      <c r="G739" s="12"/>
      <c r="H739" s="8"/>
      <c r="J739" s="103"/>
      <c r="K739" s="103"/>
      <c r="L739" s="104"/>
    </row>
    <row r="740" spans="3:12">
      <c r="C740" s="103"/>
      <c r="D740" s="103"/>
      <c r="E740" s="104"/>
      <c r="F740" s="12"/>
      <c r="G740" s="12"/>
      <c r="H740" s="8"/>
      <c r="J740" s="103"/>
      <c r="K740" s="103"/>
      <c r="L740" s="104"/>
    </row>
    <row r="741" spans="3:12">
      <c r="C741" s="103"/>
      <c r="D741" s="103"/>
      <c r="E741" s="104"/>
      <c r="F741" s="12"/>
      <c r="G741" s="12"/>
      <c r="H741" s="8"/>
      <c r="J741" s="103"/>
      <c r="K741" s="103"/>
      <c r="L741" s="104"/>
    </row>
    <row r="742" spans="3:12">
      <c r="C742" s="103"/>
      <c r="D742" s="103"/>
      <c r="E742" s="104"/>
      <c r="F742" s="12"/>
      <c r="G742" s="12"/>
      <c r="H742" s="8"/>
      <c r="J742" s="103"/>
      <c r="K742" s="103"/>
      <c r="L742" s="104"/>
    </row>
    <row r="743" spans="3:12">
      <c r="C743" s="103"/>
      <c r="D743" s="103"/>
      <c r="E743" s="104"/>
      <c r="F743" s="12"/>
      <c r="G743" s="12"/>
      <c r="H743" s="8"/>
      <c r="J743" s="103"/>
      <c r="K743" s="103"/>
      <c r="L743" s="104"/>
    </row>
    <row r="744" spans="3:12">
      <c r="C744" s="103"/>
      <c r="D744" s="103"/>
      <c r="E744" s="104"/>
      <c r="F744" s="12"/>
      <c r="G744" s="12"/>
      <c r="H744" s="8"/>
      <c r="J744" s="103"/>
      <c r="K744" s="103"/>
      <c r="L744" s="104"/>
    </row>
    <row r="745" spans="3:12">
      <c r="C745" s="103"/>
      <c r="D745" s="103"/>
      <c r="E745" s="104"/>
      <c r="F745" s="12"/>
      <c r="G745" s="12"/>
      <c r="H745" s="8"/>
      <c r="J745" s="103"/>
      <c r="K745" s="103"/>
      <c r="L745" s="104"/>
    </row>
    <row r="746" spans="3:12">
      <c r="C746" s="103"/>
      <c r="D746" s="103"/>
      <c r="E746" s="104"/>
      <c r="F746" s="12"/>
      <c r="G746" s="12"/>
      <c r="H746" s="8"/>
      <c r="J746" s="103"/>
      <c r="K746" s="103"/>
      <c r="L746" s="104"/>
    </row>
    <row r="747" spans="3:12">
      <c r="C747" s="103"/>
      <c r="D747" s="103"/>
      <c r="E747" s="104"/>
      <c r="F747" s="12"/>
      <c r="G747" s="12"/>
      <c r="H747" s="8"/>
      <c r="J747" s="103"/>
      <c r="K747" s="103"/>
      <c r="L747" s="104"/>
    </row>
    <row r="748" spans="3:12">
      <c r="C748" s="103"/>
      <c r="D748" s="103"/>
      <c r="E748" s="104"/>
      <c r="F748" s="12"/>
      <c r="G748" s="12"/>
      <c r="H748" s="8"/>
      <c r="J748" s="103"/>
      <c r="K748" s="103"/>
      <c r="L748" s="104"/>
    </row>
    <row r="749" spans="3:12">
      <c r="C749" s="103"/>
      <c r="D749" s="103"/>
      <c r="E749" s="104"/>
      <c r="F749" s="12"/>
      <c r="G749" s="12"/>
      <c r="H749" s="8"/>
      <c r="J749" s="103"/>
      <c r="K749" s="103"/>
      <c r="L749" s="104"/>
    </row>
    <row r="750" spans="3:12">
      <c r="C750" s="103"/>
      <c r="D750" s="103"/>
      <c r="E750" s="104"/>
      <c r="F750" s="12"/>
      <c r="G750" s="12"/>
      <c r="H750" s="8"/>
      <c r="J750" s="103"/>
      <c r="K750" s="103"/>
      <c r="L750" s="104"/>
    </row>
    <row r="751" spans="3:12">
      <c r="C751" s="103"/>
      <c r="D751" s="103"/>
      <c r="E751" s="104"/>
      <c r="F751" s="12"/>
      <c r="G751" s="12"/>
      <c r="H751" s="8"/>
      <c r="J751" s="103"/>
      <c r="K751" s="103"/>
      <c r="L751" s="104"/>
    </row>
    <row r="752" spans="3:12">
      <c r="C752" s="103"/>
      <c r="D752" s="103"/>
      <c r="E752" s="104"/>
      <c r="F752" s="12"/>
      <c r="G752" s="12"/>
      <c r="H752" s="8"/>
      <c r="J752" s="103"/>
      <c r="K752" s="103"/>
      <c r="L752" s="104"/>
    </row>
    <row r="753" spans="3:12">
      <c r="C753" s="103"/>
      <c r="D753" s="103"/>
      <c r="E753" s="104"/>
      <c r="F753" s="12"/>
      <c r="G753" s="12"/>
      <c r="H753" s="8"/>
      <c r="J753" s="103"/>
      <c r="K753" s="103"/>
      <c r="L753" s="104"/>
    </row>
    <row r="754" spans="3:12">
      <c r="C754" s="103"/>
      <c r="D754" s="103"/>
      <c r="E754" s="104"/>
      <c r="F754" s="12"/>
      <c r="G754" s="12"/>
      <c r="H754" s="8"/>
      <c r="J754" s="103"/>
      <c r="K754" s="103"/>
      <c r="L754" s="104"/>
    </row>
    <row r="755" spans="3:12">
      <c r="C755" s="103"/>
      <c r="D755" s="103"/>
      <c r="E755" s="104"/>
      <c r="F755" s="12"/>
      <c r="G755" s="12"/>
      <c r="H755" s="8"/>
      <c r="J755" s="103"/>
      <c r="K755" s="103"/>
      <c r="L755" s="104"/>
    </row>
    <row r="756" spans="3:12">
      <c r="C756" s="103"/>
      <c r="D756" s="103"/>
      <c r="E756" s="104"/>
      <c r="F756" s="12"/>
      <c r="G756" s="12"/>
      <c r="H756" s="8"/>
      <c r="J756" s="103"/>
      <c r="K756" s="103"/>
      <c r="L756" s="104"/>
    </row>
    <row r="757" spans="3:12">
      <c r="C757" s="103"/>
      <c r="D757" s="103"/>
      <c r="E757" s="104"/>
      <c r="F757" s="12"/>
      <c r="G757" s="12"/>
      <c r="H757" s="8"/>
      <c r="J757" s="103"/>
      <c r="K757" s="103"/>
      <c r="L757" s="104"/>
    </row>
    <row r="758" spans="3:12">
      <c r="C758" s="103"/>
      <c r="D758" s="103"/>
      <c r="E758" s="104"/>
      <c r="F758" s="12"/>
      <c r="G758" s="12"/>
      <c r="H758" s="8"/>
      <c r="J758" s="103"/>
      <c r="K758" s="103"/>
      <c r="L758" s="104"/>
    </row>
    <row r="759" spans="3:12">
      <c r="C759" s="103"/>
      <c r="D759" s="103"/>
      <c r="E759" s="104"/>
      <c r="F759" s="12"/>
      <c r="G759" s="12"/>
      <c r="H759" s="8"/>
      <c r="J759" s="103"/>
      <c r="K759" s="103"/>
      <c r="L759" s="104"/>
    </row>
    <row r="760" spans="3:12">
      <c r="C760" s="103"/>
      <c r="D760" s="103"/>
      <c r="E760" s="104"/>
      <c r="F760" s="12"/>
      <c r="G760" s="12"/>
      <c r="H760" s="8"/>
      <c r="J760" s="103"/>
      <c r="K760" s="103"/>
      <c r="L760" s="104"/>
    </row>
    <row r="761" spans="3:12">
      <c r="C761" s="103"/>
      <c r="D761" s="103"/>
      <c r="E761" s="104"/>
      <c r="F761" s="12"/>
      <c r="G761" s="12"/>
      <c r="H761" s="8"/>
      <c r="J761" s="103"/>
      <c r="K761" s="103"/>
      <c r="L761" s="104"/>
    </row>
    <row r="762" spans="3:12">
      <c r="C762" s="103"/>
      <c r="D762" s="103"/>
      <c r="E762" s="104"/>
      <c r="F762" s="12"/>
      <c r="G762" s="12"/>
      <c r="H762" s="8"/>
      <c r="J762" s="103"/>
      <c r="K762" s="103"/>
      <c r="L762" s="104"/>
    </row>
    <row r="763" spans="3:12">
      <c r="C763" s="103"/>
      <c r="D763" s="103"/>
      <c r="E763" s="104"/>
      <c r="F763" s="12"/>
      <c r="G763" s="12"/>
      <c r="H763" s="8"/>
      <c r="J763" s="103"/>
      <c r="K763" s="103"/>
      <c r="L763" s="104"/>
    </row>
    <row r="764" spans="3:12">
      <c r="C764" s="103"/>
      <c r="D764" s="103"/>
      <c r="E764" s="104"/>
      <c r="F764" s="12"/>
      <c r="G764" s="12"/>
      <c r="H764" s="8"/>
      <c r="J764" s="103"/>
      <c r="K764" s="103"/>
      <c r="L764" s="104"/>
    </row>
    <row r="765" spans="3:12">
      <c r="C765" s="103"/>
      <c r="D765" s="103"/>
      <c r="E765" s="104"/>
      <c r="F765" s="12"/>
      <c r="G765" s="12"/>
      <c r="H765" s="8"/>
      <c r="J765" s="103"/>
      <c r="K765" s="103"/>
      <c r="L765" s="104"/>
    </row>
    <row r="766" spans="3:12">
      <c r="C766" s="103"/>
      <c r="D766" s="103"/>
      <c r="E766" s="104"/>
      <c r="F766" s="12"/>
      <c r="G766" s="12"/>
      <c r="H766" s="8"/>
      <c r="J766" s="103"/>
      <c r="K766" s="103"/>
      <c r="L766" s="104"/>
    </row>
    <row r="767" spans="3:12">
      <c r="C767" s="103"/>
      <c r="D767" s="103"/>
      <c r="E767" s="104"/>
      <c r="F767" s="12"/>
      <c r="G767" s="12"/>
      <c r="H767" s="8"/>
      <c r="J767" s="103"/>
      <c r="K767" s="103"/>
      <c r="L767" s="104"/>
    </row>
    <row r="768" spans="3:12">
      <c r="C768" s="103"/>
      <c r="D768" s="103"/>
      <c r="E768" s="104"/>
      <c r="F768" s="12"/>
      <c r="G768" s="12"/>
      <c r="H768" s="8"/>
      <c r="J768" s="103"/>
      <c r="K768" s="103"/>
      <c r="L768" s="104"/>
    </row>
    <row r="769" spans="3:12">
      <c r="C769" s="103"/>
      <c r="D769" s="103"/>
      <c r="E769" s="104"/>
      <c r="F769" s="12"/>
      <c r="G769" s="12"/>
      <c r="H769" s="8"/>
      <c r="J769" s="103"/>
      <c r="K769" s="103"/>
      <c r="L769" s="104"/>
    </row>
    <row r="770" spans="3:12">
      <c r="C770" s="103"/>
      <c r="D770" s="103"/>
      <c r="E770" s="104"/>
      <c r="F770" s="12"/>
      <c r="G770" s="12"/>
      <c r="H770" s="8"/>
      <c r="J770" s="103"/>
      <c r="K770" s="103"/>
      <c r="L770" s="104"/>
    </row>
    <row r="771" spans="3:12">
      <c r="C771" s="103"/>
      <c r="D771" s="103"/>
      <c r="E771" s="104"/>
      <c r="F771" s="12"/>
      <c r="G771" s="12"/>
      <c r="H771" s="8"/>
      <c r="J771" s="103"/>
      <c r="K771" s="103"/>
      <c r="L771" s="104"/>
    </row>
    <row r="772" spans="3:12">
      <c r="C772" s="103"/>
      <c r="D772" s="103"/>
      <c r="E772" s="104"/>
      <c r="F772" s="12"/>
      <c r="G772" s="12"/>
      <c r="H772" s="8"/>
      <c r="J772" s="103"/>
      <c r="K772" s="103"/>
      <c r="L772" s="104"/>
    </row>
    <row r="773" spans="3:12">
      <c r="C773" s="103"/>
      <c r="D773" s="103"/>
      <c r="E773" s="104"/>
      <c r="F773" s="12"/>
      <c r="G773" s="12"/>
      <c r="H773" s="8"/>
      <c r="J773" s="103"/>
      <c r="K773" s="103"/>
      <c r="L773" s="104"/>
    </row>
    <row r="774" spans="3:12">
      <c r="C774" s="103"/>
      <c r="D774" s="103"/>
      <c r="E774" s="104"/>
      <c r="F774" s="12"/>
      <c r="G774" s="12"/>
      <c r="H774" s="8"/>
      <c r="J774" s="103"/>
      <c r="K774" s="103"/>
      <c r="L774" s="104"/>
    </row>
    <row r="775" spans="3:12">
      <c r="C775" s="103"/>
      <c r="D775" s="103"/>
      <c r="E775" s="104"/>
      <c r="F775" s="12"/>
      <c r="G775" s="12"/>
      <c r="H775" s="8"/>
      <c r="J775" s="103"/>
      <c r="K775" s="103"/>
      <c r="L775" s="104"/>
    </row>
    <row r="776" spans="3:12">
      <c r="C776" s="103"/>
      <c r="D776" s="103"/>
      <c r="E776" s="104"/>
      <c r="F776" s="12"/>
      <c r="G776" s="12"/>
      <c r="H776" s="8"/>
      <c r="J776" s="103"/>
      <c r="K776" s="103"/>
      <c r="L776" s="104"/>
    </row>
    <row r="777" spans="3:12">
      <c r="C777" s="103"/>
      <c r="D777" s="103"/>
      <c r="E777" s="104"/>
      <c r="F777" s="12"/>
      <c r="G777" s="12"/>
      <c r="H777" s="8"/>
      <c r="J777" s="103"/>
      <c r="K777" s="103"/>
      <c r="L777" s="104"/>
    </row>
    <row r="778" spans="3:12">
      <c r="C778" s="103"/>
      <c r="D778" s="103"/>
      <c r="E778" s="104"/>
      <c r="F778" s="12"/>
      <c r="G778" s="12"/>
      <c r="H778" s="8"/>
      <c r="J778" s="103"/>
      <c r="K778" s="103"/>
      <c r="L778" s="104"/>
    </row>
    <row r="779" spans="3:12">
      <c r="C779" s="103"/>
      <c r="D779" s="103"/>
      <c r="E779" s="104"/>
      <c r="F779" s="12"/>
      <c r="G779" s="12"/>
      <c r="H779" s="8"/>
      <c r="J779" s="103"/>
      <c r="K779" s="103"/>
      <c r="L779" s="104"/>
    </row>
    <row r="780" spans="3:12">
      <c r="C780" s="103"/>
      <c r="D780" s="103"/>
      <c r="E780" s="104"/>
      <c r="F780" s="12"/>
      <c r="G780" s="12"/>
      <c r="H780" s="8"/>
      <c r="J780" s="103"/>
      <c r="K780" s="103"/>
      <c r="L780" s="104"/>
    </row>
    <row r="781" spans="3:12">
      <c r="C781" s="103"/>
      <c r="D781" s="103"/>
      <c r="E781" s="104"/>
      <c r="F781" s="12"/>
      <c r="G781" s="12"/>
      <c r="H781" s="8"/>
      <c r="J781" s="103"/>
      <c r="K781" s="103"/>
      <c r="L781" s="104"/>
    </row>
    <row r="782" spans="3:12">
      <c r="C782" s="103"/>
      <c r="D782" s="103"/>
      <c r="E782" s="104"/>
      <c r="F782" s="12"/>
      <c r="G782" s="12"/>
      <c r="H782" s="8"/>
      <c r="J782" s="103"/>
      <c r="K782" s="103"/>
      <c r="L782" s="104"/>
    </row>
    <row r="783" spans="3:12">
      <c r="C783" s="103"/>
      <c r="D783" s="103"/>
      <c r="E783" s="104"/>
      <c r="F783" s="12"/>
      <c r="G783" s="12"/>
      <c r="H783" s="8"/>
      <c r="J783" s="103"/>
      <c r="K783" s="103"/>
      <c r="L783" s="104"/>
    </row>
    <row r="784" spans="3:12">
      <c r="C784" s="103"/>
      <c r="D784" s="103"/>
      <c r="E784" s="104"/>
      <c r="F784" s="12"/>
      <c r="G784" s="12"/>
      <c r="H784" s="8"/>
      <c r="J784" s="103"/>
      <c r="K784" s="103"/>
      <c r="L784" s="104"/>
    </row>
    <row r="785" spans="3:12">
      <c r="C785" s="103"/>
      <c r="D785" s="103"/>
      <c r="E785" s="104"/>
      <c r="F785" s="12"/>
      <c r="G785" s="12"/>
      <c r="H785" s="8"/>
      <c r="J785" s="103"/>
      <c r="K785" s="103"/>
      <c r="L785" s="104"/>
    </row>
    <row r="786" spans="3:12">
      <c r="C786" s="103"/>
      <c r="D786" s="103"/>
      <c r="E786" s="104"/>
      <c r="F786" s="12"/>
      <c r="G786" s="12"/>
      <c r="H786" s="8"/>
      <c r="J786" s="103"/>
      <c r="K786" s="103"/>
      <c r="L786" s="104"/>
    </row>
    <row r="787" spans="3:12">
      <c r="C787" s="103"/>
      <c r="D787" s="103"/>
      <c r="E787" s="104"/>
      <c r="F787" s="12"/>
      <c r="G787" s="12"/>
      <c r="H787" s="8"/>
      <c r="J787" s="103"/>
      <c r="K787" s="103"/>
      <c r="L787" s="104"/>
    </row>
    <row r="788" spans="3:12">
      <c r="C788" s="103"/>
      <c r="D788" s="103"/>
      <c r="E788" s="104"/>
      <c r="F788" s="12"/>
      <c r="G788" s="12"/>
      <c r="H788" s="8"/>
      <c r="J788" s="103"/>
      <c r="K788" s="103"/>
      <c r="L788" s="104"/>
    </row>
    <row r="789" spans="3:12">
      <c r="C789" s="103"/>
      <c r="D789" s="103"/>
      <c r="E789" s="104"/>
      <c r="F789" s="12"/>
      <c r="G789" s="12"/>
      <c r="H789" s="8"/>
      <c r="J789" s="103"/>
      <c r="K789" s="103"/>
      <c r="L789" s="104"/>
    </row>
    <row r="790" spans="3:12">
      <c r="C790" s="103"/>
      <c r="D790" s="103"/>
      <c r="E790" s="104"/>
      <c r="F790" s="12"/>
      <c r="G790" s="12"/>
      <c r="H790" s="8"/>
      <c r="J790" s="103"/>
      <c r="K790" s="103"/>
      <c r="L790" s="104"/>
    </row>
    <row r="791" spans="3:12">
      <c r="C791" s="103"/>
      <c r="D791" s="103"/>
      <c r="E791" s="104"/>
      <c r="F791" s="12"/>
      <c r="G791" s="12"/>
      <c r="H791" s="8"/>
      <c r="J791" s="103"/>
      <c r="K791" s="103"/>
      <c r="L791" s="104"/>
    </row>
    <row r="792" spans="3:12">
      <c r="C792" s="103"/>
      <c r="D792" s="103"/>
      <c r="E792" s="104"/>
      <c r="F792" s="12"/>
      <c r="G792" s="12"/>
      <c r="H792" s="8"/>
      <c r="J792" s="103"/>
      <c r="K792" s="103"/>
      <c r="L792" s="104"/>
    </row>
    <row r="793" spans="3:12">
      <c r="C793" s="103"/>
      <c r="D793" s="103"/>
      <c r="E793" s="104"/>
      <c r="F793" s="12"/>
      <c r="G793" s="12"/>
      <c r="H793" s="8"/>
      <c r="J793" s="103"/>
      <c r="K793" s="103"/>
      <c r="L793" s="104"/>
    </row>
    <row r="794" spans="3:12">
      <c r="C794" s="103"/>
      <c r="D794" s="103"/>
      <c r="E794" s="104"/>
      <c r="F794" s="12"/>
      <c r="G794" s="12"/>
      <c r="H794" s="8"/>
      <c r="J794" s="103"/>
      <c r="K794" s="103"/>
      <c r="L794" s="104"/>
    </row>
    <row r="795" spans="3:12">
      <c r="C795" s="103"/>
      <c r="D795" s="103"/>
      <c r="E795" s="104"/>
      <c r="F795" s="12"/>
      <c r="G795" s="12"/>
      <c r="H795" s="8"/>
      <c r="J795" s="103"/>
      <c r="K795" s="103"/>
      <c r="L795" s="104"/>
    </row>
    <row r="796" spans="3:12">
      <c r="C796" s="103"/>
      <c r="D796" s="103"/>
      <c r="E796" s="104"/>
      <c r="F796" s="12"/>
      <c r="G796" s="12"/>
      <c r="H796" s="8"/>
      <c r="J796" s="103"/>
      <c r="K796" s="103"/>
      <c r="L796" s="104"/>
    </row>
    <row r="797" spans="3:12">
      <c r="C797" s="103"/>
      <c r="D797" s="103"/>
      <c r="E797" s="104"/>
      <c r="F797" s="12"/>
      <c r="G797" s="12"/>
      <c r="H797" s="8"/>
      <c r="J797" s="103"/>
      <c r="K797" s="103"/>
      <c r="L797" s="104"/>
    </row>
    <row r="798" spans="3:12">
      <c r="C798" s="103"/>
      <c r="D798" s="103"/>
      <c r="E798" s="104"/>
      <c r="F798" s="12"/>
      <c r="G798" s="12"/>
      <c r="H798" s="8"/>
      <c r="J798" s="103"/>
      <c r="K798" s="103"/>
      <c r="L798" s="104"/>
    </row>
    <row r="799" spans="3:12">
      <c r="C799" s="103"/>
      <c r="D799" s="103"/>
      <c r="E799" s="104"/>
      <c r="F799" s="12"/>
      <c r="G799" s="12"/>
      <c r="H799" s="8"/>
      <c r="J799" s="103"/>
      <c r="K799" s="103"/>
      <c r="L799" s="104"/>
    </row>
    <row r="800" spans="3:12">
      <c r="C800" s="103"/>
      <c r="D800" s="103"/>
      <c r="E800" s="104"/>
      <c r="F800" s="12"/>
      <c r="G800" s="12"/>
      <c r="H800" s="8"/>
      <c r="J800" s="103"/>
      <c r="K800" s="103"/>
      <c r="L800" s="104"/>
    </row>
    <row r="801" spans="3:12">
      <c r="C801" s="103"/>
      <c r="D801" s="103"/>
      <c r="E801" s="104"/>
      <c r="F801" s="12"/>
      <c r="G801" s="12"/>
      <c r="H801" s="8"/>
      <c r="J801" s="103"/>
      <c r="K801" s="103"/>
      <c r="L801" s="104"/>
    </row>
    <row r="802" spans="3:12">
      <c r="C802" s="103"/>
      <c r="D802" s="103"/>
      <c r="E802" s="104"/>
      <c r="F802" s="12"/>
      <c r="G802" s="12"/>
      <c r="H802" s="8"/>
      <c r="J802" s="103"/>
      <c r="K802" s="103"/>
      <c r="L802" s="104"/>
    </row>
    <row r="803" spans="3:12">
      <c r="C803" s="103"/>
      <c r="D803" s="103"/>
      <c r="E803" s="104"/>
      <c r="F803" s="12"/>
      <c r="G803" s="12"/>
      <c r="H803" s="8"/>
      <c r="J803" s="103"/>
      <c r="K803" s="103"/>
      <c r="L803" s="104"/>
    </row>
    <row r="804" spans="3:12">
      <c r="C804" s="103"/>
      <c r="D804" s="103"/>
      <c r="E804" s="104"/>
      <c r="F804" s="12"/>
      <c r="G804" s="12"/>
      <c r="H804" s="8"/>
      <c r="J804" s="103"/>
      <c r="K804" s="103"/>
      <c r="L804" s="104"/>
    </row>
    <row r="805" spans="3:12">
      <c r="C805" s="103"/>
      <c r="D805" s="103"/>
      <c r="E805" s="104"/>
      <c r="F805" s="12"/>
      <c r="G805" s="12"/>
      <c r="H805" s="8"/>
      <c r="J805" s="103"/>
      <c r="K805" s="103"/>
      <c r="L805" s="104"/>
    </row>
    <row r="806" spans="3:12">
      <c r="C806" s="103"/>
      <c r="D806" s="103"/>
      <c r="E806" s="104"/>
      <c r="F806" s="12"/>
      <c r="G806" s="12"/>
      <c r="H806" s="8"/>
      <c r="J806" s="103"/>
      <c r="K806" s="103"/>
      <c r="L806" s="104"/>
    </row>
    <row r="807" spans="3:12">
      <c r="C807" s="103"/>
      <c r="D807" s="103"/>
      <c r="E807" s="104"/>
      <c r="F807" s="12"/>
      <c r="G807" s="12"/>
      <c r="H807" s="8"/>
      <c r="J807" s="103"/>
      <c r="K807" s="103"/>
      <c r="L807" s="104"/>
    </row>
    <row r="808" spans="3:12">
      <c r="C808" s="103"/>
      <c r="D808" s="103"/>
      <c r="E808" s="104"/>
      <c r="F808" s="12"/>
      <c r="G808" s="12"/>
      <c r="H808" s="8"/>
      <c r="J808" s="103"/>
      <c r="K808" s="103"/>
      <c r="L808" s="104"/>
    </row>
    <row r="809" spans="3:12">
      <c r="C809" s="103"/>
      <c r="D809" s="103"/>
      <c r="E809" s="104"/>
      <c r="F809" s="12"/>
      <c r="G809" s="12"/>
      <c r="H809" s="8"/>
      <c r="J809" s="103"/>
      <c r="K809" s="103"/>
      <c r="L809" s="104"/>
    </row>
    <row r="810" spans="3:12">
      <c r="C810" s="103"/>
      <c r="D810" s="103"/>
      <c r="E810" s="104"/>
      <c r="F810" s="12"/>
      <c r="G810" s="12"/>
      <c r="H810" s="8"/>
      <c r="J810" s="103"/>
      <c r="K810" s="103"/>
      <c r="L810" s="104"/>
    </row>
    <row r="811" spans="3:12">
      <c r="C811" s="103"/>
      <c r="D811" s="103"/>
      <c r="E811" s="104"/>
      <c r="F811" s="12"/>
      <c r="G811" s="12"/>
      <c r="H811" s="8"/>
      <c r="J811" s="103"/>
      <c r="K811" s="103"/>
      <c r="L811" s="104"/>
    </row>
    <row r="812" spans="3:12">
      <c r="C812" s="103"/>
      <c r="D812" s="103"/>
      <c r="E812" s="104"/>
      <c r="F812" s="12"/>
      <c r="G812" s="12"/>
      <c r="H812" s="8"/>
      <c r="J812" s="103"/>
      <c r="K812" s="103"/>
      <c r="L812" s="104"/>
    </row>
    <row r="813" spans="3:12">
      <c r="C813" s="103"/>
      <c r="D813" s="103"/>
      <c r="E813" s="104"/>
      <c r="F813" s="12"/>
      <c r="G813" s="12"/>
      <c r="H813" s="8"/>
      <c r="J813" s="103"/>
      <c r="K813" s="103"/>
      <c r="L813" s="104"/>
    </row>
    <row r="814" spans="3:12">
      <c r="C814" s="103"/>
      <c r="D814" s="103"/>
      <c r="E814" s="104"/>
      <c r="F814" s="12"/>
      <c r="G814" s="12"/>
      <c r="H814" s="8"/>
      <c r="J814" s="103"/>
      <c r="K814" s="103"/>
      <c r="L814" s="104"/>
    </row>
    <row r="815" spans="3:12">
      <c r="C815" s="103"/>
      <c r="D815" s="103"/>
      <c r="E815" s="104"/>
      <c r="F815" s="12"/>
      <c r="G815" s="12"/>
      <c r="H815" s="8"/>
      <c r="J815" s="103"/>
      <c r="K815" s="103"/>
      <c r="L815" s="104"/>
    </row>
    <row r="816" spans="3:12">
      <c r="C816" s="103"/>
      <c r="D816" s="103"/>
      <c r="E816" s="104"/>
      <c r="F816" s="12"/>
      <c r="G816" s="12"/>
      <c r="H816" s="8"/>
      <c r="J816" s="103"/>
      <c r="K816" s="103"/>
      <c r="L816" s="104"/>
    </row>
    <row r="817" spans="3:12">
      <c r="C817" s="103"/>
      <c r="D817" s="103"/>
      <c r="E817" s="104"/>
      <c r="F817" s="12"/>
      <c r="G817" s="12"/>
      <c r="H817" s="8"/>
      <c r="J817" s="103"/>
      <c r="K817" s="103"/>
      <c r="L817" s="104"/>
    </row>
    <row r="818" spans="3:12">
      <c r="C818" s="103"/>
      <c r="D818" s="103"/>
      <c r="E818" s="104"/>
      <c r="F818" s="12"/>
      <c r="G818" s="12"/>
      <c r="H818" s="8"/>
      <c r="J818" s="103"/>
      <c r="K818" s="103"/>
      <c r="L818" s="104"/>
    </row>
    <row r="819" spans="3:12">
      <c r="C819" s="103"/>
      <c r="D819" s="103"/>
      <c r="E819" s="104"/>
      <c r="F819" s="12"/>
      <c r="G819" s="12"/>
      <c r="H819" s="8"/>
      <c r="J819" s="103"/>
      <c r="K819" s="103"/>
      <c r="L819" s="104"/>
    </row>
    <row r="820" spans="3:12">
      <c r="C820" s="103"/>
      <c r="D820" s="103"/>
      <c r="E820" s="104"/>
      <c r="F820" s="12"/>
      <c r="G820" s="12"/>
      <c r="H820" s="8"/>
      <c r="J820" s="103"/>
      <c r="K820" s="103"/>
      <c r="L820" s="104"/>
    </row>
    <row r="821" spans="3:12">
      <c r="C821" s="103"/>
      <c r="D821" s="103"/>
      <c r="E821" s="104"/>
      <c r="F821" s="12"/>
      <c r="G821" s="12"/>
      <c r="H821" s="8"/>
      <c r="J821" s="103"/>
      <c r="K821" s="103"/>
      <c r="L821" s="104"/>
    </row>
    <row r="822" spans="3:12">
      <c r="C822" s="103"/>
      <c r="D822" s="103"/>
      <c r="E822" s="104"/>
      <c r="F822" s="12"/>
      <c r="G822" s="12"/>
      <c r="H822" s="8"/>
      <c r="J822" s="103"/>
      <c r="K822" s="103"/>
      <c r="L822" s="104"/>
    </row>
    <row r="823" spans="3:12">
      <c r="C823" s="103"/>
      <c r="D823" s="103"/>
      <c r="E823" s="104"/>
      <c r="F823" s="12"/>
      <c r="G823" s="12"/>
      <c r="H823" s="8"/>
      <c r="J823" s="103"/>
      <c r="K823" s="103"/>
      <c r="L823" s="104"/>
    </row>
    <row r="824" spans="3:12">
      <c r="C824" s="103"/>
      <c r="D824" s="103"/>
      <c r="E824" s="104"/>
      <c r="F824" s="12"/>
      <c r="G824" s="12"/>
      <c r="H824" s="8"/>
      <c r="J824" s="103"/>
      <c r="K824" s="103"/>
      <c r="L824" s="104"/>
    </row>
    <row r="825" spans="3:12">
      <c r="C825" s="103"/>
      <c r="D825" s="103"/>
      <c r="E825" s="104"/>
      <c r="F825" s="12"/>
      <c r="G825" s="12"/>
      <c r="H825" s="8"/>
      <c r="J825" s="103"/>
      <c r="K825" s="103"/>
      <c r="L825" s="104"/>
    </row>
    <row r="826" spans="3:12">
      <c r="C826" s="103"/>
      <c r="D826" s="103"/>
      <c r="E826" s="104"/>
      <c r="F826" s="12"/>
      <c r="G826" s="12"/>
      <c r="H826" s="8"/>
      <c r="J826" s="103"/>
      <c r="K826" s="103"/>
      <c r="L826" s="104"/>
    </row>
    <row r="827" spans="3:12">
      <c r="C827" s="103"/>
      <c r="D827" s="103"/>
      <c r="E827" s="104"/>
      <c r="F827" s="12"/>
      <c r="G827" s="12"/>
      <c r="H827" s="8"/>
      <c r="J827" s="103"/>
      <c r="K827" s="103"/>
      <c r="L827" s="104"/>
    </row>
    <row r="828" spans="3:12">
      <c r="C828" s="103"/>
      <c r="D828" s="103"/>
      <c r="E828" s="104"/>
      <c r="F828" s="12"/>
      <c r="G828" s="12"/>
      <c r="H828" s="8"/>
      <c r="J828" s="103"/>
      <c r="K828" s="103"/>
      <c r="L828" s="104"/>
    </row>
    <row r="829" spans="3:12">
      <c r="C829" s="103"/>
      <c r="D829" s="103"/>
      <c r="E829" s="104"/>
      <c r="F829" s="12"/>
      <c r="G829" s="12"/>
      <c r="H829" s="8"/>
      <c r="J829" s="103"/>
      <c r="K829" s="103"/>
      <c r="L829" s="104"/>
    </row>
    <row r="830" spans="3:12">
      <c r="C830" s="103"/>
      <c r="D830" s="103"/>
      <c r="E830" s="104"/>
      <c r="F830" s="12"/>
      <c r="G830" s="12"/>
      <c r="H830" s="8"/>
      <c r="J830" s="103"/>
      <c r="K830" s="103"/>
      <c r="L830" s="104"/>
    </row>
    <row r="831" spans="3:12">
      <c r="C831" s="103"/>
      <c r="D831" s="103"/>
      <c r="E831" s="104"/>
      <c r="F831" s="12"/>
      <c r="G831" s="12"/>
      <c r="H831" s="8"/>
      <c r="J831" s="103"/>
      <c r="K831" s="103"/>
      <c r="L831" s="104"/>
    </row>
    <row r="832" spans="3:12">
      <c r="C832" s="103"/>
      <c r="D832" s="103"/>
      <c r="E832" s="104"/>
      <c r="F832" s="12"/>
      <c r="G832" s="12"/>
      <c r="H832" s="8"/>
      <c r="J832" s="103"/>
      <c r="K832" s="103"/>
      <c r="L832" s="104"/>
    </row>
    <row r="833" spans="3:12">
      <c r="C833" s="103"/>
      <c r="D833" s="103"/>
      <c r="E833" s="104"/>
      <c r="F833" s="12"/>
      <c r="G833" s="12"/>
      <c r="H833" s="8"/>
      <c r="J833" s="103"/>
      <c r="K833" s="103"/>
      <c r="L833" s="104"/>
    </row>
    <row r="834" spans="3:12">
      <c r="C834" s="103"/>
      <c r="D834" s="103"/>
      <c r="E834" s="104"/>
      <c r="F834" s="12"/>
      <c r="G834" s="12"/>
      <c r="H834" s="8"/>
      <c r="J834" s="103"/>
      <c r="K834" s="103"/>
      <c r="L834" s="104"/>
    </row>
    <row r="835" spans="3:12">
      <c r="C835" s="103"/>
      <c r="D835" s="103"/>
      <c r="E835" s="104"/>
      <c r="F835" s="12"/>
      <c r="G835" s="12"/>
      <c r="H835" s="8"/>
      <c r="J835" s="103"/>
      <c r="K835" s="103"/>
      <c r="L835" s="104"/>
    </row>
    <row r="836" spans="3:12">
      <c r="C836" s="103"/>
      <c r="D836" s="103"/>
      <c r="E836" s="104"/>
      <c r="F836" s="12"/>
      <c r="G836" s="12"/>
      <c r="H836" s="8"/>
      <c r="J836" s="103"/>
      <c r="K836" s="103"/>
      <c r="L836" s="104"/>
    </row>
    <row r="837" spans="3:12">
      <c r="C837" s="103"/>
      <c r="D837" s="103"/>
      <c r="E837" s="104"/>
      <c r="F837" s="12"/>
      <c r="G837" s="12"/>
      <c r="H837" s="8"/>
      <c r="J837" s="103"/>
      <c r="K837" s="103"/>
      <c r="L837" s="104"/>
    </row>
    <row r="838" spans="3:12">
      <c r="C838" s="103"/>
      <c r="D838" s="103"/>
      <c r="E838" s="104"/>
      <c r="F838" s="12"/>
      <c r="G838" s="12"/>
      <c r="H838" s="8"/>
      <c r="J838" s="103"/>
      <c r="K838" s="103"/>
      <c r="L838" s="104"/>
    </row>
    <row r="839" spans="3:12">
      <c r="C839" s="103"/>
      <c r="D839" s="103"/>
      <c r="E839" s="104"/>
      <c r="F839" s="12"/>
      <c r="G839" s="12"/>
      <c r="H839" s="8"/>
      <c r="J839" s="103"/>
      <c r="K839" s="103"/>
      <c r="L839" s="104"/>
    </row>
    <row r="840" spans="3:12">
      <c r="C840" s="103"/>
      <c r="D840" s="103"/>
      <c r="E840" s="104"/>
      <c r="F840" s="12"/>
      <c r="G840" s="12"/>
      <c r="H840" s="8"/>
      <c r="J840" s="103"/>
      <c r="K840" s="103"/>
      <c r="L840" s="104"/>
    </row>
    <row r="841" spans="3:12">
      <c r="C841" s="103"/>
      <c r="D841" s="103"/>
      <c r="E841" s="104"/>
      <c r="F841" s="12"/>
      <c r="G841" s="12"/>
      <c r="H841" s="8"/>
      <c r="J841" s="103"/>
      <c r="K841" s="103"/>
      <c r="L841" s="104"/>
    </row>
    <row r="842" spans="3:12">
      <c r="C842" s="103"/>
      <c r="D842" s="103"/>
      <c r="E842" s="104"/>
      <c r="F842" s="12"/>
      <c r="G842" s="12"/>
      <c r="H842" s="8"/>
      <c r="J842" s="103"/>
      <c r="K842" s="103"/>
      <c r="L842" s="104"/>
    </row>
    <row r="843" spans="3:12">
      <c r="C843" s="103"/>
      <c r="D843" s="103"/>
      <c r="E843" s="104"/>
      <c r="F843" s="12"/>
      <c r="G843" s="12"/>
      <c r="H843" s="8"/>
      <c r="J843" s="103"/>
      <c r="K843" s="103"/>
      <c r="L843" s="104"/>
    </row>
    <row r="844" spans="3:12">
      <c r="C844" s="103"/>
      <c r="D844" s="103"/>
      <c r="E844" s="104"/>
      <c r="F844" s="12"/>
      <c r="G844" s="12"/>
      <c r="H844" s="8"/>
      <c r="J844" s="103"/>
      <c r="K844" s="103"/>
      <c r="L844" s="104"/>
    </row>
    <row r="845" spans="3:12">
      <c r="C845" s="103"/>
      <c r="D845" s="103"/>
      <c r="E845" s="104"/>
      <c r="F845" s="12"/>
      <c r="G845" s="12"/>
      <c r="H845" s="8"/>
      <c r="J845" s="103"/>
      <c r="K845" s="103"/>
      <c r="L845" s="104"/>
    </row>
    <row r="846" spans="3:12">
      <c r="C846" s="103"/>
      <c r="D846" s="103"/>
      <c r="E846" s="104"/>
      <c r="F846" s="12"/>
      <c r="G846" s="12"/>
      <c r="H846" s="8"/>
      <c r="J846" s="103"/>
      <c r="K846" s="103"/>
      <c r="L846" s="104"/>
    </row>
    <row r="847" spans="3:12">
      <c r="C847" s="103"/>
      <c r="D847" s="103"/>
      <c r="E847" s="104"/>
      <c r="F847" s="12"/>
      <c r="G847" s="12"/>
      <c r="H847" s="8"/>
      <c r="J847" s="103"/>
      <c r="K847" s="103"/>
      <c r="L847" s="104"/>
    </row>
    <row r="848" spans="3:12">
      <c r="C848" s="103"/>
      <c r="D848" s="103"/>
      <c r="E848" s="104"/>
      <c r="F848" s="12"/>
      <c r="G848" s="12"/>
      <c r="H848" s="8"/>
      <c r="J848" s="103"/>
      <c r="K848" s="103"/>
      <c r="L848" s="104"/>
    </row>
    <row r="849" spans="3:12">
      <c r="C849" s="103"/>
      <c r="D849" s="103"/>
      <c r="E849" s="104"/>
      <c r="F849" s="12"/>
      <c r="G849" s="12"/>
      <c r="H849" s="8"/>
      <c r="J849" s="103"/>
      <c r="K849" s="103"/>
      <c r="L849" s="104"/>
    </row>
    <row r="850" spans="3:12">
      <c r="C850" s="103"/>
      <c r="D850" s="103"/>
      <c r="E850" s="104"/>
      <c r="F850" s="12"/>
      <c r="G850" s="12"/>
      <c r="H850" s="8"/>
      <c r="J850" s="103"/>
      <c r="K850" s="103"/>
      <c r="L850" s="104"/>
    </row>
    <row r="851" spans="3:12">
      <c r="C851" s="103"/>
      <c r="D851" s="103"/>
      <c r="E851" s="104"/>
      <c r="F851" s="12"/>
      <c r="G851" s="12"/>
      <c r="H851" s="8"/>
      <c r="J851" s="103"/>
      <c r="K851" s="103"/>
      <c r="L851" s="104"/>
    </row>
    <row r="852" spans="3:12">
      <c r="C852" s="103"/>
      <c r="D852" s="103"/>
      <c r="E852" s="104"/>
      <c r="F852" s="12"/>
      <c r="G852" s="12"/>
      <c r="H852" s="8"/>
      <c r="J852" s="103"/>
      <c r="K852" s="103"/>
      <c r="L852" s="104"/>
    </row>
    <row r="853" spans="3:12">
      <c r="C853" s="103"/>
      <c r="D853" s="103"/>
      <c r="E853" s="104"/>
      <c r="F853" s="12"/>
      <c r="G853" s="12"/>
      <c r="H853" s="8"/>
      <c r="J853" s="103"/>
      <c r="K853" s="103"/>
      <c r="L853" s="104"/>
    </row>
    <row r="854" spans="3:12">
      <c r="C854" s="103"/>
      <c r="D854" s="103"/>
      <c r="E854" s="104"/>
      <c r="F854" s="12"/>
      <c r="G854" s="12"/>
      <c r="H854" s="8"/>
      <c r="J854" s="103"/>
      <c r="K854" s="103"/>
      <c r="L854" s="104"/>
    </row>
    <row r="855" spans="3:12">
      <c r="C855" s="103"/>
      <c r="D855" s="103"/>
      <c r="E855" s="104"/>
      <c r="F855" s="12"/>
      <c r="G855" s="12"/>
      <c r="H855" s="8"/>
      <c r="J855" s="103"/>
      <c r="K855" s="103"/>
      <c r="L855" s="104"/>
    </row>
    <row r="856" spans="3:12">
      <c r="C856" s="103"/>
      <c r="D856" s="103"/>
      <c r="E856" s="104"/>
      <c r="F856" s="12"/>
      <c r="G856" s="12"/>
      <c r="H856" s="8"/>
      <c r="J856" s="103"/>
      <c r="K856" s="103"/>
      <c r="L856" s="104"/>
    </row>
    <row r="857" spans="3:12">
      <c r="C857" s="103"/>
      <c r="D857" s="103"/>
      <c r="E857" s="104"/>
      <c r="F857" s="12"/>
      <c r="G857" s="12"/>
      <c r="H857" s="8"/>
      <c r="J857" s="103"/>
      <c r="K857" s="103"/>
      <c r="L857" s="104"/>
    </row>
    <row r="858" spans="3:12">
      <c r="C858" s="103"/>
      <c r="D858" s="103"/>
      <c r="E858" s="104"/>
      <c r="F858" s="12"/>
      <c r="G858" s="12"/>
      <c r="H858" s="8"/>
      <c r="J858" s="103"/>
      <c r="K858" s="103"/>
      <c r="L858" s="104"/>
    </row>
    <row r="859" spans="3:12">
      <c r="C859" s="103"/>
      <c r="D859" s="103"/>
      <c r="E859" s="104"/>
      <c r="F859" s="12"/>
      <c r="G859" s="12"/>
      <c r="H859" s="8"/>
      <c r="J859" s="103"/>
      <c r="K859" s="103"/>
      <c r="L859" s="104"/>
    </row>
    <row r="860" spans="3:12">
      <c r="C860" s="103"/>
      <c r="D860" s="103"/>
      <c r="E860" s="104"/>
      <c r="F860" s="12"/>
      <c r="G860" s="12"/>
      <c r="H860" s="8"/>
      <c r="J860" s="103"/>
      <c r="K860" s="103"/>
      <c r="L860" s="104"/>
    </row>
    <row r="861" spans="3:12">
      <c r="C861" s="103"/>
      <c r="D861" s="103"/>
      <c r="E861" s="104"/>
      <c r="F861" s="12"/>
      <c r="G861" s="12"/>
      <c r="H861" s="8"/>
      <c r="J861" s="103"/>
      <c r="K861" s="103"/>
      <c r="L861" s="104"/>
    </row>
    <row r="862" spans="3:12">
      <c r="C862" s="103"/>
      <c r="D862" s="103"/>
      <c r="E862" s="104"/>
      <c r="F862" s="12"/>
      <c r="G862" s="12"/>
      <c r="H862" s="8"/>
      <c r="J862" s="103"/>
      <c r="K862" s="103"/>
      <c r="L862" s="104"/>
    </row>
    <row r="863" spans="3:12">
      <c r="C863" s="103"/>
      <c r="D863" s="103"/>
      <c r="E863" s="104"/>
      <c r="F863" s="12"/>
      <c r="G863" s="12"/>
      <c r="H863" s="8"/>
      <c r="J863" s="103"/>
      <c r="K863" s="103"/>
      <c r="L863" s="104"/>
    </row>
    <row r="864" spans="3:12">
      <c r="C864" s="103"/>
      <c r="D864" s="103"/>
      <c r="E864" s="104"/>
      <c r="F864" s="12"/>
      <c r="G864" s="12"/>
      <c r="H864" s="8"/>
      <c r="J864" s="103"/>
      <c r="K864" s="103"/>
      <c r="L864" s="104"/>
    </row>
    <row r="865" spans="3:12">
      <c r="C865" s="103"/>
      <c r="D865" s="103"/>
      <c r="E865" s="104"/>
      <c r="F865" s="12"/>
      <c r="G865" s="12"/>
      <c r="H865" s="8"/>
      <c r="J865" s="103"/>
      <c r="K865" s="103"/>
      <c r="L865" s="104"/>
    </row>
    <row r="866" spans="3:12">
      <c r="C866" s="103"/>
      <c r="D866" s="103"/>
      <c r="E866" s="104"/>
      <c r="F866" s="12"/>
      <c r="G866" s="12"/>
      <c r="H866" s="8"/>
      <c r="J866" s="103"/>
      <c r="K866" s="103"/>
      <c r="L866" s="104"/>
    </row>
    <row r="867" spans="3:12">
      <c r="C867" s="103"/>
      <c r="D867" s="103"/>
      <c r="E867" s="104"/>
      <c r="F867" s="12"/>
      <c r="G867" s="12"/>
      <c r="H867" s="8"/>
      <c r="J867" s="103"/>
      <c r="K867" s="103"/>
      <c r="L867" s="104"/>
    </row>
    <row r="868" spans="3:12">
      <c r="C868" s="103"/>
      <c r="D868" s="103"/>
      <c r="E868" s="104"/>
      <c r="F868" s="12"/>
      <c r="G868" s="12"/>
      <c r="H868" s="8"/>
      <c r="J868" s="103"/>
      <c r="K868" s="103"/>
      <c r="L868" s="104"/>
    </row>
    <row r="869" spans="3:12">
      <c r="C869" s="103"/>
      <c r="D869" s="103"/>
      <c r="E869" s="104"/>
      <c r="F869" s="12"/>
      <c r="G869" s="12"/>
      <c r="H869" s="8"/>
      <c r="J869" s="103"/>
      <c r="K869" s="103"/>
      <c r="L869" s="104"/>
    </row>
    <row r="870" spans="3:12">
      <c r="C870" s="103"/>
      <c r="D870" s="103"/>
      <c r="E870" s="104"/>
      <c r="F870" s="12"/>
      <c r="G870" s="12"/>
      <c r="H870" s="8"/>
      <c r="J870" s="103"/>
      <c r="K870" s="103"/>
      <c r="L870" s="104"/>
    </row>
    <row r="871" spans="3:12">
      <c r="C871" s="103"/>
      <c r="D871" s="103"/>
      <c r="E871" s="104"/>
      <c r="F871" s="12"/>
      <c r="G871" s="12"/>
      <c r="H871" s="8"/>
      <c r="J871" s="103"/>
      <c r="K871" s="103"/>
      <c r="L871" s="104"/>
    </row>
    <row r="872" spans="3:12">
      <c r="C872" s="103"/>
      <c r="D872" s="103"/>
      <c r="E872" s="104"/>
      <c r="F872" s="12"/>
      <c r="G872" s="12"/>
      <c r="H872" s="8"/>
      <c r="J872" s="103"/>
      <c r="K872" s="103"/>
      <c r="L872" s="104"/>
    </row>
    <row r="873" spans="3:12">
      <c r="C873" s="103"/>
      <c r="D873" s="103"/>
      <c r="E873" s="104"/>
      <c r="F873" s="12"/>
      <c r="G873" s="12"/>
      <c r="H873" s="8"/>
      <c r="J873" s="103"/>
      <c r="K873" s="103"/>
      <c r="L873" s="104"/>
    </row>
    <row r="874" spans="3:12">
      <c r="C874" s="103"/>
      <c r="D874" s="103"/>
      <c r="E874" s="104"/>
      <c r="F874" s="12"/>
      <c r="G874" s="12"/>
      <c r="H874" s="8"/>
      <c r="J874" s="103"/>
      <c r="K874" s="103"/>
      <c r="L874" s="104"/>
    </row>
    <row r="875" spans="3:12">
      <c r="C875" s="103"/>
      <c r="D875" s="103"/>
      <c r="E875" s="104"/>
      <c r="F875" s="12"/>
      <c r="G875" s="12"/>
      <c r="H875" s="8"/>
      <c r="J875" s="103"/>
      <c r="K875" s="103"/>
      <c r="L875" s="104"/>
    </row>
    <row r="876" spans="3:12">
      <c r="C876" s="103"/>
      <c r="D876" s="103"/>
      <c r="E876" s="104"/>
      <c r="F876" s="12"/>
      <c r="G876" s="12"/>
      <c r="H876" s="8"/>
      <c r="J876" s="103"/>
      <c r="K876" s="103"/>
      <c r="L876" s="104"/>
    </row>
    <row r="877" spans="3:12">
      <c r="C877" s="103"/>
      <c r="D877" s="103"/>
      <c r="E877" s="104"/>
      <c r="F877" s="12"/>
      <c r="G877" s="12"/>
      <c r="H877" s="8"/>
      <c r="J877" s="103"/>
      <c r="K877" s="103"/>
      <c r="L877" s="104"/>
    </row>
    <row r="878" spans="3:12">
      <c r="C878" s="103"/>
      <c r="D878" s="103"/>
      <c r="E878" s="104"/>
      <c r="F878" s="12"/>
      <c r="G878" s="12"/>
      <c r="H878" s="8"/>
      <c r="J878" s="103"/>
      <c r="K878" s="103"/>
      <c r="L878" s="104"/>
    </row>
    <row r="879" spans="3:12">
      <c r="C879" s="103"/>
      <c r="D879" s="103"/>
      <c r="E879" s="104"/>
      <c r="F879" s="12"/>
      <c r="G879" s="12"/>
      <c r="H879" s="8"/>
      <c r="J879" s="103"/>
      <c r="K879" s="103"/>
      <c r="L879" s="104"/>
    </row>
    <row r="880" spans="3:12">
      <c r="C880" s="103"/>
      <c r="D880" s="103"/>
      <c r="E880" s="104"/>
      <c r="F880" s="12"/>
      <c r="G880" s="12"/>
      <c r="H880" s="8"/>
      <c r="J880" s="103"/>
      <c r="K880" s="103"/>
      <c r="L880" s="104"/>
    </row>
    <row r="881" spans="3:12">
      <c r="C881" s="103"/>
      <c r="D881" s="103"/>
      <c r="E881" s="104"/>
      <c r="F881" s="12"/>
      <c r="G881" s="12"/>
      <c r="H881" s="8"/>
      <c r="J881" s="103"/>
      <c r="K881" s="103"/>
      <c r="L881" s="104"/>
    </row>
    <row r="882" spans="3:12">
      <c r="C882" s="103"/>
      <c r="D882" s="103"/>
      <c r="E882" s="104"/>
      <c r="F882" s="12"/>
      <c r="G882" s="12"/>
      <c r="H882" s="8"/>
      <c r="J882" s="103"/>
      <c r="K882" s="103"/>
      <c r="L882" s="104"/>
    </row>
    <row r="883" spans="3:12">
      <c r="C883" s="103"/>
      <c r="D883" s="103"/>
      <c r="E883" s="104"/>
      <c r="F883" s="12"/>
      <c r="G883" s="12"/>
      <c r="H883" s="8"/>
      <c r="J883" s="103"/>
      <c r="K883" s="103"/>
      <c r="L883" s="104"/>
    </row>
    <row r="884" spans="3:12">
      <c r="C884" s="103"/>
      <c r="D884" s="103"/>
      <c r="E884" s="104"/>
      <c r="F884" s="12"/>
      <c r="G884" s="12"/>
      <c r="H884" s="8"/>
      <c r="J884" s="103"/>
      <c r="K884" s="103"/>
      <c r="L884" s="104"/>
    </row>
    <row r="885" spans="3:12">
      <c r="C885" s="103"/>
      <c r="D885" s="103"/>
      <c r="E885" s="104"/>
      <c r="F885" s="12"/>
      <c r="G885" s="12"/>
      <c r="H885" s="8"/>
      <c r="J885" s="103"/>
      <c r="K885" s="103"/>
      <c r="L885" s="104"/>
    </row>
    <row r="886" spans="3:12">
      <c r="C886" s="103"/>
      <c r="D886" s="103"/>
      <c r="E886" s="104"/>
      <c r="F886" s="12"/>
      <c r="G886" s="12"/>
      <c r="H886" s="8"/>
      <c r="J886" s="103"/>
      <c r="K886" s="103"/>
      <c r="L886" s="104"/>
    </row>
    <row r="887" spans="3:12">
      <c r="C887" s="103"/>
      <c r="D887" s="103"/>
      <c r="E887" s="104"/>
      <c r="F887" s="12"/>
      <c r="G887" s="12"/>
      <c r="H887" s="8"/>
      <c r="J887" s="103"/>
      <c r="K887" s="103"/>
      <c r="L887" s="104"/>
    </row>
    <row r="888" spans="3:12">
      <c r="C888" s="103"/>
      <c r="D888" s="103"/>
      <c r="E888" s="104"/>
      <c r="F888" s="12"/>
      <c r="G888" s="12"/>
      <c r="H888" s="8"/>
      <c r="J888" s="103"/>
      <c r="K888" s="103"/>
      <c r="L888" s="104"/>
    </row>
    <row r="889" spans="3:12">
      <c r="C889" s="103"/>
      <c r="D889" s="103"/>
      <c r="E889" s="104"/>
      <c r="F889" s="12"/>
      <c r="G889" s="12"/>
      <c r="H889" s="8"/>
      <c r="J889" s="103"/>
      <c r="K889" s="103"/>
      <c r="L889" s="104"/>
    </row>
    <row r="890" spans="3:12">
      <c r="C890" s="103"/>
      <c r="D890" s="103"/>
      <c r="E890" s="104"/>
      <c r="F890" s="12"/>
      <c r="G890" s="12"/>
      <c r="H890" s="8"/>
      <c r="J890" s="103"/>
      <c r="K890" s="103"/>
      <c r="L890" s="104"/>
    </row>
    <row r="891" spans="3:12">
      <c r="C891" s="103"/>
      <c r="D891" s="103"/>
      <c r="E891" s="104"/>
      <c r="F891" s="12"/>
      <c r="G891" s="12"/>
      <c r="H891" s="8"/>
      <c r="J891" s="103"/>
      <c r="K891" s="103"/>
      <c r="L891" s="104"/>
    </row>
    <row r="892" spans="3:12">
      <c r="C892" s="103"/>
      <c r="D892" s="103"/>
      <c r="E892" s="104"/>
      <c r="F892" s="12"/>
      <c r="G892" s="12"/>
      <c r="H892" s="8"/>
      <c r="J892" s="103"/>
      <c r="K892" s="103"/>
      <c r="L892" s="104"/>
    </row>
    <row r="893" spans="3:12">
      <c r="C893" s="103"/>
      <c r="D893" s="103"/>
      <c r="E893" s="104"/>
      <c r="F893" s="12"/>
      <c r="G893" s="12"/>
      <c r="H893" s="8"/>
      <c r="J893" s="103"/>
      <c r="K893" s="103"/>
      <c r="L893" s="104"/>
    </row>
    <row r="894" spans="3:12">
      <c r="C894" s="103"/>
      <c r="D894" s="103"/>
      <c r="E894" s="104"/>
      <c r="F894" s="12"/>
      <c r="G894" s="12"/>
      <c r="H894" s="8"/>
      <c r="J894" s="103"/>
      <c r="K894" s="103"/>
      <c r="L894" s="104"/>
    </row>
    <row r="895" spans="3:12">
      <c r="C895" s="103"/>
      <c r="D895" s="103"/>
      <c r="E895" s="104"/>
      <c r="F895" s="12"/>
      <c r="G895" s="12"/>
      <c r="H895" s="8"/>
      <c r="J895" s="103"/>
      <c r="K895" s="103"/>
      <c r="L895" s="104"/>
    </row>
    <row r="896" spans="3:12">
      <c r="C896" s="103"/>
      <c r="D896" s="103"/>
      <c r="E896" s="104"/>
      <c r="F896" s="12"/>
      <c r="G896" s="12"/>
      <c r="H896" s="8"/>
      <c r="J896" s="103"/>
      <c r="K896" s="103"/>
      <c r="L896" s="104"/>
    </row>
    <row r="897" spans="3:12">
      <c r="C897" s="103"/>
      <c r="D897" s="103"/>
      <c r="E897" s="104"/>
      <c r="F897" s="12"/>
      <c r="G897" s="12"/>
      <c r="H897" s="8"/>
      <c r="J897" s="103"/>
      <c r="K897" s="103"/>
      <c r="L897" s="104"/>
    </row>
    <row r="898" spans="3:12">
      <c r="C898" s="103"/>
      <c r="D898" s="103"/>
      <c r="E898" s="104"/>
      <c r="F898" s="12"/>
      <c r="G898" s="12"/>
      <c r="H898" s="8"/>
      <c r="J898" s="103"/>
      <c r="K898" s="103"/>
      <c r="L898" s="104"/>
    </row>
    <row r="899" spans="3:12">
      <c r="C899" s="103"/>
      <c r="D899" s="103"/>
      <c r="E899" s="104"/>
      <c r="F899" s="12"/>
      <c r="G899" s="12"/>
      <c r="H899" s="8"/>
      <c r="J899" s="103"/>
      <c r="K899" s="103"/>
      <c r="L899" s="104"/>
    </row>
    <row r="900" spans="3:12">
      <c r="C900" s="103"/>
      <c r="D900" s="103"/>
      <c r="E900" s="104"/>
      <c r="F900" s="12"/>
      <c r="G900" s="12"/>
      <c r="H900" s="8"/>
      <c r="J900" s="103"/>
      <c r="K900" s="103"/>
      <c r="L900" s="104"/>
    </row>
    <row r="901" spans="3:12">
      <c r="C901" s="103"/>
      <c r="D901" s="103"/>
      <c r="E901" s="104"/>
      <c r="F901" s="12"/>
      <c r="G901" s="12"/>
      <c r="H901" s="8"/>
      <c r="J901" s="103"/>
      <c r="K901" s="103"/>
      <c r="L901" s="104"/>
    </row>
    <row r="902" spans="3:12">
      <c r="C902" s="103"/>
      <c r="D902" s="103"/>
      <c r="E902" s="104"/>
      <c r="F902" s="12"/>
      <c r="G902" s="12"/>
      <c r="H902" s="8"/>
      <c r="J902" s="103"/>
      <c r="K902" s="103"/>
      <c r="L902" s="104"/>
    </row>
    <row r="903" spans="3:12">
      <c r="C903" s="103"/>
      <c r="D903" s="103"/>
      <c r="E903" s="104"/>
      <c r="F903" s="12"/>
      <c r="G903" s="12"/>
      <c r="H903" s="8"/>
      <c r="J903" s="103"/>
      <c r="K903" s="103"/>
      <c r="L903" s="104"/>
    </row>
    <row r="904" spans="3:12">
      <c r="C904" s="103"/>
      <c r="D904" s="103"/>
      <c r="E904" s="104"/>
      <c r="F904" s="12"/>
      <c r="G904" s="12"/>
      <c r="H904" s="8"/>
      <c r="J904" s="103"/>
      <c r="K904" s="103"/>
      <c r="L904" s="104"/>
    </row>
    <row r="905" spans="3:12">
      <c r="C905" s="103"/>
      <c r="D905" s="103"/>
      <c r="E905" s="104"/>
      <c r="F905" s="12"/>
      <c r="G905" s="12"/>
      <c r="H905" s="8"/>
      <c r="J905" s="103"/>
      <c r="K905" s="103"/>
      <c r="L905" s="104"/>
    </row>
    <row r="906" spans="3:12">
      <c r="C906" s="103"/>
      <c r="D906" s="103"/>
      <c r="E906" s="104"/>
      <c r="F906" s="12"/>
      <c r="G906" s="12"/>
      <c r="H906" s="8"/>
      <c r="J906" s="103"/>
      <c r="K906" s="103"/>
      <c r="L906" s="104"/>
    </row>
    <row r="907" spans="3:12">
      <c r="C907" s="103"/>
      <c r="D907" s="103"/>
      <c r="E907" s="104"/>
      <c r="F907" s="12"/>
      <c r="G907" s="12"/>
      <c r="H907" s="8"/>
      <c r="J907" s="103"/>
      <c r="K907" s="103"/>
      <c r="L907" s="104"/>
    </row>
    <row r="908" spans="3:12">
      <c r="C908" s="103"/>
      <c r="D908" s="103"/>
      <c r="E908" s="104"/>
      <c r="F908" s="12"/>
      <c r="G908" s="12"/>
      <c r="H908" s="8"/>
      <c r="J908" s="103"/>
      <c r="K908" s="103"/>
      <c r="L908" s="104"/>
    </row>
    <row r="909" spans="3:12">
      <c r="C909" s="103"/>
      <c r="D909" s="103"/>
      <c r="E909" s="104"/>
      <c r="F909" s="12"/>
      <c r="G909" s="12"/>
      <c r="H909" s="8"/>
      <c r="J909" s="103"/>
      <c r="K909" s="103"/>
      <c r="L909" s="104"/>
    </row>
    <row r="910" spans="3:12">
      <c r="C910" s="103"/>
      <c r="D910" s="103"/>
      <c r="E910" s="104"/>
      <c r="F910" s="12"/>
      <c r="G910" s="12"/>
      <c r="H910" s="8"/>
      <c r="J910" s="103"/>
      <c r="K910" s="103"/>
      <c r="L910" s="104"/>
    </row>
    <row r="911" spans="3:12">
      <c r="C911" s="103"/>
      <c r="D911" s="103"/>
      <c r="E911" s="104"/>
      <c r="F911" s="12"/>
      <c r="G911" s="12"/>
      <c r="H911" s="8"/>
      <c r="J911" s="103"/>
      <c r="K911" s="103"/>
      <c r="L911" s="104"/>
    </row>
    <row r="912" spans="3:12">
      <c r="C912" s="103"/>
      <c r="D912" s="103"/>
      <c r="E912" s="104"/>
      <c r="F912" s="12"/>
      <c r="G912" s="12"/>
      <c r="H912" s="8"/>
      <c r="J912" s="103"/>
      <c r="K912" s="103"/>
      <c r="L912" s="104"/>
    </row>
    <row r="913" spans="3:12">
      <c r="C913" s="103"/>
      <c r="D913" s="103"/>
      <c r="E913" s="104"/>
      <c r="F913" s="12"/>
      <c r="G913" s="12"/>
      <c r="H913" s="8"/>
      <c r="J913" s="103"/>
      <c r="K913" s="103"/>
      <c r="L913" s="104"/>
    </row>
    <row r="914" spans="3:12">
      <c r="C914" s="103"/>
      <c r="D914" s="103"/>
      <c r="E914" s="104"/>
      <c r="F914" s="12"/>
      <c r="G914" s="12"/>
      <c r="H914" s="8"/>
      <c r="J914" s="103"/>
      <c r="K914" s="103"/>
      <c r="L914" s="104"/>
    </row>
    <row r="915" spans="3:12">
      <c r="C915" s="103"/>
      <c r="D915" s="103"/>
      <c r="E915" s="104"/>
      <c r="F915" s="12"/>
      <c r="G915" s="12"/>
      <c r="H915" s="8"/>
      <c r="J915" s="103"/>
      <c r="K915" s="103"/>
      <c r="L915" s="104"/>
    </row>
    <row r="916" spans="3:12">
      <c r="C916" s="103"/>
      <c r="D916" s="103"/>
      <c r="E916" s="104"/>
      <c r="F916" s="12"/>
      <c r="G916" s="12"/>
      <c r="H916" s="8"/>
      <c r="J916" s="103"/>
      <c r="K916" s="103"/>
      <c r="L916" s="104"/>
    </row>
    <row r="917" spans="3:12">
      <c r="C917" s="103"/>
      <c r="D917" s="103"/>
      <c r="E917" s="104"/>
      <c r="F917" s="12"/>
      <c r="G917" s="12"/>
      <c r="H917" s="8"/>
      <c r="J917" s="103"/>
      <c r="K917" s="103"/>
      <c r="L917" s="104"/>
    </row>
    <row r="918" spans="3:12">
      <c r="C918" s="103"/>
      <c r="D918" s="103"/>
      <c r="E918" s="104"/>
      <c r="F918" s="12"/>
      <c r="G918" s="12"/>
      <c r="H918" s="8"/>
      <c r="J918" s="103"/>
      <c r="K918" s="103"/>
      <c r="L918" s="104"/>
    </row>
    <row r="919" spans="3:12">
      <c r="C919" s="103"/>
      <c r="D919" s="103"/>
      <c r="E919" s="104"/>
      <c r="F919" s="12"/>
      <c r="G919" s="12"/>
      <c r="H919" s="8"/>
      <c r="J919" s="103"/>
      <c r="K919" s="103"/>
      <c r="L919" s="104"/>
    </row>
    <row r="920" spans="3:12">
      <c r="C920" s="103"/>
      <c r="D920" s="103"/>
      <c r="E920" s="104"/>
      <c r="F920" s="12"/>
      <c r="G920" s="12"/>
      <c r="H920" s="8"/>
      <c r="J920" s="103"/>
      <c r="K920" s="103"/>
      <c r="L920" s="104"/>
    </row>
    <row r="921" spans="3:12">
      <c r="C921" s="103"/>
      <c r="D921" s="103"/>
      <c r="E921" s="104"/>
      <c r="F921" s="12"/>
      <c r="G921" s="12"/>
      <c r="H921" s="8"/>
      <c r="J921" s="103"/>
      <c r="K921" s="103"/>
      <c r="L921" s="104"/>
    </row>
    <row r="922" spans="3:12">
      <c r="C922" s="103"/>
      <c r="D922" s="103"/>
      <c r="E922" s="104"/>
      <c r="F922" s="12"/>
      <c r="G922" s="12"/>
      <c r="H922" s="8"/>
      <c r="J922" s="103"/>
      <c r="K922" s="103"/>
      <c r="L922" s="104"/>
    </row>
    <row r="923" spans="3:12">
      <c r="C923" s="103"/>
      <c r="D923" s="103"/>
      <c r="E923" s="104"/>
      <c r="F923" s="12"/>
      <c r="G923" s="12"/>
      <c r="H923" s="8"/>
      <c r="J923" s="103"/>
      <c r="K923" s="103"/>
      <c r="L923" s="104"/>
    </row>
    <row r="924" spans="3:12">
      <c r="C924" s="103"/>
      <c r="D924" s="103"/>
      <c r="E924" s="104"/>
      <c r="F924" s="12"/>
      <c r="G924" s="12"/>
      <c r="H924" s="8"/>
      <c r="J924" s="103"/>
      <c r="K924" s="103"/>
      <c r="L924" s="104"/>
    </row>
    <row r="925" spans="3:12">
      <c r="C925" s="103"/>
      <c r="D925" s="103"/>
      <c r="E925" s="104"/>
      <c r="F925" s="12"/>
      <c r="G925" s="12"/>
      <c r="H925" s="8"/>
      <c r="J925" s="103"/>
      <c r="K925" s="103"/>
      <c r="L925" s="104"/>
    </row>
    <row r="926" spans="3:12">
      <c r="C926" s="103"/>
      <c r="D926" s="103"/>
      <c r="E926" s="104"/>
      <c r="F926" s="12"/>
      <c r="G926" s="12"/>
      <c r="H926" s="8"/>
      <c r="J926" s="103"/>
      <c r="K926" s="103"/>
      <c r="L926" s="104"/>
    </row>
    <row r="927" spans="3:12">
      <c r="C927" s="103"/>
      <c r="D927" s="103"/>
      <c r="E927" s="104"/>
      <c r="F927" s="12"/>
      <c r="G927" s="12"/>
      <c r="H927" s="8"/>
      <c r="J927" s="103"/>
      <c r="K927" s="103"/>
      <c r="L927" s="104"/>
    </row>
    <row r="928" spans="3:12">
      <c r="C928" s="103"/>
      <c r="D928" s="103"/>
      <c r="E928" s="104"/>
      <c r="F928" s="12"/>
      <c r="G928" s="12"/>
      <c r="H928" s="8"/>
      <c r="J928" s="103"/>
      <c r="K928" s="103"/>
      <c r="L928" s="104"/>
    </row>
    <row r="929" spans="3:12">
      <c r="C929" s="103"/>
      <c r="D929" s="103"/>
      <c r="E929" s="104"/>
      <c r="F929" s="12"/>
      <c r="G929" s="12"/>
      <c r="H929" s="8"/>
      <c r="J929" s="103"/>
      <c r="K929" s="103"/>
      <c r="L929" s="104"/>
    </row>
    <row r="930" spans="3:12">
      <c r="C930" s="103"/>
      <c r="D930" s="103"/>
      <c r="E930" s="104"/>
      <c r="F930" s="12"/>
      <c r="G930" s="12"/>
      <c r="H930" s="8"/>
      <c r="J930" s="103"/>
      <c r="K930" s="103"/>
      <c r="L930" s="104"/>
    </row>
    <row r="931" spans="3:12">
      <c r="C931" s="103"/>
      <c r="D931" s="103"/>
      <c r="E931" s="104"/>
      <c r="F931" s="12"/>
      <c r="G931" s="12"/>
      <c r="H931" s="8"/>
      <c r="J931" s="103"/>
      <c r="K931" s="103"/>
      <c r="L931" s="104"/>
    </row>
    <row r="932" spans="3:12">
      <c r="C932" s="103"/>
      <c r="D932" s="103"/>
      <c r="E932" s="104"/>
      <c r="F932" s="12"/>
      <c r="G932" s="12"/>
      <c r="H932" s="8"/>
      <c r="J932" s="103"/>
      <c r="K932" s="103"/>
      <c r="L932" s="104"/>
    </row>
    <row r="933" spans="3:12">
      <c r="C933" s="103"/>
      <c r="D933" s="103"/>
      <c r="E933" s="104"/>
      <c r="F933" s="12"/>
      <c r="G933" s="12"/>
      <c r="H933" s="8"/>
      <c r="J933" s="103"/>
      <c r="K933" s="103"/>
      <c r="L933" s="104"/>
    </row>
    <row r="934" spans="3:12">
      <c r="C934" s="103"/>
      <c r="D934" s="103"/>
      <c r="E934" s="104"/>
      <c r="F934" s="12"/>
      <c r="G934" s="12"/>
      <c r="H934" s="8"/>
      <c r="J934" s="103"/>
      <c r="K934" s="103"/>
      <c r="L934" s="104"/>
    </row>
    <row r="935" spans="3:12">
      <c r="C935" s="103"/>
      <c r="D935" s="103"/>
      <c r="E935" s="104"/>
      <c r="F935" s="12"/>
      <c r="G935" s="12"/>
      <c r="H935" s="8"/>
      <c r="J935" s="103"/>
      <c r="K935" s="103"/>
      <c r="L935" s="104"/>
    </row>
    <row r="936" spans="3:12">
      <c r="C936" s="103"/>
      <c r="D936" s="103"/>
      <c r="E936" s="104"/>
      <c r="F936" s="12"/>
      <c r="G936" s="12"/>
      <c r="H936" s="8"/>
      <c r="J936" s="103"/>
      <c r="K936" s="103"/>
      <c r="L936" s="104"/>
    </row>
    <row r="937" spans="3:12">
      <c r="C937" s="103"/>
      <c r="D937" s="103"/>
      <c r="E937" s="104"/>
      <c r="F937" s="12"/>
      <c r="G937" s="12"/>
      <c r="H937" s="8"/>
      <c r="J937" s="103"/>
      <c r="K937" s="103"/>
      <c r="L937" s="104"/>
    </row>
    <row r="938" spans="3:12">
      <c r="C938" s="103"/>
      <c r="D938" s="103"/>
      <c r="E938" s="104"/>
      <c r="F938" s="12"/>
      <c r="G938" s="12"/>
      <c r="H938" s="8"/>
      <c r="J938" s="103"/>
      <c r="K938" s="103"/>
      <c r="L938" s="104"/>
    </row>
    <row r="939" spans="3:12">
      <c r="C939" s="103"/>
      <c r="D939" s="103"/>
      <c r="E939" s="104"/>
      <c r="F939" s="12"/>
      <c r="G939" s="12"/>
      <c r="H939" s="8"/>
      <c r="J939" s="103"/>
      <c r="K939" s="103"/>
      <c r="L939" s="104"/>
    </row>
    <row r="940" spans="3:12">
      <c r="C940" s="103"/>
      <c r="D940" s="103"/>
      <c r="E940" s="104"/>
      <c r="F940" s="12"/>
      <c r="G940" s="12"/>
      <c r="H940" s="8"/>
      <c r="J940" s="103"/>
      <c r="K940" s="103"/>
      <c r="L940" s="104"/>
    </row>
    <row r="941" spans="3:12">
      <c r="C941" s="103"/>
      <c r="D941" s="103"/>
      <c r="E941" s="104"/>
      <c r="F941" s="12"/>
      <c r="G941" s="12"/>
      <c r="H941" s="8"/>
      <c r="J941" s="103"/>
      <c r="K941" s="103"/>
      <c r="L941" s="104"/>
    </row>
    <row r="942" spans="3:12">
      <c r="C942" s="103"/>
      <c r="D942" s="103"/>
      <c r="E942" s="104"/>
      <c r="F942" s="12"/>
      <c r="G942" s="12"/>
      <c r="H942" s="8"/>
      <c r="J942" s="103"/>
      <c r="K942" s="103"/>
      <c r="L942" s="104"/>
    </row>
    <row r="943" spans="3:12">
      <c r="C943" s="103"/>
      <c r="D943" s="103"/>
      <c r="E943" s="104"/>
      <c r="F943" s="12"/>
      <c r="G943" s="12"/>
      <c r="H943" s="8"/>
      <c r="J943" s="103"/>
      <c r="K943" s="103"/>
      <c r="L943" s="104"/>
    </row>
    <row r="944" spans="3:12">
      <c r="C944" s="103"/>
      <c r="D944" s="103"/>
      <c r="E944" s="104"/>
      <c r="F944" s="12"/>
      <c r="G944" s="12"/>
      <c r="H944" s="8"/>
      <c r="J944" s="103"/>
      <c r="K944" s="103"/>
      <c r="L944" s="104"/>
    </row>
    <row r="945" spans="2:13">
      <c r="C945" s="103"/>
      <c r="D945" s="103"/>
      <c r="E945" s="104"/>
      <c r="F945" s="12"/>
      <c r="G945" s="12"/>
      <c r="H945" s="8"/>
      <c r="J945" s="103"/>
      <c r="K945" s="103"/>
      <c r="L945" s="104"/>
    </row>
    <row r="946" spans="2:13">
      <c r="C946" s="103"/>
      <c r="D946" s="103"/>
      <c r="E946" s="104"/>
      <c r="F946" s="12"/>
      <c r="G946" s="12"/>
      <c r="H946" s="8"/>
      <c r="J946" s="103"/>
      <c r="K946" s="103"/>
      <c r="L946" s="104"/>
    </row>
    <row r="947" spans="2:13">
      <c r="C947" s="103"/>
      <c r="D947" s="103"/>
      <c r="E947" s="104"/>
      <c r="F947" s="12"/>
      <c r="G947" s="12"/>
      <c r="H947" s="8"/>
      <c r="J947" s="103"/>
      <c r="K947" s="103"/>
      <c r="L947" s="104"/>
    </row>
    <row r="948" spans="2:13">
      <c r="C948" s="103"/>
      <c r="D948" s="103"/>
      <c r="E948" s="104"/>
      <c r="F948" s="12"/>
      <c r="G948" s="12"/>
      <c r="H948" s="8"/>
      <c r="J948" s="103"/>
      <c r="K948" s="103"/>
      <c r="L948" s="104"/>
    </row>
    <row r="949" spans="2:13">
      <c r="B949" s="103"/>
      <c r="C949" s="103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</row>
    <row r="950" spans="2:13">
      <c r="B950" s="103"/>
      <c r="C950" s="103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</row>
    <row r="951" spans="2:13">
      <c r="B951" s="103"/>
      <c r="C951" s="103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</row>
    <row r="952" spans="2:13"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</row>
    <row r="953" spans="2:13"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</row>
    <row r="954" spans="2:13"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</row>
    <row r="955" spans="2:13"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</row>
    <row r="956" spans="2:13"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</row>
    <row r="957" spans="2:13"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</row>
    <row r="958" spans="2:13"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</row>
    <row r="959" spans="2:13">
      <c r="B959" s="103"/>
      <c r="C959" s="103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</row>
    <row r="960" spans="2:13">
      <c r="B960" s="103"/>
      <c r="C960" s="103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</row>
    <row r="961" spans="2:13">
      <c r="B961" s="103"/>
      <c r="C961" s="103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</row>
    <row r="962" spans="2:13">
      <c r="B962" s="103"/>
      <c r="C962" s="103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</row>
    <row r="963" spans="2:13">
      <c r="B963" s="103"/>
      <c r="C963" s="103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</row>
    <row r="964" spans="2:13">
      <c r="C964" s="89"/>
      <c r="D964" s="89"/>
      <c r="E964" s="83"/>
      <c r="F964" s="12"/>
      <c r="G964" s="12"/>
      <c r="H964" s="8"/>
      <c r="J964" s="89"/>
      <c r="K964" s="89"/>
      <c r="L964" s="83"/>
    </row>
    <row r="965" spans="2:13">
      <c r="C965" s="89"/>
      <c r="D965" s="89"/>
      <c r="E965" s="83"/>
      <c r="F965" s="12"/>
      <c r="G965" s="12"/>
      <c r="H965" s="8"/>
      <c r="J965" s="89"/>
      <c r="K965" s="89"/>
      <c r="L965" s="83"/>
    </row>
    <row r="966" spans="2:13">
      <c r="C966" s="83"/>
      <c r="D966" s="83"/>
      <c r="E966" s="83"/>
      <c r="F966" s="12"/>
      <c r="G966" s="12"/>
      <c r="H966" s="8"/>
      <c r="J966" s="83"/>
      <c r="K966" s="83"/>
      <c r="L966" s="83"/>
    </row>
    <row r="967" spans="2:13">
      <c r="C967" s="83"/>
      <c r="D967" s="83"/>
      <c r="E967" s="83"/>
      <c r="F967" s="12"/>
      <c r="G967" s="12"/>
      <c r="H967" s="8"/>
      <c r="J967" s="83"/>
      <c r="K967" s="83"/>
      <c r="L967" s="83"/>
    </row>
    <row r="968" spans="2:13">
      <c r="C968" s="83"/>
      <c r="D968" s="83"/>
      <c r="E968" s="83"/>
      <c r="F968" s="12"/>
      <c r="G968" s="12"/>
      <c r="H968" s="8"/>
      <c r="J968" s="83"/>
      <c r="K968" s="83"/>
      <c r="L968" s="83"/>
    </row>
    <row r="969" spans="2:13">
      <c r="C969" s="83"/>
      <c r="D969" s="83"/>
      <c r="E969" s="83"/>
      <c r="F969" s="12"/>
      <c r="G969" s="12"/>
      <c r="H969" s="8"/>
      <c r="J969" s="83"/>
      <c r="K969" s="83"/>
      <c r="L969" s="83"/>
    </row>
    <row r="970" spans="2:13">
      <c r="C970" s="83"/>
      <c r="D970" s="83"/>
      <c r="E970" s="83"/>
      <c r="F970" s="12"/>
      <c r="G970" s="12"/>
      <c r="H970" s="8"/>
      <c r="J970" s="83"/>
      <c r="K970" s="83"/>
      <c r="L970" s="83"/>
    </row>
    <row r="971" spans="2:13">
      <c r="C971" s="83"/>
      <c r="D971" s="83"/>
      <c r="E971" s="83"/>
      <c r="F971" s="12"/>
      <c r="G971" s="12"/>
      <c r="H971" s="8"/>
      <c r="J971" s="83"/>
      <c r="K971" s="83"/>
      <c r="L971" s="83"/>
    </row>
    <row r="972" spans="2:13">
      <c r="C972" s="83"/>
      <c r="D972" s="83"/>
      <c r="E972" s="83"/>
      <c r="F972" s="12"/>
      <c r="G972" s="12"/>
      <c r="H972" s="8"/>
      <c r="J972" s="83"/>
      <c r="K972" s="83"/>
      <c r="L972" s="83"/>
    </row>
    <row r="973" spans="2:13">
      <c r="C973" s="83"/>
      <c r="D973" s="83"/>
      <c r="E973" s="83"/>
      <c r="F973" s="12"/>
      <c r="G973" s="12"/>
      <c r="H973" s="8"/>
      <c r="J973" s="83"/>
      <c r="K973" s="83"/>
      <c r="L973" s="83"/>
    </row>
    <row r="974" spans="2:13">
      <c r="C974" s="83"/>
      <c r="D974" s="83"/>
      <c r="E974" s="83"/>
      <c r="F974" s="12"/>
      <c r="G974" s="12"/>
      <c r="H974" s="8"/>
      <c r="J974" s="83"/>
      <c r="K974" s="83"/>
      <c r="L974" s="83"/>
    </row>
    <row r="975" spans="2:13">
      <c r="C975" s="83"/>
      <c r="D975" s="83"/>
      <c r="E975" s="83"/>
      <c r="F975" s="12"/>
      <c r="G975" s="12"/>
      <c r="H975" s="8"/>
      <c r="J975" s="83"/>
      <c r="K975" s="83"/>
      <c r="L975" s="83"/>
    </row>
    <row r="976" spans="2:13">
      <c r="C976" s="83"/>
      <c r="D976" s="83"/>
      <c r="E976" s="83"/>
      <c r="F976" s="12"/>
      <c r="G976" s="12"/>
      <c r="H976" s="8"/>
      <c r="J976" s="83"/>
      <c r="K976" s="83"/>
      <c r="L976" s="83"/>
    </row>
    <row r="977" spans="3:12">
      <c r="C977" s="83"/>
      <c r="D977" s="83"/>
      <c r="E977" s="83"/>
      <c r="F977" s="12"/>
      <c r="G977" s="12"/>
      <c r="H977" s="8"/>
      <c r="J977" s="83"/>
      <c r="K977" s="83"/>
      <c r="L977" s="83"/>
    </row>
    <row r="978" spans="3:12">
      <c r="C978" s="83"/>
      <c r="D978" s="83"/>
      <c r="E978" s="83"/>
      <c r="F978" s="12"/>
      <c r="G978" s="12"/>
      <c r="H978" s="8"/>
      <c r="J978" s="83"/>
      <c r="K978" s="83"/>
      <c r="L978" s="83"/>
    </row>
    <row r="979" spans="3:12">
      <c r="C979" s="83"/>
      <c r="D979" s="83"/>
      <c r="E979" s="83"/>
      <c r="F979" s="12"/>
      <c r="G979" s="12"/>
      <c r="H979" s="8"/>
      <c r="J979" s="83"/>
      <c r="K979" s="83"/>
      <c r="L979" s="83"/>
    </row>
    <row r="980" spans="3:12">
      <c r="C980" s="83"/>
      <c r="D980" s="83"/>
      <c r="E980" s="83"/>
      <c r="F980" s="12"/>
      <c r="G980" s="12"/>
      <c r="H980" s="8"/>
      <c r="J980" s="83"/>
      <c r="K980" s="83"/>
      <c r="L980" s="83"/>
    </row>
    <row r="981" spans="3:12">
      <c r="C981" s="83"/>
      <c r="D981" s="83"/>
      <c r="E981" s="83"/>
      <c r="F981" s="12"/>
      <c r="G981" s="12"/>
      <c r="H981" s="8"/>
      <c r="J981" s="83"/>
      <c r="K981" s="83"/>
      <c r="L981" s="83"/>
    </row>
    <row r="982" spans="3:12">
      <c r="C982" s="83"/>
      <c r="D982" s="83"/>
      <c r="E982" s="83"/>
      <c r="F982" s="12"/>
      <c r="G982" s="12"/>
      <c r="H982" s="8"/>
      <c r="J982" s="83"/>
      <c r="K982" s="83"/>
      <c r="L982" s="83"/>
    </row>
    <row r="983" spans="3:12">
      <c r="C983" s="83"/>
      <c r="D983" s="83"/>
      <c r="E983" s="83"/>
      <c r="F983" s="12"/>
      <c r="G983" s="12"/>
      <c r="H983" s="8"/>
      <c r="J983" s="83"/>
      <c r="K983" s="83"/>
      <c r="L983" s="83"/>
    </row>
    <row r="984" spans="3:12">
      <c r="C984" s="83"/>
      <c r="D984" s="83"/>
      <c r="E984" s="83"/>
      <c r="F984" s="12"/>
      <c r="G984" s="12"/>
      <c r="H984" s="8"/>
      <c r="J984" s="83"/>
      <c r="K984" s="83"/>
      <c r="L984" s="83"/>
    </row>
    <row r="985" spans="3:12">
      <c r="C985" s="83"/>
      <c r="D985" s="83"/>
      <c r="E985" s="83"/>
      <c r="F985" s="12"/>
      <c r="G985" s="12"/>
      <c r="H985" s="8"/>
      <c r="J985" s="83"/>
      <c r="K985" s="83"/>
      <c r="L985" s="83"/>
    </row>
    <row r="986" spans="3:12">
      <c r="C986" s="83"/>
      <c r="D986" s="83"/>
      <c r="E986" s="83"/>
      <c r="F986" s="12"/>
      <c r="G986" s="12"/>
      <c r="H986" s="8"/>
      <c r="J986" s="83"/>
      <c r="K986" s="83"/>
      <c r="L986" s="83"/>
    </row>
    <row r="987" spans="3:12">
      <c r="C987" s="83"/>
      <c r="D987" s="83"/>
      <c r="E987" s="83"/>
      <c r="F987" s="12"/>
      <c r="G987" s="12"/>
      <c r="H987" s="8"/>
      <c r="J987" s="83"/>
      <c r="K987" s="83"/>
      <c r="L987" s="83"/>
    </row>
    <row r="988" spans="3:12">
      <c r="C988" s="83"/>
      <c r="D988" s="83"/>
      <c r="E988" s="83"/>
      <c r="F988" s="12"/>
      <c r="G988" s="12"/>
      <c r="H988" s="8"/>
      <c r="J988" s="83"/>
      <c r="K988" s="83"/>
      <c r="L988" s="83"/>
    </row>
    <row r="989" spans="3:12">
      <c r="C989" s="83"/>
      <c r="D989" s="83"/>
      <c r="E989" s="83"/>
      <c r="F989" s="12"/>
      <c r="G989" s="12"/>
      <c r="H989" s="8"/>
      <c r="J989" s="83"/>
      <c r="K989" s="83"/>
      <c r="L989" s="83"/>
    </row>
    <row r="990" spans="3:12">
      <c r="C990" s="83"/>
      <c r="D990" s="83"/>
      <c r="E990" s="83"/>
      <c r="F990" s="12"/>
      <c r="G990" s="12"/>
      <c r="H990" s="8"/>
      <c r="J990" s="83"/>
      <c r="K990" s="83"/>
      <c r="L990" s="83"/>
    </row>
    <row r="991" spans="3:12">
      <c r="C991" s="83"/>
      <c r="D991" s="83"/>
      <c r="E991" s="83"/>
      <c r="F991" s="12"/>
      <c r="G991" s="12"/>
      <c r="H991" s="8"/>
      <c r="J991" s="83"/>
      <c r="K991" s="83"/>
      <c r="L991" s="83"/>
    </row>
    <row r="992" spans="3:12">
      <c r="C992" s="83"/>
      <c r="D992" s="83"/>
      <c r="E992" s="83"/>
      <c r="F992" s="12"/>
      <c r="G992" s="12"/>
      <c r="H992" s="8"/>
      <c r="J992" s="83"/>
      <c r="K992" s="83"/>
      <c r="L992" s="83"/>
    </row>
    <row r="993" spans="3:12">
      <c r="C993" s="83"/>
      <c r="D993" s="83"/>
      <c r="E993" s="83"/>
      <c r="F993" s="12"/>
      <c r="G993" s="12"/>
      <c r="H993" s="8"/>
      <c r="J993" s="83"/>
      <c r="K993" s="83"/>
      <c r="L993" s="83"/>
    </row>
    <row r="994" spans="3:12">
      <c r="C994" s="83"/>
      <c r="D994" s="83"/>
      <c r="E994" s="83"/>
      <c r="F994" s="12"/>
      <c r="G994" s="12"/>
      <c r="H994" s="8"/>
      <c r="J994" s="83"/>
      <c r="K994" s="83"/>
      <c r="L994" s="83"/>
    </row>
    <row r="995" spans="3:12">
      <c r="C995" s="83"/>
      <c r="D995" s="83"/>
      <c r="E995" s="83"/>
      <c r="F995" s="12"/>
      <c r="G995" s="12"/>
      <c r="H995" s="8"/>
      <c r="J995" s="83"/>
      <c r="K995" s="83"/>
      <c r="L995" s="83"/>
    </row>
    <row r="996" spans="3:12">
      <c r="C996" s="83"/>
      <c r="D996" s="83"/>
      <c r="E996" s="83"/>
      <c r="F996" s="12"/>
      <c r="G996" s="12"/>
      <c r="H996" s="8"/>
      <c r="J996" s="83"/>
      <c r="K996" s="83"/>
      <c r="L996" s="83"/>
    </row>
    <row r="997" spans="3:12">
      <c r="C997" s="83"/>
      <c r="D997" s="83"/>
      <c r="E997" s="83"/>
      <c r="F997" s="12"/>
      <c r="G997" s="12"/>
      <c r="H997" s="8"/>
      <c r="J997" s="83"/>
      <c r="K997" s="83"/>
      <c r="L997" s="83"/>
    </row>
    <row r="998" spans="3:12">
      <c r="C998" s="83"/>
      <c r="D998" s="83"/>
      <c r="E998" s="83"/>
      <c r="F998" s="12"/>
      <c r="G998" s="12"/>
      <c r="H998" s="8"/>
      <c r="J998" s="83"/>
      <c r="K998" s="83"/>
      <c r="L998" s="83"/>
    </row>
    <row r="999" spans="3:12">
      <c r="C999" s="83"/>
      <c r="D999" s="83"/>
      <c r="E999" s="83"/>
      <c r="F999" s="12"/>
      <c r="G999" s="12"/>
      <c r="H999" s="8"/>
      <c r="J999" s="83"/>
      <c r="K999" s="83"/>
      <c r="L999" s="83"/>
    </row>
    <row r="1000" spans="3:12">
      <c r="C1000" s="83"/>
      <c r="D1000" s="83"/>
      <c r="E1000" s="83"/>
      <c r="F1000" s="12"/>
      <c r="G1000" s="12"/>
      <c r="H1000" s="8"/>
      <c r="J1000" s="83"/>
      <c r="K1000" s="83"/>
      <c r="L1000" s="83"/>
    </row>
    <row r="1001" spans="3:12">
      <c r="C1001" s="83"/>
      <c r="D1001" s="83"/>
      <c r="E1001" s="83"/>
      <c r="F1001" s="12"/>
      <c r="G1001" s="12"/>
      <c r="H1001" s="8"/>
      <c r="J1001" s="83"/>
      <c r="K1001" s="83"/>
      <c r="L1001" s="83"/>
    </row>
    <row r="1002" spans="3:12">
      <c r="C1002" s="83"/>
      <c r="D1002" s="83"/>
      <c r="E1002" s="83"/>
      <c r="F1002" s="12"/>
      <c r="G1002" s="12"/>
      <c r="H1002" s="8"/>
      <c r="J1002" s="83"/>
      <c r="K1002" s="83"/>
      <c r="L1002" s="83"/>
    </row>
    <row r="1003" spans="3:12">
      <c r="C1003" s="83"/>
      <c r="D1003" s="83"/>
      <c r="E1003" s="83"/>
      <c r="F1003" s="12"/>
      <c r="G1003" s="12"/>
      <c r="H1003" s="8"/>
      <c r="J1003" s="83"/>
      <c r="K1003" s="83"/>
      <c r="L1003" s="83"/>
    </row>
    <row r="1004" spans="3:12">
      <c r="C1004" s="83"/>
      <c r="D1004" s="83"/>
      <c r="E1004" s="83"/>
      <c r="F1004" s="12"/>
      <c r="G1004" s="12"/>
      <c r="H1004" s="8"/>
      <c r="J1004" s="83"/>
      <c r="K1004" s="83"/>
      <c r="L1004" s="83"/>
    </row>
    <row r="1005" spans="3:12">
      <c r="C1005" s="83"/>
      <c r="D1005" s="83"/>
      <c r="E1005" s="83"/>
      <c r="F1005" s="12"/>
      <c r="G1005" s="12"/>
      <c r="H1005" s="8"/>
      <c r="J1005" s="83"/>
      <c r="K1005" s="83"/>
      <c r="L1005" s="83"/>
    </row>
    <row r="1006" spans="3:12">
      <c r="C1006" s="83"/>
      <c r="D1006" s="83"/>
      <c r="E1006" s="83"/>
      <c r="F1006" s="12"/>
      <c r="G1006" s="12"/>
      <c r="H1006" s="8"/>
      <c r="J1006" s="83"/>
      <c r="K1006" s="83"/>
      <c r="L1006" s="83"/>
    </row>
    <row r="1007" spans="3:12">
      <c r="C1007" s="83"/>
      <c r="D1007" s="83"/>
      <c r="E1007" s="83"/>
      <c r="F1007" s="12"/>
      <c r="G1007" s="12"/>
      <c r="H1007" s="8"/>
      <c r="J1007" s="83"/>
      <c r="K1007" s="83"/>
      <c r="L1007" s="83"/>
    </row>
    <row r="1008" spans="3:12">
      <c r="C1008" s="83"/>
      <c r="D1008" s="83"/>
      <c r="E1008" s="83"/>
      <c r="F1008" s="12"/>
      <c r="G1008" s="12"/>
      <c r="H1008" s="8"/>
      <c r="J1008" s="83"/>
      <c r="K1008" s="83"/>
      <c r="L1008" s="83"/>
    </row>
    <row r="1009" spans="3:12">
      <c r="C1009" s="83"/>
      <c r="D1009" s="83"/>
      <c r="E1009" s="83"/>
      <c r="F1009" s="12"/>
      <c r="G1009" s="12"/>
      <c r="H1009" s="8"/>
      <c r="J1009" s="83"/>
      <c r="K1009" s="83"/>
      <c r="L1009" s="83"/>
    </row>
    <row r="1010" spans="3:12">
      <c r="C1010" s="83"/>
      <c r="D1010" s="83"/>
      <c r="E1010" s="83"/>
      <c r="F1010" s="12"/>
      <c r="G1010" s="12"/>
      <c r="H1010" s="8"/>
      <c r="J1010" s="83"/>
      <c r="K1010" s="83"/>
      <c r="L1010" s="83"/>
    </row>
    <row r="1011" spans="3:12">
      <c r="C1011" s="83"/>
      <c r="D1011" s="83"/>
      <c r="E1011" s="83"/>
      <c r="F1011" s="12"/>
      <c r="G1011" s="12"/>
      <c r="H1011" s="8"/>
      <c r="J1011" s="83"/>
      <c r="K1011" s="83"/>
      <c r="L1011" s="83"/>
    </row>
    <row r="1012" spans="3:12">
      <c r="C1012" s="83"/>
      <c r="D1012" s="83"/>
      <c r="E1012" s="83"/>
      <c r="F1012" s="12"/>
      <c r="G1012" s="12"/>
      <c r="H1012" s="8"/>
      <c r="J1012" s="83"/>
      <c r="K1012" s="83"/>
      <c r="L1012" s="83"/>
    </row>
    <row r="1013" spans="3:12">
      <c r="C1013" s="83"/>
      <c r="D1013" s="83"/>
      <c r="E1013" s="83"/>
      <c r="F1013" s="12"/>
      <c r="G1013" s="12"/>
      <c r="H1013" s="8"/>
      <c r="J1013" s="83"/>
      <c r="K1013" s="83"/>
      <c r="L1013" s="83"/>
    </row>
    <row r="1014" spans="3:12">
      <c r="C1014" s="83"/>
      <c r="D1014" s="83"/>
      <c r="E1014" s="83"/>
      <c r="F1014" s="12"/>
      <c r="G1014" s="12"/>
      <c r="H1014" s="8"/>
      <c r="J1014" s="83"/>
      <c r="K1014" s="83"/>
      <c r="L1014" s="83"/>
    </row>
    <row r="1015" spans="3:12">
      <c r="C1015" s="83"/>
      <c r="D1015" s="83"/>
      <c r="E1015" s="83"/>
      <c r="F1015" s="12"/>
      <c r="G1015" s="12"/>
      <c r="H1015" s="8"/>
      <c r="J1015" s="83"/>
      <c r="K1015" s="83"/>
      <c r="L1015" s="83"/>
    </row>
    <row r="1016" spans="3:12">
      <c r="C1016" s="83"/>
      <c r="D1016" s="83"/>
      <c r="E1016" s="83"/>
      <c r="F1016" s="12"/>
      <c r="G1016" s="12"/>
      <c r="H1016" s="8"/>
      <c r="J1016" s="83"/>
      <c r="K1016" s="83"/>
      <c r="L1016" s="83"/>
    </row>
    <row r="1017" spans="3:12">
      <c r="C1017" s="83"/>
      <c r="D1017" s="83"/>
      <c r="E1017" s="83"/>
      <c r="F1017" s="12"/>
      <c r="G1017" s="12"/>
      <c r="H1017" s="8"/>
      <c r="J1017" s="83"/>
      <c r="K1017" s="83"/>
      <c r="L1017" s="83"/>
    </row>
    <row r="1018" spans="3:12">
      <c r="C1018" s="83"/>
      <c r="D1018" s="83"/>
      <c r="E1018" s="83"/>
      <c r="F1018" s="12"/>
      <c r="G1018" s="12"/>
      <c r="H1018" s="8"/>
      <c r="J1018" s="83"/>
      <c r="K1018" s="83"/>
      <c r="L1018" s="83"/>
    </row>
    <row r="1019" spans="3:12">
      <c r="C1019" s="83"/>
      <c r="D1019" s="83"/>
      <c r="E1019" s="83"/>
      <c r="F1019" s="12"/>
      <c r="G1019" s="12"/>
      <c r="H1019" s="8"/>
      <c r="J1019" s="83"/>
      <c r="K1019" s="83"/>
      <c r="L1019" s="83"/>
    </row>
    <row r="1020" spans="3:12">
      <c r="C1020" s="83"/>
      <c r="D1020" s="83"/>
      <c r="E1020" s="83"/>
      <c r="F1020" s="12"/>
      <c r="G1020" s="12"/>
      <c r="H1020" s="8"/>
      <c r="J1020" s="83"/>
      <c r="K1020" s="83"/>
      <c r="L1020" s="83"/>
    </row>
    <row r="1021" spans="3:12">
      <c r="C1021" s="83"/>
      <c r="D1021" s="83"/>
      <c r="E1021" s="83"/>
      <c r="F1021" s="12"/>
      <c r="G1021" s="12"/>
      <c r="H1021" s="8"/>
      <c r="J1021" s="83"/>
      <c r="K1021" s="83"/>
      <c r="L1021" s="83"/>
    </row>
    <row r="1022" spans="3:12">
      <c r="C1022" s="83"/>
      <c r="D1022" s="83"/>
      <c r="E1022" s="83"/>
      <c r="F1022" s="12"/>
      <c r="G1022" s="12"/>
      <c r="H1022" s="8"/>
      <c r="J1022" s="83"/>
      <c r="K1022" s="83"/>
      <c r="L1022" s="83"/>
    </row>
    <row r="1023" spans="3:12">
      <c r="C1023" s="83"/>
      <c r="D1023" s="83"/>
      <c r="E1023" s="83"/>
      <c r="F1023" s="12"/>
      <c r="G1023" s="12"/>
      <c r="H1023" s="8"/>
      <c r="J1023" s="83"/>
      <c r="K1023" s="83"/>
      <c r="L1023" s="83"/>
    </row>
    <row r="1024" spans="3:12">
      <c r="C1024" s="83"/>
      <c r="D1024" s="83"/>
      <c r="E1024" s="83"/>
      <c r="F1024" s="12"/>
      <c r="G1024" s="12"/>
      <c r="H1024" s="8"/>
      <c r="J1024" s="83"/>
      <c r="K1024" s="83"/>
      <c r="L1024" s="83"/>
    </row>
    <row r="1025" spans="3:12">
      <c r="C1025" s="83"/>
      <c r="D1025" s="83"/>
      <c r="E1025" s="83"/>
      <c r="F1025" s="12"/>
      <c r="G1025" s="12"/>
      <c r="H1025" s="8"/>
      <c r="J1025" s="83"/>
      <c r="K1025" s="83"/>
      <c r="L1025" s="83"/>
    </row>
    <row r="1026" spans="3:12">
      <c r="C1026" s="83"/>
      <c r="D1026" s="83"/>
      <c r="E1026" s="83"/>
      <c r="F1026" s="12"/>
      <c r="G1026" s="12"/>
      <c r="H1026" s="8"/>
      <c r="J1026" s="83"/>
      <c r="K1026" s="83"/>
      <c r="L1026" s="83"/>
    </row>
    <row r="1027" spans="3:12">
      <c r="C1027" s="83"/>
      <c r="D1027" s="83"/>
      <c r="E1027" s="83"/>
      <c r="F1027" s="12"/>
      <c r="G1027" s="12"/>
      <c r="H1027" s="8"/>
      <c r="J1027" s="83"/>
      <c r="K1027" s="83"/>
      <c r="L1027" s="83"/>
    </row>
    <row r="1028" spans="3:12">
      <c r="C1028" s="83"/>
      <c r="D1028" s="83"/>
      <c r="E1028" s="83"/>
      <c r="F1028" s="12"/>
      <c r="G1028" s="12"/>
      <c r="H1028" s="8"/>
      <c r="J1028" s="83"/>
      <c r="K1028" s="83"/>
      <c r="L1028" s="83"/>
    </row>
    <row r="1029" spans="3:12">
      <c r="C1029" s="83"/>
      <c r="D1029" s="83"/>
      <c r="E1029" s="83"/>
      <c r="F1029" s="12"/>
      <c r="G1029" s="12"/>
      <c r="H1029" s="8"/>
      <c r="J1029" s="83"/>
      <c r="K1029" s="83"/>
      <c r="L1029" s="83"/>
    </row>
    <row r="1030" spans="3:12">
      <c r="C1030" s="83"/>
      <c r="D1030" s="83"/>
      <c r="E1030" s="83"/>
      <c r="F1030" s="12"/>
      <c r="G1030" s="12"/>
      <c r="H1030" s="8"/>
      <c r="J1030" s="83"/>
      <c r="K1030" s="83"/>
      <c r="L1030" s="83"/>
    </row>
    <row r="1031" spans="3:12">
      <c r="C1031" s="83"/>
      <c r="D1031" s="83"/>
      <c r="E1031" s="83"/>
      <c r="F1031" s="12"/>
      <c r="G1031" s="12"/>
      <c r="H1031" s="8"/>
      <c r="J1031" s="83"/>
      <c r="K1031" s="83"/>
      <c r="L1031" s="83"/>
    </row>
    <row r="1032" spans="3:12">
      <c r="C1032" s="83"/>
      <c r="D1032" s="83"/>
      <c r="E1032" s="83"/>
      <c r="F1032" s="12"/>
      <c r="G1032" s="12"/>
      <c r="H1032" s="8"/>
      <c r="J1032" s="83"/>
      <c r="K1032" s="83"/>
      <c r="L1032" s="83"/>
    </row>
    <row r="1033" spans="3:12">
      <c r="C1033" s="83"/>
      <c r="D1033" s="83"/>
      <c r="E1033" s="83"/>
      <c r="F1033" s="12"/>
      <c r="G1033" s="12"/>
      <c r="H1033" s="8"/>
      <c r="J1033" s="83"/>
      <c r="K1033" s="83"/>
      <c r="L1033" s="83"/>
    </row>
    <row r="1034" spans="3:12">
      <c r="C1034" s="83"/>
      <c r="D1034" s="83"/>
      <c r="E1034" s="83"/>
      <c r="F1034" s="12"/>
      <c r="G1034" s="12"/>
      <c r="H1034" s="8"/>
      <c r="J1034" s="83"/>
      <c r="K1034" s="83"/>
      <c r="L1034" s="83"/>
    </row>
    <row r="1035" spans="3:12">
      <c r="C1035" s="83"/>
      <c r="D1035" s="83"/>
      <c r="E1035" s="83"/>
      <c r="F1035" s="12"/>
      <c r="G1035" s="12"/>
      <c r="H1035" s="8"/>
      <c r="J1035" s="83"/>
      <c r="K1035" s="83"/>
      <c r="L1035" s="83"/>
    </row>
    <row r="1036" spans="3:12">
      <c r="C1036" s="83"/>
      <c r="D1036" s="83"/>
      <c r="E1036" s="83"/>
      <c r="F1036" s="12"/>
      <c r="G1036" s="12"/>
      <c r="H1036" s="8"/>
      <c r="J1036" s="83"/>
      <c r="K1036" s="83"/>
      <c r="L1036" s="83"/>
    </row>
    <row r="1037" spans="3:12">
      <c r="C1037" s="83"/>
      <c r="D1037" s="83"/>
      <c r="E1037" s="83"/>
      <c r="F1037" s="12"/>
      <c r="G1037" s="12"/>
      <c r="H1037" s="8"/>
      <c r="J1037" s="83"/>
      <c r="K1037" s="83"/>
      <c r="L1037" s="83"/>
    </row>
    <row r="1038" spans="3:12">
      <c r="C1038" s="83"/>
      <c r="D1038" s="83"/>
      <c r="E1038" s="83"/>
      <c r="F1038" s="12"/>
      <c r="G1038" s="12"/>
      <c r="H1038" s="8"/>
      <c r="J1038" s="83"/>
      <c r="K1038" s="83"/>
      <c r="L1038" s="83"/>
    </row>
    <row r="1039" spans="3:12">
      <c r="C1039" s="83"/>
      <c r="D1039" s="83"/>
      <c r="E1039" s="83"/>
      <c r="F1039" s="12"/>
      <c r="G1039" s="12"/>
      <c r="H1039" s="8"/>
      <c r="J1039" s="83"/>
      <c r="K1039" s="83"/>
      <c r="L1039" s="83"/>
    </row>
    <row r="1040" spans="3:12">
      <c r="C1040" s="83"/>
      <c r="D1040" s="83"/>
      <c r="E1040" s="83"/>
      <c r="F1040" s="12"/>
      <c r="G1040" s="12"/>
      <c r="H1040" s="8"/>
      <c r="J1040" s="83"/>
      <c r="K1040" s="83"/>
      <c r="L1040" s="83"/>
    </row>
    <row r="1041" spans="3:12">
      <c r="C1041" s="83"/>
      <c r="D1041" s="83"/>
      <c r="E1041" s="83"/>
      <c r="F1041" s="12"/>
      <c r="G1041" s="12"/>
      <c r="H1041" s="8"/>
      <c r="J1041" s="83"/>
      <c r="K1041" s="83"/>
      <c r="L1041" s="83"/>
    </row>
    <row r="1042" spans="3:12">
      <c r="C1042" s="83"/>
      <c r="D1042" s="83"/>
      <c r="E1042" s="83"/>
      <c r="F1042" s="12"/>
      <c r="G1042" s="12"/>
      <c r="H1042" s="8"/>
      <c r="J1042" s="83"/>
      <c r="K1042" s="83"/>
      <c r="L1042" s="83"/>
    </row>
    <row r="1043" spans="3:12">
      <c r="C1043" s="83"/>
      <c r="D1043" s="83"/>
      <c r="E1043" s="83"/>
      <c r="F1043" s="12"/>
      <c r="G1043" s="12"/>
      <c r="H1043" s="8"/>
      <c r="J1043" s="83"/>
      <c r="K1043" s="83"/>
      <c r="L1043" s="83"/>
    </row>
    <row r="1044" spans="3:12">
      <c r="C1044" s="83"/>
      <c r="D1044" s="83"/>
      <c r="E1044" s="83"/>
      <c r="F1044" s="12"/>
      <c r="G1044" s="12"/>
      <c r="H1044" s="8"/>
      <c r="J1044" s="83"/>
      <c r="K1044" s="83"/>
      <c r="L1044" s="83"/>
    </row>
    <row r="1045" spans="3:12">
      <c r="C1045" s="83"/>
      <c r="D1045" s="83"/>
      <c r="E1045" s="83"/>
      <c r="F1045" s="12"/>
      <c r="G1045" s="12"/>
      <c r="H1045" s="8"/>
      <c r="J1045" s="83"/>
      <c r="K1045" s="83"/>
      <c r="L1045" s="83"/>
    </row>
    <row r="1046" spans="3:12">
      <c r="C1046" s="83"/>
      <c r="D1046" s="83"/>
      <c r="E1046" s="83"/>
      <c r="F1046" s="12"/>
      <c r="G1046" s="12"/>
      <c r="H1046" s="8"/>
      <c r="J1046" s="83"/>
      <c r="K1046" s="83"/>
      <c r="L1046" s="83"/>
    </row>
    <row r="1047" spans="3:12">
      <c r="C1047" s="83"/>
      <c r="D1047" s="83"/>
      <c r="E1047" s="83"/>
      <c r="F1047" s="12"/>
      <c r="G1047" s="12"/>
      <c r="H1047" s="8"/>
      <c r="J1047" s="83"/>
      <c r="K1047" s="83"/>
      <c r="L1047" s="83"/>
    </row>
    <row r="1048" spans="3:12">
      <c r="C1048" s="83"/>
      <c r="D1048" s="83"/>
      <c r="E1048" s="83"/>
      <c r="F1048" s="12"/>
      <c r="G1048" s="12"/>
      <c r="H1048" s="8"/>
      <c r="J1048" s="83"/>
      <c r="K1048" s="83"/>
      <c r="L1048" s="83"/>
    </row>
    <row r="1049" spans="3:12">
      <c r="C1049" s="83"/>
      <c r="D1049" s="83"/>
      <c r="E1049" s="83"/>
      <c r="F1049" s="12"/>
      <c r="G1049" s="12"/>
      <c r="H1049" s="8"/>
      <c r="J1049" s="83"/>
      <c r="K1049" s="83"/>
      <c r="L1049" s="83"/>
    </row>
    <row r="1050" spans="3:12">
      <c r="C1050" s="83"/>
      <c r="D1050" s="83"/>
      <c r="E1050" s="83"/>
      <c r="F1050" s="12"/>
      <c r="G1050" s="12"/>
      <c r="H1050" s="8"/>
      <c r="J1050" s="83"/>
      <c r="K1050" s="83"/>
      <c r="L1050" s="83"/>
    </row>
    <row r="1051" spans="3:12">
      <c r="C1051" s="83"/>
      <c r="D1051" s="83"/>
      <c r="E1051" s="83"/>
      <c r="F1051" s="12"/>
      <c r="G1051" s="12"/>
      <c r="H1051" s="8"/>
      <c r="J1051" s="83"/>
      <c r="K1051" s="83"/>
      <c r="L1051" s="83"/>
    </row>
    <row r="1052" spans="3:12">
      <c r="C1052" s="83"/>
      <c r="D1052" s="83"/>
      <c r="E1052" s="83"/>
      <c r="F1052" s="12"/>
      <c r="G1052" s="12"/>
      <c r="H1052" s="8"/>
      <c r="J1052" s="83"/>
      <c r="K1052" s="83"/>
      <c r="L1052" s="83"/>
    </row>
    <row r="1053" spans="3:12">
      <c r="C1053" s="83"/>
      <c r="D1053" s="83"/>
      <c r="E1053" s="83"/>
      <c r="F1053" s="12"/>
      <c r="G1053" s="12"/>
      <c r="H1053" s="8"/>
      <c r="J1053" s="83"/>
      <c r="K1053" s="83"/>
      <c r="L1053" s="83"/>
    </row>
    <row r="1054" spans="3:12">
      <c r="C1054" s="83"/>
      <c r="D1054" s="83"/>
      <c r="E1054" s="83"/>
      <c r="F1054" s="12"/>
      <c r="G1054" s="12"/>
      <c r="H1054" s="8"/>
      <c r="J1054" s="83"/>
      <c r="K1054" s="83"/>
      <c r="L1054" s="83"/>
    </row>
    <row r="1055" spans="3:12">
      <c r="C1055" s="83"/>
      <c r="D1055" s="83"/>
      <c r="E1055" s="83"/>
      <c r="F1055" s="12"/>
      <c r="G1055" s="12"/>
      <c r="H1055" s="8"/>
      <c r="J1055" s="83"/>
      <c r="K1055" s="83"/>
      <c r="L1055" s="83"/>
    </row>
    <row r="1056" spans="3:12">
      <c r="C1056" s="83"/>
      <c r="D1056" s="83"/>
      <c r="E1056" s="83"/>
      <c r="F1056" s="12"/>
      <c r="G1056" s="12"/>
      <c r="H1056" s="8"/>
      <c r="J1056" s="83"/>
      <c r="K1056" s="83"/>
      <c r="L1056" s="83"/>
    </row>
    <row r="1057" spans="3:12">
      <c r="C1057" s="83"/>
      <c r="D1057" s="83"/>
      <c r="E1057" s="83"/>
      <c r="F1057" s="12"/>
      <c r="G1057" s="12"/>
      <c r="H1057" s="8"/>
      <c r="J1057" s="83"/>
      <c r="K1057" s="83"/>
      <c r="L1057" s="83"/>
    </row>
    <row r="1058" spans="3:12">
      <c r="C1058" s="83"/>
      <c r="D1058" s="83"/>
      <c r="E1058" s="83"/>
      <c r="F1058" s="12"/>
      <c r="G1058" s="12"/>
      <c r="H1058" s="8"/>
      <c r="J1058" s="83"/>
      <c r="K1058" s="83"/>
      <c r="L1058" s="83"/>
    </row>
    <row r="1059" spans="3:12">
      <c r="C1059" s="83"/>
      <c r="D1059" s="83"/>
      <c r="E1059" s="83"/>
      <c r="F1059" s="12"/>
      <c r="G1059" s="12"/>
      <c r="H1059" s="8"/>
      <c r="J1059" s="83"/>
      <c r="K1059" s="83"/>
      <c r="L1059" s="83"/>
    </row>
    <row r="1060" spans="3:12">
      <c r="C1060" s="83"/>
      <c r="D1060" s="83"/>
      <c r="E1060" s="83"/>
      <c r="F1060" s="12"/>
      <c r="G1060" s="12"/>
      <c r="H1060" s="8"/>
      <c r="J1060" s="83"/>
      <c r="K1060" s="83"/>
      <c r="L1060" s="83"/>
    </row>
    <row r="1061" spans="3:12">
      <c r="C1061" s="83"/>
      <c r="D1061" s="83"/>
      <c r="E1061" s="83"/>
      <c r="F1061" s="12"/>
      <c r="G1061" s="12"/>
      <c r="H1061" s="8"/>
      <c r="J1061" s="83"/>
      <c r="K1061" s="83"/>
      <c r="L1061" s="83"/>
    </row>
  </sheetData>
  <autoFilter ref="A6:M268"/>
  <sortState ref="A7:Q267">
    <sortCondition descending="1" ref="C7:C267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ignoredErrors>
    <ignoredError sqref="E268" formula="1"/>
    <ignoredError sqref="H6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E2360"/>
  <sheetViews>
    <sheetView showGridLines="0" workbookViewId="0"/>
  </sheetViews>
  <sheetFormatPr defaultRowHeight="12.75"/>
  <cols>
    <col min="1" max="1" width="55.85546875" style="34" bestFit="1" customWidth="1"/>
    <col min="2" max="2" width="19.28515625" style="34" customWidth="1"/>
    <col min="3" max="3" width="26.28515625" style="34" bestFit="1" customWidth="1"/>
    <col min="4" max="4" width="35.28515625" style="34" bestFit="1" customWidth="1"/>
    <col min="5" max="5" width="11.28515625" style="24" bestFit="1" customWidth="1"/>
    <col min="6" max="6" width="11.42578125" style="24" customWidth="1"/>
    <col min="7" max="16384" width="9.140625" style="24"/>
  </cols>
  <sheetData>
    <row r="1" spans="1:4" ht="20.25">
      <c r="A1" s="23" t="s">
        <v>456</v>
      </c>
      <c r="B1" s="24"/>
      <c r="C1" s="24"/>
      <c r="D1" s="24"/>
    </row>
    <row r="2" spans="1:4" ht="15">
      <c r="A2" s="25" t="s">
        <v>2924</v>
      </c>
      <c r="B2" s="24"/>
      <c r="C2" s="24"/>
      <c r="D2" s="24"/>
    </row>
    <row r="3" spans="1:4">
      <c r="A3" s="26"/>
      <c r="B3" s="26"/>
      <c r="C3" s="26"/>
      <c r="D3" s="26"/>
    </row>
    <row r="4" spans="1:4">
      <c r="A4" s="24"/>
      <c r="B4" s="24"/>
      <c r="C4" s="24"/>
      <c r="D4" s="24"/>
    </row>
    <row r="5" spans="1:4">
      <c r="A5" s="27" t="s">
        <v>590</v>
      </c>
      <c r="B5" s="28" t="s">
        <v>139</v>
      </c>
      <c r="C5" s="29" t="s">
        <v>1312</v>
      </c>
      <c r="D5" s="28" t="s">
        <v>1094</v>
      </c>
    </row>
    <row r="6" spans="1:4">
      <c r="A6" s="30"/>
      <c r="B6" s="30"/>
      <c r="C6" s="31"/>
      <c r="D6" s="30"/>
    </row>
    <row r="7" spans="1:4">
      <c r="A7" s="32" t="s">
        <v>2772</v>
      </c>
      <c r="B7" s="32" t="s">
        <v>501</v>
      </c>
      <c r="C7" s="32" t="s">
        <v>1291</v>
      </c>
      <c r="D7" s="32" t="s">
        <v>418</v>
      </c>
    </row>
    <row r="8" spans="1:4">
      <c r="A8" s="32" t="s">
        <v>2798</v>
      </c>
      <c r="B8" s="32" t="s">
        <v>295</v>
      </c>
      <c r="C8" s="32" t="s">
        <v>1291</v>
      </c>
      <c r="D8" s="32" t="s">
        <v>1095</v>
      </c>
    </row>
    <row r="9" spans="1:4">
      <c r="A9" s="32"/>
      <c r="B9" s="32"/>
      <c r="C9" s="32"/>
      <c r="D9" s="32" t="s">
        <v>385</v>
      </c>
    </row>
    <row r="10" spans="1:4">
      <c r="A10" s="32" t="s">
        <v>2852</v>
      </c>
      <c r="B10" s="32" t="s">
        <v>1437</v>
      </c>
      <c r="C10" s="32" t="s">
        <v>1291</v>
      </c>
      <c r="D10" s="32" t="s">
        <v>419</v>
      </c>
    </row>
    <row r="11" spans="1:4">
      <c r="A11" s="32" t="s">
        <v>2694</v>
      </c>
      <c r="B11" s="32" t="s">
        <v>91</v>
      </c>
      <c r="C11" s="32" t="s">
        <v>1291</v>
      </c>
      <c r="D11" s="32" t="s">
        <v>418</v>
      </c>
    </row>
    <row r="12" spans="1:4">
      <c r="A12" s="32" t="s">
        <v>2755</v>
      </c>
      <c r="B12" s="32" t="s">
        <v>1463</v>
      </c>
      <c r="C12" s="32" t="s">
        <v>1291</v>
      </c>
      <c r="D12" s="32" t="s">
        <v>1095</v>
      </c>
    </row>
    <row r="13" spans="1:4">
      <c r="A13" s="32"/>
      <c r="B13" s="32"/>
      <c r="C13" s="32"/>
      <c r="D13" s="32" t="s">
        <v>385</v>
      </c>
    </row>
    <row r="14" spans="1:4">
      <c r="A14" s="32" t="s">
        <v>2719</v>
      </c>
      <c r="B14" s="32" t="s">
        <v>1462</v>
      </c>
      <c r="C14" s="32" t="s">
        <v>1291</v>
      </c>
      <c r="D14" s="32" t="s">
        <v>1095</v>
      </c>
    </row>
    <row r="15" spans="1:4">
      <c r="A15" s="32"/>
      <c r="B15" s="32"/>
      <c r="C15" s="32"/>
      <c r="D15" s="32" t="s">
        <v>385</v>
      </c>
    </row>
    <row r="16" spans="1:4">
      <c r="A16" s="32" t="s">
        <v>2796</v>
      </c>
      <c r="B16" s="32" t="s">
        <v>287</v>
      </c>
      <c r="C16" s="32" t="s">
        <v>1291</v>
      </c>
      <c r="D16" s="32" t="s">
        <v>1095</v>
      </c>
    </row>
    <row r="17" spans="1:4">
      <c r="A17" s="32"/>
      <c r="B17" s="32"/>
      <c r="C17" s="32"/>
      <c r="D17" s="32" t="s">
        <v>385</v>
      </c>
    </row>
    <row r="18" spans="1:4">
      <c r="A18" s="32" t="s">
        <v>2832</v>
      </c>
      <c r="B18" s="32" t="s">
        <v>288</v>
      </c>
      <c r="C18" s="32" t="s">
        <v>1291</v>
      </c>
      <c r="D18" s="32" t="s">
        <v>385</v>
      </c>
    </row>
    <row r="19" spans="1:4">
      <c r="A19" s="32" t="s">
        <v>2639</v>
      </c>
      <c r="B19" s="32" t="s">
        <v>90</v>
      </c>
      <c r="C19" s="32" t="s">
        <v>1291</v>
      </c>
      <c r="D19" s="32" t="s">
        <v>418</v>
      </c>
    </row>
    <row r="20" spans="1:4">
      <c r="A20" s="32"/>
      <c r="B20" s="32"/>
      <c r="C20" s="32"/>
      <c r="D20" s="32" t="s">
        <v>1095</v>
      </c>
    </row>
    <row r="21" spans="1:4">
      <c r="A21" s="32"/>
      <c r="B21" s="32"/>
      <c r="C21" s="32"/>
      <c r="D21" s="32" t="s">
        <v>1097</v>
      </c>
    </row>
    <row r="22" spans="1:4">
      <c r="A22" s="32" t="s">
        <v>2826</v>
      </c>
      <c r="B22" s="32" t="s">
        <v>494</v>
      </c>
      <c r="C22" s="32" t="s">
        <v>1291</v>
      </c>
      <c r="D22" s="32" t="s">
        <v>418</v>
      </c>
    </row>
    <row r="23" spans="1:4">
      <c r="A23" s="32" t="s">
        <v>2851</v>
      </c>
      <c r="B23" s="32" t="s">
        <v>290</v>
      </c>
      <c r="C23" s="32" t="s">
        <v>1291</v>
      </c>
      <c r="D23" s="32" t="s">
        <v>1095</v>
      </c>
    </row>
    <row r="24" spans="1:4">
      <c r="A24" s="32"/>
      <c r="B24" s="32"/>
      <c r="C24" s="32"/>
      <c r="D24" s="32" t="s">
        <v>385</v>
      </c>
    </row>
    <row r="25" spans="1:4">
      <c r="A25" s="32" t="s">
        <v>2859</v>
      </c>
      <c r="B25" s="32" t="s">
        <v>291</v>
      </c>
      <c r="C25" s="32" t="s">
        <v>1291</v>
      </c>
      <c r="D25" s="32" t="s">
        <v>1095</v>
      </c>
    </row>
    <row r="26" spans="1:4">
      <c r="A26" s="32"/>
      <c r="B26" s="32"/>
      <c r="C26" s="32"/>
      <c r="D26" s="32" t="s">
        <v>385</v>
      </c>
    </row>
    <row r="27" spans="1:4">
      <c r="A27" s="32" t="s">
        <v>2855</v>
      </c>
      <c r="B27" s="32" t="s">
        <v>292</v>
      </c>
      <c r="C27" s="32" t="s">
        <v>1291</v>
      </c>
      <c r="D27" s="32" t="s">
        <v>1095</v>
      </c>
    </row>
    <row r="28" spans="1:4">
      <c r="A28" s="32"/>
      <c r="B28" s="32"/>
      <c r="C28" s="32"/>
      <c r="D28" s="32" t="s">
        <v>385</v>
      </c>
    </row>
    <row r="29" spans="1:4">
      <c r="A29" s="32" t="s">
        <v>2848</v>
      </c>
      <c r="B29" s="32" t="s">
        <v>293</v>
      </c>
      <c r="C29" s="32" t="s">
        <v>1291</v>
      </c>
      <c r="D29" s="32" t="s">
        <v>1095</v>
      </c>
    </row>
    <row r="30" spans="1:4">
      <c r="A30" s="32"/>
      <c r="B30" s="32"/>
      <c r="C30" s="32"/>
      <c r="D30" s="32" t="s">
        <v>385</v>
      </c>
    </row>
    <row r="31" spans="1:4">
      <c r="A31" s="32" t="s">
        <v>2861</v>
      </c>
      <c r="B31" s="32" t="s">
        <v>294</v>
      </c>
      <c r="C31" s="32" t="s">
        <v>1291</v>
      </c>
      <c r="D31" s="32" t="s">
        <v>1095</v>
      </c>
    </row>
    <row r="32" spans="1:4">
      <c r="A32" s="32"/>
      <c r="B32" s="32"/>
      <c r="C32" s="32"/>
      <c r="D32" s="32" t="s">
        <v>385</v>
      </c>
    </row>
    <row r="33" spans="1:4">
      <c r="A33" s="32" t="s">
        <v>2850</v>
      </c>
      <c r="B33" s="32" t="s">
        <v>289</v>
      </c>
      <c r="C33" s="32" t="s">
        <v>1291</v>
      </c>
      <c r="D33" s="32" t="s">
        <v>1095</v>
      </c>
    </row>
    <row r="34" spans="1:4">
      <c r="A34" s="32"/>
      <c r="B34" s="32"/>
      <c r="C34" s="32"/>
      <c r="D34" s="32" t="s">
        <v>385</v>
      </c>
    </row>
    <row r="35" spans="1:4">
      <c r="A35" s="32" t="s">
        <v>2818</v>
      </c>
      <c r="B35" s="32" t="s">
        <v>716</v>
      </c>
      <c r="C35" s="32" t="s">
        <v>1291</v>
      </c>
      <c r="D35" s="32" t="s">
        <v>1095</v>
      </c>
    </row>
    <row r="36" spans="1:4">
      <c r="A36" s="32"/>
      <c r="B36" s="32"/>
      <c r="C36" s="32"/>
      <c r="D36" s="32" t="s">
        <v>385</v>
      </c>
    </row>
    <row r="37" spans="1:4">
      <c r="A37" s="32" t="s">
        <v>2761</v>
      </c>
      <c r="B37" s="32" t="s">
        <v>499</v>
      </c>
      <c r="C37" s="32" t="s">
        <v>1291</v>
      </c>
      <c r="D37" s="32" t="s">
        <v>1095</v>
      </c>
    </row>
    <row r="38" spans="1:4">
      <c r="A38" s="32"/>
      <c r="B38" s="32"/>
      <c r="C38" s="32"/>
      <c r="D38" s="32" t="s">
        <v>385</v>
      </c>
    </row>
    <row r="39" spans="1:4">
      <c r="A39" s="32" t="s">
        <v>2653</v>
      </c>
      <c r="B39" s="32" t="s">
        <v>2594</v>
      </c>
      <c r="C39" s="32" t="s">
        <v>1291</v>
      </c>
      <c r="D39" s="32" t="s">
        <v>418</v>
      </c>
    </row>
    <row r="40" spans="1:4">
      <c r="A40" s="32" t="s">
        <v>2696</v>
      </c>
      <c r="B40" s="32" t="s">
        <v>92</v>
      </c>
      <c r="C40" s="32" t="s">
        <v>1291</v>
      </c>
      <c r="D40" s="32" t="s">
        <v>418</v>
      </c>
    </row>
    <row r="41" spans="1:4">
      <c r="A41" s="32" t="s">
        <v>2745</v>
      </c>
      <c r="B41" s="32" t="s">
        <v>93</v>
      </c>
      <c r="C41" s="32" t="s">
        <v>1291</v>
      </c>
      <c r="D41" s="32" t="s">
        <v>418</v>
      </c>
    </row>
    <row r="42" spans="1:4">
      <c r="A42" s="32" t="s">
        <v>2685</v>
      </c>
      <c r="B42" s="32" t="s">
        <v>94</v>
      </c>
      <c r="C42" s="32" t="s">
        <v>1291</v>
      </c>
      <c r="D42" s="32" t="s">
        <v>418</v>
      </c>
    </row>
    <row r="43" spans="1:4">
      <c r="A43" s="32" t="s">
        <v>2699</v>
      </c>
      <c r="B43" s="32" t="s">
        <v>1438</v>
      </c>
      <c r="C43" s="32" t="s">
        <v>1291</v>
      </c>
      <c r="D43" s="32" t="s">
        <v>418</v>
      </c>
    </row>
    <row r="44" spans="1:4">
      <c r="A44" s="32"/>
      <c r="B44" s="32"/>
      <c r="C44" s="32"/>
      <c r="D44" s="32" t="s">
        <v>419</v>
      </c>
    </row>
    <row r="45" spans="1:4">
      <c r="A45" s="32" t="s">
        <v>2681</v>
      </c>
      <c r="B45" s="32" t="s">
        <v>95</v>
      </c>
      <c r="C45" s="32" t="s">
        <v>1291</v>
      </c>
      <c r="D45" s="32" t="s">
        <v>418</v>
      </c>
    </row>
    <row r="46" spans="1:4">
      <c r="A46" s="32"/>
      <c r="B46" s="32"/>
      <c r="C46" s="32"/>
      <c r="D46" s="32" t="s">
        <v>419</v>
      </c>
    </row>
    <row r="47" spans="1:4">
      <c r="A47" s="32" t="s">
        <v>2727</v>
      </c>
      <c r="B47" s="32" t="s">
        <v>1424</v>
      </c>
      <c r="C47" s="32" t="s">
        <v>1291</v>
      </c>
      <c r="D47" s="32" t="s">
        <v>418</v>
      </c>
    </row>
    <row r="48" spans="1:4">
      <c r="A48" s="32"/>
      <c r="B48" s="32"/>
      <c r="C48" s="32"/>
      <c r="D48" s="32" t="s">
        <v>419</v>
      </c>
    </row>
    <row r="49" spans="1:4">
      <c r="A49" s="32" t="s">
        <v>2712</v>
      </c>
      <c r="B49" s="32" t="s">
        <v>1820</v>
      </c>
      <c r="C49" s="32" t="s">
        <v>1291</v>
      </c>
      <c r="D49" s="32" t="s">
        <v>418</v>
      </c>
    </row>
    <row r="50" spans="1:4">
      <c r="A50" s="32"/>
      <c r="B50" s="32"/>
      <c r="C50" s="32"/>
      <c r="D50" s="32" t="s">
        <v>419</v>
      </c>
    </row>
    <row r="51" spans="1:4">
      <c r="A51" s="32" t="s">
        <v>2769</v>
      </c>
      <c r="B51" s="32" t="s">
        <v>1819</v>
      </c>
      <c r="C51" s="32" t="s">
        <v>1291</v>
      </c>
      <c r="D51" s="32" t="s">
        <v>418</v>
      </c>
    </row>
    <row r="52" spans="1:4">
      <c r="A52" s="32"/>
      <c r="B52" s="32"/>
      <c r="C52" s="32"/>
      <c r="D52" s="32" t="s">
        <v>419</v>
      </c>
    </row>
    <row r="53" spans="1:4">
      <c r="A53" s="32" t="s">
        <v>2701</v>
      </c>
      <c r="B53" s="32" t="s">
        <v>723</v>
      </c>
      <c r="C53" s="32" t="s">
        <v>1291</v>
      </c>
      <c r="D53" s="32" t="s">
        <v>418</v>
      </c>
    </row>
    <row r="54" spans="1:4">
      <c r="A54" s="32"/>
      <c r="B54" s="32"/>
      <c r="C54" s="32"/>
      <c r="D54" s="32" t="s">
        <v>1095</v>
      </c>
    </row>
    <row r="55" spans="1:4">
      <c r="A55" s="32"/>
      <c r="B55" s="32"/>
      <c r="C55" s="32"/>
      <c r="D55" s="32" t="s">
        <v>419</v>
      </c>
    </row>
    <row r="56" spans="1:4">
      <c r="A56" s="32" t="s">
        <v>2711</v>
      </c>
      <c r="B56" s="32" t="s">
        <v>296</v>
      </c>
      <c r="C56" s="32" t="s">
        <v>1291</v>
      </c>
      <c r="D56" s="32" t="s">
        <v>418</v>
      </c>
    </row>
    <row r="57" spans="1:4">
      <c r="A57" s="32" t="s">
        <v>2737</v>
      </c>
      <c r="B57" s="32" t="s">
        <v>96</v>
      </c>
      <c r="C57" s="32" t="s">
        <v>1291</v>
      </c>
      <c r="D57" s="32" t="s">
        <v>418</v>
      </c>
    </row>
    <row r="58" spans="1:4">
      <c r="A58" s="32" t="s">
        <v>2786</v>
      </c>
      <c r="B58" s="32" t="s">
        <v>297</v>
      </c>
      <c r="C58" s="32" t="s">
        <v>1291</v>
      </c>
      <c r="D58" s="32" t="s">
        <v>418</v>
      </c>
    </row>
    <row r="59" spans="1:4">
      <c r="A59" s="32"/>
      <c r="B59" s="32"/>
      <c r="C59" s="32"/>
      <c r="D59" s="32" t="s">
        <v>1095</v>
      </c>
    </row>
    <row r="60" spans="1:4">
      <c r="A60" s="32" t="s">
        <v>2817</v>
      </c>
      <c r="B60" s="32" t="s">
        <v>298</v>
      </c>
      <c r="C60" s="32" t="s">
        <v>1291</v>
      </c>
      <c r="D60" s="32" t="s">
        <v>418</v>
      </c>
    </row>
    <row r="61" spans="1:4">
      <c r="A61" s="32" t="s">
        <v>2773</v>
      </c>
      <c r="B61" s="32" t="s">
        <v>299</v>
      </c>
      <c r="C61" s="32" t="s">
        <v>1291</v>
      </c>
      <c r="D61" s="32" t="s">
        <v>418</v>
      </c>
    </row>
    <row r="62" spans="1:4">
      <c r="A62" s="32"/>
      <c r="B62" s="32"/>
      <c r="C62" s="32"/>
      <c r="D62" s="32" t="s">
        <v>1095</v>
      </c>
    </row>
    <row r="63" spans="1:4">
      <c r="A63" s="32" t="s">
        <v>2853</v>
      </c>
      <c r="B63" s="32" t="s">
        <v>720</v>
      </c>
      <c r="C63" s="32" t="s">
        <v>1291</v>
      </c>
      <c r="D63" s="32" t="s">
        <v>418</v>
      </c>
    </row>
    <row r="64" spans="1:4">
      <c r="A64" s="32"/>
      <c r="B64" s="32"/>
      <c r="C64" s="32"/>
      <c r="D64" s="32" t="s">
        <v>1095</v>
      </c>
    </row>
    <row r="65" spans="1:4">
      <c r="A65" s="32" t="s">
        <v>2783</v>
      </c>
      <c r="B65" s="32" t="s">
        <v>1439</v>
      </c>
      <c r="C65" s="32" t="s">
        <v>1291</v>
      </c>
      <c r="D65" s="32" t="s">
        <v>418</v>
      </c>
    </row>
    <row r="66" spans="1:4">
      <c r="A66" s="32" t="s">
        <v>2847</v>
      </c>
      <c r="B66" s="32" t="s">
        <v>2599</v>
      </c>
      <c r="C66" s="32" t="s">
        <v>1291</v>
      </c>
      <c r="D66" s="32" t="s">
        <v>418</v>
      </c>
    </row>
    <row r="67" spans="1:4">
      <c r="A67" s="32" t="s">
        <v>2790</v>
      </c>
      <c r="B67" s="32" t="s">
        <v>300</v>
      </c>
      <c r="C67" s="32" t="s">
        <v>1291</v>
      </c>
      <c r="D67" s="32" t="s">
        <v>418</v>
      </c>
    </row>
    <row r="68" spans="1:4">
      <c r="A68" s="32"/>
      <c r="B68" s="32"/>
      <c r="C68" s="32"/>
      <c r="D68" s="32" t="s">
        <v>1095</v>
      </c>
    </row>
    <row r="69" spans="1:4">
      <c r="A69" s="32" t="s">
        <v>2803</v>
      </c>
      <c r="B69" s="32" t="s">
        <v>301</v>
      </c>
      <c r="C69" s="32" t="s">
        <v>1291</v>
      </c>
      <c r="D69" s="32" t="s">
        <v>418</v>
      </c>
    </row>
    <row r="70" spans="1:4">
      <c r="A70" s="32" t="s">
        <v>2843</v>
      </c>
      <c r="B70" s="32" t="s">
        <v>302</v>
      </c>
      <c r="C70" s="32" t="s">
        <v>1291</v>
      </c>
      <c r="D70" s="32" t="s">
        <v>418</v>
      </c>
    </row>
    <row r="71" spans="1:4">
      <c r="A71" s="32" t="s">
        <v>2809</v>
      </c>
      <c r="B71" s="32" t="s">
        <v>303</v>
      </c>
      <c r="C71" s="32" t="s">
        <v>1291</v>
      </c>
      <c r="D71" s="32" t="s">
        <v>418</v>
      </c>
    </row>
    <row r="72" spans="1:4">
      <c r="A72" s="32" t="s">
        <v>2814</v>
      </c>
      <c r="B72" s="32" t="s">
        <v>304</v>
      </c>
      <c r="C72" s="32" t="s">
        <v>1291</v>
      </c>
      <c r="D72" s="32" t="s">
        <v>418</v>
      </c>
    </row>
    <row r="73" spans="1:4">
      <c r="A73" s="32" t="s">
        <v>2845</v>
      </c>
      <c r="B73" s="32" t="s">
        <v>305</v>
      </c>
      <c r="C73" s="32" t="s">
        <v>1291</v>
      </c>
      <c r="D73" s="32" t="s">
        <v>418</v>
      </c>
    </row>
    <row r="74" spans="1:4">
      <c r="A74" s="32" t="s">
        <v>2825</v>
      </c>
      <c r="B74" s="32" t="s">
        <v>306</v>
      </c>
      <c r="C74" s="32" t="s">
        <v>1291</v>
      </c>
      <c r="D74" s="32" t="s">
        <v>418</v>
      </c>
    </row>
    <row r="75" spans="1:4">
      <c r="A75" s="32" t="s">
        <v>2742</v>
      </c>
      <c r="B75" s="32" t="s">
        <v>97</v>
      </c>
      <c r="C75" s="32" t="s">
        <v>1291</v>
      </c>
      <c r="D75" s="32" t="s">
        <v>418</v>
      </c>
    </row>
    <row r="76" spans="1:4">
      <c r="A76" s="32"/>
      <c r="B76" s="32"/>
      <c r="C76" s="32"/>
      <c r="D76" s="32" t="s">
        <v>1095</v>
      </c>
    </row>
    <row r="77" spans="1:4">
      <c r="A77" s="32" t="s">
        <v>2844</v>
      </c>
      <c r="B77" s="32" t="s">
        <v>307</v>
      </c>
      <c r="C77" s="32" t="s">
        <v>1291</v>
      </c>
      <c r="D77" s="32" t="s">
        <v>418</v>
      </c>
    </row>
    <row r="78" spans="1:4">
      <c r="A78" s="32" t="s">
        <v>2725</v>
      </c>
      <c r="B78" s="32" t="s">
        <v>98</v>
      </c>
      <c r="C78" s="32" t="s">
        <v>1291</v>
      </c>
      <c r="D78" s="32" t="s">
        <v>418</v>
      </c>
    </row>
    <row r="79" spans="1:4">
      <c r="A79" s="32"/>
      <c r="B79" s="32"/>
      <c r="C79" s="32"/>
      <c r="D79" s="32" t="s">
        <v>1095</v>
      </c>
    </row>
    <row r="80" spans="1:4">
      <c r="A80" s="32" t="s">
        <v>2672</v>
      </c>
      <c r="B80" s="32" t="s">
        <v>99</v>
      </c>
      <c r="C80" s="32" t="s">
        <v>1291</v>
      </c>
      <c r="D80" s="32" t="s">
        <v>418</v>
      </c>
    </row>
    <row r="81" spans="1:4">
      <c r="A81" s="32"/>
      <c r="B81" s="32"/>
      <c r="C81" s="32"/>
      <c r="D81" s="32" t="s">
        <v>419</v>
      </c>
    </row>
    <row r="82" spans="1:4">
      <c r="A82" s="32" t="s">
        <v>2688</v>
      </c>
      <c r="B82" s="32" t="s">
        <v>100</v>
      </c>
      <c r="C82" s="32" t="s">
        <v>1291</v>
      </c>
      <c r="D82" s="32" t="s">
        <v>418</v>
      </c>
    </row>
    <row r="83" spans="1:4">
      <c r="A83" s="32"/>
      <c r="B83" s="32"/>
      <c r="C83" s="32"/>
      <c r="D83" s="32" t="s">
        <v>1095</v>
      </c>
    </row>
    <row r="84" spans="1:4">
      <c r="A84" s="32"/>
      <c r="B84" s="32"/>
      <c r="C84" s="32"/>
      <c r="D84" s="32" t="s">
        <v>419</v>
      </c>
    </row>
    <row r="85" spans="1:4">
      <c r="A85" s="32" t="s">
        <v>2676</v>
      </c>
      <c r="B85" s="32" t="s">
        <v>1426</v>
      </c>
      <c r="C85" s="32" t="s">
        <v>1291</v>
      </c>
      <c r="D85" s="32" t="s">
        <v>418</v>
      </c>
    </row>
    <row r="86" spans="1:4">
      <c r="A86" s="32" t="s">
        <v>2766</v>
      </c>
      <c r="B86" s="32" t="s">
        <v>101</v>
      </c>
      <c r="C86" s="32" t="s">
        <v>1291</v>
      </c>
      <c r="D86" s="32" t="s">
        <v>418</v>
      </c>
    </row>
    <row r="87" spans="1:4">
      <c r="A87" s="32"/>
      <c r="B87" s="32"/>
      <c r="C87" s="32"/>
      <c r="D87" s="32" t="s">
        <v>1095</v>
      </c>
    </row>
    <row r="88" spans="1:4">
      <c r="A88" s="32"/>
      <c r="B88" s="32"/>
      <c r="C88" s="32"/>
      <c r="D88" s="32" t="s">
        <v>419</v>
      </c>
    </row>
    <row r="89" spans="1:4">
      <c r="A89" s="32" t="s">
        <v>2779</v>
      </c>
      <c r="B89" s="32" t="s">
        <v>1821</v>
      </c>
      <c r="C89" s="32" t="s">
        <v>1291</v>
      </c>
      <c r="D89" s="32" t="s">
        <v>418</v>
      </c>
    </row>
    <row r="90" spans="1:4">
      <c r="A90" s="32" t="s">
        <v>2771</v>
      </c>
      <c r="B90" s="32" t="s">
        <v>1431</v>
      </c>
      <c r="C90" s="32" t="s">
        <v>1291</v>
      </c>
      <c r="D90" s="32" t="s">
        <v>418</v>
      </c>
    </row>
    <row r="91" spans="1:4">
      <c r="A91" s="32" t="s">
        <v>2810</v>
      </c>
      <c r="B91" s="32" t="s">
        <v>1440</v>
      </c>
      <c r="C91" s="32" t="s">
        <v>1291</v>
      </c>
      <c r="D91" s="32" t="s">
        <v>418</v>
      </c>
    </row>
    <row r="92" spans="1:4">
      <c r="A92" s="32" t="s">
        <v>2713</v>
      </c>
      <c r="B92" s="32" t="s">
        <v>102</v>
      </c>
      <c r="C92" s="32" t="s">
        <v>1291</v>
      </c>
      <c r="D92" s="32" t="s">
        <v>418</v>
      </c>
    </row>
    <row r="93" spans="1:4">
      <c r="A93" s="32" t="s">
        <v>2775</v>
      </c>
      <c r="B93" s="32" t="s">
        <v>1441</v>
      </c>
      <c r="C93" s="32" t="s">
        <v>1291</v>
      </c>
      <c r="D93" s="32" t="s">
        <v>418</v>
      </c>
    </row>
    <row r="94" spans="1:4">
      <c r="A94" s="32"/>
      <c r="B94" s="32"/>
      <c r="C94" s="32"/>
      <c r="D94" s="32" t="s">
        <v>419</v>
      </c>
    </row>
    <row r="95" spans="1:4">
      <c r="A95" s="32" t="s">
        <v>2839</v>
      </c>
      <c r="B95" s="32" t="s">
        <v>103</v>
      </c>
      <c r="C95" s="32" t="s">
        <v>1291</v>
      </c>
      <c r="D95" s="32" t="s">
        <v>418</v>
      </c>
    </row>
    <row r="96" spans="1:4">
      <c r="A96" s="32" t="s">
        <v>2811</v>
      </c>
      <c r="B96" s="32" t="s">
        <v>104</v>
      </c>
      <c r="C96" s="32" t="s">
        <v>1291</v>
      </c>
      <c r="D96" s="32" t="s">
        <v>418</v>
      </c>
    </row>
    <row r="97" spans="1:4">
      <c r="A97" s="32"/>
      <c r="B97" s="32"/>
      <c r="C97" s="32"/>
      <c r="D97" s="32" t="s">
        <v>1095</v>
      </c>
    </row>
    <row r="98" spans="1:4">
      <c r="A98" s="32" t="s">
        <v>2820</v>
      </c>
      <c r="B98" s="32" t="s">
        <v>1435</v>
      </c>
      <c r="C98" s="32" t="s">
        <v>1291</v>
      </c>
      <c r="D98" s="32" t="s">
        <v>418</v>
      </c>
    </row>
    <row r="99" spans="1:4">
      <c r="A99" s="32" t="s">
        <v>2661</v>
      </c>
      <c r="B99" s="32" t="s">
        <v>1818</v>
      </c>
      <c r="C99" s="32" t="s">
        <v>1291</v>
      </c>
      <c r="D99" s="32" t="s">
        <v>418</v>
      </c>
    </row>
    <row r="100" spans="1:4">
      <c r="A100" s="32"/>
      <c r="B100" s="32"/>
      <c r="C100" s="32"/>
      <c r="D100" s="32" t="s">
        <v>1097</v>
      </c>
    </row>
    <row r="101" spans="1:4">
      <c r="A101" s="32"/>
      <c r="B101" s="32"/>
      <c r="C101" s="32"/>
      <c r="D101" s="32" t="s">
        <v>419</v>
      </c>
    </row>
    <row r="102" spans="1:4">
      <c r="A102" s="32" t="s">
        <v>2767</v>
      </c>
      <c r="B102" s="32" t="s">
        <v>1454</v>
      </c>
      <c r="C102" s="32" t="s">
        <v>1291</v>
      </c>
      <c r="D102" s="32" t="s">
        <v>418</v>
      </c>
    </row>
    <row r="103" spans="1:4">
      <c r="A103" s="32" t="s">
        <v>2760</v>
      </c>
      <c r="B103" s="32" t="s">
        <v>485</v>
      </c>
      <c r="C103" s="32" t="s">
        <v>1291</v>
      </c>
      <c r="D103" s="32" t="s">
        <v>418</v>
      </c>
    </row>
    <row r="104" spans="1:4">
      <c r="A104" s="32"/>
      <c r="B104" s="32"/>
      <c r="C104" s="32"/>
      <c r="D104" s="32" t="s">
        <v>1095</v>
      </c>
    </row>
    <row r="105" spans="1:4">
      <c r="A105" s="32"/>
      <c r="B105" s="32"/>
      <c r="C105" s="32"/>
      <c r="D105" s="32" t="s">
        <v>1097</v>
      </c>
    </row>
    <row r="106" spans="1:4">
      <c r="A106" s="32" t="s">
        <v>2819</v>
      </c>
      <c r="B106" s="32" t="s">
        <v>1442</v>
      </c>
      <c r="C106" s="32" t="s">
        <v>1291</v>
      </c>
      <c r="D106" s="32" t="s">
        <v>418</v>
      </c>
    </row>
    <row r="107" spans="1:4">
      <c r="A107" s="32" t="s">
        <v>2734</v>
      </c>
      <c r="B107" s="32" t="s">
        <v>2222</v>
      </c>
      <c r="C107" s="32" t="s">
        <v>1291</v>
      </c>
      <c r="D107" s="32" t="s">
        <v>418</v>
      </c>
    </row>
    <row r="108" spans="1:4">
      <c r="A108" s="32" t="s">
        <v>2683</v>
      </c>
      <c r="B108" s="32" t="s">
        <v>486</v>
      </c>
      <c r="C108" s="32" t="s">
        <v>1291</v>
      </c>
      <c r="D108" s="32" t="s">
        <v>418</v>
      </c>
    </row>
    <row r="109" spans="1:4">
      <c r="A109" s="32"/>
      <c r="B109" s="32"/>
      <c r="C109" s="32"/>
      <c r="D109" s="32" t="s">
        <v>1095</v>
      </c>
    </row>
    <row r="110" spans="1:4">
      <c r="A110" s="32"/>
      <c r="B110" s="32"/>
      <c r="C110" s="32"/>
      <c r="D110" s="32" t="s">
        <v>1097</v>
      </c>
    </row>
    <row r="111" spans="1:4">
      <c r="A111" s="32" t="s">
        <v>2784</v>
      </c>
      <c r="B111" s="32" t="s">
        <v>105</v>
      </c>
      <c r="C111" s="32" t="s">
        <v>1291</v>
      </c>
      <c r="D111" s="32" t="s">
        <v>418</v>
      </c>
    </row>
    <row r="112" spans="1:4">
      <c r="A112" s="32" t="s">
        <v>2780</v>
      </c>
      <c r="B112" s="32" t="s">
        <v>106</v>
      </c>
      <c r="C112" s="32" t="s">
        <v>1291</v>
      </c>
      <c r="D112" s="32" t="s">
        <v>418</v>
      </c>
    </row>
    <row r="113" spans="1:4">
      <c r="A113" s="32" t="s">
        <v>2841</v>
      </c>
      <c r="B113" s="32" t="s">
        <v>1428</v>
      </c>
      <c r="C113" s="32" t="s">
        <v>1291</v>
      </c>
      <c r="D113" s="32" t="s">
        <v>1095</v>
      </c>
    </row>
    <row r="114" spans="1:4">
      <c r="A114" s="32"/>
      <c r="B114" s="32"/>
      <c r="C114" s="32"/>
      <c r="D114" s="32" t="s">
        <v>385</v>
      </c>
    </row>
    <row r="115" spans="1:4">
      <c r="A115" s="32" t="s">
        <v>2858</v>
      </c>
      <c r="B115" s="32" t="s">
        <v>1443</v>
      </c>
      <c r="C115" s="32" t="s">
        <v>1291</v>
      </c>
      <c r="D115" s="32" t="s">
        <v>1095</v>
      </c>
    </row>
    <row r="116" spans="1:4">
      <c r="A116" s="32"/>
      <c r="B116" s="32"/>
      <c r="C116" s="32"/>
      <c r="D116" s="32" t="s">
        <v>385</v>
      </c>
    </row>
    <row r="117" spans="1:4">
      <c r="A117" s="32" t="s">
        <v>2836</v>
      </c>
      <c r="B117" s="32" t="s">
        <v>1433</v>
      </c>
      <c r="C117" s="32" t="s">
        <v>1291</v>
      </c>
      <c r="D117" s="32" t="s">
        <v>1095</v>
      </c>
    </row>
    <row r="118" spans="1:4">
      <c r="A118" s="32"/>
      <c r="B118" s="32"/>
      <c r="C118" s="32"/>
      <c r="D118" s="32" t="s">
        <v>385</v>
      </c>
    </row>
    <row r="119" spans="1:4">
      <c r="A119" s="32" t="s">
        <v>2857</v>
      </c>
      <c r="B119" s="32" t="s">
        <v>1444</v>
      </c>
      <c r="C119" s="32" t="s">
        <v>1291</v>
      </c>
      <c r="D119" s="32" t="s">
        <v>1095</v>
      </c>
    </row>
    <row r="120" spans="1:4">
      <c r="A120" s="32"/>
      <c r="B120" s="32"/>
      <c r="C120" s="32"/>
      <c r="D120" s="32" t="s">
        <v>385</v>
      </c>
    </row>
    <row r="121" spans="1:4">
      <c r="A121" s="32" t="s">
        <v>2835</v>
      </c>
      <c r="B121" s="32" t="s">
        <v>1434</v>
      </c>
      <c r="C121" s="32" t="s">
        <v>1291</v>
      </c>
      <c r="D121" s="32" t="s">
        <v>1095</v>
      </c>
    </row>
    <row r="122" spans="1:4">
      <c r="A122" s="32"/>
      <c r="B122" s="32"/>
      <c r="C122" s="32"/>
      <c r="D122" s="32" t="s">
        <v>385</v>
      </c>
    </row>
    <row r="123" spans="1:4">
      <c r="A123" s="32" t="s">
        <v>2829</v>
      </c>
      <c r="B123" s="32" t="s">
        <v>1436</v>
      </c>
      <c r="C123" s="32" t="s">
        <v>1291</v>
      </c>
      <c r="D123" s="32" t="s">
        <v>1095</v>
      </c>
    </row>
    <row r="124" spans="1:4">
      <c r="A124" s="32"/>
      <c r="B124" s="32"/>
      <c r="C124" s="32"/>
      <c r="D124" s="32" t="s">
        <v>385</v>
      </c>
    </row>
    <row r="125" spans="1:4">
      <c r="A125" s="32" t="s">
        <v>2800</v>
      </c>
      <c r="B125" s="32" t="s">
        <v>1432</v>
      </c>
      <c r="C125" s="32" t="s">
        <v>1291</v>
      </c>
      <c r="D125" s="32" t="s">
        <v>418</v>
      </c>
    </row>
    <row r="126" spans="1:4">
      <c r="A126" s="32"/>
      <c r="B126" s="32"/>
      <c r="C126" s="32"/>
      <c r="D126" s="32" t="s">
        <v>1095</v>
      </c>
    </row>
    <row r="127" spans="1:4">
      <c r="A127" s="32" t="s">
        <v>856</v>
      </c>
      <c r="B127" s="32" t="s">
        <v>857</v>
      </c>
      <c r="C127" s="32" t="s">
        <v>1292</v>
      </c>
      <c r="D127" s="32" t="s">
        <v>1095</v>
      </c>
    </row>
    <row r="128" spans="1:4">
      <c r="A128" s="32" t="s">
        <v>1299</v>
      </c>
      <c r="B128" s="32" t="s">
        <v>1300</v>
      </c>
      <c r="C128" s="32" t="s">
        <v>1292</v>
      </c>
      <c r="D128" s="32" t="s">
        <v>1095</v>
      </c>
    </row>
    <row r="129" spans="1:4">
      <c r="A129" s="32" t="s">
        <v>1301</v>
      </c>
      <c r="B129" s="32" t="s">
        <v>1302</v>
      </c>
      <c r="C129" s="32" t="s">
        <v>1292</v>
      </c>
      <c r="D129" s="32" t="s">
        <v>1095</v>
      </c>
    </row>
    <row r="130" spans="1:4">
      <c r="A130" s="32" t="s">
        <v>1509</v>
      </c>
      <c r="B130" s="32" t="s">
        <v>1303</v>
      </c>
      <c r="C130" s="32" t="s">
        <v>1292</v>
      </c>
      <c r="D130" s="32" t="s">
        <v>1095</v>
      </c>
    </row>
    <row r="131" spans="1:4">
      <c r="A131" s="32" t="s">
        <v>435</v>
      </c>
      <c r="B131" s="32" t="s">
        <v>436</v>
      </c>
      <c r="C131" s="32" t="s">
        <v>1292</v>
      </c>
      <c r="D131" s="32" t="s">
        <v>1095</v>
      </c>
    </row>
    <row r="132" spans="1:4">
      <c r="A132" s="32" t="s">
        <v>437</v>
      </c>
      <c r="B132" s="32" t="s">
        <v>438</v>
      </c>
      <c r="C132" s="32" t="s">
        <v>1292</v>
      </c>
      <c r="D132" s="32" t="s">
        <v>1095</v>
      </c>
    </row>
    <row r="133" spans="1:4">
      <c r="A133" s="32" t="s">
        <v>425</v>
      </c>
      <c r="B133" s="32" t="s">
        <v>426</v>
      </c>
      <c r="C133" s="32" t="s">
        <v>1292</v>
      </c>
      <c r="D133" s="32" t="s">
        <v>1095</v>
      </c>
    </row>
    <row r="134" spans="1:4">
      <c r="A134" s="32" t="s">
        <v>380</v>
      </c>
      <c r="B134" s="32" t="s">
        <v>381</v>
      </c>
      <c r="C134" s="32" t="s">
        <v>1292</v>
      </c>
      <c r="D134" s="32" t="s">
        <v>1095</v>
      </c>
    </row>
    <row r="135" spans="1:4">
      <c r="A135" s="32" t="s">
        <v>2271</v>
      </c>
      <c r="B135" s="32" t="s">
        <v>46</v>
      </c>
      <c r="C135" s="32" t="s">
        <v>1292</v>
      </c>
      <c r="D135" s="32" t="s">
        <v>1095</v>
      </c>
    </row>
    <row r="136" spans="1:4">
      <c r="A136" s="32" t="s">
        <v>712</v>
      </c>
      <c r="B136" s="32" t="s">
        <v>713</v>
      </c>
      <c r="C136" s="32" t="s">
        <v>1292</v>
      </c>
      <c r="D136" s="32" t="s">
        <v>1095</v>
      </c>
    </row>
    <row r="137" spans="1:4">
      <c r="A137" s="32" t="s">
        <v>1656</v>
      </c>
      <c r="B137" s="32" t="s">
        <v>714</v>
      </c>
      <c r="C137" s="32" t="s">
        <v>1292</v>
      </c>
      <c r="D137" s="32" t="s">
        <v>1095</v>
      </c>
    </row>
    <row r="138" spans="1:4">
      <c r="A138" s="32" t="s">
        <v>654</v>
      </c>
      <c r="B138" s="32" t="s">
        <v>655</v>
      </c>
      <c r="C138" s="32" t="s">
        <v>1292</v>
      </c>
      <c r="D138" s="32" t="s">
        <v>1095</v>
      </c>
    </row>
    <row r="139" spans="1:4">
      <c r="A139" s="32" t="s">
        <v>1225</v>
      </c>
      <c r="B139" s="32" t="s">
        <v>1226</v>
      </c>
      <c r="C139" s="32" t="s">
        <v>1292</v>
      </c>
      <c r="D139" s="32" t="s">
        <v>1095</v>
      </c>
    </row>
    <row r="140" spans="1:4">
      <c r="A140" s="32" t="s">
        <v>387</v>
      </c>
      <c r="B140" s="32" t="s">
        <v>708</v>
      </c>
      <c r="C140" s="32" t="s">
        <v>1292</v>
      </c>
      <c r="D140" s="32" t="s">
        <v>1095</v>
      </c>
    </row>
    <row r="141" spans="1:4">
      <c r="A141" s="32" t="s">
        <v>388</v>
      </c>
      <c r="B141" s="32" t="s">
        <v>855</v>
      </c>
      <c r="C141" s="32" t="s">
        <v>1292</v>
      </c>
      <c r="D141" s="32" t="s">
        <v>1095</v>
      </c>
    </row>
    <row r="142" spans="1:4">
      <c r="A142" s="32" t="s">
        <v>389</v>
      </c>
      <c r="B142" s="32" t="s">
        <v>854</v>
      </c>
      <c r="C142" s="32" t="s">
        <v>1292</v>
      </c>
      <c r="D142" s="32" t="s">
        <v>1095</v>
      </c>
    </row>
    <row r="143" spans="1:4">
      <c r="A143" s="32" t="s">
        <v>390</v>
      </c>
      <c r="B143" s="32" t="s">
        <v>656</v>
      </c>
      <c r="C143" s="32" t="s">
        <v>1292</v>
      </c>
      <c r="D143" s="32" t="s">
        <v>1095</v>
      </c>
    </row>
    <row r="144" spans="1:4">
      <c r="A144" s="32" t="s">
        <v>391</v>
      </c>
      <c r="B144" s="32" t="s">
        <v>657</v>
      </c>
      <c r="C144" s="32" t="s">
        <v>1292</v>
      </c>
      <c r="D144" s="32" t="s">
        <v>1095</v>
      </c>
    </row>
    <row r="145" spans="1:4">
      <c r="A145" s="32" t="s">
        <v>1658</v>
      </c>
      <c r="B145" s="32" t="s">
        <v>1657</v>
      </c>
      <c r="C145" s="32" t="s">
        <v>1292</v>
      </c>
      <c r="D145" s="32" t="s">
        <v>1095</v>
      </c>
    </row>
    <row r="146" spans="1:4">
      <c r="A146" s="32" t="s">
        <v>1599</v>
      </c>
      <c r="B146" s="32" t="s">
        <v>942</v>
      </c>
      <c r="C146" s="32" t="s">
        <v>1292</v>
      </c>
      <c r="D146" s="32" t="s">
        <v>1095</v>
      </c>
    </row>
    <row r="147" spans="1:4">
      <c r="A147" s="32" t="s">
        <v>1600</v>
      </c>
      <c r="B147" s="32" t="s">
        <v>944</v>
      </c>
      <c r="C147" s="32" t="s">
        <v>1292</v>
      </c>
      <c r="D147" s="32" t="s">
        <v>1095</v>
      </c>
    </row>
    <row r="148" spans="1:4">
      <c r="A148" s="32" t="s">
        <v>949</v>
      </c>
      <c r="B148" s="32" t="s">
        <v>946</v>
      </c>
      <c r="C148" s="32" t="s">
        <v>1292</v>
      </c>
      <c r="D148" s="32" t="s">
        <v>1095</v>
      </c>
    </row>
    <row r="149" spans="1:4">
      <c r="A149" s="32" t="s">
        <v>947</v>
      </c>
      <c r="B149" s="32" t="s">
        <v>943</v>
      </c>
      <c r="C149" s="32" t="s">
        <v>1292</v>
      </c>
      <c r="D149" s="32" t="s">
        <v>1095</v>
      </c>
    </row>
    <row r="150" spans="1:4">
      <c r="A150" s="32"/>
      <c r="B150" s="32"/>
      <c r="C150" s="32"/>
      <c r="D150" s="32" t="s">
        <v>419</v>
      </c>
    </row>
    <row r="151" spans="1:4">
      <c r="A151" s="32" t="s">
        <v>948</v>
      </c>
      <c r="B151" s="32" t="s">
        <v>945</v>
      </c>
      <c r="C151" s="32" t="s">
        <v>1292</v>
      </c>
      <c r="D151" s="32" t="s">
        <v>1095</v>
      </c>
    </row>
    <row r="152" spans="1:4">
      <c r="A152" s="32"/>
      <c r="B152" s="32"/>
      <c r="C152" s="32"/>
      <c r="D152" s="32" t="s">
        <v>419</v>
      </c>
    </row>
    <row r="153" spans="1:4">
      <c r="A153" s="32" t="s">
        <v>392</v>
      </c>
      <c r="B153" s="32" t="s">
        <v>1430</v>
      </c>
      <c r="C153" s="32" t="s">
        <v>1292</v>
      </c>
      <c r="D153" s="32" t="s">
        <v>1095</v>
      </c>
    </row>
    <row r="154" spans="1:4">
      <c r="A154" s="32" t="s">
        <v>393</v>
      </c>
      <c r="B154" s="32" t="s">
        <v>1429</v>
      </c>
      <c r="C154" s="32" t="s">
        <v>1292</v>
      </c>
      <c r="D154" s="32" t="s">
        <v>1095</v>
      </c>
    </row>
    <row r="155" spans="1:4">
      <c r="A155" s="32" t="s">
        <v>394</v>
      </c>
      <c r="B155" s="32" t="s">
        <v>1445</v>
      </c>
      <c r="C155" s="32" t="s">
        <v>1292</v>
      </c>
      <c r="D155" s="32" t="s">
        <v>1095</v>
      </c>
    </row>
    <row r="156" spans="1:4">
      <c r="A156" s="32" t="s">
        <v>395</v>
      </c>
      <c r="B156" s="32" t="s">
        <v>941</v>
      </c>
      <c r="C156" s="32" t="s">
        <v>1292</v>
      </c>
      <c r="D156" s="32" t="s">
        <v>1095</v>
      </c>
    </row>
    <row r="157" spans="1:4">
      <c r="A157" s="32" t="s">
        <v>612</v>
      </c>
      <c r="B157" s="32" t="s">
        <v>613</v>
      </c>
      <c r="C157" s="32" t="s">
        <v>1292</v>
      </c>
      <c r="D157" s="32" t="s">
        <v>1095</v>
      </c>
    </row>
    <row r="158" spans="1:4">
      <c r="A158" s="32" t="s">
        <v>604</v>
      </c>
      <c r="B158" s="32" t="s">
        <v>605</v>
      </c>
      <c r="C158" s="32" t="s">
        <v>1292</v>
      </c>
      <c r="D158" s="32" t="s">
        <v>1095</v>
      </c>
    </row>
    <row r="159" spans="1:4">
      <c r="A159" s="32" t="s">
        <v>614</v>
      </c>
      <c r="B159" s="32" t="s">
        <v>615</v>
      </c>
      <c r="C159" s="32" t="s">
        <v>1292</v>
      </c>
      <c r="D159" s="32" t="s">
        <v>1095</v>
      </c>
    </row>
    <row r="160" spans="1:4">
      <c r="A160" s="32" t="s">
        <v>616</v>
      </c>
      <c r="B160" s="32" t="s">
        <v>617</v>
      </c>
      <c r="C160" s="32" t="s">
        <v>1292</v>
      </c>
      <c r="D160" s="32" t="s">
        <v>1095</v>
      </c>
    </row>
    <row r="161" spans="1:4">
      <c r="A161" s="32" t="s">
        <v>606</v>
      </c>
      <c r="B161" s="32" t="s">
        <v>607</v>
      </c>
      <c r="C161" s="32" t="s">
        <v>1292</v>
      </c>
      <c r="D161" s="32" t="s">
        <v>1095</v>
      </c>
    </row>
    <row r="162" spans="1:4">
      <c r="A162" s="32" t="s">
        <v>328</v>
      </c>
      <c r="B162" s="32" t="s">
        <v>329</v>
      </c>
      <c r="C162" s="32" t="s">
        <v>1292</v>
      </c>
      <c r="D162" s="32" t="s">
        <v>1095</v>
      </c>
    </row>
    <row r="163" spans="1:4">
      <c r="A163" s="32" t="s">
        <v>608</v>
      </c>
      <c r="B163" s="32" t="s">
        <v>609</v>
      </c>
      <c r="C163" s="32" t="s">
        <v>1292</v>
      </c>
      <c r="D163" s="32" t="s">
        <v>1095</v>
      </c>
    </row>
    <row r="164" spans="1:4">
      <c r="A164" s="32" t="s">
        <v>610</v>
      </c>
      <c r="B164" s="32" t="s">
        <v>611</v>
      </c>
      <c r="C164" s="32" t="s">
        <v>1292</v>
      </c>
      <c r="D164" s="32" t="s">
        <v>1095</v>
      </c>
    </row>
    <row r="165" spans="1:4">
      <c r="A165" s="32" t="s">
        <v>602</v>
      </c>
      <c r="B165" s="32" t="s">
        <v>603</v>
      </c>
      <c r="C165" s="32" t="s">
        <v>1292</v>
      </c>
      <c r="D165" s="32" t="s">
        <v>1095</v>
      </c>
    </row>
    <row r="166" spans="1:4">
      <c r="A166" s="32" t="s">
        <v>622</v>
      </c>
      <c r="B166" s="32" t="s">
        <v>623</v>
      </c>
      <c r="C166" s="32" t="s">
        <v>1292</v>
      </c>
      <c r="D166" s="32" t="s">
        <v>1095</v>
      </c>
    </row>
    <row r="167" spans="1:4">
      <c r="A167" s="32" t="s">
        <v>618</v>
      </c>
      <c r="B167" s="32" t="s">
        <v>619</v>
      </c>
      <c r="C167" s="32" t="s">
        <v>1292</v>
      </c>
      <c r="D167" s="32" t="s">
        <v>1095</v>
      </c>
    </row>
    <row r="168" spans="1:4">
      <c r="A168" s="32" t="s">
        <v>324</v>
      </c>
      <c r="B168" s="32" t="s">
        <v>325</v>
      </c>
      <c r="C168" s="32" t="s">
        <v>1292</v>
      </c>
      <c r="D168" s="32" t="s">
        <v>1095</v>
      </c>
    </row>
    <row r="169" spans="1:4">
      <c r="A169" s="32" t="s">
        <v>620</v>
      </c>
      <c r="B169" s="32" t="s">
        <v>621</v>
      </c>
      <c r="C169" s="32" t="s">
        <v>1292</v>
      </c>
      <c r="D169" s="32" t="s">
        <v>1095</v>
      </c>
    </row>
    <row r="170" spans="1:4">
      <c r="A170" s="32" t="s">
        <v>326</v>
      </c>
      <c r="B170" s="32" t="s">
        <v>327</v>
      </c>
      <c r="C170" s="32" t="s">
        <v>1292</v>
      </c>
      <c r="D170" s="32" t="s">
        <v>1095</v>
      </c>
    </row>
    <row r="171" spans="1:4">
      <c r="A171" s="32" t="s">
        <v>825</v>
      </c>
      <c r="B171" s="32" t="s">
        <v>826</v>
      </c>
      <c r="C171" s="32" t="s">
        <v>1292</v>
      </c>
      <c r="D171" s="32" t="s">
        <v>1095</v>
      </c>
    </row>
    <row r="172" spans="1:4">
      <c r="A172" s="32"/>
      <c r="B172" s="32"/>
      <c r="C172" s="32"/>
      <c r="D172" s="32" t="s">
        <v>419</v>
      </c>
    </row>
    <row r="173" spans="1:4">
      <c r="A173" s="32" t="s">
        <v>2003</v>
      </c>
      <c r="B173" s="32" t="s">
        <v>2004</v>
      </c>
      <c r="C173" s="32" t="s">
        <v>1292</v>
      </c>
      <c r="D173" s="32" t="s">
        <v>1095</v>
      </c>
    </row>
    <row r="174" spans="1:4">
      <c r="A174" s="32"/>
      <c r="B174" s="32"/>
      <c r="C174" s="32"/>
      <c r="D174" s="32" t="s">
        <v>419</v>
      </c>
    </row>
    <row r="175" spans="1:4">
      <c r="A175" s="32" t="s">
        <v>1661</v>
      </c>
      <c r="B175" s="32" t="s">
        <v>1660</v>
      </c>
      <c r="C175" s="32" t="s">
        <v>1292</v>
      </c>
      <c r="D175" s="32" t="s">
        <v>1095</v>
      </c>
    </row>
    <row r="176" spans="1:4">
      <c r="A176" s="32"/>
      <c r="B176" s="32"/>
      <c r="C176" s="32"/>
      <c r="D176" s="32" t="s">
        <v>419</v>
      </c>
    </row>
    <row r="177" spans="1:4">
      <c r="A177" s="32" t="s">
        <v>817</v>
      </c>
      <c r="B177" s="32" t="s">
        <v>818</v>
      </c>
      <c r="C177" s="32" t="s">
        <v>1292</v>
      </c>
      <c r="D177" s="32" t="s">
        <v>1095</v>
      </c>
    </row>
    <row r="178" spans="1:4">
      <c r="A178" s="32" t="s">
        <v>844</v>
      </c>
      <c r="B178" s="32" t="s">
        <v>845</v>
      </c>
      <c r="C178" s="32" t="s">
        <v>1292</v>
      </c>
      <c r="D178" s="32" t="s">
        <v>1095</v>
      </c>
    </row>
    <row r="179" spans="1:4">
      <c r="A179" s="32" t="s">
        <v>846</v>
      </c>
      <c r="B179" s="32" t="s">
        <v>847</v>
      </c>
      <c r="C179" s="32" t="s">
        <v>1292</v>
      </c>
      <c r="D179" s="32" t="s">
        <v>1095</v>
      </c>
    </row>
    <row r="180" spans="1:4">
      <c r="A180" s="32" t="s">
        <v>848</v>
      </c>
      <c r="B180" s="32" t="s">
        <v>849</v>
      </c>
      <c r="C180" s="32" t="s">
        <v>1292</v>
      </c>
      <c r="D180" s="32" t="s">
        <v>1095</v>
      </c>
    </row>
    <row r="181" spans="1:4">
      <c r="A181" s="32" t="s">
        <v>815</v>
      </c>
      <c r="B181" s="32" t="s">
        <v>816</v>
      </c>
      <c r="C181" s="32" t="s">
        <v>1292</v>
      </c>
      <c r="D181" s="32" t="s">
        <v>1095</v>
      </c>
    </row>
    <row r="182" spans="1:4">
      <c r="A182" s="32" t="s">
        <v>827</v>
      </c>
      <c r="B182" s="32" t="s">
        <v>828</v>
      </c>
      <c r="C182" s="32" t="s">
        <v>1292</v>
      </c>
      <c r="D182" s="32" t="s">
        <v>1095</v>
      </c>
    </row>
    <row r="183" spans="1:4">
      <c r="A183" s="32" t="s">
        <v>819</v>
      </c>
      <c r="B183" s="32" t="s">
        <v>820</v>
      </c>
      <c r="C183" s="32" t="s">
        <v>1292</v>
      </c>
      <c r="D183" s="32" t="s">
        <v>1095</v>
      </c>
    </row>
    <row r="184" spans="1:4">
      <c r="A184" s="32" t="s">
        <v>823</v>
      </c>
      <c r="B184" s="32" t="s">
        <v>824</v>
      </c>
      <c r="C184" s="32" t="s">
        <v>1292</v>
      </c>
      <c r="D184" s="32" t="s">
        <v>1095</v>
      </c>
    </row>
    <row r="185" spans="1:4">
      <c r="A185" s="32"/>
      <c r="B185" s="32"/>
      <c r="C185" s="32"/>
      <c r="D185" s="32" t="s">
        <v>419</v>
      </c>
    </row>
    <row r="186" spans="1:4">
      <c r="A186" s="32" t="s">
        <v>821</v>
      </c>
      <c r="B186" s="32" t="s">
        <v>822</v>
      </c>
      <c r="C186" s="32" t="s">
        <v>1292</v>
      </c>
      <c r="D186" s="32" t="s">
        <v>1095</v>
      </c>
    </row>
    <row r="187" spans="1:4">
      <c r="A187" s="32" t="s">
        <v>829</v>
      </c>
      <c r="B187" s="32" t="s">
        <v>830</v>
      </c>
      <c r="C187" s="32" t="s">
        <v>1292</v>
      </c>
      <c r="D187" s="32" t="s">
        <v>1095</v>
      </c>
    </row>
    <row r="188" spans="1:4">
      <c r="A188" s="32" t="s">
        <v>831</v>
      </c>
      <c r="B188" s="32" t="s">
        <v>832</v>
      </c>
      <c r="C188" s="32" t="s">
        <v>1292</v>
      </c>
      <c r="D188" s="32" t="s">
        <v>1095</v>
      </c>
    </row>
    <row r="189" spans="1:4">
      <c r="A189" s="32"/>
      <c r="B189" s="32"/>
      <c r="C189" s="32"/>
      <c r="D189" s="32" t="s">
        <v>419</v>
      </c>
    </row>
    <row r="190" spans="1:4">
      <c r="A190" s="32" t="s">
        <v>838</v>
      </c>
      <c r="B190" s="32" t="s">
        <v>839</v>
      </c>
      <c r="C190" s="32" t="s">
        <v>1292</v>
      </c>
      <c r="D190" s="32" t="s">
        <v>1095</v>
      </c>
    </row>
    <row r="191" spans="1:4">
      <c r="A191" s="32" t="s">
        <v>840</v>
      </c>
      <c r="B191" s="32" t="s">
        <v>841</v>
      </c>
      <c r="C191" s="32" t="s">
        <v>1292</v>
      </c>
      <c r="D191" s="32" t="s">
        <v>1095</v>
      </c>
    </row>
    <row r="192" spans="1:4">
      <c r="A192" s="32" t="s">
        <v>842</v>
      </c>
      <c r="B192" s="32" t="s">
        <v>843</v>
      </c>
      <c r="C192" s="32" t="s">
        <v>1292</v>
      </c>
      <c r="D192" s="32" t="s">
        <v>1095</v>
      </c>
    </row>
    <row r="193" spans="1:4">
      <c r="A193" s="32" t="s">
        <v>833</v>
      </c>
      <c r="B193" s="32" t="s">
        <v>834</v>
      </c>
      <c r="C193" s="32" t="s">
        <v>1292</v>
      </c>
      <c r="D193" s="32" t="s">
        <v>1095</v>
      </c>
    </row>
    <row r="194" spans="1:4">
      <c r="A194" s="32" t="s">
        <v>813</v>
      </c>
      <c r="B194" s="32" t="s">
        <v>814</v>
      </c>
      <c r="C194" s="32" t="s">
        <v>1292</v>
      </c>
      <c r="D194" s="32" t="s">
        <v>1095</v>
      </c>
    </row>
    <row r="195" spans="1:4">
      <c r="A195" s="32" t="s">
        <v>1662</v>
      </c>
      <c r="B195" s="32" t="s">
        <v>709</v>
      </c>
      <c r="C195" s="32" t="s">
        <v>1292</v>
      </c>
      <c r="D195" s="32" t="s">
        <v>1095</v>
      </c>
    </row>
    <row r="196" spans="1:4">
      <c r="A196" s="32" t="s">
        <v>710</v>
      </c>
      <c r="B196" s="32" t="s">
        <v>711</v>
      </c>
      <c r="C196" s="32" t="s">
        <v>1292</v>
      </c>
      <c r="D196" s="32" t="s">
        <v>1095</v>
      </c>
    </row>
    <row r="197" spans="1:4">
      <c r="A197" s="32" t="s">
        <v>1663</v>
      </c>
      <c r="B197" s="32" t="s">
        <v>1304</v>
      </c>
      <c r="C197" s="32" t="s">
        <v>1292</v>
      </c>
      <c r="D197" s="32" t="s">
        <v>1095</v>
      </c>
    </row>
    <row r="198" spans="1:4">
      <c r="A198" s="32" t="s">
        <v>196</v>
      </c>
      <c r="B198" s="32" t="s">
        <v>202</v>
      </c>
      <c r="C198" s="32" t="s">
        <v>1292</v>
      </c>
      <c r="D198" s="32" t="s">
        <v>1095</v>
      </c>
    </row>
    <row r="199" spans="1:4">
      <c r="A199" s="32" t="s">
        <v>198</v>
      </c>
      <c r="B199" s="32" t="s">
        <v>204</v>
      </c>
      <c r="C199" s="32" t="s">
        <v>1292</v>
      </c>
      <c r="D199" s="32" t="s">
        <v>1095</v>
      </c>
    </row>
    <row r="200" spans="1:4">
      <c r="A200" s="32" t="s">
        <v>1305</v>
      </c>
      <c r="B200" s="32" t="s">
        <v>1306</v>
      </c>
      <c r="C200" s="32" t="s">
        <v>1292</v>
      </c>
      <c r="D200" s="32" t="s">
        <v>1095</v>
      </c>
    </row>
    <row r="201" spans="1:4">
      <c r="A201" s="32" t="s">
        <v>2396</v>
      </c>
      <c r="B201" s="32" t="s">
        <v>2397</v>
      </c>
      <c r="C201" s="32" t="s">
        <v>1292</v>
      </c>
      <c r="D201" s="32" t="s">
        <v>1095</v>
      </c>
    </row>
    <row r="202" spans="1:4">
      <c r="A202" s="32" t="s">
        <v>1216</v>
      </c>
      <c r="B202" s="32" t="s">
        <v>1217</v>
      </c>
      <c r="C202" s="32" t="s">
        <v>1292</v>
      </c>
      <c r="D202" s="32" t="s">
        <v>1095</v>
      </c>
    </row>
    <row r="203" spans="1:4">
      <c r="A203" s="32" t="s">
        <v>1228</v>
      </c>
      <c r="B203" s="32" t="s">
        <v>1229</v>
      </c>
      <c r="C203" s="32" t="s">
        <v>1292</v>
      </c>
      <c r="D203" s="32" t="s">
        <v>1095</v>
      </c>
    </row>
    <row r="204" spans="1:4">
      <c r="A204" s="32" t="s">
        <v>850</v>
      </c>
      <c r="B204" s="32" t="s">
        <v>851</v>
      </c>
      <c r="C204" s="32" t="s">
        <v>1292</v>
      </c>
      <c r="D204" s="32" t="s">
        <v>1095</v>
      </c>
    </row>
    <row r="205" spans="1:4">
      <c r="A205" s="32" t="s">
        <v>1664</v>
      </c>
      <c r="B205" s="32" t="s">
        <v>1224</v>
      </c>
      <c r="C205" s="32" t="s">
        <v>1292</v>
      </c>
      <c r="D205" s="32" t="s">
        <v>1095</v>
      </c>
    </row>
    <row r="206" spans="1:4">
      <c r="A206" s="32" t="s">
        <v>396</v>
      </c>
      <c r="B206" s="32" t="s">
        <v>659</v>
      </c>
      <c r="C206" s="32" t="s">
        <v>1292</v>
      </c>
      <c r="D206" s="32" t="s">
        <v>1095</v>
      </c>
    </row>
    <row r="207" spans="1:4">
      <c r="A207" s="32" t="s">
        <v>397</v>
      </c>
      <c r="B207" s="32" t="s">
        <v>660</v>
      </c>
      <c r="C207" s="32" t="s">
        <v>1292</v>
      </c>
      <c r="D207" s="32" t="s">
        <v>1095</v>
      </c>
    </row>
    <row r="208" spans="1:4">
      <c r="A208" s="32" t="s">
        <v>398</v>
      </c>
      <c r="B208" s="32" t="s">
        <v>661</v>
      </c>
      <c r="C208" s="32" t="s">
        <v>1292</v>
      </c>
      <c r="D208" s="32" t="s">
        <v>1095</v>
      </c>
    </row>
    <row r="209" spans="1:4">
      <c r="A209" s="32" t="s">
        <v>399</v>
      </c>
      <c r="B209" s="32" t="s">
        <v>662</v>
      </c>
      <c r="C209" s="32" t="s">
        <v>1292</v>
      </c>
      <c r="D209" s="32" t="s">
        <v>1095</v>
      </c>
    </row>
    <row r="210" spans="1:4">
      <c r="A210" s="32" t="s">
        <v>400</v>
      </c>
      <c r="B210" s="32" t="s">
        <v>663</v>
      </c>
      <c r="C210" s="32" t="s">
        <v>1292</v>
      </c>
      <c r="D210" s="32" t="s">
        <v>1095</v>
      </c>
    </row>
    <row r="211" spans="1:4">
      <c r="A211" s="32" t="s">
        <v>401</v>
      </c>
      <c r="B211" s="32" t="s">
        <v>664</v>
      </c>
      <c r="C211" s="32" t="s">
        <v>1292</v>
      </c>
      <c r="D211" s="32" t="s">
        <v>1095</v>
      </c>
    </row>
    <row r="212" spans="1:4">
      <c r="A212" s="32" t="s">
        <v>402</v>
      </c>
      <c r="B212" s="32" t="s">
        <v>696</v>
      </c>
      <c r="C212" s="32" t="s">
        <v>1292</v>
      </c>
      <c r="D212" s="32" t="s">
        <v>1095</v>
      </c>
    </row>
    <row r="213" spans="1:4">
      <c r="A213" s="32" t="s">
        <v>403</v>
      </c>
      <c r="B213" s="32" t="s">
        <v>697</v>
      </c>
      <c r="C213" s="32" t="s">
        <v>1292</v>
      </c>
      <c r="D213" s="32" t="s">
        <v>1095</v>
      </c>
    </row>
    <row r="214" spans="1:4">
      <c r="A214" s="32" t="s">
        <v>404</v>
      </c>
      <c r="B214" s="32" t="s">
        <v>698</v>
      </c>
      <c r="C214" s="32" t="s">
        <v>1292</v>
      </c>
      <c r="D214" s="32" t="s">
        <v>1095</v>
      </c>
    </row>
    <row r="215" spans="1:4">
      <c r="A215" s="32" t="s">
        <v>405</v>
      </c>
      <c r="B215" s="32" t="s">
        <v>699</v>
      </c>
      <c r="C215" s="32" t="s">
        <v>1292</v>
      </c>
      <c r="D215" s="32" t="s">
        <v>1095</v>
      </c>
    </row>
    <row r="216" spans="1:4">
      <c r="A216" s="32" t="s">
        <v>406</v>
      </c>
      <c r="B216" s="32" t="s">
        <v>700</v>
      </c>
      <c r="C216" s="32" t="s">
        <v>1292</v>
      </c>
      <c r="D216" s="32" t="s">
        <v>1095</v>
      </c>
    </row>
    <row r="217" spans="1:4">
      <c r="A217" s="32" t="s">
        <v>407</v>
      </c>
      <c r="B217" s="32" t="s">
        <v>658</v>
      </c>
      <c r="C217" s="32" t="s">
        <v>1292</v>
      </c>
      <c r="D217" s="32" t="s">
        <v>1095</v>
      </c>
    </row>
    <row r="218" spans="1:4">
      <c r="A218" s="32" t="s">
        <v>408</v>
      </c>
      <c r="B218" s="32" t="s">
        <v>701</v>
      </c>
      <c r="C218" s="32" t="s">
        <v>1292</v>
      </c>
      <c r="D218" s="32" t="s">
        <v>1095</v>
      </c>
    </row>
    <row r="219" spans="1:4">
      <c r="A219" s="32" t="s">
        <v>409</v>
      </c>
      <c r="B219" s="32" t="s">
        <v>702</v>
      </c>
      <c r="C219" s="32" t="s">
        <v>1292</v>
      </c>
      <c r="D219" s="32" t="s">
        <v>1095</v>
      </c>
    </row>
    <row r="220" spans="1:4">
      <c r="A220" s="32" t="s">
        <v>410</v>
      </c>
      <c r="B220" s="32" t="s">
        <v>625</v>
      </c>
      <c r="C220" s="32" t="s">
        <v>1292</v>
      </c>
      <c r="D220" s="32" t="s">
        <v>1095</v>
      </c>
    </row>
    <row r="221" spans="1:4">
      <c r="A221" s="32" t="s">
        <v>411</v>
      </c>
      <c r="B221" s="32" t="s">
        <v>703</v>
      </c>
      <c r="C221" s="32" t="s">
        <v>1292</v>
      </c>
      <c r="D221" s="32" t="s">
        <v>1095</v>
      </c>
    </row>
    <row r="222" spans="1:4">
      <c r="A222" s="32" t="s">
        <v>412</v>
      </c>
      <c r="B222" s="32" t="s">
        <v>704</v>
      </c>
      <c r="C222" s="32" t="s">
        <v>1292</v>
      </c>
      <c r="D222" s="32" t="s">
        <v>1095</v>
      </c>
    </row>
    <row r="223" spans="1:4">
      <c r="A223" s="32" t="s">
        <v>413</v>
      </c>
      <c r="B223" s="32" t="s">
        <v>705</v>
      </c>
      <c r="C223" s="32" t="s">
        <v>1292</v>
      </c>
      <c r="D223" s="32" t="s">
        <v>1095</v>
      </c>
    </row>
    <row r="224" spans="1:4">
      <c r="A224" s="32" t="s">
        <v>414</v>
      </c>
      <c r="B224" s="32" t="s">
        <v>706</v>
      </c>
      <c r="C224" s="32" t="s">
        <v>1292</v>
      </c>
      <c r="D224" s="32" t="s">
        <v>1095</v>
      </c>
    </row>
    <row r="225" spans="1:4">
      <c r="A225" s="32" t="s">
        <v>415</v>
      </c>
      <c r="B225" s="32" t="s">
        <v>707</v>
      </c>
      <c r="C225" s="32" t="s">
        <v>1292</v>
      </c>
      <c r="D225" s="32" t="s">
        <v>1095</v>
      </c>
    </row>
    <row r="226" spans="1:4">
      <c r="A226" s="32" t="s">
        <v>852</v>
      </c>
      <c r="B226" s="32" t="s">
        <v>853</v>
      </c>
      <c r="C226" s="32" t="s">
        <v>1292</v>
      </c>
      <c r="D226" s="32" t="s">
        <v>1095</v>
      </c>
    </row>
    <row r="227" spans="1:4">
      <c r="A227" s="32" t="s">
        <v>2535</v>
      </c>
      <c r="B227" s="32" t="s">
        <v>1957</v>
      </c>
      <c r="C227" s="32" t="s">
        <v>993</v>
      </c>
      <c r="D227" s="32" t="s">
        <v>417</v>
      </c>
    </row>
    <row r="228" spans="1:4">
      <c r="A228" s="32" t="s">
        <v>2482</v>
      </c>
      <c r="B228" s="32" t="s">
        <v>574</v>
      </c>
      <c r="C228" s="32" t="s">
        <v>993</v>
      </c>
      <c r="D228" s="32" t="s">
        <v>1095</v>
      </c>
    </row>
    <row r="229" spans="1:4">
      <c r="A229" s="32"/>
      <c r="B229" s="32"/>
      <c r="C229" s="32"/>
      <c r="D229" s="32" t="s">
        <v>417</v>
      </c>
    </row>
    <row r="230" spans="1:4">
      <c r="A230" s="32"/>
      <c r="B230" s="32"/>
      <c r="C230" s="32"/>
      <c r="D230" s="32" t="s">
        <v>1097</v>
      </c>
    </row>
    <row r="231" spans="1:4">
      <c r="A231" s="32" t="s">
        <v>2481</v>
      </c>
      <c r="B231" s="32" t="s">
        <v>575</v>
      </c>
      <c r="C231" s="32" t="s">
        <v>993</v>
      </c>
      <c r="D231" s="32" t="s">
        <v>1095</v>
      </c>
    </row>
    <row r="232" spans="1:4">
      <c r="A232" s="32"/>
      <c r="B232" s="32"/>
      <c r="C232" s="32"/>
      <c r="D232" s="32" t="s">
        <v>417</v>
      </c>
    </row>
    <row r="233" spans="1:4">
      <c r="A233" s="32"/>
      <c r="B233" s="32"/>
      <c r="C233" s="32"/>
      <c r="D233" s="32" t="s">
        <v>1097</v>
      </c>
    </row>
    <row r="234" spans="1:4">
      <c r="A234" s="32" t="s">
        <v>2602</v>
      </c>
      <c r="B234" s="32" t="s">
        <v>539</v>
      </c>
      <c r="C234" s="32" t="s">
        <v>993</v>
      </c>
      <c r="D234" s="32" t="s">
        <v>1095</v>
      </c>
    </row>
    <row r="235" spans="1:4">
      <c r="A235" s="32"/>
      <c r="B235" s="32"/>
      <c r="C235" s="32"/>
      <c r="D235" s="32" t="s">
        <v>417</v>
      </c>
    </row>
    <row r="236" spans="1:4">
      <c r="A236" s="32"/>
      <c r="B236" s="32"/>
      <c r="C236" s="32"/>
      <c r="D236" s="32" t="s">
        <v>1655</v>
      </c>
    </row>
    <row r="237" spans="1:4">
      <c r="A237" s="32"/>
      <c r="B237" s="32"/>
      <c r="C237" s="32"/>
      <c r="D237" s="32" t="s">
        <v>419</v>
      </c>
    </row>
    <row r="238" spans="1:4">
      <c r="A238" s="32" t="s">
        <v>2372</v>
      </c>
      <c r="B238" s="32" t="s">
        <v>2373</v>
      </c>
      <c r="C238" s="32" t="s">
        <v>993</v>
      </c>
      <c r="D238" s="32" t="s">
        <v>417</v>
      </c>
    </row>
    <row r="239" spans="1:4">
      <c r="A239" s="32"/>
      <c r="B239" s="32"/>
      <c r="C239" s="32"/>
      <c r="D239" s="32" t="s">
        <v>419</v>
      </c>
    </row>
    <row r="240" spans="1:4">
      <c r="A240" s="32" t="s">
        <v>2374</v>
      </c>
      <c r="B240" s="32" t="s">
        <v>2375</v>
      </c>
      <c r="C240" s="32" t="s">
        <v>993</v>
      </c>
      <c r="D240" s="32" t="s">
        <v>417</v>
      </c>
    </row>
    <row r="241" spans="1:4">
      <c r="A241" s="32"/>
      <c r="B241" s="32"/>
      <c r="C241" s="32"/>
      <c r="D241" s="32" t="s">
        <v>419</v>
      </c>
    </row>
    <row r="242" spans="1:4">
      <c r="A242" s="32" t="s">
        <v>2376</v>
      </c>
      <c r="B242" s="32" t="s">
        <v>2377</v>
      </c>
      <c r="C242" s="32" t="s">
        <v>993</v>
      </c>
      <c r="D242" s="32" t="s">
        <v>417</v>
      </c>
    </row>
    <row r="243" spans="1:4">
      <c r="A243" s="32"/>
      <c r="B243" s="32"/>
      <c r="C243" s="32"/>
      <c r="D243" s="32" t="s">
        <v>419</v>
      </c>
    </row>
    <row r="244" spans="1:4">
      <c r="A244" s="32" t="s">
        <v>2378</v>
      </c>
      <c r="B244" s="32" t="s">
        <v>2379</v>
      </c>
      <c r="C244" s="32" t="s">
        <v>993</v>
      </c>
      <c r="D244" s="32" t="s">
        <v>417</v>
      </c>
    </row>
    <row r="245" spans="1:4">
      <c r="A245" s="32"/>
      <c r="B245" s="32"/>
      <c r="C245" s="32"/>
      <c r="D245" s="32" t="s">
        <v>419</v>
      </c>
    </row>
    <row r="246" spans="1:4">
      <c r="A246" s="32" t="s">
        <v>2380</v>
      </c>
      <c r="B246" s="32" t="s">
        <v>2381</v>
      </c>
      <c r="C246" s="32" t="s">
        <v>993</v>
      </c>
      <c r="D246" s="32" t="s">
        <v>417</v>
      </c>
    </row>
    <row r="247" spans="1:4">
      <c r="A247" s="32"/>
      <c r="B247" s="32"/>
      <c r="C247" s="32"/>
      <c r="D247" s="32" t="s">
        <v>419</v>
      </c>
    </row>
    <row r="248" spans="1:4">
      <c r="A248" s="32" t="s">
        <v>2549</v>
      </c>
      <c r="B248" s="32" t="s">
        <v>2281</v>
      </c>
      <c r="C248" s="32" t="s">
        <v>993</v>
      </c>
      <c r="D248" s="32" t="s">
        <v>1095</v>
      </c>
    </row>
    <row r="249" spans="1:4">
      <c r="A249" s="32"/>
      <c r="B249" s="32"/>
      <c r="C249" s="32"/>
      <c r="D249" s="32" t="s">
        <v>417</v>
      </c>
    </row>
    <row r="250" spans="1:4">
      <c r="A250" s="32"/>
      <c r="B250" s="32"/>
      <c r="C250" s="32"/>
      <c r="D250" s="32" t="s">
        <v>419</v>
      </c>
    </row>
    <row r="251" spans="1:4">
      <c r="A251" s="32" t="s">
        <v>2489</v>
      </c>
      <c r="B251" s="32" t="s">
        <v>142</v>
      </c>
      <c r="C251" s="32" t="s">
        <v>993</v>
      </c>
      <c r="D251" s="32" t="s">
        <v>417</v>
      </c>
    </row>
    <row r="252" spans="1:4">
      <c r="A252" s="32" t="s">
        <v>2437</v>
      </c>
      <c r="B252" s="32" t="s">
        <v>144</v>
      </c>
      <c r="C252" s="32" t="s">
        <v>993</v>
      </c>
      <c r="D252" s="32" t="s">
        <v>1095</v>
      </c>
    </row>
    <row r="253" spans="1:4">
      <c r="A253" s="32"/>
      <c r="B253" s="32"/>
      <c r="C253" s="32"/>
      <c r="D253" s="32" t="s">
        <v>417</v>
      </c>
    </row>
    <row r="254" spans="1:4">
      <c r="A254" s="32"/>
      <c r="B254" s="32"/>
      <c r="C254" s="32"/>
      <c r="D254" s="32" t="s">
        <v>1096</v>
      </c>
    </row>
    <row r="255" spans="1:4">
      <c r="A255" s="32"/>
      <c r="B255" s="32"/>
      <c r="C255" s="32"/>
      <c r="D255" s="32" t="s">
        <v>1097</v>
      </c>
    </row>
    <row r="256" spans="1:4">
      <c r="A256" s="32" t="s">
        <v>2556</v>
      </c>
      <c r="B256" s="32" t="s">
        <v>2323</v>
      </c>
      <c r="C256" s="32" t="s">
        <v>993</v>
      </c>
      <c r="D256" s="32" t="s">
        <v>1095</v>
      </c>
    </row>
    <row r="257" spans="1:4">
      <c r="A257" s="32"/>
      <c r="B257" s="32"/>
      <c r="C257" s="32"/>
      <c r="D257" s="32" t="s">
        <v>417</v>
      </c>
    </row>
    <row r="258" spans="1:4">
      <c r="A258" s="32"/>
      <c r="B258" s="32"/>
      <c r="C258" s="32"/>
      <c r="D258" s="32" t="s">
        <v>2304</v>
      </c>
    </row>
    <row r="259" spans="1:4">
      <c r="A259" s="32" t="s">
        <v>2468</v>
      </c>
      <c r="B259" s="32" t="s">
        <v>347</v>
      </c>
      <c r="C259" s="32" t="s">
        <v>993</v>
      </c>
      <c r="D259" s="32" t="s">
        <v>417</v>
      </c>
    </row>
    <row r="260" spans="1:4">
      <c r="A260" s="32" t="s">
        <v>2473</v>
      </c>
      <c r="B260" s="32" t="s">
        <v>476</v>
      </c>
      <c r="C260" s="32" t="s">
        <v>993</v>
      </c>
      <c r="D260" s="32" t="s">
        <v>417</v>
      </c>
    </row>
    <row r="261" spans="1:4">
      <c r="A261" s="32" t="s">
        <v>2424</v>
      </c>
      <c r="B261" s="32" t="s">
        <v>1464</v>
      </c>
      <c r="C261" s="32" t="s">
        <v>993</v>
      </c>
      <c r="D261" s="32" t="s">
        <v>417</v>
      </c>
    </row>
    <row r="262" spans="1:4">
      <c r="A262" s="32" t="s">
        <v>2496</v>
      </c>
      <c r="B262" s="32" t="s">
        <v>53</v>
      </c>
      <c r="C262" s="32" t="s">
        <v>993</v>
      </c>
      <c r="D262" s="32" t="s">
        <v>417</v>
      </c>
    </row>
    <row r="263" spans="1:4">
      <c r="A263" s="32" t="s">
        <v>2519</v>
      </c>
      <c r="B263" s="32" t="s">
        <v>145</v>
      </c>
      <c r="C263" s="32" t="s">
        <v>993</v>
      </c>
      <c r="D263" s="32" t="s">
        <v>417</v>
      </c>
    </row>
    <row r="264" spans="1:4">
      <c r="A264" s="32" t="s">
        <v>2494</v>
      </c>
      <c r="B264" s="32" t="s">
        <v>376</v>
      </c>
      <c r="C264" s="32" t="s">
        <v>993</v>
      </c>
      <c r="D264" s="32" t="s">
        <v>417</v>
      </c>
    </row>
    <row r="265" spans="1:4">
      <c r="A265" s="32" t="s">
        <v>2413</v>
      </c>
      <c r="B265" s="32" t="s">
        <v>1421</v>
      </c>
      <c r="C265" s="32" t="s">
        <v>993</v>
      </c>
      <c r="D265" s="32" t="s">
        <v>1095</v>
      </c>
    </row>
    <row r="266" spans="1:4">
      <c r="A266" s="32"/>
      <c r="B266" s="32"/>
      <c r="C266" s="32"/>
      <c r="D266" s="32" t="s">
        <v>417</v>
      </c>
    </row>
    <row r="267" spans="1:4">
      <c r="A267" s="32" t="s">
        <v>2555</v>
      </c>
      <c r="B267" s="32" t="s">
        <v>2324</v>
      </c>
      <c r="C267" s="32" t="s">
        <v>993</v>
      </c>
      <c r="D267" s="32" t="s">
        <v>1095</v>
      </c>
    </row>
    <row r="268" spans="1:4">
      <c r="A268" s="32"/>
      <c r="B268" s="32"/>
      <c r="C268" s="32"/>
      <c r="D268" s="32" t="s">
        <v>417</v>
      </c>
    </row>
    <row r="269" spans="1:4">
      <c r="A269" s="32"/>
      <c r="B269" s="32"/>
      <c r="C269" s="32"/>
      <c r="D269" s="32" t="s">
        <v>2304</v>
      </c>
    </row>
    <row r="270" spans="1:4">
      <c r="A270" s="32" t="s">
        <v>2409</v>
      </c>
      <c r="B270" s="32" t="s">
        <v>1422</v>
      </c>
      <c r="C270" s="32" t="s">
        <v>993</v>
      </c>
      <c r="D270" s="32" t="s">
        <v>1095</v>
      </c>
    </row>
    <row r="271" spans="1:4">
      <c r="A271" s="32"/>
      <c r="B271" s="32"/>
      <c r="C271" s="32"/>
      <c r="D271" s="32" t="s">
        <v>417</v>
      </c>
    </row>
    <row r="272" spans="1:4">
      <c r="A272" s="32" t="s">
        <v>2521</v>
      </c>
      <c r="B272" s="32" t="s">
        <v>147</v>
      </c>
      <c r="C272" s="32" t="s">
        <v>993</v>
      </c>
      <c r="D272" s="32" t="s">
        <v>1095</v>
      </c>
    </row>
    <row r="273" spans="1:4">
      <c r="A273" s="32"/>
      <c r="B273" s="32"/>
      <c r="C273" s="32"/>
      <c r="D273" s="32" t="s">
        <v>417</v>
      </c>
    </row>
    <row r="274" spans="1:4">
      <c r="A274" s="32"/>
      <c r="B274" s="32"/>
      <c r="C274" s="32"/>
      <c r="D274" s="32" t="s">
        <v>1096</v>
      </c>
    </row>
    <row r="275" spans="1:4">
      <c r="A275" s="32"/>
      <c r="B275" s="32"/>
      <c r="C275" s="32"/>
      <c r="D275" s="32" t="s">
        <v>1097</v>
      </c>
    </row>
    <row r="276" spans="1:4">
      <c r="A276" s="32" t="s">
        <v>2438</v>
      </c>
      <c r="B276" s="32" t="s">
        <v>146</v>
      </c>
      <c r="C276" s="32" t="s">
        <v>993</v>
      </c>
      <c r="D276" s="32" t="s">
        <v>1095</v>
      </c>
    </row>
    <row r="277" spans="1:4">
      <c r="A277" s="32"/>
      <c r="B277" s="32"/>
      <c r="C277" s="32"/>
      <c r="D277" s="32" t="s">
        <v>417</v>
      </c>
    </row>
    <row r="278" spans="1:4">
      <c r="A278" s="32"/>
      <c r="B278" s="32"/>
      <c r="C278" s="32"/>
      <c r="D278" s="32" t="s">
        <v>1097</v>
      </c>
    </row>
    <row r="279" spans="1:4">
      <c r="A279" s="32" t="s">
        <v>2438</v>
      </c>
      <c r="B279" s="32" t="s">
        <v>633</v>
      </c>
      <c r="C279" s="32" t="s">
        <v>993</v>
      </c>
      <c r="D279" s="32" t="s">
        <v>1095</v>
      </c>
    </row>
    <row r="280" spans="1:4">
      <c r="A280" s="32"/>
      <c r="B280" s="32"/>
      <c r="C280" s="32"/>
      <c r="D280" s="32" t="s">
        <v>417</v>
      </c>
    </row>
    <row r="281" spans="1:4">
      <c r="A281" s="32" t="s">
        <v>2554</v>
      </c>
      <c r="B281" s="32" t="s">
        <v>2325</v>
      </c>
      <c r="C281" s="32" t="s">
        <v>993</v>
      </c>
      <c r="D281" s="32" t="s">
        <v>1095</v>
      </c>
    </row>
    <row r="282" spans="1:4">
      <c r="A282" s="32"/>
      <c r="B282" s="32"/>
      <c r="C282" s="32"/>
      <c r="D282" s="32" t="s">
        <v>417</v>
      </c>
    </row>
    <row r="283" spans="1:4">
      <c r="A283" s="32"/>
      <c r="B283" s="32"/>
      <c r="C283" s="32"/>
      <c r="D283" s="32" t="s">
        <v>2304</v>
      </c>
    </row>
    <row r="284" spans="1:4">
      <c r="A284" s="32" t="s">
        <v>2507</v>
      </c>
      <c r="B284" s="32" t="s">
        <v>148</v>
      </c>
      <c r="C284" s="32" t="s">
        <v>993</v>
      </c>
      <c r="D284" s="32" t="s">
        <v>1095</v>
      </c>
    </row>
    <row r="285" spans="1:4">
      <c r="A285" s="32"/>
      <c r="B285" s="32"/>
      <c r="C285" s="32"/>
      <c r="D285" s="32" t="s">
        <v>417</v>
      </c>
    </row>
    <row r="286" spans="1:4">
      <c r="A286" s="32"/>
      <c r="B286" s="32"/>
      <c r="C286" s="32"/>
      <c r="D286" s="32" t="s">
        <v>419</v>
      </c>
    </row>
    <row r="287" spans="1:4">
      <c r="A287" s="32" t="s">
        <v>2485</v>
      </c>
      <c r="B287" s="32" t="s">
        <v>589</v>
      </c>
      <c r="C287" s="32" t="s">
        <v>993</v>
      </c>
      <c r="D287" s="32" t="s">
        <v>1095</v>
      </c>
    </row>
    <row r="288" spans="1:4">
      <c r="A288" s="32"/>
      <c r="B288" s="32"/>
      <c r="C288" s="32"/>
      <c r="D288" s="32" t="s">
        <v>417</v>
      </c>
    </row>
    <row r="289" spans="1:4">
      <c r="A289" s="32"/>
      <c r="B289" s="32"/>
      <c r="C289" s="32"/>
      <c r="D289" s="32" t="s">
        <v>1097</v>
      </c>
    </row>
    <row r="290" spans="1:4">
      <c r="A290" s="32" t="s">
        <v>2456</v>
      </c>
      <c r="B290" s="32" t="s">
        <v>166</v>
      </c>
      <c r="C290" s="32" t="s">
        <v>993</v>
      </c>
      <c r="D290" s="32" t="s">
        <v>1095</v>
      </c>
    </row>
    <row r="291" spans="1:4">
      <c r="A291" s="32"/>
      <c r="B291" s="32"/>
      <c r="C291" s="32"/>
      <c r="D291" s="32" t="s">
        <v>417</v>
      </c>
    </row>
    <row r="292" spans="1:4">
      <c r="A292" s="32"/>
      <c r="B292" s="32"/>
      <c r="C292" s="32"/>
      <c r="D292" s="32" t="s">
        <v>1097</v>
      </c>
    </row>
    <row r="293" spans="1:4">
      <c r="A293" s="32" t="s">
        <v>2326</v>
      </c>
      <c r="B293" s="32" t="s">
        <v>2327</v>
      </c>
      <c r="C293" s="32" t="s">
        <v>993</v>
      </c>
      <c r="D293" s="32" t="s">
        <v>1095</v>
      </c>
    </row>
    <row r="294" spans="1:4">
      <c r="A294" s="32"/>
      <c r="B294" s="32"/>
      <c r="C294" s="32"/>
      <c r="D294" s="32" t="s">
        <v>417</v>
      </c>
    </row>
    <row r="295" spans="1:4">
      <c r="A295" s="32"/>
      <c r="B295" s="32"/>
      <c r="C295" s="32"/>
      <c r="D295" s="32" t="s">
        <v>2304</v>
      </c>
    </row>
    <row r="296" spans="1:4">
      <c r="A296" s="32" t="s">
        <v>2457</v>
      </c>
      <c r="B296" s="32" t="s">
        <v>167</v>
      </c>
      <c r="C296" s="32" t="s">
        <v>993</v>
      </c>
      <c r="D296" s="32" t="s">
        <v>1095</v>
      </c>
    </row>
    <row r="297" spans="1:4">
      <c r="A297" s="32"/>
      <c r="B297" s="32"/>
      <c r="C297" s="32"/>
      <c r="D297" s="32" t="s">
        <v>417</v>
      </c>
    </row>
    <row r="298" spans="1:4">
      <c r="A298" s="32"/>
      <c r="B298" s="32"/>
      <c r="C298" s="32"/>
      <c r="D298" s="32" t="s">
        <v>419</v>
      </c>
    </row>
    <row r="299" spans="1:4">
      <c r="A299" s="32" t="s">
        <v>2458</v>
      </c>
      <c r="B299" s="32" t="s">
        <v>168</v>
      </c>
      <c r="C299" s="32" t="s">
        <v>993</v>
      </c>
      <c r="D299" s="32" t="s">
        <v>1095</v>
      </c>
    </row>
    <row r="300" spans="1:4">
      <c r="A300" s="32"/>
      <c r="B300" s="32"/>
      <c r="C300" s="32"/>
      <c r="D300" s="32" t="s">
        <v>417</v>
      </c>
    </row>
    <row r="301" spans="1:4">
      <c r="A301" s="32"/>
      <c r="B301" s="32"/>
      <c r="C301" s="32"/>
      <c r="D301" s="32" t="s">
        <v>419</v>
      </c>
    </row>
    <row r="302" spans="1:4">
      <c r="A302" s="32" t="s">
        <v>2433</v>
      </c>
      <c r="B302" s="32" t="s">
        <v>170</v>
      </c>
      <c r="C302" s="32" t="s">
        <v>993</v>
      </c>
      <c r="D302" s="32" t="s">
        <v>1095</v>
      </c>
    </row>
    <row r="303" spans="1:4">
      <c r="A303" s="32"/>
      <c r="B303" s="32"/>
      <c r="C303" s="32"/>
      <c r="D303" s="32" t="s">
        <v>417</v>
      </c>
    </row>
    <row r="304" spans="1:4">
      <c r="A304" s="32"/>
      <c r="B304" s="32"/>
      <c r="C304" s="32"/>
      <c r="D304" s="32" t="s">
        <v>1655</v>
      </c>
    </row>
    <row r="305" spans="1:4">
      <c r="A305" s="32"/>
      <c r="B305" s="32"/>
      <c r="C305" s="32"/>
      <c r="D305" s="32" t="s">
        <v>419</v>
      </c>
    </row>
    <row r="306" spans="1:4">
      <c r="A306" s="32" t="s">
        <v>2404</v>
      </c>
      <c r="B306" s="32" t="s">
        <v>1308</v>
      </c>
      <c r="C306" s="32" t="s">
        <v>993</v>
      </c>
      <c r="D306" s="32" t="s">
        <v>1095</v>
      </c>
    </row>
    <row r="307" spans="1:4">
      <c r="A307" s="32"/>
      <c r="B307" s="32"/>
      <c r="C307" s="32"/>
      <c r="D307" s="32" t="s">
        <v>417</v>
      </c>
    </row>
    <row r="308" spans="1:4">
      <c r="A308" s="32"/>
      <c r="B308" s="32"/>
      <c r="C308" s="32"/>
      <c r="D308" s="32" t="s">
        <v>419</v>
      </c>
    </row>
    <row r="309" spans="1:4">
      <c r="A309" s="32" t="s">
        <v>2442</v>
      </c>
      <c r="B309" s="32" t="s">
        <v>543</v>
      </c>
      <c r="C309" s="32" t="s">
        <v>993</v>
      </c>
      <c r="D309" s="32" t="s">
        <v>1095</v>
      </c>
    </row>
    <row r="310" spans="1:4">
      <c r="A310" s="32"/>
      <c r="B310" s="32"/>
      <c r="C310" s="32"/>
      <c r="D310" s="32" t="s">
        <v>417</v>
      </c>
    </row>
    <row r="311" spans="1:4">
      <c r="A311" s="32"/>
      <c r="B311" s="32"/>
      <c r="C311" s="32"/>
      <c r="D311" s="32" t="s">
        <v>1097</v>
      </c>
    </row>
    <row r="312" spans="1:4">
      <c r="A312" s="32" t="s">
        <v>2504</v>
      </c>
      <c r="B312" s="32" t="s">
        <v>169</v>
      </c>
      <c r="C312" s="32" t="s">
        <v>993</v>
      </c>
      <c r="D312" s="32" t="s">
        <v>1095</v>
      </c>
    </row>
    <row r="313" spans="1:4">
      <c r="A313" s="32"/>
      <c r="B313" s="32"/>
      <c r="C313" s="32"/>
      <c r="D313" s="32" t="s">
        <v>417</v>
      </c>
    </row>
    <row r="314" spans="1:4">
      <c r="A314" s="32"/>
      <c r="B314" s="32"/>
      <c r="C314" s="32"/>
      <c r="D314" s="32" t="s">
        <v>419</v>
      </c>
    </row>
    <row r="315" spans="1:4">
      <c r="A315" s="32" t="s">
        <v>2469</v>
      </c>
      <c r="B315" s="32" t="s">
        <v>902</v>
      </c>
      <c r="C315" s="32" t="s">
        <v>993</v>
      </c>
      <c r="D315" s="32" t="s">
        <v>1095</v>
      </c>
    </row>
    <row r="316" spans="1:4">
      <c r="A316" s="32"/>
      <c r="B316" s="32"/>
      <c r="C316" s="32"/>
      <c r="D316" s="32" t="s">
        <v>417</v>
      </c>
    </row>
    <row r="317" spans="1:4">
      <c r="A317" s="32"/>
      <c r="B317" s="32"/>
      <c r="C317" s="32"/>
      <c r="D317" s="32" t="s">
        <v>419</v>
      </c>
    </row>
    <row r="318" spans="1:4">
      <c r="A318" s="32" t="s">
        <v>2606</v>
      </c>
      <c r="B318" s="32" t="s">
        <v>2607</v>
      </c>
      <c r="C318" s="32" t="s">
        <v>993</v>
      </c>
      <c r="D318" s="32" t="s">
        <v>417</v>
      </c>
    </row>
    <row r="319" spans="1:4">
      <c r="A319" s="32" t="s">
        <v>2525</v>
      </c>
      <c r="B319" s="32" t="s">
        <v>566</v>
      </c>
      <c r="C319" s="32" t="s">
        <v>993</v>
      </c>
      <c r="D319" s="32" t="s">
        <v>417</v>
      </c>
    </row>
    <row r="320" spans="1:4">
      <c r="A320" s="32" t="s">
        <v>2452</v>
      </c>
      <c r="B320" s="32" t="s">
        <v>171</v>
      </c>
      <c r="C320" s="32" t="s">
        <v>993</v>
      </c>
      <c r="D320" s="32" t="s">
        <v>417</v>
      </c>
    </row>
    <row r="321" spans="1:4">
      <c r="A321" s="32"/>
      <c r="B321" s="32"/>
      <c r="C321" s="32"/>
      <c r="D321" s="32" t="s">
        <v>1096</v>
      </c>
    </row>
    <row r="322" spans="1:4">
      <c r="A322" s="32" t="s">
        <v>2452</v>
      </c>
      <c r="B322" s="32" t="s">
        <v>984</v>
      </c>
      <c r="C322" s="32" t="s">
        <v>993</v>
      </c>
      <c r="D322" s="32" t="s">
        <v>417</v>
      </c>
    </row>
    <row r="323" spans="1:4">
      <c r="A323" s="32" t="s">
        <v>2470</v>
      </c>
      <c r="B323" s="32" t="s">
        <v>345</v>
      </c>
      <c r="C323" s="32" t="s">
        <v>993</v>
      </c>
      <c r="D323" s="32" t="s">
        <v>417</v>
      </c>
    </row>
    <row r="324" spans="1:4">
      <c r="A324" s="32" t="s">
        <v>2557</v>
      </c>
      <c r="B324" s="32" t="s">
        <v>2181</v>
      </c>
      <c r="C324" s="32" t="s">
        <v>993</v>
      </c>
      <c r="D324" s="32" t="s">
        <v>417</v>
      </c>
    </row>
    <row r="325" spans="1:4">
      <c r="A325" s="32" t="s">
        <v>2558</v>
      </c>
      <c r="B325" s="32" t="s">
        <v>2182</v>
      </c>
      <c r="C325" s="32" t="s">
        <v>993</v>
      </c>
      <c r="D325" s="32" t="s">
        <v>417</v>
      </c>
    </row>
    <row r="326" spans="1:4">
      <c r="A326" s="32" t="s">
        <v>2528</v>
      </c>
      <c r="B326" s="32" t="s">
        <v>179</v>
      </c>
      <c r="C326" s="32" t="s">
        <v>993</v>
      </c>
      <c r="D326" s="32" t="s">
        <v>417</v>
      </c>
    </row>
    <row r="327" spans="1:4">
      <c r="A327" s="32" t="s">
        <v>2459</v>
      </c>
      <c r="B327" s="32" t="s">
        <v>978</v>
      </c>
      <c r="C327" s="32" t="s">
        <v>993</v>
      </c>
      <c r="D327" s="32" t="s">
        <v>417</v>
      </c>
    </row>
    <row r="328" spans="1:4">
      <c r="A328" s="32" t="s">
        <v>2459</v>
      </c>
      <c r="B328" s="32" t="s">
        <v>1941</v>
      </c>
      <c r="C328" s="32" t="s">
        <v>993</v>
      </c>
      <c r="D328" s="32" t="s">
        <v>417</v>
      </c>
    </row>
    <row r="329" spans="1:4">
      <c r="A329" s="32" t="s">
        <v>2536</v>
      </c>
      <c r="B329" s="32" t="s">
        <v>448</v>
      </c>
      <c r="C329" s="32" t="s">
        <v>993</v>
      </c>
      <c r="D329" s="32" t="s">
        <v>417</v>
      </c>
    </row>
    <row r="330" spans="1:4">
      <c r="A330" s="32" t="s">
        <v>2537</v>
      </c>
      <c r="B330" s="32" t="s">
        <v>447</v>
      </c>
      <c r="C330" s="32" t="s">
        <v>993</v>
      </c>
      <c r="D330" s="32" t="s">
        <v>417</v>
      </c>
    </row>
    <row r="331" spans="1:4">
      <c r="A331" s="32" t="s">
        <v>2400</v>
      </c>
      <c r="B331" s="32" t="s">
        <v>272</v>
      </c>
      <c r="C331" s="32" t="s">
        <v>993</v>
      </c>
      <c r="D331" s="32" t="s">
        <v>417</v>
      </c>
    </row>
    <row r="332" spans="1:4">
      <c r="A332" s="32" t="s">
        <v>2564</v>
      </c>
      <c r="B332" s="32" t="s">
        <v>2328</v>
      </c>
      <c r="C332" s="32" t="s">
        <v>993</v>
      </c>
      <c r="D332" s="32" t="s">
        <v>417</v>
      </c>
    </row>
    <row r="333" spans="1:4">
      <c r="A333" s="32" t="s">
        <v>2444</v>
      </c>
      <c r="B333" s="32" t="s">
        <v>181</v>
      </c>
      <c r="C333" s="32" t="s">
        <v>993</v>
      </c>
      <c r="D333" s="32" t="s">
        <v>417</v>
      </c>
    </row>
    <row r="334" spans="1:4">
      <c r="A334" s="32" t="s">
        <v>2399</v>
      </c>
      <c r="B334" s="32" t="s">
        <v>270</v>
      </c>
      <c r="C334" s="32" t="s">
        <v>993</v>
      </c>
      <c r="D334" s="32" t="s">
        <v>417</v>
      </c>
    </row>
    <row r="335" spans="1:4">
      <c r="A335" s="32" t="s">
        <v>2562</v>
      </c>
      <c r="B335" s="32" t="s">
        <v>2092</v>
      </c>
      <c r="C335" s="32" t="s">
        <v>993</v>
      </c>
      <c r="D335" s="32" t="s">
        <v>417</v>
      </c>
    </row>
    <row r="336" spans="1:4">
      <c r="A336" s="32" t="s">
        <v>2561</v>
      </c>
      <c r="B336" s="32" t="s">
        <v>2183</v>
      </c>
      <c r="C336" s="32" t="s">
        <v>993</v>
      </c>
      <c r="D336" s="32" t="s">
        <v>417</v>
      </c>
    </row>
    <row r="337" spans="1:4">
      <c r="A337" s="32" t="s">
        <v>2529</v>
      </c>
      <c r="B337" s="32" t="s">
        <v>1815</v>
      </c>
      <c r="C337" s="32" t="s">
        <v>993</v>
      </c>
      <c r="D337" s="32" t="s">
        <v>417</v>
      </c>
    </row>
    <row r="338" spans="1:4">
      <c r="A338" s="32" t="s">
        <v>2527</v>
      </c>
      <c r="B338" s="32" t="s">
        <v>180</v>
      </c>
      <c r="C338" s="32" t="s">
        <v>993</v>
      </c>
      <c r="D338" s="32" t="s">
        <v>417</v>
      </c>
    </row>
    <row r="339" spans="1:4">
      <c r="A339" s="32" t="s">
        <v>2398</v>
      </c>
      <c r="B339" s="32" t="s">
        <v>269</v>
      </c>
      <c r="C339" s="32" t="s">
        <v>993</v>
      </c>
      <c r="D339" s="32" t="s">
        <v>417</v>
      </c>
    </row>
    <row r="340" spans="1:4">
      <c r="A340" s="32" t="s">
        <v>2398</v>
      </c>
      <c r="B340" s="32" t="s">
        <v>1817</v>
      </c>
      <c r="C340" s="32" t="s">
        <v>993</v>
      </c>
      <c r="D340" s="32" t="s">
        <v>417</v>
      </c>
    </row>
    <row r="341" spans="1:4">
      <c r="A341" s="32" t="s">
        <v>2441</v>
      </c>
      <c r="B341" s="32" t="s">
        <v>190</v>
      </c>
      <c r="C341" s="32" t="s">
        <v>993</v>
      </c>
      <c r="D341" s="32" t="s">
        <v>417</v>
      </c>
    </row>
    <row r="342" spans="1:4">
      <c r="A342" s="32" t="s">
        <v>2436</v>
      </c>
      <c r="B342" s="32" t="s">
        <v>182</v>
      </c>
      <c r="C342" s="32" t="s">
        <v>993</v>
      </c>
      <c r="D342" s="32" t="s">
        <v>417</v>
      </c>
    </row>
    <row r="343" spans="1:4">
      <c r="A343" s="32" t="s">
        <v>2448</v>
      </c>
      <c r="B343" s="32" t="s">
        <v>183</v>
      </c>
      <c r="C343" s="32" t="s">
        <v>993</v>
      </c>
      <c r="D343" s="32" t="s">
        <v>417</v>
      </c>
    </row>
    <row r="344" spans="1:4">
      <c r="A344" s="32" t="s">
        <v>2448</v>
      </c>
      <c r="B344" s="32" t="s">
        <v>1939</v>
      </c>
      <c r="C344" s="32" t="s">
        <v>993</v>
      </c>
      <c r="D344" s="32" t="s">
        <v>417</v>
      </c>
    </row>
    <row r="345" spans="1:4">
      <c r="A345" s="32" t="s">
        <v>2439</v>
      </c>
      <c r="B345" s="32" t="s">
        <v>184</v>
      </c>
      <c r="C345" s="32" t="s">
        <v>993</v>
      </c>
      <c r="D345" s="32" t="s">
        <v>417</v>
      </c>
    </row>
    <row r="346" spans="1:4">
      <c r="A346" s="32" t="s">
        <v>2440</v>
      </c>
      <c r="B346" s="32" t="s">
        <v>185</v>
      </c>
      <c r="C346" s="32" t="s">
        <v>993</v>
      </c>
      <c r="D346" s="32" t="s">
        <v>417</v>
      </c>
    </row>
    <row r="347" spans="1:4">
      <c r="A347" s="32" t="s">
        <v>2449</v>
      </c>
      <c r="B347" s="32" t="s">
        <v>186</v>
      </c>
      <c r="C347" s="32" t="s">
        <v>993</v>
      </c>
      <c r="D347" s="32" t="s">
        <v>417</v>
      </c>
    </row>
    <row r="348" spans="1:4">
      <c r="A348" s="32" t="s">
        <v>2449</v>
      </c>
      <c r="B348" s="32" t="s">
        <v>1940</v>
      </c>
      <c r="C348" s="32" t="s">
        <v>993</v>
      </c>
      <c r="D348" s="32" t="s">
        <v>417</v>
      </c>
    </row>
    <row r="349" spans="1:4">
      <c r="A349" s="32" t="s">
        <v>2450</v>
      </c>
      <c r="B349" s="32" t="s">
        <v>187</v>
      </c>
      <c r="C349" s="32" t="s">
        <v>993</v>
      </c>
      <c r="D349" s="32" t="s">
        <v>417</v>
      </c>
    </row>
    <row r="350" spans="1:4">
      <c r="A350" s="32" t="s">
        <v>2435</v>
      </c>
      <c r="B350" s="32" t="s">
        <v>188</v>
      </c>
      <c r="C350" s="32" t="s">
        <v>993</v>
      </c>
      <c r="D350" s="32" t="s">
        <v>417</v>
      </c>
    </row>
    <row r="351" spans="1:4">
      <c r="A351" s="32" t="s">
        <v>2534</v>
      </c>
      <c r="B351" s="32" t="s">
        <v>2093</v>
      </c>
      <c r="C351" s="32" t="s">
        <v>993</v>
      </c>
      <c r="D351" s="32" t="s">
        <v>417</v>
      </c>
    </row>
    <row r="352" spans="1:4">
      <c r="A352" s="32" t="s">
        <v>2543</v>
      </c>
      <c r="B352" s="32" t="s">
        <v>440</v>
      </c>
      <c r="C352" s="32" t="s">
        <v>993</v>
      </c>
      <c r="D352" s="32" t="s">
        <v>417</v>
      </c>
    </row>
    <row r="353" spans="1:4">
      <c r="A353" s="32" t="s">
        <v>2447</v>
      </c>
      <c r="B353" s="32" t="s">
        <v>189</v>
      </c>
      <c r="C353" s="32" t="s">
        <v>993</v>
      </c>
      <c r="D353" s="32" t="s">
        <v>417</v>
      </c>
    </row>
    <row r="354" spans="1:4">
      <c r="A354" s="32" t="s">
        <v>2530</v>
      </c>
      <c r="B354" s="32" t="s">
        <v>1816</v>
      </c>
      <c r="C354" s="32" t="s">
        <v>993</v>
      </c>
      <c r="D354" s="32" t="s">
        <v>417</v>
      </c>
    </row>
    <row r="355" spans="1:4">
      <c r="A355" s="32" t="s">
        <v>2586</v>
      </c>
      <c r="B355" s="32" t="s">
        <v>382</v>
      </c>
      <c r="C355" s="32" t="s">
        <v>993</v>
      </c>
      <c r="D355" s="32" t="s">
        <v>417</v>
      </c>
    </row>
    <row r="356" spans="1:4">
      <c r="A356" s="32" t="s">
        <v>2547</v>
      </c>
      <c r="B356" s="32" t="s">
        <v>1961</v>
      </c>
      <c r="C356" s="32" t="s">
        <v>993</v>
      </c>
      <c r="D356" s="32" t="s">
        <v>417</v>
      </c>
    </row>
    <row r="357" spans="1:4">
      <c r="A357" s="32" t="s">
        <v>2548</v>
      </c>
      <c r="B357" s="32" t="s">
        <v>1938</v>
      </c>
      <c r="C357" s="32" t="s">
        <v>993</v>
      </c>
      <c r="D357" s="32" t="s">
        <v>417</v>
      </c>
    </row>
    <row r="358" spans="1:4">
      <c r="A358" s="32" t="s">
        <v>2524</v>
      </c>
      <c r="B358" s="32" t="s">
        <v>191</v>
      </c>
      <c r="C358" s="32" t="s">
        <v>993</v>
      </c>
      <c r="D358" s="32" t="s">
        <v>417</v>
      </c>
    </row>
    <row r="359" spans="1:4">
      <c r="A359" s="32" t="s">
        <v>2446</v>
      </c>
      <c r="B359" s="32" t="s">
        <v>192</v>
      </c>
      <c r="C359" s="32" t="s">
        <v>993</v>
      </c>
      <c r="D359" s="32" t="s">
        <v>417</v>
      </c>
    </row>
    <row r="360" spans="1:4">
      <c r="A360" s="32" t="s">
        <v>2559</v>
      </c>
      <c r="B360" s="32" t="s">
        <v>1960</v>
      </c>
      <c r="C360" s="32" t="s">
        <v>993</v>
      </c>
      <c r="D360" s="32" t="s">
        <v>417</v>
      </c>
    </row>
    <row r="361" spans="1:4">
      <c r="A361" s="32" t="s">
        <v>2560</v>
      </c>
      <c r="B361" s="32" t="s">
        <v>1937</v>
      </c>
      <c r="C361" s="32" t="s">
        <v>993</v>
      </c>
      <c r="D361" s="32" t="s">
        <v>417</v>
      </c>
    </row>
    <row r="362" spans="1:4">
      <c r="A362" s="32" t="s">
        <v>2462</v>
      </c>
      <c r="B362" s="32" t="s">
        <v>626</v>
      </c>
      <c r="C362" s="32" t="s">
        <v>993</v>
      </c>
      <c r="D362" s="32" t="s">
        <v>417</v>
      </c>
    </row>
    <row r="363" spans="1:4">
      <c r="A363" s="32" t="s">
        <v>2460</v>
      </c>
      <c r="B363" s="32" t="s">
        <v>627</v>
      </c>
      <c r="C363" s="32" t="s">
        <v>993</v>
      </c>
      <c r="D363" s="32" t="s">
        <v>417</v>
      </c>
    </row>
    <row r="364" spans="1:4">
      <c r="A364" s="32" t="s">
        <v>2523</v>
      </c>
      <c r="B364" s="32" t="s">
        <v>193</v>
      </c>
      <c r="C364" s="32" t="s">
        <v>993</v>
      </c>
      <c r="D364" s="32" t="s">
        <v>417</v>
      </c>
    </row>
    <row r="365" spans="1:4">
      <c r="A365" s="32" t="s">
        <v>2463</v>
      </c>
      <c r="B365" s="32" t="s">
        <v>629</v>
      </c>
      <c r="C365" s="32" t="s">
        <v>993</v>
      </c>
      <c r="D365" s="32" t="s">
        <v>417</v>
      </c>
    </row>
    <row r="366" spans="1:4">
      <c r="A366" s="32" t="s">
        <v>2461</v>
      </c>
      <c r="B366" s="32" t="s">
        <v>630</v>
      </c>
      <c r="C366" s="32" t="s">
        <v>993</v>
      </c>
      <c r="D366" s="32" t="s">
        <v>417</v>
      </c>
    </row>
    <row r="367" spans="1:4">
      <c r="A367" s="32" t="s">
        <v>2522</v>
      </c>
      <c r="B367" s="32" t="s">
        <v>194</v>
      </c>
      <c r="C367" s="32" t="s">
        <v>993</v>
      </c>
      <c r="D367" s="32" t="s">
        <v>417</v>
      </c>
    </row>
    <row r="368" spans="1:4">
      <c r="A368" s="32" t="s">
        <v>2546</v>
      </c>
      <c r="B368" s="32" t="s">
        <v>2307</v>
      </c>
      <c r="C368" s="32" t="s">
        <v>993</v>
      </c>
      <c r="D368" s="32" t="s">
        <v>417</v>
      </c>
    </row>
    <row r="369" spans="1:4">
      <c r="A369" s="32" t="s">
        <v>2545</v>
      </c>
      <c r="B369" s="32" t="s">
        <v>2305</v>
      </c>
      <c r="C369" s="32" t="s">
        <v>993</v>
      </c>
      <c r="D369" s="32" t="s">
        <v>417</v>
      </c>
    </row>
    <row r="370" spans="1:4">
      <c r="A370" s="32" t="s">
        <v>2544</v>
      </c>
      <c r="B370" s="32" t="s">
        <v>2306</v>
      </c>
      <c r="C370" s="32" t="s">
        <v>993</v>
      </c>
      <c r="D370" s="32" t="s">
        <v>417</v>
      </c>
    </row>
    <row r="371" spans="1:4">
      <c r="A371" s="32" t="s">
        <v>2526</v>
      </c>
      <c r="B371" s="32" t="s">
        <v>985</v>
      </c>
      <c r="C371" s="32" t="s">
        <v>993</v>
      </c>
      <c r="D371" s="32" t="s">
        <v>417</v>
      </c>
    </row>
    <row r="372" spans="1:4">
      <c r="A372" s="32" t="s">
        <v>2499</v>
      </c>
      <c r="B372" s="32" t="s">
        <v>234</v>
      </c>
      <c r="C372" s="32" t="s">
        <v>993</v>
      </c>
      <c r="D372" s="32" t="s">
        <v>417</v>
      </c>
    </row>
    <row r="373" spans="1:4">
      <c r="A373" s="32" t="s">
        <v>2408</v>
      </c>
      <c r="B373" s="32" t="s">
        <v>1420</v>
      </c>
      <c r="C373" s="32" t="s">
        <v>993</v>
      </c>
      <c r="D373" s="32" t="s">
        <v>1095</v>
      </c>
    </row>
    <row r="374" spans="1:4">
      <c r="A374" s="32"/>
      <c r="B374" s="32"/>
      <c r="C374" s="32"/>
      <c r="D374" s="32" t="s">
        <v>417</v>
      </c>
    </row>
    <row r="375" spans="1:4">
      <c r="A375" s="32" t="s">
        <v>2479</v>
      </c>
      <c r="B375" s="32" t="s">
        <v>235</v>
      </c>
      <c r="C375" s="32" t="s">
        <v>993</v>
      </c>
      <c r="D375" s="32" t="s">
        <v>1095</v>
      </c>
    </row>
    <row r="376" spans="1:4">
      <c r="A376" s="32"/>
      <c r="B376" s="32"/>
      <c r="C376" s="32"/>
      <c r="D376" s="32" t="s">
        <v>417</v>
      </c>
    </row>
    <row r="377" spans="1:4">
      <c r="A377" s="32" t="s">
        <v>2502</v>
      </c>
      <c r="B377" s="32" t="s">
        <v>837</v>
      </c>
      <c r="C377" s="32" t="s">
        <v>993</v>
      </c>
      <c r="D377" s="32" t="s">
        <v>1095</v>
      </c>
    </row>
    <row r="378" spans="1:4">
      <c r="A378" s="32"/>
      <c r="B378" s="32"/>
      <c r="C378" s="32"/>
      <c r="D378" s="32" t="s">
        <v>417</v>
      </c>
    </row>
    <row r="379" spans="1:4">
      <c r="A379" s="32"/>
      <c r="B379" s="32"/>
      <c r="C379" s="32"/>
      <c r="D379" s="32" t="s">
        <v>1655</v>
      </c>
    </row>
    <row r="380" spans="1:4">
      <c r="A380" s="32"/>
      <c r="B380" s="32"/>
      <c r="C380" s="32"/>
      <c r="D380" s="32" t="s">
        <v>419</v>
      </c>
    </row>
    <row r="381" spans="1:4">
      <c r="A381" s="32" t="s">
        <v>2541</v>
      </c>
      <c r="B381" s="32" t="s">
        <v>2289</v>
      </c>
      <c r="C381" s="32" t="s">
        <v>993</v>
      </c>
      <c r="D381" s="32" t="s">
        <v>417</v>
      </c>
    </row>
    <row r="382" spans="1:4">
      <c r="A382" s="32" t="s">
        <v>2431</v>
      </c>
      <c r="B382" s="32" t="s">
        <v>236</v>
      </c>
      <c r="C382" s="32" t="s">
        <v>993</v>
      </c>
      <c r="D382" s="32" t="s">
        <v>1095</v>
      </c>
    </row>
    <row r="383" spans="1:4">
      <c r="A383" s="32"/>
      <c r="B383" s="32"/>
      <c r="C383" s="32"/>
      <c r="D383" s="32" t="s">
        <v>417</v>
      </c>
    </row>
    <row r="384" spans="1:4">
      <c r="A384" s="32"/>
      <c r="B384" s="32"/>
      <c r="C384" s="32"/>
      <c r="D384" s="32" t="s">
        <v>1655</v>
      </c>
    </row>
    <row r="385" spans="1:4">
      <c r="A385" s="32"/>
      <c r="B385" s="32"/>
      <c r="C385" s="32"/>
      <c r="D385" s="32" t="s">
        <v>419</v>
      </c>
    </row>
    <row r="386" spans="1:4">
      <c r="A386" s="32" t="s">
        <v>2538</v>
      </c>
      <c r="B386" s="32" t="s">
        <v>1511</v>
      </c>
      <c r="C386" s="32" t="s">
        <v>993</v>
      </c>
      <c r="D386" s="32" t="s">
        <v>417</v>
      </c>
    </row>
    <row r="387" spans="1:4">
      <c r="A387" s="32"/>
      <c r="B387" s="32"/>
      <c r="C387" s="32"/>
      <c r="D387" s="32" t="s">
        <v>419</v>
      </c>
    </row>
    <row r="388" spans="1:4">
      <c r="A388" s="32" t="s">
        <v>2401</v>
      </c>
      <c r="B388" s="32" t="s">
        <v>1310</v>
      </c>
      <c r="C388" s="32" t="s">
        <v>993</v>
      </c>
      <c r="D388" s="32" t="s">
        <v>1095</v>
      </c>
    </row>
    <row r="389" spans="1:4">
      <c r="A389" s="32"/>
      <c r="B389" s="32"/>
      <c r="C389" s="32"/>
      <c r="D389" s="32" t="s">
        <v>417</v>
      </c>
    </row>
    <row r="390" spans="1:4">
      <c r="A390" s="32" t="s">
        <v>2531</v>
      </c>
      <c r="B390" s="32" t="s">
        <v>1507</v>
      </c>
      <c r="C390" s="32" t="s">
        <v>993</v>
      </c>
      <c r="D390" s="32" t="s">
        <v>417</v>
      </c>
    </row>
    <row r="391" spans="1:4">
      <c r="A391" s="32"/>
      <c r="B391" s="32"/>
      <c r="C391" s="32"/>
      <c r="D391" s="32" t="s">
        <v>419</v>
      </c>
    </row>
    <row r="392" spans="1:4">
      <c r="A392" s="32" t="s">
        <v>2553</v>
      </c>
      <c r="B392" s="32" t="s">
        <v>1506</v>
      </c>
      <c r="C392" s="32" t="s">
        <v>993</v>
      </c>
      <c r="D392" s="32" t="s">
        <v>1095</v>
      </c>
    </row>
    <row r="393" spans="1:4">
      <c r="A393" s="32"/>
      <c r="B393" s="32"/>
      <c r="C393" s="32"/>
      <c r="D393" s="32" t="s">
        <v>417</v>
      </c>
    </row>
    <row r="394" spans="1:4">
      <c r="A394" s="32"/>
      <c r="B394" s="32"/>
      <c r="C394" s="32"/>
      <c r="D394" s="32" t="s">
        <v>419</v>
      </c>
    </row>
    <row r="395" spans="1:4">
      <c r="A395" s="32" t="s">
        <v>2567</v>
      </c>
      <c r="B395" s="32" t="s">
        <v>1500</v>
      </c>
      <c r="C395" s="32" t="s">
        <v>993</v>
      </c>
      <c r="D395" s="32" t="s">
        <v>417</v>
      </c>
    </row>
    <row r="396" spans="1:4">
      <c r="A396" s="32" t="s">
        <v>2427</v>
      </c>
      <c r="B396" s="32" t="s">
        <v>237</v>
      </c>
      <c r="C396" s="32" t="s">
        <v>993</v>
      </c>
      <c r="D396" s="32" t="s">
        <v>1095</v>
      </c>
    </row>
    <row r="397" spans="1:4">
      <c r="A397" s="32"/>
      <c r="B397" s="32"/>
      <c r="C397" s="32"/>
      <c r="D397" s="32" t="s">
        <v>417</v>
      </c>
    </row>
    <row r="398" spans="1:4">
      <c r="A398" s="32"/>
      <c r="B398" s="32"/>
      <c r="C398" s="32"/>
      <c r="D398" s="32" t="s">
        <v>1655</v>
      </c>
    </row>
    <row r="399" spans="1:4">
      <c r="A399" s="32"/>
      <c r="B399" s="32"/>
      <c r="C399" s="32"/>
      <c r="D399" s="32" t="s">
        <v>419</v>
      </c>
    </row>
    <row r="400" spans="1:4">
      <c r="A400" s="32" t="s">
        <v>2568</v>
      </c>
      <c r="B400" s="32" t="s">
        <v>1466</v>
      </c>
      <c r="C400" s="32" t="s">
        <v>993</v>
      </c>
      <c r="D400" s="32" t="s">
        <v>417</v>
      </c>
    </row>
    <row r="401" spans="1:4">
      <c r="A401" s="32"/>
      <c r="B401" s="32"/>
      <c r="C401" s="32"/>
      <c r="D401" s="32" t="s">
        <v>419</v>
      </c>
    </row>
    <row r="402" spans="1:4">
      <c r="A402" s="32" t="s">
        <v>2575</v>
      </c>
      <c r="B402" s="32" t="s">
        <v>1467</v>
      </c>
      <c r="C402" s="32" t="s">
        <v>993</v>
      </c>
      <c r="D402" s="32" t="s">
        <v>1095</v>
      </c>
    </row>
    <row r="403" spans="1:4">
      <c r="A403" s="32"/>
      <c r="B403" s="32"/>
      <c r="C403" s="32"/>
      <c r="D403" s="32" t="s">
        <v>417</v>
      </c>
    </row>
    <row r="404" spans="1:4">
      <c r="A404" s="32"/>
      <c r="B404" s="32"/>
      <c r="C404" s="32"/>
      <c r="D404" s="32" t="s">
        <v>419</v>
      </c>
    </row>
    <row r="405" spans="1:4">
      <c r="A405" s="32" t="s">
        <v>2532</v>
      </c>
      <c r="B405" s="32" t="s">
        <v>1502</v>
      </c>
      <c r="C405" s="32" t="s">
        <v>993</v>
      </c>
      <c r="D405" s="32" t="s">
        <v>417</v>
      </c>
    </row>
    <row r="406" spans="1:4">
      <c r="A406" s="32"/>
      <c r="B406" s="32"/>
      <c r="C406" s="32"/>
      <c r="D406" s="32" t="s">
        <v>419</v>
      </c>
    </row>
    <row r="407" spans="1:4">
      <c r="A407" s="32" t="s">
        <v>2429</v>
      </c>
      <c r="B407" s="32" t="s">
        <v>238</v>
      </c>
      <c r="C407" s="32" t="s">
        <v>993</v>
      </c>
      <c r="D407" s="32" t="s">
        <v>1095</v>
      </c>
    </row>
    <row r="408" spans="1:4">
      <c r="A408" s="32"/>
      <c r="B408" s="32"/>
      <c r="C408" s="32"/>
      <c r="D408" s="32" t="s">
        <v>417</v>
      </c>
    </row>
    <row r="409" spans="1:4">
      <c r="A409" s="32"/>
      <c r="B409" s="32"/>
      <c r="C409" s="32"/>
      <c r="D409" s="32" t="s">
        <v>419</v>
      </c>
    </row>
    <row r="410" spans="1:4">
      <c r="A410" s="32" t="s">
        <v>2569</v>
      </c>
      <c r="B410" s="32" t="s">
        <v>1468</v>
      </c>
      <c r="C410" s="32" t="s">
        <v>993</v>
      </c>
      <c r="D410" s="32" t="s">
        <v>417</v>
      </c>
    </row>
    <row r="411" spans="1:4">
      <c r="A411" s="32"/>
      <c r="B411" s="32"/>
      <c r="C411" s="32"/>
      <c r="D411" s="32" t="s">
        <v>419</v>
      </c>
    </row>
    <row r="412" spans="1:4">
      <c r="A412" s="32" t="s">
        <v>2570</v>
      </c>
      <c r="B412" s="32" t="s">
        <v>1469</v>
      </c>
      <c r="C412" s="32" t="s">
        <v>993</v>
      </c>
      <c r="D412" s="32" t="s">
        <v>417</v>
      </c>
    </row>
    <row r="413" spans="1:4">
      <c r="A413" s="32"/>
      <c r="B413" s="32"/>
      <c r="C413" s="32"/>
      <c r="D413" s="32" t="s">
        <v>419</v>
      </c>
    </row>
    <row r="414" spans="1:4">
      <c r="A414" s="32" t="s">
        <v>2571</v>
      </c>
      <c r="B414" s="32" t="s">
        <v>1470</v>
      </c>
      <c r="C414" s="32" t="s">
        <v>993</v>
      </c>
      <c r="D414" s="32" t="s">
        <v>417</v>
      </c>
    </row>
    <row r="415" spans="1:4">
      <c r="A415" s="32"/>
      <c r="B415" s="32"/>
      <c r="C415" s="32"/>
      <c r="D415" s="32" t="s">
        <v>419</v>
      </c>
    </row>
    <row r="416" spans="1:4">
      <c r="A416" s="32" t="s">
        <v>2572</v>
      </c>
      <c r="B416" s="32" t="s">
        <v>1471</v>
      </c>
      <c r="C416" s="32" t="s">
        <v>993</v>
      </c>
      <c r="D416" s="32" t="s">
        <v>417</v>
      </c>
    </row>
    <row r="417" spans="1:4">
      <c r="A417" s="32"/>
      <c r="B417" s="32"/>
      <c r="C417" s="32"/>
      <c r="D417" s="32" t="s">
        <v>419</v>
      </c>
    </row>
    <row r="418" spans="1:4">
      <c r="A418" s="32" t="s">
        <v>2565</v>
      </c>
      <c r="B418" s="32" t="s">
        <v>1472</v>
      </c>
      <c r="C418" s="32" t="s">
        <v>993</v>
      </c>
      <c r="D418" s="32" t="s">
        <v>417</v>
      </c>
    </row>
    <row r="419" spans="1:4">
      <c r="A419" s="32"/>
      <c r="B419" s="32"/>
      <c r="C419" s="32"/>
      <c r="D419" s="32" t="s">
        <v>419</v>
      </c>
    </row>
    <row r="420" spans="1:4">
      <c r="A420" s="32" t="s">
        <v>2428</v>
      </c>
      <c r="B420" s="32" t="s">
        <v>239</v>
      </c>
      <c r="C420" s="32" t="s">
        <v>993</v>
      </c>
      <c r="D420" s="32" t="s">
        <v>1095</v>
      </c>
    </row>
    <row r="421" spans="1:4">
      <c r="A421" s="32"/>
      <c r="B421" s="32"/>
      <c r="C421" s="32"/>
      <c r="D421" s="32" t="s">
        <v>417</v>
      </c>
    </row>
    <row r="422" spans="1:4">
      <c r="A422" s="32"/>
      <c r="B422" s="32"/>
      <c r="C422" s="32"/>
      <c r="D422" s="32" t="s">
        <v>1655</v>
      </c>
    </row>
    <row r="423" spans="1:4">
      <c r="A423" s="32"/>
      <c r="B423" s="32"/>
      <c r="C423" s="32"/>
      <c r="D423" s="32" t="s">
        <v>419</v>
      </c>
    </row>
    <row r="424" spans="1:4">
      <c r="A424" s="32" t="s">
        <v>2573</v>
      </c>
      <c r="B424" s="32" t="s">
        <v>1473</v>
      </c>
      <c r="C424" s="32" t="s">
        <v>993</v>
      </c>
      <c r="D424" s="32" t="s">
        <v>417</v>
      </c>
    </row>
    <row r="425" spans="1:4">
      <c r="A425" s="32"/>
      <c r="B425" s="32"/>
      <c r="C425" s="32"/>
      <c r="D425" s="32" t="s">
        <v>419</v>
      </c>
    </row>
    <row r="426" spans="1:4">
      <c r="A426" s="32" t="s">
        <v>2578</v>
      </c>
      <c r="B426" s="32" t="s">
        <v>1465</v>
      </c>
      <c r="C426" s="32" t="s">
        <v>993</v>
      </c>
      <c r="D426" s="32" t="s">
        <v>417</v>
      </c>
    </row>
    <row r="427" spans="1:4">
      <c r="A427" s="32"/>
      <c r="B427" s="32"/>
      <c r="C427" s="32"/>
      <c r="D427" s="32" t="s">
        <v>419</v>
      </c>
    </row>
    <row r="428" spans="1:4">
      <c r="A428" s="32" t="s">
        <v>2576</v>
      </c>
      <c r="B428" s="32" t="s">
        <v>1474</v>
      </c>
      <c r="C428" s="32" t="s">
        <v>993</v>
      </c>
      <c r="D428" s="32" t="s">
        <v>417</v>
      </c>
    </row>
    <row r="429" spans="1:4">
      <c r="A429" s="32"/>
      <c r="B429" s="32"/>
      <c r="C429" s="32"/>
      <c r="D429" s="32" t="s">
        <v>419</v>
      </c>
    </row>
    <row r="430" spans="1:4">
      <c r="A430" s="32" t="s">
        <v>2577</v>
      </c>
      <c r="B430" s="32" t="s">
        <v>1475</v>
      </c>
      <c r="C430" s="32" t="s">
        <v>993</v>
      </c>
      <c r="D430" s="32" t="s">
        <v>417</v>
      </c>
    </row>
    <row r="431" spans="1:4">
      <c r="A431" s="32"/>
      <c r="B431" s="32"/>
      <c r="C431" s="32"/>
      <c r="D431" s="32" t="s">
        <v>419</v>
      </c>
    </row>
    <row r="432" spans="1:4">
      <c r="A432" s="32" t="s">
        <v>2426</v>
      </c>
      <c r="B432" s="32" t="s">
        <v>240</v>
      </c>
      <c r="C432" s="32" t="s">
        <v>993</v>
      </c>
      <c r="D432" s="32" t="s">
        <v>1095</v>
      </c>
    </row>
    <row r="433" spans="1:4">
      <c r="A433" s="32"/>
      <c r="B433" s="32"/>
      <c r="C433" s="32"/>
      <c r="D433" s="32" t="s">
        <v>417</v>
      </c>
    </row>
    <row r="434" spans="1:4">
      <c r="A434" s="32"/>
      <c r="B434" s="32"/>
      <c r="C434" s="32"/>
      <c r="D434" s="32" t="s">
        <v>1655</v>
      </c>
    </row>
    <row r="435" spans="1:4">
      <c r="A435" s="32"/>
      <c r="B435" s="32"/>
      <c r="C435" s="32"/>
      <c r="D435" s="32" t="s">
        <v>419</v>
      </c>
    </row>
    <row r="436" spans="1:4">
      <c r="A436" s="32" t="s">
        <v>2434</v>
      </c>
      <c r="B436" s="32" t="s">
        <v>480</v>
      </c>
      <c r="C436" s="32" t="s">
        <v>993</v>
      </c>
      <c r="D436" s="32" t="s">
        <v>1095</v>
      </c>
    </row>
    <row r="437" spans="1:4">
      <c r="A437" s="32"/>
      <c r="B437" s="32"/>
      <c r="C437" s="32"/>
      <c r="D437" s="32" t="s">
        <v>417</v>
      </c>
    </row>
    <row r="438" spans="1:4">
      <c r="A438" s="32"/>
      <c r="B438" s="32"/>
      <c r="C438" s="32"/>
      <c r="D438" s="32" t="s">
        <v>419</v>
      </c>
    </row>
    <row r="439" spans="1:4">
      <c r="A439" s="32" t="s">
        <v>2483</v>
      </c>
      <c r="B439" s="32" t="s">
        <v>478</v>
      </c>
      <c r="C439" s="32" t="s">
        <v>993</v>
      </c>
      <c r="D439" s="32" t="s">
        <v>1095</v>
      </c>
    </row>
    <row r="440" spans="1:4">
      <c r="A440" s="32"/>
      <c r="B440" s="32"/>
      <c r="C440" s="32"/>
      <c r="D440" s="32" t="s">
        <v>417</v>
      </c>
    </row>
    <row r="441" spans="1:4">
      <c r="A441" s="32"/>
      <c r="B441" s="32"/>
      <c r="C441" s="32"/>
      <c r="D441" s="32" t="s">
        <v>419</v>
      </c>
    </row>
    <row r="442" spans="1:4">
      <c r="A442" s="32" t="s">
        <v>2484</v>
      </c>
      <c r="B442" s="32" t="s">
        <v>479</v>
      </c>
      <c r="C442" s="32" t="s">
        <v>993</v>
      </c>
      <c r="D442" s="32" t="s">
        <v>1095</v>
      </c>
    </row>
    <row r="443" spans="1:4">
      <c r="A443" s="32"/>
      <c r="B443" s="32"/>
      <c r="C443" s="32"/>
      <c r="D443" s="32" t="s">
        <v>417</v>
      </c>
    </row>
    <row r="444" spans="1:4">
      <c r="A444" s="32"/>
      <c r="B444" s="32"/>
      <c r="C444" s="32"/>
      <c r="D444" s="32" t="s">
        <v>419</v>
      </c>
    </row>
    <row r="445" spans="1:4">
      <c r="A445" s="32" t="s">
        <v>2405</v>
      </c>
      <c r="B445" s="32" t="s">
        <v>1311</v>
      </c>
      <c r="C445" s="32" t="s">
        <v>993</v>
      </c>
      <c r="D445" s="32" t="s">
        <v>417</v>
      </c>
    </row>
    <row r="446" spans="1:4">
      <c r="A446" s="32" t="s">
        <v>2552</v>
      </c>
      <c r="B446" s="32" t="s">
        <v>1505</v>
      </c>
      <c r="C446" s="32" t="s">
        <v>993</v>
      </c>
      <c r="D446" s="32" t="s">
        <v>417</v>
      </c>
    </row>
    <row r="447" spans="1:4">
      <c r="A447" s="32"/>
      <c r="B447" s="32"/>
      <c r="C447" s="32"/>
      <c r="D447" s="32" t="s">
        <v>419</v>
      </c>
    </row>
    <row r="448" spans="1:4">
      <c r="A448" s="32" t="s">
        <v>2533</v>
      </c>
      <c r="B448" s="32" t="s">
        <v>199</v>
      </c>
      <c r="C448" s="32" t="s">
        <v>993</v>
      </c>
      <c r="D448" s="32" t="s">
        <v>417</v>
      </c>
    </row>
    <row r="449" spans="1:4">
      <c r="A449" s="32"/>
      <c r="B449" s="32"/>
      <c r="C449" s="32"/>
      <c r="D449" s="32" t="s">
        <v>419</v>
      </c>
    </row>
    <row r="450" spans="1:4">
      <c r="A450" s="32" t="s">
        <v>2566</v>
      </c>
      <c r="B450" s="32" t="s">
        <v>2291</v>
      </c>
      <c r="C450" s="32" t="s">
        <v>993</v>
      </c>
      <c r="D450" s="32" t="s">
        <v>1095</v>
      </c>
    </row>
    <row r="451" spans="1:4">
      <c r="A451" s="32"/>
      <c r="B451" s="32"/>
      <c r="C451" s="32"/>
      <c r="D451" s="32" t="s">
        <v>417</v>
      </c>
    </row>
    <row r="452" spans="1:4">
      <c r="A452" s="32" t="s">
        <v>2443</v>
      </c>
      <c r="B452" s="32" t="s">
        <v>481</v>
      </c>
      <c r="C452" s="32" t="s">
        <v>993</v>
      </c>
      <c r="D452" s="32" t="s">
        <v>1095</v>
      </c>
    </row>
    <row r="453" spans="1:4">
      <c r="A453" s="32"/>
      <c r="B453" s="32"/>
      <c r="C453" s="32"/>
      <c r="D453" s="32" t="s">
        <v>417</v>
      </c>
    </row>
    <row r="454" spans="1:4">
      <c r="A454" s="32"/>
      <c r="B454" s="32"/>
      <c r="C454" s="32"/>
      <c r="D454" s="32" t="s">
        <v>1096</v>
      </c>
    </row>
    <row r="455" spans="1:4">
      <c r="A455" s="32"/>
      <c r="B455" s="32"/>
      <c r="C455" s="32"/>
      <c r="D455" s="32" t="s">
        <v>419</v>
      </c>
    </row>
    <row r="456" spans="1:4">
      <c r="A456" s="32" t="s">
        <v>2432</v>
      </c>
      <c r="B456" s="32" t="s">
        <v>482</v>
      </c>
      <c r="C456" s="32" t="s">
        <v>993</v>
      </c>
      <c r="D456" s="32" t="s">
        <v>1095</v>
      </c>
    </row>
    <row r="457" spans="1:4">
      <c r="A457" s="32"/>
      <c r="B457" s="32"/>
      <c r="C457" s="32"/>
      <c r="D457" s="32" t="s">
        <v>417</v>
      </c>
    </row>
    <row r="458" spans="1:4">
      <c r="A458" s="32"/>
      <c r="B458" s="32"/>
      <c r="C458" s="32"/>
      <c r="D458" s="32" t="s">
        <v>1655</v>
      </c>
    </row>
    <row r="459" spans="1:4">
      <c r="A459" s="32"/>
      <c r="B459" s="32"/>
      <c r="C459" s="32"/>
      <c r="D459" s="32" t="s">
        <v>419</v>
      </c>
    </row>
    <row r="460" spans="1:4">
      <c r="A460" s="32" t="s">
        <v>2550</v>
      </c>
      <c r="B460" s="32" t="s">
        <v>1503</v>
      </c>
      <c r="C460" s="32" t="s">
        <v>993</v>
      </c>
      <c r="D460" s="32" t="s">
        <v>417</v>
      </c>
    </row>
    <row r="461" spans="1:4">
      <c r="A461" s="32"/>
      <c r="B461" s="32"/>
      <c r="C461" s="32"/>
      <c r="D461" s="32" t="s">
        <v>419</v>
      </c>
    </row>
    <row r="462" spans="1:4">
      <c r="A462" s="32" t="s">
        <v>2402</v>
      </c>
      <c r="B462" s="32" t="s">
        <v>1313</v>
      </c>
      <c r="C462" s="32" t="s">
        <v>993</v>
      </c>
      <c r="D462" s="32" t="s">
        <v>417</v>
      </c>
    </row>
    <row r="463" spans="1:4">
      <c r="A463" s="32"/>
      <c r="B463" s="32"/>
      <c r="C463" s="32"/>
      <c r="D463" s="32" t="s">
        <v>419</v>
      </c>
    </row>
    <row r="464" spans="1:4">
      <c r="A464" s="32" t="s">
        <v>2503</v>
      </c>
      <c r="B464" s="32" t="s">
        <v>836</v>
      </c>
      <c r="C464" s="32" t="s">
        <v>993</v>
      </c>
      <c r="D464" s="32" t="s">
        <v>1095</v>
      </c>
    </row>
    <row r="465" spans="1:4">
      <c r="A465" s="32"/>
      <c r="B465" s="32"/>
      <c r="C465" s="32"/>
      <c r="D465" s="32" t="s">
        <v>417</v>
      </c>
    </row>
    <row r="466" spans="1:4">
      <c r="A466" s="32"/>
      <c r="B466" s="32"/>
      <c r="C466" s="32"/>
      <c r="D466" s="32" t="s">
        <v>419</v>
      </c>
    </row>
    <row r="467" spans="1:4">
      <c r="A467" s="32" t="s">
        <v>2540</v>
      </c>
      <c r="B467" s="32" t="s">
        <v>2290</v>
      </c>
      <c r="C467" s="32" t="s">
        <v>993</v>
      </c>
      <c r="D467" s="32" t="s">
        <v>417</v>
      </c>
    </row>
    <row r="468" spans="1:4">
      <c r="A468" s="32" t="s">
        <v>2475</v>
      </c>
      <c r="B468" s="32" t="s">
        <v>471</v>
      </c>
      <c r="C468" s="32" t="s">
        <v>993</v>
      </c>
      <c r="D468" s="32" t="s">
        <v>417</v>
      </c>
    </row>
    <row r="469" spans="1:4">
      <c r="A469" s="32"/>
      <c r="B469" s="32"/>
      <c r="C469" s="32"/>
      <c r="D469" s="32" t="s">
        <v>419</v>
      </c>
    </row>
    <row r="470" spans="1:4">
      <c r="A470" s="32" t="s">
        <v>2579</v>
      </c>
      <c r="B470" s="32" t="s">
        <v>2288</v>
      </c>
      <c r="C470" s="32" t="s">
        <v>993</v>
      </c>
      <c r="D470" s="32" t="s">
        <v>417</v>
      </c>
    </row>
    <row r="471" spans="1:4">
      <c r="A471" s="32"/>
      <c r="B471" s="32"/>
      <c r="C471" s="32"/>
      <c r="D471" s="32" t="s">
        <v>419</v>
      </c>
    </row>
    <row r="472" spans="1:4">
      <c r="A472" s="32" t="s">
        <v>2454</v>
      </c>
      <c r="B472" s="32" t="s">
        <v>534</v>
      </c>
      <c r="C472" s="32" t="s">
        <v>993</v>
      </c>
      <c r="D472" s="32" t="s">
        <v>1095</v>
      </c>
    </row>
    <row r="473" spans="1:4">
      <c r="A473" s="32"/>
      <c r="B473" s="32"/>
      <c r="C473" s="32"/>
      <c r="D473" s="32" t="s">
        <v>417</v>
      </c>
    </row>
    <row r="474" spans="1:4">
      <c r="A474" s="32"/>
      <c r="B474" s="32"/>
      <c r="C474" s="32"/>
      <c r="D474" s="32" t="s">
        <v>1655</v>
      </c>
    </row>
    <row r="475" spans="1:4">
      <c r="A475" s="32"/>
      <c r="B475" s="32"/>
      <c r="C475" s="32"/>
      <c r="D475" s="32" t="s">
        <v>419</v>
      </c>
    </row>
    <row r="476" spans="1:4">
      <c r="A476" s="32" t="s">
        <v>2542</v>
      </c>
      <c r="B476" s="32" t="s">
        <v>2287</v>
      </c>
      <c r="C476" s="32" t="s">
        <v>993</v>
      </c>
      <c r="D476" s="32" t="s">
        <v>417</v>
      </c>
    </row>
    <row r="477" spans="1:4">
      <c r="A477" s="32"/>
      <c r="B477" s="32"/>
      <c r="C477" s="32"/>
      <c r="D477" s="32" t="s">
        <v>419</v>
      </c>
    </row>
    <row r="478" spans="1:4">
      <c r="A478" s="32" t="s">
        <v>2430</v>
      </c>
      <c r="B478" s="32" t="s">
        <v>535</v>
      </c>
      <c r="C478" s="32" t="s">
        <v>993</v>
      </c>
      <c r="D478" s="32" t="s">
        <v>1095</v>
      </c>
    </row>
    <row r="479" spans="1:4">
      <c r="A479" s="32"/>
      <c r="B479" s="32"/>
      <c r="C479" s="32"/>
      <c r="D479" s="32" t="s">
        <v>417</v>
      </c>
    </row>
    <row r="480" spans="1:4">
      <c r="A480" s="32"/>
      <c r="B480" s="32"/>
      <c r="C480" s="32"/>
      <c r="D480" s="32" t="s">
        <v>1655</v>
      </c>
    </row>
    <row r="481" spans="1:4">
      <c r="A481" s="32"/>
      <c r="B481" s="32"/>
      <c r="C481" s="32"/>
      <c r="D481" s="32" t="s">
        <v>419</v>
      </c>
    </row>
    <row r="482" spans="1:4">
      <c r="A482" s="32" t="s">
        <v>2551</v>
      </c>
      <c r="B482" s="32" t="s">
        <v>1504</v>
      </c>
      <c r="C482" s="32" t="s">
        <v>993</v>
      </c>
      <c r="D482" s="32" t="s">
        <v>417</v>
      </c>
    </row>
    <row r="483" spans="1:4">
      <c r="A483" s="32"/>
      <c r="B483" s="32"/>
      <c r="C483" s="32"/>
      <c r="D483" s="32" t="s">
        <v>419</v>
      </c>
    </row>
    <row r="484" spans="1:4">
      <c r="A484" s="32" t="s">
        <v>2453</v>
      </c>
      <c r="B484" s="32" t="s">
        <v>536</v>
      </c>
      <c r="C484" s="32" t="s">
        <v>993</v>
      </c>
      <c r="D484" s="32" t="s">
        <v>1095</v>
      </c>
    </row>
    <row r="485" spans="1:4">
      <c r="A485" s="32"/>
      <c r="B485" s="32"/>
      <c r="C485" s="32"/>
      <c r="D485" s="32" t="s">
        <v>417</v>
      </c>
    </row>
    <row r="486" spans="1:4">
      <c r="A486" s="32"/>
      <c r="B486" s="32"/>
      <c r="C486" s="32"/>
      <c r="D486" s="32" t="s">
        <v>1096</v>
      </c>
    </row>
    <row r="487" spans="1:4">
      <c r="A487" s="32" t="s">
        <v>2414</v>
      </c>
      <c r="B487" s="32" t="s">
        <v>1490</v>
      </c>
      <c r="C487" s="32" t="s">
        <v>993</v>
      </c>
      <c r="D487" s="32" t="s">
        <v>417</v>
      </c>
    </row>
    <row r="488" spans="1:4">
      <c r="A488" s="32" t="s">
        <v>2415</v>
      </c>
      <c r="B488" s="32" t="s">
        <v>1491</v>
      </c>
      <c r="C488" s="32" t="s">
        <v>993</v>
      </c>
      <c r="D488" s="32" t="s">
        <v>417</v>
      </c>
    </row>
    <row r="489" spans="1:4">
      <c r="A489" s="32" t="s">
        <v>2421</v>
      </c>
      <c r="B489" s="32" t="s">
        <v>1497</v>
      </c>
      <c r="C489" s="32" t="s">
        <v>993</v>
      </c>
      <c r="D489" s="32" t="s">
        <v>417</v>
      </c>
    </row>
    <row r="490" spans="1:4">
      <c r="A490" s="32" t="s">
        <v>2416</v>
      </c>
      <c r="B490" s="32" t="s">
        <v>1492</v>
      </c>
      <c r="C490" s="32" t="s">
        <v>993</v>
      </c>
      <c r="D490" s="32" t="s">
        <v>417</v>
      </c>
    </row>
    <row r="491" spans="1:4">
      <c r="A491" s="32" t="s">
        <v>2417</v>
      </c>
      <c r="B491" s="32" t="s">
        <v>1493</v>
      </c>
      <c r="C491" s="32" t="s">
        <v>993</v>
      </c>
      <c r="D491" s="32" t="s">
        <v>1095</v>
      </c>
    </row>
    <row r="492" spans="1:4">
      <c r="A492" s="32"/>
      <c r="B492" s="32"/>
      <c r="C492" s="32"/>
      <c r="D492" s="32" t="s">
        <v>417</v>
      </c>
    </row>
    <row r="493" spans="1:4">
      <c r="A493" s="32" t="s">
        <v>2455</v>
      </c>
      <c r="B493" s="32" t="s">
        <v>537</v>
      </c>
      <c r="C493" s="32" t="s">
        <v>993</v>
      </c>
      <c r="D493" s="32" t="s">
        <v>1095</v>
      </c>
    </row>
    <row r="494" spans="1:4">
      <c r="A494" s="32"/>
      <c r="B494" s="32"/>
      <c r="C494" s="32"/>
      <c r="D494" s="32" t="s">
        <v>417</v>
      </c>
    </row>
    <row r="495" spans="1:4">
      <c r="A495" s="32"/>
      <c r="B495" s="32"/>
      <c r="C495" s="32"/>
      <c r="D495" s="32" t="s">
        <v>1097</v>
      </c>
    </row>
    <row r="496" spans="1:4">
      <c r="A496" s="32"/>
      <c r="B496" s="32"/>
      <c r="C496" s="32"/>
      <c r="D496" s="32" t="s">
        <v>419</v>
      </c>
    </row>
    <row r="497" spans="1:4">
      <c r="A497" s="32" t="s">
        <v>2422</v>
      </c>
      <c r="B497" s="32" t="s">
        <v>1498</v>
      </c>
      <c r="C497" s="32" t="s">
        <v>993</v>
      </c>
      <c r="D497" s="32" t="s">
        <v>417</v>
      </c>
    </row>
    <row r="498" spans="1:4">
      <c r="A498" s="32" t="s">
        <v>2418</v>
      </c>
      <c r="B498" s="32" t="s">
        <v>1494</v>
      </c>
      <c r="C498" s="32" t="s">
        <v>993</v>
      </c>
      <c r="D498" s="32" t="s">
        <v>1095</v>
      </c>
    </row>
    <row r="499" spans="1:4">
      <c r="A499" s="32"/>
      <c r="B499" s="32"/>
      <c r="C499" s="32"/>
      <c r="D499" s="32" t="s">
        <v>417</v>
      </c>
    </row>
    <row r="500" spans="1:4">
      <c r="A500" s="32" t="s">
        <v>2423</v>
      </c>
      <c r="B500" s="32" t="s">
        <v>1499</v>
      </c>
      <c r="C500" s="32" t="s">
        <v>993</v>
      </c>
      <c r="D500" s="32" t="s">
        <v>417</v>
      </c>
    </row>
    <row r="501" spans="1:4">
      <c r="A501" s="32" t="s">
        <v>2419</v>
      </c>
      <c r="B501" s="32" t="s">
        <v>1495</v>
      </c>
      <c r="C501" s="32" t="s">
        <v>993</v>
      </c>
      <c r="D501" s="32" t="s">
        <v>417</v>
      </c>
    </row>
    <row r="502" spans="1:4">
      <c r="A502" s="32" t="s">
        <v>2420</v>
      </c>
      <c r="B502" s="32" t="s">
        <v>1496</v>
      </c>
      <c r="C502" s="32" t="s">
        <v>993</v>
      </c>
      <c r="D502" s="32" t="s">
        <v>417</v>
      </c>
    </row>
    <row r="503" spans="1:4">
      <c r="A503" s="32" t="s">
        <v>2592</v>
      </c>
      <c r="B503" s="32" t="s">
        <v>2593</v>
      </c>
      <c r="C503" s="32" t="s">
        <v>993</v>
      </c>
      <c r="D503" s="32" t="s">
        <v>417</v>
      </c>
    </row>
    <row r="504" spans="1:4">
      <c r="A504" s="32" t="s">
        <v>2425</v>
      </c>
      <c r="B504" s="32" t="s">
        <v>808</v>
      </c>
      <c r="C504" s="32" t="s">
        <v>993</v>
      </c>
      <c r="D504" s="32" t="s">
        <v>417</v>
      </c>
    </row>
    <row r="505" spans="1:4">
      <c r="A505" s="32" t="s">
        <v>2500</v>
      </c>
      <c r="B505" s="32" t="s">
        <v>54</v>
      </c>
      <c r="C505" s="32" t="s">
        <v>993</v>
      </c>
      <c r="D505" s="32" t="s">
        <v>1095</v>
      </c>
    </row>
    <row r="506" spans="1:4">
      <c r="A506" s="32"/>
      <c r="B506" s="32"/>
      <c r="C506" s="32"/>
      <c r="D506" s="32" t="s">
        <v>417</v>
      </c>
    </row>
    <row r="507" spans="1:4">
      <c r="A507" s="32" t="s">
        <v>2574</v>
      </c>
      <c r="B507" s="32" t="s">
        <v>1501</v>
      </c>
      <c r="C507" s="32" t="s">
        <v>993</v>
      </c>
      <c r="D507" s="32" t="s">
        <v>417</v>
      </c>
    </row>
    <row r="508" spans="1:4">
      <c r="A508" s="32" t="s">
        <v>2412</v>
      </c>
      <c r="B508" s="32" t="s">
        <v>1423</v>
      </c>
      <c r="C508" s="32" t="s">
        <v>993</v>
      </c>
      <c r="D508" s="32" t="s">
        <v>1095</v>
      </c>
    </row>
    <row r="509" spans="1:4">
      <c r="A509" s="32"/>
      <c r="B509" s="32"/>
      <c r="C509" s="32"/>
      <c r="D509" s="32" t="s">
        <v>417</v>
      </c>
    </row>
    <row r="510" spans="1:4">
      <c r="A510" s="32" t="s">
        <v>2410</v>
      </c>
      <c r="B510" s="32" t="s">
        <v>1425</v>
      </c>
      <c r="C510" s="32" t="s">
        <v>993</v>
      </c>
      <c r="D510" s="32" t="s">
        <v>1095</v>
      </c>
    </row>
    <row r="511" spans="1:4">
      <c r="A511" s="32"/>
      <c r="B511" s="32"/>
      <c r="C511" s="32"/>
      <c r="D511" s="32" t="s">
        <v>417</v>
      </c>
    </row>
    <row r="512" spans="1:4">
      <c r="A512" s="32" t="s">
        <v>2563</v>
      </c>
      <c r="B512" s="32" t="s">
        <v>789</v>
      </c>
      <c r="C512" s="32" t="s">
        <v>993</v>
      </c>
      <c r="D512" s="32" t="s">
        <v>1095</v>
      </c>
    </row>
    <row r="513" spans="1:4">
      <c r="A513" s="32"/>
      <c r="B513" s="32"/>
      <c r="C513" s="32"/>
      <c r="D513" s="32" t="s">
        <v>417</v>
      </c>
    </row>
    <row r="514" spans="1:4">
      <c r="A514" s="32" t="s">
        <v>2501</v>
      </c>
      <c r="B514" s="32" t="s">
        <v>538</v>
      </c>
      <c r="C514" s="32" t="s">
        <v>993</v>
      </c>
      <c r="D514" s="32" t="s">
        <v>1095</v>
      </c>
    </row>
    <row r="515" spans="1:4">
      <c r="A515" s="32"/>
      <c r="B515" s="32"/>
      <c r="C515" s="32"/>
      <c r="D515" s="32" t="s">
        <v>417</v>
      </c>
    </row>
    <row r="516" spans="1:4">
      <c r="A516" s="32"/>
      <c r="B516" s="32"/>
      <c r="C516" s="32"/>
      <c r="D516" s="32" t="s">
        <v>1097</v>
      </c>
    </row>
    <row r="517" spans="1:4">
      <c r="A517" s="32" t="s">
        <v>2493</v>
      </c>
      <c r="B517" s="32" t="s">
        <v>378</v>
      </c>
      <c r="C517" s="32" t="s">
        <v>993</v>
      </c>
      <c r="D517" s="32" t="s">
        <v>1095</v>
      </c>
    </row>
    <row r="518" spans="1:4">
      <c r="A518" s="32"/>
      <c r="B518" s="32"/>
      <c r="C518" s="32"/>
      <c r="D518" s="32" t="s">
        <v>417</v>
      </c>
    </row>
    <row r="519" spans="1:4">
      <c r="A519" s="32" t="s">
        <v>2406</v>
      </c>
      <c r="B519" s="32" t="s">
        <v>1314</v>
      </c>
      <c r="C519" s="32" t="s">
        <v>993</v>
      </c>
      <c r="D519" s="32" t="s">
        <v>1095</v>
      </c>
    </row>
    <row r="520" spans="1:4">
      <c r="A520" s="32"/>
      <c r="B520" s="32"/>
      <c r="C520" s="32"/>
      <c r="D520" s="32" t="s">
        <v>417</v>
      </c>
    </row>
    <row r="521" spans="1:4">
      <c r="A521" s="32"/>
      <c r="B521" s="32"/>
      <c r="C521" s="32"/>
      <c r="D521" s="32" t="s">
        <v>1097</v>
      </c>
    </row>
    <row r="522" spans="1:4">
      <c r="A522" s="32" t="s">
        <v>2539</v>
      </c>
      <c r="B522" s="32" t="s">
        <v>1958</v>
      </c>
      <c r="C522" s="32" t="s">
        <v>993</v>
      </c>
      <c r="D522" s="32" t="s">
        <v>417</v>
      </c>
    </row>
    <row r="523" spans="1:4">
      <c r="A523" s="32" t="s">
        <v>2491</v>
      </c>
      <c r="B523" s="32" t="s">
        <v>375</v>
      </c>
      <c r="C523" s="32" t="s">
        <v>993</v>
      </c>
      <c r="D523" s="32" t="s">
        <v>417</v>
      </c>
    </row>
    <row r="524" spans="1:4">
      <c r="A524" s="32" t="s">
        <v>2480</v>
      </c>
      <c r="B524" s="32" t="s">
        <v>540</v>
      </c>
      <c r="C524" s="32" t="s">
        <v>993</v>
      </c>
      <c r="D524" s="32" t="s">
        <v>1095</v>
      </c>
    </row>
    <row r="525" spans="1:4">
      <c r="A525" s="32"/>
      <c r="B525" s="32"/>
      <c r="C525" s="32"/>
      <c r="D525" s="32" t="s">
        <v>417</v>
      </c>
    </row>
    <row r="526" spans="1:4">
      <c r="A526" s="32" t="s">
        <v>2492</v>
      </c>
      <c r="B526" s="32" t="s">
        <v>377</v>
      </c>
      <c r="C526" s="32" t="s">
        <v>993</v>
      </c>
      <c r="D526" s="32" t="s">
        <v>1095</v>
      </c>
    </row>
    <row r="527" spans="1:4">
      <c r="A527" s="32"/>
      <c r="B527" s="32"/>
      <c r="C527" s="32"/>
      <c r="D527" s="32" t="s">
        <v>417</v>
      </c>
    </row>
    <row r="528" spans="1:4">
      <c r="A528" s="32" t="s">
        <v>2497</v>
      </c>
      <c r="B528" s="32" t="s">
        <v>541</v>
      </c>
      <c r="C528" s="32" t="s">
        <v>993</v>
      </c>
      <c r="D528" s="32" t="s">
        <v>1095</v>
      </c>
    </row>
    <row r="529" spans="1:4">
      <c r="A529" s="32"/>
      <c r="B529" s="32"/>
      <c r="C529" s="32"/>
      <c r="D529" s="32" t="s">
        <v>417</v>
      </c>
    </row>
    <row r="530" spans="1:4">
      <c r="A530" s="32"/>
      <c r="B530" s="32"/>
      <c r="C530" s="32"/>
      <c r="D530" s="32" t="s">
        <v>419</v>
      </c>
    </row>
    <row r="531" spans="1:4">
      <c r="A531" s="32" t="s">
        <v>2490</v>
      </c>
      <c r="B531" s="32" t="s">
        <v>542</v>
      </c>
      <c r="C531" s="32" t="s">
        <v>993</v>
      </c>
      <c r="D531" s="32" t="s">
        <v>1095</v>
      </c>
    </row>
    <row r="532" spans="1:4">
      <c r="A532" s="32"/>
      <c r="B532" s="32"/>
      <c r="C532" s="32"/>
      <c r="D532" s="32" t="s">
        <v>417</v>
      </c>
    </row>
    <row r="533" spans="1:4">
      <c r="A533" s="32"/>
      <c r="B533" s="32"/>
      <c r="C533" s="32"/>
      <c r="D533" s="32" t="s">
        <v>419</v>
      </c>
    </row>
    <row r="534" spans="1:4">
      <c r="A534" s="32" t="s">
        <v>2520</v>
      </c>
      <c r="B534" s="32" t="s">
        <v>544</v>
      </c>
      <c r="C534" s="32" t="s">
        <v>993</v>
      </c>
      <c r="D534" s="32" t="s">
        <v>1095</v>
      </c>
    </row>
    <row r="535" spans="1:4">
      <c r="A535" s="32"/>
      <c r="B535" s="32"/>
      <c r="C535" s="32"/>
      <c r="D535" s="32" t="s">
        <v>417</v>
      </c>
    </row>
    <row r="536" spans="1:4">
      <c r="A536" s="32"/>
      <c r="B536" s="32"/>
      <c r="C536" s="32"/>
      <c r="D536" s="32" t="s">
        <v>1097</v>
      </c>
    </row>
    <row r="537" spans="1:4">
      <c r="A537" s="32" t="s">
        <v>2407</v>
      </c>
      <c r="B537" s="32" t="s">
        <v>1419</v>
      </c>
      <c r="C537" s="32" t="s">
        <v>993</v>
      </c>
      <c r="D537" s="32" t="s">
        <v>1095</v>
      </c>
    </row>
    <row r="538" spans="1:4">
      <c r="A538" s="32"/>
      <c r="B538" s="32"/>
      <c r="C538" s="32"/>
      <c r="D538" s="32" t="s">
        <v>417</v>
      </c>
    </row>
    <row r="539" spans="1:4">
      <c r="A539" s="32" t="s">
        <v>2498</v>
      </c>
      <c r="B539" s="32" t="s">
        <v>545</v>
      </c>
      <c r="C539" s="32" t="s">
        <v>993</v>
      </c>
      <c r="D539" s="32" t="s">
        <v>1095</v>
      </c>
    </row>
    <row r="540" spans="1:4">
      <c r="A540" s="32"/>
      <c r="B540" s="32"/>
      <c r="C540" s="32"/>
      <c r="D540" s="32" t="s">
        <v>417</v>
      </c>
    </row>
    <row r="541" spans="1:4">
      <c r="A541" s="32" t="s">
        <v>2584</v>
      </c>
      <c r="B541" s="32" t="s">
        <v>308</v>
      </c>
      <c r="C541" s="32" t="s">
        <v>993</v>
      </c>
      <c r="D541" s="32" t="s">
        <v>1095</v>
      </c>
    </row>
    <row r="542" spans="1:4">
      <c r="A542" s="32"/>
      <c r="B542" s="32"/>
      <c r="C542" s="32"/>
      <c r="D542" s="32" t="s">
        <v>417</v>
      </c>
    </row>
    <row r="543" spans="1:4">
      <c r="A543" s="32" t="s">
        <v>2451</v>
      </c>
      <c r="B543" s="32" t="s">
        <v>546</v>
      </c>
      <c r="C543" s="32" t="s">
        <v>993</v>
      </c>
      <c r="D543" s="32" t="s">
        <v>1095</v>
      </c>
    </row>
    <row r="544" spans="1:4">
      <c r="A544" s="32"/>
      <c r="B544" s="32"/>
      <c r="C544" s="32"/>
      <c r="D544" s="32" t="s">
        <v>417</v>
      </c>
    </row>
    <row r="545" spans="1:4">
      <c r="A545" s="32" t="s">
        <v>2583</v>
      </c>
      <c r="B545" s="32" t="s">
        <v>722</v>
      </c>
      <c r="C545" s="32" t="s">
        <v>993</v>
      </c>
      <c r="D545" s="32" t="s">
        <v>417</v>
      </c>
    </row>
    <row r="546" spans="1:4">
      <c r="A546" s="32" t="s">
        <v>2582</v>
      </c>
      <c r="B546" s="32" t="s">
        <v>721</v>
      </c>
      <c r="C546" s="32" t="s">
        <v>993</v>
      </c>
      <c r="D546" s="32" t="s">
        <v>417</v>
      </c>
    </row>
    <row r="547" spans="1:4">
      <c r="A547" s="32" t="s">
        <v>2505</v>
      </c>
      <c r="B547" s="32" t="s">
        <v>150</v>
      </c>
      <c r="C547" s="32" t="s">
        <v>993</v>
      </c>
      <c r="D547" s="32" t="s">
        <v>1095</v>
      </c>
    </row>
    <row r="548" spans="1:4">
      <c r="A548" s="32"/>
      <c r="B548" s="32"/>
      <c r="C548" s="32"/>
      <c r="D548" s="32" t="s">
        <v>417</v>
      </c>
    </row>
    <row r="549" spans="1:4">
      <c r="A549" s="32"/>
      <c r="B549" s="32"/>
      <c r="C549" s="32"/>
      <c r="D549" s="32" t="s">
        <v>419</v>
      </c>
    </row>
    <row r="550" spans="1:4">
      <c r="A550" s="32" t="s">
        <v>2512</v>
      </c>
      <c r="B550" s="32" t="s">
        <v>149</v>
      </c>
      <c r="C550" s="32" t="s">
        <v>993</v>
      </c>
      <c r="D550" s="32" t="s">
        <v>1095</v>
      </c>
    </row>
    <row r="551" spans="1:4">
      <c r="A551" s="32"/>
      <c r="B551" s="32"/>
      <c r="C551" s="32"/>
      <c r="D551" s="32" t="s">
        <v>417</v>
      </c>
    </row>
    <row r="552" spans="1:4">
      <c r="A552" s="32"/>
      <c r="B552" s="32"/>
      <c r="C552" s="32"/>
      <c r="D552" s="32" t="s">
        <v>419</v>
      </c>
    </row>
    <row r="553" spans="1:4">
      <c r="A553" s="32" t="s">
        <v>2464</v>
      </c>
      <c r="B553" s="32" t="s">
        <v>897</v>
      </c>
      <c r="C553" s="32" t="s">
        <v>993</v>
      </c>
      <c r="D553" s="32" t="s">
        <v>1095</v>
      </c>
    </row>
    <row r="554" spans="1:4">
      <c r="A554" s="32"/>
      <c r="B554" s="32"/>
      <c r="C554" s="32"/>
      <c r="D554" s="32" t="s">
        <v>417</v>
      </c>
    </row>
    <row r="555" spans="1:4">
      <c r="A555" s="32"/>
      <c r="B555" s="32"/>
      <c r="C555" s="32"/>
      <c r="D555" s="32" t="s">
        <v>419</v>
      </c>
    </row>
    <row r="556" spans="1:4">
      <c r="A556" s="32" t="s">
        <v>2509</v>
      </c>
      <c r="B556" s="32" t="s">
        <v>151</v>
      </c>
      <c r="C556" s="32" t="s">
        <v>993</v>
      </c>
      <c r="D556" s="32" t="s">
        <v>1095</v>
      </c>
    </row>
    <row r="557" spans="1:4">
      <c r="A557" s="32"/>
      <c r="B557" s="32"/>
      <c r="C557" s="32"/>
      <c r="D557" s="32" t="s">
        <v>417</v>
      </c>
    </row>
    <row r="558" spans="1:4">
      <c r="A558" s="32"/>
      <c r="B558" s="32"/>
      <c r="C558" s="32"/>
      <c r="D558" s="32" t="s">
        <v>419</v>
      </c>
    </row>
    <row r="559" spans="1:4">
      <c r="A559" s="32" t="s">
        <v>2517</v>
      </c>
      <c r="B559" s="32" t="s">
        <v>152</v>
      </c>
      <c r="C559" s="32" t="s">
        <v>993</v>
      </c>
      <c r="D559" s="32" t="s">
        <v>1095</v>
      </c>
    </row>
    <row r="560" spans="1:4">
      <c r="A560" s="32"/>
      <c r="B560" s="32"/>
      <c r="C560" s="32"/>
      <c r="D560" s="32" t="s">
        <v>417</v>
      </c>
    </row>
    <row r="561" spans="1:4">
      <c r="A561" s="32"/>
      <c r="B561" s="32"/>
      <c r="C561" s="32"/>
      <c r="D561" s="32" t="s">
        <v>419</v>
      </c>
    </row>
    <row r="562" spans="1:4">
      <c r="A562" s="32" t="s">
        <v>2506</v>
      </c>
      <c r="B562" s="32" t="s">
        <v>154</v>
      </c>
      <c r="C562" s="32" t="s">
        <v>993</v>
      </c>
      <c r="D562" s="32" t="s">
        <v>417</v>
      </c>
    </row>
    <row r="563" spans="1:4">
      <c r="A563" s="32"/>
      <c r="B563" s="32"/>
      <c r="C563" s="32"/>
      <c r="D563" s="32" t="s">
        <v>419</v>
      </c>
    </row>
    <row r="564" spans="1:4">
      <c r="A564" s="32" t="s">
        <v>2511</v>
      </c>
      <c r="B564" s="32" t="s">
        <v>153</v>
      </c>
      <c r="C564" s="32" t="s">
        <v>993</v>
      </c>
      <c r="D564" s="32" t="s">
        <v>1095</v>
      </c>
    </row>
    <row r="565" spans="1:4">
      <c r="A565" s="32"/>
      <c r="B565" s="32"/>
      <c r="C565" s="32"/>
      <c r="D565" s="32" t="s">
        <v>417</v>
      </c>
    </row>
    <row r="566" spans="1:4">
      <c r="A566" s="32"/>
      <c r="B566" s="32"/>
      <c r="C566" s="32"/>
      <c r="D566" s="32" t="s">
        <v>419</v>
      </c>
    </row>
    <row r="567" spans="1:4">
      <c r="A567" s="32" t="s">
        <v>2465</v>
      </c>
      <c r="B567" s="32" t="s">
        <v>899</v>
      </c>
      <c r="C567" s="32" t="s">
        <v>993</v>
      </c>
      <c r="D567" s="32" t="s">
        <v>417</v>
      </c>
    </row>
    <row r="568" spans="1:4">
      <c r="A568" s="32"/>
      <c r="B568" s="32"/>
      <c r="C568" s="32"/>
      <c r="D568" s="32" t="s">
        <v>419</v>
      </c>
    </row>
    <row r="569" spans="1:4">
      <c r="A569" s="32" t="s">
        <v>2518</v>
      </c>
      <c r="B569" s="32" t="s">
        <v>155</v>
      </c>
      <c r="C569" s="32" t="s">
        <v>993</v>
      </c>
      <c r="D569" s="32" t="s">
        <v>1095</v>
      </c>
    </row>
    <row r="570" spans="1:4">
      <c r="A570" s="32"/>
      <c r="B570" s="32"/>
      <c r="C570" s="32"/>
      <c r="D570" s="32" t="s">
        <v>417</v>
      </c>
    </row>
    <row r="571" spans="1:4">
      <c r="A571" s="32"/>
      <c r="B571" s="32"/>
      <c r="C571" s="32"/>
      <c r="D571" s="32" t="s">
        <v>419</v>
      </c>
    </row>
    <row r="572" spans="1:4">
      <c r="A572" s="32" t="s">
        <v>2516</v>
      </c>
      <c r="B572" s="32" t="s">
        <v>156</v>
      </c>
      <c r="C572" s="32" t="s">
        <v>993</v>
      </c>
      <c r="D572" s="32" t="s">
        <v>1095</v>
      </c>
    </row>
    <row r="573" spans="1:4">
      <c r="A573" s="32"/>
      <c r="B573" s="32"/>
      <c r="C573" s="32"/>
      <c r="D573" s="32" t="s">
        <v>417</v>
      </c>
    </row>
    <row r="574" spans="1:4">
      <c r="A574" s="32"/>
      <c r="B574" s="32"/>
      <c r="C574" s="32"/>
      <c r="D574" s="32" t="s">
        <v>419</v>
      </c>
    </row>
    <row r="575" spans="1:4">
      <c r="A575" s="32" t="s">
        <v>2476</v>
      </c>
      <c r="B575" s="32" t="s">
        <v>157</v>
      </c>
      <c r="C575" s="32" t="s">
        <v>993</v>
      </c>
      <c r="D575" s="32" t="s">
        <v>417</v>
      </c>
    </row>
    <row r="576" spans="1:4">
      <c r="A576" s="32"/>
      <c r="B576" s="32"/>
      <c r="C576" s="32"/>
      <c r="D576" s="32" t="s">
        <v>419</v>
      </c>
    </row>
    <row r="577" spans="1:4">
      <c r="A577" s="32" t="s">
        <v>2510</v>
      </c>
      <c r="B577" s="32" t="s">
        <v>158</v>
      </c>
      <c r="C577" s="32" t="s">
        <v>993</v>
      </c>
      <c r="D577" s="32" t="s">
        <v>1095</v>
      </c>
    </row>
    <row r="578" spans="1:4">
      <c r="A578" s="32"/>
      <c r="B578" s="32"/>
      <c r="C578" s="32"/>
      <c r="D578" s="32" t="s">
        <v>417</v>
      </c>
    </row>
    <row r="579" spans="1:4">
      <c r="A579" s="32"/>
      <c r="B579" s="32"/>
      <c r="C579" s="32"/>
      <c r="D579" s="32" t="s">
        <v>419</v>
      </c>
    </row>
    <row r="580" spans="1:4">
      <c r="A580" s="32" t="s">
        <v>2514</v>
      </c>
      <c r="B580" s="32" t="s">
        <v>159</v>
      </c>
      <c r="C580" s="32" t="s">
        <v>993</v>
      </c>
      <c r="D580" s="32" t="s">
        <v>1095</v>
      </c>
    </row>
    <row r="581" spans="1:4">
      <c r="A581" s="32"/>
      <c r="B581" s="32"/>
      <c r="C581" s="32"/>
      <c r="D581" s="32" t="s">
        <v>417</v>
      </c>
    </row>
    <row r="582" spans="1:4">
      <c r="A582" s="32"/>
      <c r="B582" s="32"/>
      <c r="C582" s="32"/>
      <c r="D582" s="32" t="s">
        <v>419</v>
      </c>
    </row>
    <row r="583" spans="1:4">
      <c r="A583" s="32" t="s">
        <v>2513</v>
      </c>
      <c r="B583" s="32" t="s">
        <v>161</v>
      </c>
      <c r="C583" s="32" t="s">
        <v>993</v>
      </c>
      <c r="D583" s="32" t="s">
        <v>1095</v>
      </c>
    </row>
    <row r="584" spans="1:4">
      <c r="A584" s="32"/>
      <c r="B584" s="32"/>
      <c r="C584" s="32"/>
      <c r="D584" s="32" t="s">
        <v>417</v>
      </c>
    </row>
    <row r="585" spans="1:4">
      <c r="A585" s="32"/>
      <c r="B585" s="32"/>
      <c r="C585" s="32"/>
      <c r="D585" s="32" t="s">
        <v>419</v>
      </c>
    </row>
    <row r="586" spans="1:4">
      <c r="A586" s="32" t="s">
        <v>2495</v>
      </c>
      <c r="B586" s="32" t="s">
        <v>835</v>
      </c>
      <c r="C586" s="32" t="s">
        <v>993</v>
      </c>
      <c r="D586" s="32" t="s">
        <v>1095</v>
      </c>
    </row>
    <row r="587" spans="1:4">
      <c r="A587" s="32"/>
      <c r="B587" s="32"/>
      <c r="C587" s="32"/>
      <c r="D587" s="32" t="s">
        <v>417</v>
      </c>
    </row>
    <row r="588" spans="1:4">
      <c r="A588" s="32"/>
      <c r="B588" s="32"/>
      <c r="C588" s="32"/>
      <c r="D588" s="32" t="s">
        <v>419</v>
      </c>
    </row>
    <row r="589" spans="1:4">
      <c r="A589" s="32" t="s">
        <v>2515</v>
      </c>
      <c r="B589" s="32" t="s">
        <v>163</v>
      </c>
      <c r="C589" s="32" t="s">
        <v>993</v>
      </c>
      <c r="D589" s="32" t="s">
        <v>1095</v>
      </c>
    </row>
    <row r="590" spans="1:4">
      <c r="A590" s="32"/>
      <c r="B590" s="32"/>
      <c r="C590" s="32"/>
      <c r="D590" s="32" t="s">
        <v>417</v>
      </c>
    </row>
    <row r="591" spans="1:4">
      <c r="A591" s="32"/>
      <c r="B591" s="32"/>
      <c r="C591" s="32"/>
      <c r="D591" s="32" t="s">
        <v>419</v>
      </c>
    </row>
    <row r="592" spans="1:4">
      <c r="A592" s="32" t="s">
        <v>2508</v>
      </c>
      <c r="B592" s="32" t="s">
        <v>164</v>
      </c>
      <c r="C592" s="32" t="s">
        <v>993</v>
      </c>
      <c r="D592" s="32" t="s">
        <v>1095</v>
      </c>
    </row>
    <row r="593" spans="1:4">
      <c r="A593" s="32"/>
      <c r="B593" s="32"/>
      <c r="C593" s="32"/>
      <c r="D593" s="32" t="s">
        <v>417</v>
      </c>
    </row>
    <row r="594" spans="1:4">
      <c r="A594" s="32"/>
      <c r="B594" s="32"/>
      <c r="C594" s="32"/>
      <c r="D594" s="32" t="s">
        <v>419</v>
      </c>
    </row>
    <row r="595" spans="1:4">
      <c r="A595" s="32" t="s">
        <v>2865</v>
      </c>
      <c r="B595" s="32" t="s">
        <v>2866</v>
      </c>
      <c r="C595" s="32" t="s">
        <v>2873</v>
      </c>
      <c r="D595" s="32" t="s">
        <v>1095</v>
      </c>
    </row>
    <row r="596" spans="1:4">
      <c r="A596" s="32" t="s">
        <v>2883</v>
      </c>
      <c r="B596" s="32" t="s">
        <v>569</v>
      </c>
      <c r="C596" s="32" t="s">
        <v>2873</v>
      </c>
      <c r="D596" s="32" t="s">
        <v>1095</v>
      </c>
    </row>
    <row r="597" spans="1:4">
      <c r="A597" s="32" t="s">
        <v>2882</v>
      </c>
      <c r="B597" s="32" t="s">
        <v>552</v>
      </c>
      <c r="C597" s="32" t="s">
        <v>2873</v>
      </c>
      <c r="D597" s="32" t="s">
        <v>1095</v>
      </c>
    </row>
    <row r="598" spans="1:4">
      <c r="A598" s="32"/>
      <c r="B598" s="32"/>
      <c r="C598" s="32"/>
      <c r="D598" s="32" t="s">
        <v>1097</v>
      </c>
    </row>
    <row r="599" spans="1:4">
      <c r="A599" s="32" t="s">
        <v>2891</v>
      </c>
      <c r="B599" s="32" t="s">
        <v>458</v>
      </c>
      <c r="C599" s="32" t="s">
        <v>2873</v>
      </c>
      <c r="D599" s="32" t="s">
        <v>1095</v>
      </c>
    </row>
    <row r="600" spans="1:4">
      <c r="A600" s="32" t="s">
        <v>2921</v>
      </c>
      <c r="B600" s="32" t="s">
        <v>1204</v>
      </c>
      <c r="C600" s="32" t="s">
        <v>2873</v>
      </c>
      <c r="D600" s="32" t="s">
        <v>1099</v>
      </c>
    </row>
    <row r="601" spans="1:4">
      <c r="A601" s="32"/>
      <c r="B601" s="32"/>
      <c r="C601" s="32"/>
      <c r="D601" s="32" t="s">
        <v>1095</v>
      </c>
    </row>
    <row r="602" spans="1:4">
      <c r="A602" s="32" t="s">
        <v>2918</v>
      </c>
      <c r="B602" s="32" t="s">
        <v>1205</v>
      </c>
      <c r="C602" s="32" t="s">
        <v>2873</v>
      </c>
      <c r="D602" s="32" t="s">
        <v>1099</v>
      </c>
    </row>
    <row r="603" spans="1:4">
      <c r="A603" s="32"/>
      <c r="B603" s="32"/>
      <c r="C603" s="32"/>
      <c r="D603" s="32" t="s">
        <v>1095</v>
      </c>
    </row>
    <row r="604" spans="1:4">
      <c r="A604" s="32" t="s">
        <v>2922</v>
      </c>
      <c r="B604" s="32" t="s">
        <v>1206</v>
      </c>
      <c r="C604" s="32" t="s">
        <v>2873</v>
      </c>
      <c r="D604" s="32" t="s">
        <v>1099</v>
      </c>
    </row>
    <row r="605" spans="1:4">
      <c r="A605" s="32"/>
      <c r="B605" s="32"/>
      <c r="C605" s="32"/>
      <c r="D605" s="32" t="s">
        <v>1095</v>
      </c>
    </row>
    <row r="606" spans="1:4">
      <c r="A606" s="32" t="s">
        <v>2920</v>
      </c>
      <c r="B606" s="32" t="s">
        <v>1203</v>
      </c>
      <c r="C606" s="32" t="s">
        <v>2873</v>
      </c>
      <c r="D606" s="32" t="s">
        <v>1099</v>
      </c>
    </row>
    <row r="607" spans="1:4">
      <c r="A607" s="32"/>
      <c r="B607" s="32"/>
      <c r="C607" s="32"/>
      <c r="D607" s="32" t="s">
        <v>1095</v>
      </c>
    </row>
    <row r="608" spans="1:4">
      <c r="A608" s="32" t="s">
        <v>2899</v>
      </c>
      <c r="B608" s="32" t="s">
        <v>73</v>
      </c>
      <c r="C608" s="32" t="s">
        <v>2873</v>
      </c>
      <c r="D608" s="32" t="s">
        <v>1099</v>
      </c>
    </row>
    <row r="609" spans="1:4">
      <c r="A609" s="32"/>
      <c r="B609" s="32"/>
      <c r="C609" s="32"/>
      <c r="D609" s="32" t="s">
        <v>1095</v>
      </c>
    </row>
    <row r="610" spans="1:4">
      <c r="A610" s="32" t="s">
        <v>2890</v>
      </c>
      <c r="B610" s="32" t="s">
        <v>70</v>
      </c>
      <c r="C610" s="32" t="s">
        <v>2873</v>
      </c>
      <c r="D610" s="32" t="s">
        <v>1099</v>
      </c>
    </row>
    <row r="611" spans="1:4">
      <c r="A611" s="32"/>
      <c r="B611" s="32"/>
      <c r="C611" s="32"/>
      <c r="D611" s="32" t="s">
        <v>1095</v>
      </c>
    </row>
    <row r="612" spans="1:4">
      <c r="A612" s="32" t="s">
        <v>2889</v>
      </c>
      <c r="B612" s="32" t="s">
        <v>71</v>
      </c>
      <c r="C612" s="32" t="s">
        <v>2873</v>
      </c>
      <c r="D612" s="32" t="s">
        <v>1099</v>
      </c>
    </row>
    <row r="613" spans="1:4">
      <c r="A613" s="32"/>
      <c r="B613" s="32"/>
      <c r="C613" s="32"/>
      <c r="D613" s="32" t="s">
        <v>1095</v>
      </c>
    </row>
    <row r="614" spans="1:4">
      <c r="A614" s="32" t="s">
        <v>2885</v>
      </c>
      <c r="B614" s="32" t="s">
        <v>72</v>
      </c>
      <c r="C614" s="32" t="s">
        <v>2873</v>
      </c>
      <c r="D614" s="32" t="s">
        <v>1099</v>
      </c>
    </row>
    <row r="615" spans="1:4">
      <c r="A615" s="32"/>
      <c r="B615" s="32"/>
      <c r="C615" s="32"/>
      <c r="D615" s="32" t="s">
        <v>1095</v>
      </c>
    </row>
    <row r="616" spans="1:4">
      <c r="A616" s="32" t="s">
        <v>2892</v>
      </c>
      <c r="B616" s="32" t="s">
        <v>74</v>
      </c>
      <c r="C616" s="32" t="s">
        <v>2873</v>
      </c>
      <c r="D616" s="32" t="s">
        <v>1099</v>
      </c>
    </row>
    <row r="617" spans="1:4">
      <c r="A617" s="32"/>
      <c r="B617" s="32"/>
      <c r="C617" s="32"/>
      <c r="D617" s="32" t="s">
        <v>1095</v>
      </c>
    </row>
    <row r="618" spans="1:4">
      <c r="A618" s="32" t="s">
        <v>2888</v>
      </c>
      <c r="B618" s="32" t="s">
        <v>69</v>
      </c>
      <c r="C618" s="32" t="s">
        <v>2873</v>
      </c>
      <c r="D618" s="32" t="s">
        <v>1099</v>
      </c>
    </row>
    <row r="619" spans="1:4">
      <c r="A619" s="32"/>
      <c r="B619" s="32"/>
      <c r="C619" s="32"/>
      <c r="D619" s="32" t="s">
        <v>1095</v>
      </c>
    </row>
    <row r="620" spans="1:4">
      <c r="A620" s="32" t="s">
        <v>2912</v>
      </c>
      <c r="B620" s="32" t="s">
        <v>578</v>
      </c>
      <c r="C620" s="32" t="s">
        <v>2873</v>
      </c>
      <c r="D620" s="32" t="s">
        <v>1095</v>
      </c>
    </row>
    <row r="621" spans="1:4">
      <c r="A621" s="32" t="s">
        <v>2884</v>
      </c>
      <c r="B621" s="32" t="s">
        <v>553</v>
      </c>
      <c r="C621" s="32" t="s">
        <v>2873</v>
      </c>
      <c r="D621" s="32" t="s">
        <v>1095</v>
      </c>
    </row>
    <row r="622" spans="1:4">
      <c r="A622" s="32" t="s">
        <v>2900</v>
      </c>
      <c r="B622" s="32" t="s">
        <v>570</v>
      </c>
      <c r="C622" s="32" t="s">
        <v>2873</v>
      </c>
      <c r="D622" s="32" t="s">
        <v>1095</v>
      </c>
    </row>
    <row r="623" spans="1:4">
      <c r="A623" s="32" t="s">
        <v>2906</v>
      </c>
      <c r="B623" s="32" t="s">
        <v>273</v>
      </c>
      <c r="C623" s="32" t="s">
        <v>2873</v>
      </c>
      <c r="D623" s="32" t="s">
        <v>1095</v>
      </c>
    </row>
    <row r="624" spans="1:4">
      <c r="A624" s="32" t="s">
        <v>2887</v>
      </c>
      <c r="B624" s="32" t="s">
        <v>267</v>
      </c>
      <c r="C624" s="32" t="s">
        <v>2873</v>
      </c>
      <c r="D624" s="32" t="s">
        <v>1099</v>
      </c>
    </row>
    <row r="625" spans="1:4">
      <c r="A625" s="32"/>
      <c r="B625" s="32"/>
      <c r="C625" s="32"/>
      <c r="D625" s="32" t="s">
        <v>1095</v>
      </c>
    </row>
    <row r="626" spans="1:4">
      <c r="A626" s="32" t="s">
        <v>2893</v>
      </c>
      <c r="B626" s="32" t="s">
        <v>719</v>
      </c>
      <c r="C626" s="32" t="s">
        <v>2873</v>
      </c>
      <c r="D626" s="32" t="s">
        <v>1095</v>
      </c>
    </row>
    <row r="627" spans="1:4">
      <c r="A627" s="32" t="s">
        <v>2913</v>
      </c>
      <c r="B627" s="32" t="s">
        <v>52</v>
      </c>
      <c r="C627" s="32" t="s">
        <v>2873</v>
      </c>
      <c r="D627" s="32" t="s">
        <v>1099</v>
      </c>
    </row>
    <row r="628" spans="1:4">
      <c r="A628" s="32"/>
      <c r="B628" s="32"/>
      <c r="C628" s="32"/>
      <c r="D628" s="32" t="s">
        <v>1095</v>
      </c>
    </row>
    <row r="629" spans="1:4">
      <c r="A629" s="32" t="s">
        <v>2911</v>
      </c>
      <c r="B629" s="32" t="s">
        <v>51</v>
      </c>
      <c r="C629" s="32" t="s">
        <v>2873</v>
      </c>
      <c r="D629" s="32" t="s">
        <v>1099</v>
      </c>
    </row>
    <row r="630" spans="1:4">
      <c r="A630" s="32"/>
      <c r="B630" s="32"/>
      <c r="C630" s="32"/>
      <c r="D630" s="32" t="s">
        <v>1095</v>
      </c>
    </row>
    <row r="631" spans="1:4">
      <c r="A631" s="32" t="s">
        <v>2902</v>
      </c>
      <c r="B631" s="32" t="s">
        <v>50</v>
      </c>
      <c r="C631" s="32" t="s">
        <v>2873</v>
      </c>
      <c r="D631" s="32" t="s">
        <v>1099</v>
      </c>
    </row>
    <row r="632" spans="1:4">
      <c r="A632" s="32"/>
      <c r="B632" s="32"/>
      <c r="C632" s="32"/>
      <c r="D632" s="32" t="s">
        <v>1095</v>
      </c>
    </row>
    <row r="633" spans="1:4">
      <c r="A633" s="32" t="s">
        <v>2919</v>
      </c>
      <c r="B633" s="32" t="s">
        <v>49</v>
      </c>
      <c r="C633" s="32" t="s">
        <v>2873</v>
      </c>
      <c r="D633" s="32" t="s">
        <v>1099</v>
      </c>
    </row>
    <row r="634" spans="1:4">
      <c r="A634" s="32"/>
      <c r="B634" s="32"/>
      <c r="C634" s="32"/>
      <c r="D634" s="32" t="s">
        <v>1095</v>
      </c>
    </row>
    <row r="635" spans="1:4">
      <c r="A635" s="32" t="s">
        <v>2905</v>
      </c>
      <c r="B635" s="32" t="s">
        <v>48</v>
      </c>
      <c r="C635" s="32" t="s">
        <v>2873</v>
      </c>
      <c r="D635" s="32" t="s">
        <v>1099</v>
      </c>
    </row>
    <row r="636" spans="1:4">
      <c r="A636" s="32"/>
      <c r="B636" s="32"/>
      <c r="C636" s="32"/>
      <c r="D636" s="32" t="s">
        <v>1095</v>
      </c>
    </row>
    <row r="637" spans="1:4">
      <c r="A637" s="32" t="s">
        <v>2917</v>
      </c>
      <c r="B637" s="32" t="s">
        <v>47</v>
      </c>
      <c r="C637" s="32" t="s">
        <v>2873</v>
      </c>
      <c r="D637" s="32" t="s">
        <v>1099</v>
      </c>
    </row>
    <row r="638" spans="1:4">
      <c r="A638" s="32"/>
      <c r="B638" s="32"/>
      <c r="C638" s="32"/>
      <c r="D638" s="32" t="s">
        <v>1095</v>
      </c>
    </row>
    <row r="639" spans="1:4">
      <c r="A639" s="32" t="s">
        <v>2897</v>
      </c>
      <c r="B639" s="32" t="s">
        <v>940</v>
      </c>
      <c r="C639" s="32" t="s">
        <v>2873</v>
      </c>
      <c r="D639" s="32" t="s">
        <v>1095</v>
      </c>
    </row>
    <row r="640" spans="1:4">
      <c r="A640" s="32"/>
      <c r="B640" s="32"/>
      <c r="C640" s="32"/>
      <c r="D640" s="32" t="s">
        <v>419</v>
      </c>
    </row>
    <row r="641" spans="1:4">
      <c r="A641" s="32" t="s">
        <v>2903</v>
      </c>
      <c r="B641" s="32" t="s">
        <v>939</v>
      </c>
      <c r="C641" s="32" t="s">
        <v>2873</v>
      </c>
      <c r="D641" s="32" t="s">
        <v>1095</v>
      </c>
    </row>
    <row r="642" spans="1:4">
      <c r="A642" s="32"/>
      <c r="B642" s="32"/>
      <c r="C642" s="32"/>
      <c r="D642" s="32" t="s">
        <v>419</v>
      </c>
    </row>
    <row r="643" spans="1:4">
      <c r="A643" s="32" t="s">
        <v>2909</v>
      </c>
      <c r="B643" s="32" t="s">
        <v>450</v>
      </c>
      <c r="C643" s="32" t="s">
        <v>2873</v>
      </c>
      <c r="D643" s="32" t="s">
        <v>1095</v>
      </c>
    </row>
    <row r="644" spans="1:4">
      <c r="A644" s="32" t="s">
        <v>2916</v>
      </c>
      <c r="B644" s="32" t="s">
        <v>63</v>
      </c>
      <c r="C644" s="32" t="s">
        <v>2873</v>
      </c>
      <c r="D644" s="32" t="s">
        <v>1095</v>
      </c>
    </row>
    <row r="645" spans="1:4">
      <c r="A645" s="32" t="s">
        <v>2910</v>
      </c>
      <c r="B645" s="32" t="s">
        <v>62</v>
      </c>
      <c r="C645" s="32" t="s">
        <v>2873</v>
      </c>
      <c r="D645" s="32" t="s">
        <v>1095</v>
      </c>
    </row>
    <row r="646" spans="1:4">
      <c r="A646" s="32" t="s">
        <v>2886</v>
      </c>
      <c r="B646" s="32" t="s">
        <v>379</v>
      </c>
      <c r="C646" s="32" t="s">
        <v>2873</v>
      </c>
      <c r="D646" s="32" t="s">
        <v>1095</v>
      </c>
    </row>
    <row r="647" spans="1:4">
      <c r="A647" s="32" t="s">
        <v>2901</v>
      </c>
      <c r="B647" s="32" t="s">
        <v>65</v>
      </c>
      <c r="C647" s="32" t="s">
        <v>2873</v>
      </c>
      <c r="D647" s="32" t="s">
        <v>1095</v>
      </c>
    </row>
    <row r="648" spans="1:4">
      <c r="A648" s="32" t="s">
        <v>2895</v>
      </c>
      <c r="B648" s="32" t="s">
        <v>64</v>
      </c>
      <c r="C648" s="32" t="s">
        <v>2873</v>
      </c>
      <c r="D648" s="32" t="s">
        <v>1095</v>
      </c>
    </row>
    <row r="649" spans="1:4">
      <c r="A649" s="32" t="s">
        <v>2907</v>
      </c>
      <c r="B649" s="32" t="s">
        <v>451</v>
      </c>
      <c r="C649" s="32" t="s">
        <v>2873</v>
      </c>
      <c r="D649" s="32" t="s">
        <v>1095</v>
      </c>
    </row>
    <row r="650" spans="1:4">
      <c r="A650" s="32" t="s">
        <v>2896</v>
      </c>
      <c r="B650" s="32" t="s">
        <v>67</v>
      </c>
      <c r="C650" s="32" t="s">
        <v>2873</v>
      </c>
      <c r="D650" s="32" t="s">
        <v>1095</v>
      </c>
    </row>
    <row r="651" spans="1:4">
      <c r="A651" s="32" t="s">
        <v>2894</v>
      </c>
      <c r="B651" s="32" t="s">
        <v>66</v>
      </c>
      <c r="C651" s="32" t="s">
        <v>2873</v>
      </c>
      <c r="D651" s="32" t="s">
        <v>1095</v>
      </c>
    </row>
    <row r="652" spans="1:4">
      <c r="A652" s="32" t="s">
        <v>2898</v>
      </c>
      <c r="B652" s="32" t="s">
        <v>470</v>
      </c>
      <c r="C652" s="32" t="s">
        <v>2873</v>
      </c>
      <c r="D652" s="32" t="s">
        <v>1095</v>
      </c>
    </row>
    <row r="653" spans="1:4">
      <c r="A653" s="32" t="s">
        <v>2915</v>
      </c>
      <c r="B653" s="32" t="s">
        <v>554</v>
      </c>
      <c r="C653" s="32" t="s">
        <v>2873</v>
      </c>
      <c r="D653" s="32" t="s">
        <v>1095</v>
      </c>
    </row>
    <row r="654" spans="1:4">
      <c r="A654" s="32" t="s">
        <v>2908</v>
      </c>
      <c r="B654" s="32" t="s">
        <v>555</v>
      </c>
      <c r="C654" s="32" t="s">
        <v>2873</v>
      </c>
      <c r="D654" s="32" t="s">
        <v>1095</v>
      </c>
    </row>
    <row r="655" spans="1:4">
      <c r="A655" s="32" t="s">
        <v>2914</v>
      </c>
      <c r="B655" s="32" t="s">
        <v>556</v>
      </c>
      <c r="C655" s="32" t="s">
        <v>2873</v>
      </c>
      <c r="D655" s="32" t="s">
        <v>1095</v>
      </c>
    </row>
    <row r="656" spans="1:4">
      <c r="A656" s="32" t="s">
        <v>548</v>
      </c>
      <c r="B656" s="32" t="s">
        <v>549</v>
      </c>
      <c r="C656" s="32" t="s">
        <v>1294</v>
      </c>
      <c r="D656" s="32" t="s">
        <v>418</v>
      </c>
    </row>
    <row r="657" spans="1:4">
      <c r="A657" s="32"/>
      <c r="B657" s="32"/>
      <c r="C657" s="32"/>
      <c r="D657" s="32" t="s">
        <v>1095</v>
      </c>
    </row>
    <row r="658" spans="1:4">
      <c r="A658" s="32"/>
      <c r="B658" s="32"/>
      <c r="C658" s="32"/>
      <c r="D658" s="32" t="s">
        <v>419</v>
      </c>
    </row>
    <row r="659" spans="1:4">
      <c r="A659" s="32"/>
      <c r="B659" s="32"/>
      <c r="C659" s="32"/>
      <c r="D659" s="32" t="s">
        <v>385</v>
      </c>
    </row>
    <row r="660" spans="1:4">
      <c r="A660" s="32" t="s">
        <v>1319</v>
      </c>
      <c r="B660" s="32" t="s">
        <v>628</v>
      </c>
      <c r="C660" s="32" t="s">
        <v>1294</v>
      </c>
      <c r="D660" s="32" t="s">
        <v>418</v>
      </c>
    </row>
    <row r="661" spans="1:4">
      <c r="A661" s="32"/>
      <c r="B661" s="32"/>
      <c r="C661" s="32"/>
      <c r="D661" s="32" t="s">
        <v>1095</v>
      </c>
    </row>
    <row r="662" spans="1:4">
      <c r="A662" s="32"/>
      <c r="B662" s="32"/>
      <c r="C662" s="32"/>
      <c r="D662" s="32" t="s">
        <v>385</v>
      </c>
    </row>
    <row r="663" spans="1:4">
      <c r="A663" s="32" t="s">
        <v>1512</v>
      </c>
      <c r="B663" s="32" t="s">
        <v>979</v>
      </c>
      <c r="C663" s="32" t="s">
        <v>1294</v>
      </c>
      <c r="D663" s="32" t="s">
        <v>418</v>
      </c>
    </row>
    <row r="664" spans="1:4">
      <c r="A664" s="32"/>
      <c r="B664" s="32"/>
      <c r="C664" s="32"/>
      <c r="D664" s="32" t="s">
        <v>1095</v>
      </c>
    </row>
    <row r="665" spans="1:4">
      <c r="A665" s="32"/>
      <c r="B665" s="32"/>
      <c r="C665" s="32"/>
      <c r="D665" s="32" t="s">
        <v>1097</v>
      </c>
    </row>
    <row r="666" spans="1:4">
      <c r="A666" s="32"/>
      <c r="B666" s="32"/>
      <c r="C666" s="32"/>
      <c r="D666" s="32" t="s">
        <v>385</v>
      </c>
    </row>
    <row r="667" spans="1:4">
      <c r="A667" s="32" t="s">
        <v>1390</v>
      </c>
      <c r="B667" s="32" t="s">
        <v>547</v>
      </c>
      <c r="C667" s="32" t="s">
        <v>1294</v>
      </c>
      <c r="D667" s="32" t="s">
        <v>419</v>
      </c>
    </row>
    <row r="668" spans="1:4">
      <c r="A668" s="32" t="s">
        <v>901</v>
      </c>
      <c r="B668" s="32" t="s">
        <v>572</v>
      </c>
      <c r="C668" s="32" t="s">
        <v>1294</v>
      </c>
      <c r="D668" s="32" t="s">
        <v>418</v>
      </c>
    </row>
    <row r="669" spans="1:4">
      <c r="A669" s="32" t="s">
        <v>736</v>
      </c>
      <c r="B669" s="32" t="s">
        <v>573</v>
      </c>
      <c r="C669" s="32" t="s">
        <v>1294</v>
      </c>
      <c r="D669" s="32" t="s">
        <v>418</v>
      </c>
    </row>
    <row r="670" spans="1:4">
      <c r="A670" s="32"/>
      <c r="B670" s="32"/>
      <c r="C670" s="32"/>
      <c r="D670" s="32" t="s">
        <v>1095</v>
      </c>
    </row>
    <row r="671" spans="1:4">
      <c r="A671" s="32" t="s">
        <v>268</v>
      </c>
      <c r="B671" s="32" t="s">
        <v>551</v>
      </c>
      <c r="C671" s="32" t="s">
        <v>1294</v>
      </c>
      <c r="D671" s="32" t="s">
        <v>419</v>
      </c>
    </row>
    <row r="672" spans="1:4">
      <c r="A672" s="32" t="s">
        <v>1391</v>
      </c>
      <c r="B672" s="32" t="s">
        <v>571</v>
      </c>
      <c r="C672" s="32" t="s">
        <v>1294</v>
      </c>
      <c r="D672" s="32" t="s">
        <v>418</v>
      </c>
    </row>
    <row r="673" spans="1:4">
      <c r="A673" s="32"/>
      <c r="B673" s="32"/>
      <c r="C673" s="32"/>
      <c r="D673" s="32" t="s">
        <v>1095</v>
      </c>
    </row>
    <row r="674" spans="1:4">
      <c r="A674" s="32"/>
      <c r="B674" s="32"/>
      <c r="C674" s="32"/>
      <c r="D674" s="32" t="s">
        <v>385</v>
      </c>
    </row>
    <row r="675" spans="1:4">
      <c r="A675" s="32" t="s">
        <v>1665</v>
      </c>
      <c r="B675" s="32" t="s">
        <v>863</v>
      </c>
      <c r="C675" s="32" t="s">
        <v>1295</v>
      </c>
      <c r="D675" s="32" t="s">
        <v>1095</v>
      </c>
    </row>
    <row r="676" spans="1:4">
      <c r="A676" s="32"/>
      <c r="B676" s="32"/>
      <c r="C676" s="32"/>
      <c r="D676" s="32" t="s">
        <v>419</v>
      </c>
    </row>
    <row r="677" spans="1:4">
      <c r="A677" s="32" t="s">
        <v>1666</v>
      </c>
      <c r="B677" s="32" t="s">
        <v>864</v>
      </c>
      <c r="C677" s="32" t="s">
        <v>1295</v>
      </c>
      <c r="D677" s="32" t="s">
        <v>1095</v>
      </c>
    </row>
    <row r="678" spans="1:4">
      <c r="A678" s="32"/>
      <c r="B678" s="32"/>
      <c r="C678" s="32"/>
      <c r="D678" s="32" t="s">
        <v>419</v>
      </c>
    </row>
    <row r="679" spans="1:4">
      <c r="A679" s="32" t="s">
        <v>35</v>
      </c>
      <c r="B679" s="32" t="s">
        <v>811</v>
      </c>
      <c r="C679" s="32" t="s">
        <v>1295</v>
      </c>
      <c r="D679" s="32" t="s">
        <v>1095</v>
      </c>
    </row>
    <row r="680" spans="1:4">
      <c r="A680" s="32"/>
      <c r="B680" s="32"/>
      <c r="C680" s="32"/>
      <c r="D680" s="32" t="s">
        <v>419</v>
      </c>
    </row>
    <row r="681" spans="1:4">
      <c r="A681" s="32" t="s">
        <v>1315</v>
      </c>
      <c r="B681" s="32" t="s">
        <v>1316</v>
      </c>
      <c r="C681" s="32" t="s">
        <v>1295</v>
      </c>
      <c r="D681" s="32" t="s">
        <v>1095</v>
      </c>
    </row>
    <row r="682" spans="1:4">
      <c r="A682" s="32"/>
      <c r="B682" s="32"/>
      <c r="C682" s="32"/>
      <c r="D682" s="32" t="s">
        <v>419</v>
      </c>
    </row>
    <row r="683" spans="1:4">
      <c r="A683" s="32" t="s">
        <v>737</v>
      </c>
      <c r="B683" s="32" t="s">
        <v>61</v>
      </c>
      <c r="C683" s="32" t="s">
        <v>1295</v>
      </c>
      <c r="D683" s="32" t="s">
        <v>1095</v>
      </c>
    </row>
    <row r="684" spans="1:4">
      <c r="A684" s="32"/>
      <c r="B684" s="32"/>
      <c r="C684" s="32"/>
      <c r="D684" s="32" t="s">
        <v>419</v>
      </c>
    </row>
    <row r="685" spans="1:4">
      <c r="A685" s="32" t="s">
        <v>1317</v>
      </c>
      <c r="B685" s="32" t="s">
        <v>1318</v>
      </c>
      <c r="C685" s="32" t="s">
        <v>1295</v>
      </c>
      <c r="D685" s="32" t="s">
        <v>1095</v>
      </c>
    </row>
    <row r="686" spans="1:4">
      <c r="A686" s="32"/>
      <c r="B686" s="32"/>
      <c r="C686" s="32"/>
      <c r="D686" s="32" t="s">
        <v>419</v>
      </c>
    </row>
    <row r="687" spans="1:4">
      <c r="A687" s="32" t="s">
        <v>1667</v>
      </c>
      <c r="B687" s="32" t="s">
        <v>1322</v>
      </c>
      <c r="C687" s="32" t="s">
        <v>1295</v>
      </c>
      <c r="D687" s="32" t="s">
        <v>419</v>
      </c>
    </row>
    <row r="688" spans="1:4">
      <c r="A688" s="32" t="s">
        <v>1230</v>
      </c>
      <c r="B688" s="32" t="s">
        <v>1231</v>
      </c>
      <c r="C688" s="32" t="s">
        <v>1295</v>
      </c>
      <c r="D688" s="32" t="s">
        <v>419</v>
      </c>
    </row>
    <row r="689" spans="1:4">
      <c r="A689" s="32" t="s">
        <v>1668</v>
      </c>
      <c r="B689" s="32" t="s">
        <v>812</v>
      </c>
      <c r="C689" s="32" t="s">
        <v>1295</v>
      </c>
      <c r="D689" s="32" t="s">
        <v>1095</v>
      </c>
    </row>
    <row r="690" spans="1:4">
      <c r="A690" s="32"/>
      <c r="B690" s="32"/>
      <c r="C690" s="32"/>
      <c r="D690" s="32" t="s">
        <v>1096</v>
      </c>
    </row>
    <row r="691" spans="1:4">
      <c r="A691" s="32"/>
      <c r="B691" s="32"/>
      <c r="C691" s="32"/>
      <c r="D691" s="32" t="s">
        <v>419</v>
      </c>
    </row>
    <row r="692" spans="1:4">
      <c r="A692" s="32" t="s">
        <v>36</v>
      </c>
      <c r="B692" s="32" t="s">
        <v>810</v>
      </c>
      <c r="C692" s="32" t="s">
        <v>1295</v>
      </c>
      <c r="D692" s="32" t="s">
        <v>1095</v>
      </c>
    </row>
    <row r="693" spans="1:4">
      <c r="A693" s="32"/>
      <c r="B693" s="32"/>
      <c r="C693" s="32"/>
      <c r="D693" s="32" t="s">
        <v>419</v>
      </c>
    </row>
    <row r="694" spans="1:4">
      <c r="A694" s="32" t="s">
        <v>37</v>
      </c>
      <c r="B694" s="32" t="s">
        <v>809</v>
      </c>
      <c r="C694" s="32" t="s">
        <v>1295</v>
      </c>
      <c r="D694" s="32" t="s">
        <v>1095</v>
      </c>
    </row>
    <row r="695" spans="1:4">
      <c r="A695" s="32"/>
      <c r="B695" s="32"/>
      <c r="C695" s="32"/>
      <c r="D695" s="32" t="s">
        <v>419</v>
      </c>
    </row>
    <row r="696" spans="1:4">
      <c r="A696" s="32" t="s">
        <v>1222</v>
      </c>
      <c r="B696" s="32" t="s">
        <v>1223</v>
      </c>
      <c r="C696" s="32" t="s">
        <v>1295</v>
      </c>
      <c r="D696" s="32" t="s">
        <v>634</v>
      </c>
    </row>
    <row r="697" spans="1:4">
      <c r="A697" s="32" t="s">
        <v>1513</v>
      </c>
      <c r="B697" s="32" t="s">
        <v>577</v>
      </c>
      <c r="C697" s="32" t="s">
        <v>1293</v>
      </c>
      <c r="D697" s="32" t="s">
        <v>1095</v>
      </c>
    </row>
    <row r="698" spans="1:4">
      <c r="A698" s="32"/>
      <c r="B698" s="32"/>
      <c r="C698" s="32"/>
      <c r="D698" s="32" t="s">
        <v>1096</v>
      </c>
    </row>
    <row r="699" spans="1:4">
      <c r="A699" s="32" t="s">
        <v>1514</v>
      </c>
      <c r="B699" s="32" t="s">
        <v>461</v>
      </c>
      <c r="C699" s="32" t="s">
        <v>1293</v>
      </c>
      <c r="D699" s="32" t="s">
        <v>1095</v>
      </c>
    </row>
    <row r="700" spans="1:4">
      <c r="A700" s="32"/>
      <c r="B700" s="32"/>
      <c r="C700" s="32"/>
      <c r="D700" s="32" t="s">
        <v>1096</v>
      </c>
    </row>
    <row r="701" spans="1:4">
      <c r="A701" s="32" t="s">
        <v>177</v>
      </c>
      <c r="B701" s="32" t="s">
        <v>178</v>
      </c>
      <c r="C701" s="32" t="s">
        <v>1293</v>
      </c>
      <c r="D701" s="32" t="s">
        <v>1095</v>
      </c>
    </row>
    <row r="702" spans="1:4">
      <c r="A702" s="32"/>
      <c r="B702" s="32"/>
      <c r="C702" s="32"/>
      <c r="D702" s="32" t="s">
        <v>419</v>
      </c>
    </row>
    <row r="703" spans="1:4">
      <c r="A703" s="32"/>
      <c r="B703" s="32"/>
      <c r="C703" s="32"/>
      <c r="D703" s="32" t="s">
        <v>2304</v>
      </c>
    </row>
    <row r="704" spans="1:4">
      <c r="A704" s="32" t="s">
        <v>1515</v>
      </c>
      <c r="B704" s="32" t="s">
        <v>465</v>
      </c>
      <c r="C704" s="32" t="s">
        <v>1293</v>
      </c>
      <c r="D704" s="32" t="s">
        <v>1095</v>
      </c>
    </row>
    <row r="705" spans="1:4">
      <c r="A705" s="32"/>
      <c r="B705" s="32"/>
      <c r="C705" s="32"/>
      <c r="D705" s="32" t="s">
        <v>2304</v>
      </c>
    </row>
    <row r="706" spans="1:4">
      <c r="A706" s="32" t="s">
        <v>443</v>
      </c>
      <c r="B706" s="32" t="s">
        <v>444</v>
      </c>
      <c r="C706" s="32" t="s">
        <v>449</v>
      </c>
      <c r="D706" s="32" t="s">
        <v>1095</v>
      </c>
    </row>
    <row r="707" spans="1:4">
      <c r="A707" s="32"/>
      <c r="B707" s="32"/>
      <c r="C707" s="32"/>
      <c r="D707" s="32" t="s">
        <v>386</v>
      </c>
    </row>
    <row r="708" spans="1:4">
      <c r="A708" s="32"/>
      <c r="B708" s="32"/>
      <c r="C708" s="32"/>
      <c r="D708" s="32" t="s">
        <v>419</v>
      </c>
    </row>
    <row r="709" spans="1:4">
      <c r="A709" s="32" t="s">
        <v>383</v>
      </c>
      <c r="B709" s="32" t="s">
        <v>384</v>
      </c>
      <c r="C709" s="32" t="s">
        <v>449</v>
      </c>
      <c r="D709" s="32" t="s">
        <v>1095</v>
      </c>
    </row>
    <row r="710" spans="1:4">
      <c r="A710" s="32"/>
      <c r="B710" s="32"/>
      <c r="C710" s="32"/>
      <c r="D710" s="32" t="s">
        <v>386</v>
      </c>
    </row>
    <row r="711" spans="1:4">
      <c r="A711" s="32"/>
      <c r="B711" s="32"/>
      <c r="C711" s="32"/>
      <c r="D711" s="32" t="s">
        <v>419</v>
      </c>
    </row>
    <row r="712" spans="1:4">
      <c r="A712" s="32" t="s">
        <v>427</v>
      </c>
      <c r="B712" s="32" t="s">
        <v>428</v>
      </c>
      <c r="C712" s="32" t="s">
        <v>449</v>
      </c>
      <c r="D712" s="32" t="s">
        <v>1095</v>
      </c>
    </row>
    <row r="713" spans="1:4">
      <c r="A713" s="32"/>
      <c r="B713" s="32"/>
      <c r="C713" s="32"/>
      <c r="D713" s="32" t="s">
        <v>386</v>
      </c>
    </row>
    <row r="714" spans="1:4">
      <c r="A714" s="32"/>
      <c r="B714" s="32"/>
      <c r="C714" s="32"/>
      <c r="D714" s="32" t="s">
        <v>419</v>
      </c>
    </row>
    <row r="715" spans="1:4">
      <c r="A715" s="32" t="s">
        <v>441</v>
      </c>
      <c r="B715" s="32" t="s">
        <v>442</v>
      </c>
      <c r="C715" s="32" t="s">
        <v>449</v>
      </c>
      <c r="D715" s="32" t="s">
        <v>1095</v>
      </c>
    </row>
    <row r="716" spans="1:4">
      <c r="A716" s="32"/>
      <c r="B716" s="32"/>
      <c r="C716" s="32"/>
      <c r="D716" s="32" t="s">
        <v>386</v>
      </c>
    </row>
    <row r="717" spans="1:4">
      <c r="A717" s="32"/>
      <c r="B717" s="32"/>
      <c r="C717" s="32"/>
      <c r="D717" s="32" t="s">
        <v>419</v>
      </c>
    </row>
    <row r="718" spans="1:4">
      <c r="A718" s="32" t="s">
        <v>433</v>
      </c>
      <c r="B718" s="32" t="s">
        <v>434</v>
      </c>
      <c r="C718" s="32" t="s">
        <v>449</v>
      </c>
      <c r="D718" s="32" t="s">
        <v>1095</v>
      </c>
    </row>
    <row r="719" spans="1:4">
      <c r="A719" s="32"/>
      <c r="B719" s="32"/>
      <c r="C719" s="32"/>
      <c r="D719" s="32" t="s">
        <v>386</v>
      </c>
    </row>
    <row r="720" spans="1:4">
      <c r="A720" s="32"/>
      <c r="B720" s="32"/>
      <c r="C720" s="32"/>
      <c r="D720" s="32" t="s">
        <v>419</v>
      </c>
    </row>
    <row r="721" spans="1:4">
      <c r="A721" s="32" t="s">
        <v>431</v>
      </c>
      <c r="B721" s="32" t="s">
        <v>432</v>
      </c>
      <c r="C721" s="32" t="s">
        <v>449</v>
      </c>
      <c r="D721" s="32" t="s">
        <v>1095</v>
      </c>
    </row>
    <row r="722" spans="1:4">
      <c r="A722" s="32"/>
      <c r="B722" s="32"/>
      <c r="C722" s="32"/>
      <c r="D722" s="32" t="s">
        <v>386</v>
      </c>
    </row>
    <row r="723" spans="1:4">
      <c r="A723" s="32"/>
      <c r="B723" s="32"/>
      <c r="C723" s="32"/>
      <c r="D723" s="32" t="s">
        <v>1097</v>
      </c>
    </row>
    <row r="724" spans="1:4">
      <c r="A724" s="32"/>
      <c r="B724" s="32"/>
      <c r="C724" s="32"/>
      <c r="D724" s="32" t="s">
        <v>419</v>
      </c>
    </row>
    <row r="725" spans="1:4">
      <c r="A725" s="32" t="s">
        <v>1516</v>
      </c>
      <c r="B725" s="32" t="s">
        <v>439</v>
      </c>
      <c r="C725" s="32" t="s">
        <v>449</v>
      </c>
      <c r="D725" s="32" t="s">
        <v>1095</v>
      </c>
    </row>
    <row r="726" spans="1:4">
      <c r="A726" s="32"/>
      <c r="B726" s="32"/>
      <c r="C726" s="32"/>
      <c r="D726" s="32" t="s">
        <v>386</v>
      </c>
    </row>
    <row r="727" spans="1:4">
      <c r="A727" s="32"/>
      <c r="B727" s="32"/>
      <c r="C727" s="32"/>
      <c r="D727" s="32" t="s">
        <v>419</v>
      </c>
    </row>
    <row r="728" spans="1:4">
      <c r="A728" s="32" t="s">
        <v>445</v>
      </c>
      <c r="B728" s="32" t="s">
        <v>446</v>
      </c>
      <c r="C728" s="32" t="s">
        <v>449</v>
      </c>
      <c r="D728" s="32" t="s">
        <v>1095</v>
      </c>
    </row>
    <row r="729" spans="1:4">
      <c r="A729" s="32"/>
      <c r="B729" s="32"/>
      <c r="C729" s="32"/>
      <c r="D729" s="32" t="s">
        <v>386</v>
      </c>
    </row>
    <row r="730" spans="1:4">
      <c r="A730" s="32"/>
      <c r="B730" s="32"/>
      <c r="C730" s="32"/>
      <c r="D730" s="32" t="s">
        <v>419</v>
      </c>
    </row>
    <row r="731" spans="1:4">
      <c r="A731" s="32" t="s">
        <v>429</v>
      </c>
      <c r="B731" s="32" t="s">
        <v>430</v>
      </c>
      <c r="C731" s="32" t="s">
        <v>449</v>
      </c>
      <c r="D731" s="32" t="s">
        <v>1095</v>
      </c>
    </row>
    <row r="732" spans="1:4">
      <c r="A732" s="32"/>
      <c r="B732" s="32"/>
      <c r="C732" s="32"/>
      <c r="D732" s="32" t="s">
        <v>386</v>
      </c>
    </row>
    <row r="733" spans="1:4">
      <c r="A733" s="32"/>
      <c r="B733" s="32"/>
      <c r="C733" s="32"/>
      <c r="D733" s="32" t="s">
        <v>1097</v>
      </c>
    </row>
    <row r="734" spans="1:4">
      <c r="A734" s="32"/>
      <c r="B734" s="32"/>
      <c r="C734" s="32"/>
      <c r="D734" s="32" t="s">
        <v>419</v>
      </c>
    </row>
    <row r="735" spans="1:4">
      <c r="A735" s="32" t="s">
        <v>2686</v>
      </c>
      <c r="B735" s="32" t="s">
        <v>558</v>
      </c>
      <c r="C735" s="32" t="s">
        <v>1296</v>
      </c>
      <c r="D735" s="32" t="s">
        <v>1095</v>
      </c>
    </row>
    <row r="736" spans="1:4">
      <c r="A736" s="32"/>
      <c r="B736" s="32"/>
      <c r="C736" s="32"/>
      <c r="D736" s="32" t="s">
        <v>1655</v>
      </c>
    </row>
    <row r="737" spans="1:4">
      <c r="A737" s="32"/>
      <c r="B737" s="32"/>
      <c r="C737" s="32"/>
      <c r="D737" s="32" t="s">
        <v>419</v>
      </c>
    </row>
    <row r="738" spans="1:4">
      <c r="A738" s="32" t="s">
        <v>2684</v>
      </c>
      <c r="B738" s="32" t="s">
        <v>2280</v>
      </c>
      <c r="C738" s="32" t="s">
        <v>1296</v>
      </c>
      <c r="D738" s="32" t="s">
        <v>419</v>
      </c>
    </row>
    <row r="739" spans="1:4">
      <c r="A739" s="32" t="s">
        <v>2716</v>
      </c>
      <c r="B739" s="32" t="s">
        <v>2284</v>
      </c>
      <c r="C739" s="32" t="s">
        <v>1296</v>
      </c>
      <c r="D739" s="32" t="s">
        <v>419</v>
      </c>
    </row>
    <row r="740" spans="1:4">
      <c r="A740" s="32" t="s">
        <v>2738</v>
      </c>
      <c r="B740" s="32" t="s">
        <v>559</v>
      </c>
      <c r="C740" s="32" t="s">
        <v>1296</v>
      </c>
      <c r="D740" s="32" t="s">
        <v>1655</v>
      </c>
    </row>
    <row r="741" spans="1:4">
      <c r="A741" s="32"/>
      <c r="B741" s="32"/>
      <c r="C741" s="32"/>
      <c r="D741" s="32" t="s">
        <v>419</v>
      </c>
    </row>
    <row r="742" spans="1:4">
      <c r="A742" s="32" t="s">
        <v>2652</v>
      </c>
      <c r="B742" s="32" t="s">
        <v>560</v>
      </c>
      <c r="C742" s="32" t="s">
        <v>1296</v>
      </c>
      <c r="D742" s="32" t="s">
        <v>1095</v>
      </c>
    </row>
    <row r="743" spans="1:4">
      <c r="A743" s="32"/>
      <c r="B743" s="32"/>
      <c r="C743" s="32"/>
      <c r="D743" s="32" t="s">
        <v>1096</v>
      </c>
    </row>
    <row r="744" spans="1:4">
      <c r="A744" s="32"/>
      <c r="B744" s="32"/>
      <c r="C744" s="32"/>
      <c r="D744" s="32" t="s">
        <v>419</v>
      </c>
    </row>
    <row r="745" spans="1:4">
      <c r="A745" s="32" t="s">
        <v>2671</v>
      </c>
      <c r="B745" s="32" t="s">
        <v>561</v>
      </c>
      <c r="C745" s="32" t="s">
        <v>1296</v>
      </c>
      <c r="D745" s="32" t="s">
        <v>1095</v>
      </c>
    </row>
    <row r="746" spans="1:4">
      <c r="A746" s="32"/>
      <c r="B746" s="32"/>
      <c r="C746" s="32"/>
      <c r="D746" s="32" t="s">
        <v>1096</v>
      </c>
    </row>
    <row r="747" spans="1:4">
      <c r="A747" s="32"/>
      <c r="B747" s="32"/>
      <c r="C747" s="32"/>
      <c r="D747" s="32" t="s">
        <v>419</v>
      </c>
    </row>
    <row r="748" spans="1:4">
      <c r="A748" s="32" t="s">
        <v>2799</v>
      </c>
      <c r="B748" s="32" t="s">
        <v>2161</v>
      </c>
      <c r="C748" s="32" t="s">
        <v>1296</v>
      </c>
      <c r="D748" s="32" t="s">
        <v>419</v>
      </c>
    </row>
    <row r="749" spans="1:4">
      <c r="A749" s="32" t="s">
        <v>2675</v>
      </c>
      <c r="B749" s="32" t="s">
        <v>916</v>
      </c>
      <c r="C749" s="32" t="s">
        <v>1296</v>
      </c>
      <c r="D749" s="32" t="s">
        <v>1095</v>
      </c>
    </row>
    <row r="750" spans="1:4">
      <c r="A750" s="32"/>
      <c r="B750" s="32"/>
      <c r="C750" s="32"/>
      <c r="D750" s="32" t="s">
        <v>419</v>
      </c>
    </row>
    <row r="751" spans="1:4">
      <c r="A751" s="32" t="s">
        <v>2691</v>
      </c>
      <c r="B751" s="32" t="s">
        <v>1396</v>
      </c>
      <c r="C751" s="32" t="s">
        <v>1296</v>
      </c>
      <c r="D751" s="32" t="s">
        <v>1095</v>
      </c>
    </row>
    <row r="752" spans="1:4">
      <c r="A752" s="32"/>
      <c r="B752" s="32"/>
      <c r="C752" s="32"/>
      <c r="D752" s="32" t="s">
        <v>419</v>
      </c>
    </row>
    <row r="753" spans="1:4">
      <c r="A753" s="32" t="s">
        <v>909</v>
      </c>
      <c r="B753" s="32" t="s">
        <v>910</v>
      </c>
      <c r="C753" s="32" t="s">
        <v>1296</v>
      </c>
      <c r="D753" s="32" t="s">
        <v>1095</v>
      </c>
    </row>
    <row r="754" spans="1:4">
      <c r="A754" s="32"/>
      <c r="B754" s="32"/>
      <c r="C754" s="32"/>
      <c r="D754" s="32" t="s">
        <v>419</v>
      </c>
    </row>
    <row r="755" spans="1:4">
      <c r="A755" s="32" t="s">
        <v>2837</v>
      </c>
      <c r="B755" s="32" t="s">
        <v>2272</v>
      </c>
      <c r="C755" s="32" t="s">
        <v>1296</v>
      </c>
      <c r="D755" s="32" t="s">
        <v>1099</v>
      </c>
    </row>
    <row r="756" spans="1:4">
      <c r="A756" s="32"/>
      <c r="B756" s="32"/>
      <c r="C756" s="32"/>
      <c r="D756" s="32" t="s">
        <v>1095</v>
      </c>
    </row>
    <row r="757" spans="1:4">
      <c r="A757" s="32"/>
      <c r="B757" s="32"/>
      <c r="C757" s="32"/>
      <c r="D757" s="32" t="s">
        <v>419</v>
      </c>
    </row>
    <row r="758" spans="1:4">
      <c r="A758" s="32" t="s">
        <v>2862</v>
      </c>
      <c r="B758" s="32" t="s">
        <v>2273</v>
      </c>
      <c r="C758" s="32" t="s">
        <v>1296</v>
      </c>
      <c r="D758" s="32" t="s">
        <v>1099</v>
      </c>
    </row>
    <row r="759" spans="1:4">
      <c r="A759" s="32"/>
      <c r="B759" s="32"/>
      <c r="C759" s="32"/>
      <c r="D759" s="32" t="s">
        <v>1095</v>
      </c>
    </row>
    <row r="760" spans="1:4">
      <c r="A760" s="32"/>
      <c r="B760" s="32"/>
      <c r="C760" s="32"/>
      <c r="D760" s="32" t="s">
        <v>419</v>
      </c>
    </row>
    <row r="761" spans="1:4">
      <c r="A761" s="32" t="s">
        <v>2668</v>
      </c>
      <c r="B761" s="32" t="s">
        <v>1395</v>
      </c>
      <c r="C761" s="32" t="s">
        <v>1296</v>
      </c>
      <c r="D761" s="32" t="s">
        <v>1095</v>
      </c>
    </row>
    <row r="762" spans="1:4">
      <c r="A762" s="32"/>
      <c r="B762" s="32"/>
      <c r="C762" s="32"/>
      <c r="D762" s="32" t="s">
        <v>1655</v>
      </c>
    </row>
    <row r="763" spans="1:4">
      <c r="A763" s="32"/>
      <c r="B763" s="32"/>
      <c r="C763" s="32"/>
      <c r="D763" s="32" t="s">
        <v>419</v>
      </c>
    </row>
    <row r="764" spans="1:4">
      <c r="A764" s="32" t="s">
        <v>2635</v>
      </c>
      <c r="B764" s="32" t="s">
        <v>1403</v>
      </c>
      <c r="C764" s="32" t="s">
        <v>1296</v>
      </c>
      <c r="D764" s="32" t="s">
        <v>1099</v>
      </c>
    </row>
    <row r="765" spans="1:4">
      <c r="A765" s="32"/>
      <c r="B765" s="32"/>
      <c r="C765" s="32"/>
      <c r="D765" s="32" t="s">
        <v>1095</v>
      </c>
    </row>
    <row r="766" spans="1:4">
      <c r="A766" s="32"/>
      <c r="B766" s="32"/>
      <c r="C766" s="32"/>
      <c r="D766" s="32" t="s">
        <v>1655</v>
      </c>
    </row>
    <row r="767" spans="1:4">
      <c r="A767" s="32"/>
      <c r="B767" s="32"/>
      <c r="C767" s="32"/>
      <c r="D767" s="32" t="s">
        <v>419</v>
      </c>
    </row>
    <row r="768" spans="1:4">
      <c r="A768" s="32"/>
      <c r="B768" s="32"/>
      <c r="C768" s="32"/>
      <c r="D768" s="32" t="s">
        <v>385</v>
      </c>
    </row>
    <row r="769" spans="1:4">
      <c r="A769" s="32" t="s">
        <v>2704</v>
      </c>
      <c r="B769" s="32" t="s">
        <v>488</v>
      </c>
      <c r="C769" s="32" t="s">
        <v>1296</v>
      </c>
      <c r="D769" s="32" t="s">
        <v>1095</v>
      </c>
    </row>
    <row r="770" spans="1:4">
      <c r="A770" s="32"/>
      <c r="B770" s="32"/>
      <c r="C770" s="32"/>
      <c r="D770" s="32" t="s">
        <v>419</v>
      </c>
    </row>
    <row r="771" spans="1:4">
      <c r="A771" s="32" t="s">
        <v>911</v>
      </c>
      <c r="B771" s="32" t="s">
        <v>912</v>
      </c>
      <c r="C771" s="32" t="s">
        <v>1296</v>
      </c>
      <c r="D771" s="32" t="s">
        <v>1099</v>
      </c>
    </row>
    <row r="772" spans="1:4">
      <c r="A772" s="32"/>
      <c r="B772" s="32"/>
      <c r="C772" s="32"/>
      <c r="D772" s="32" t="s">
        <v>1095</v>
      </c>
    </row>
    <row r="773" spans="1:4">
      <c r="A773" s="32"/>
      <c r="B773" s="32"/>
      <c r="C773" s="32"/>
      <c r="D773" s="32" t="s">
        <v>417</v>
      </c>
    </row>
    <row r="774" spans="1:4">
      <c r="A774" s="32"/>
      <c r="B774" s="32"/>
      <c r="C774" s="32"/>
      <c r="D774" s="32" t="s">
        <v>1096</v>
      </c>
    </row>
    <row r="775" spans="1:4">
      <c r="A775" s="32"/>
      <c r="B775" s="32"/>
      <c r="C775" s="32"/>
      <c r="D775" s="32" t="s">
        <v>1097</v>
      </c>
    </row>
    <row r="776" spans="1:4">
      <c r="A776" s="32"/>
      <c r="B776" s="32"/>
      <c r="C776" s="32"/>
      <c r="D776" s="32" t="s">
        <v>385</v>
      </c>
    </row>
    <row r="777" spans="1:4">
      <c r="A777" s="32"/>
      <c r="B777" s="32"/>
      <c r="C777" s="32"/>
      <c r="D777" s="32" t="s">
        <v>1476</v>
      </c>
    </row>
    <row r="778" spans="1:4">
      <c r="A778" s="32" t="s">
        <v>2645</v>
      </c>
      <c r="B778" s="32" t="s">
        <v>1397</v>
      </c>
      <c r="C778" s="32" t="s">
        <v>1296</v>
      </c>
      <c r="D778" s="32" t="s">
        <v>1095</v>
      </c>
    </row>
    <row r="779" spans="1:4">
      <c r="A779" s="32"/>
      <c r="B779" s="32"/>
      <c r="C779" s="32"/>
      <c r="D779" s="32" t="s">
        <v>419</v>
      </c>
    </row>
    <row r="780" spans="1:4">
      <c r="A780" s="32" t="s">
        <v>913</v>
      </c>
      <c r="B780" s="32" t="s">
        <v>914</v>
      </c>
      <c r="C780" s="32" t="s">
        <v>1296</v>
      </c>
      <c r="D780" s="32" t="s">
        <v>1099</v>
      </c>
    </row>
    <row r="781" spans="1:4">
      <c r="A781" s="32"/>
      <c r="B781" s="32"/>
      <c r="C781" s="32"/>
      <c r="D781" s="32" t="s">
        <v>1095</v>
      </c>
    </row>
    <row r="782" spans="1:4">
      <c r="A782" s="32"/>
      <c r="B782" s="32"/>
      <c r="C782" s="32"/>
      <c r="D782" s="32" t="s">
        <v>419</v>
      </c>
    </row>
    <row r="783" spans="1:4">
      <c r="A783" s="32"/>
      <c r="B783" s="32"/>
      <c r="C783" s="32"/>
      <c r="D783" s="32" t="s">
        <v>1476</v>
      </c>
    </row>
    <row r="784" spans="1:4">
      <c r="A784" s="32" t="s">
        <v>32</v>
      </c>
      <c r="B784" s="32" t="s">
        <v>915</v>
      </c>
      <c r="C784" s="32" t="s">
        <v>1296</v>
      </c>
      <c r="D784" s="32" t="s">
        <v>1099</v>
      </c>
    </row>
    <row r="785" spans="1:4">
      <c r="A785" s="32"/>
      <c r="B785" s="32"/>
      <c r="C785" s="32"/>
      <c r="D785" s="32" t="s">
        <v>1095</v>
      </c>
    </row>
    <row r="786" spans="1:4">
      <c r="A786" s="32"/>
      <c r="B786" s="32"/>
      <c r="C786" s="32"/>
      <c r="D786" s="32" t="s">
        <v>419</v>
      </c>
    </row>
    <row r="787" spans="1:4">
      <c r="A787" s="32" t="s">
        <v>917</v>
      </c>
      <c r="B787" s="32" t="s">
        <v>918</v>
      </c>
      <c r="C787" s="32" t="s">
        <v>1296</v>
      </c>
      <c r="D787" s="32" t="s">
        <v>1099</v>
      </c>
    </row>
    <row r="788" spans="1:4">
      <c r="A788" s="32"/>
      <c r="B788" s="32"/>
      <c r="C788" s="32"/>
      <c r="D788" s="32" t="s">
        <v>1095</v>
      </c>
    </row>
    <row r="789" spans="1:4">
      <c r="A789" s="32"/>
      <c r="B789" s="32"/>
      <c r="C789" s="32"/>
      <c r="D789" s="32" t="s">
        <v>1655</v>
      </c>
    </row>
    <row r="790" spans="1:4">
      <c r="A790" s="32"/>
      <c r="B790" s="32"/>
      <c r="C790" s="32"/>
      <c r="D790" s="32" t="s">
        <v>419</v>
      </c>
    </row>
    <row r="791" spans="1:4">
      <c r="A791" s="32" t="s">
        <v>932</v>
      </c>
      <c r="B791" s="32" t="s">
        <v>933</v>
      </c>
      <c r="C791" s="32" t="s">
        <v>1296</v>
      </c>
      <c r="D791" s="32" t="s">
        <v>1099</v>
      </c>
    </row>
    <row r="792" spans="1:4">
      <c r="A792" s="32"/>
      <c r="B792" s="32"/>
      <c r="C792" s="32"/>
      <c r="D792" s="32" t="s">
        <v>1095</v>
      </c>
    </row>
    <row r="793" spans="1:4">
      <c r="A793" s="32" t="s">
        <v>934</v>
      </c>
      <c r="B793" s="32" t="s">
        <v>935</v>
      </c>
      <c r="C793" s="32" t="s">
        <v>1296</v>
      </c>
      <c r="D793" s="32" t="s">
        <v>1099</v>
      </c>
    </row>
    <row r="794" spans="1:4">
      <c r="A794" s="32"/>
      <c r="B794" s="32"/>
      <c r="C794" s="32"/>
      <c r="D794" s="32" t="s">
        <v>1095</v>
      </c>
    </row>
    <row r="795" spans="1:4">
      <c r="A795" s="32"/>
      <c r="B795" s="32"/>
      <c r="C795" s="32"/>
      <c r="D795" s="32" t="s">
        <v>1097</v>
      </c>
    </row>
    <row r="796" spans="1:4">
      <c r="A796" s="32" t="s">
        <v>1336</v>
      </c>
      <c r="B796" s="32" t="s">
        <v>1337</v>
      </c>
      <c r="C796" s="32" t="s">
        <v>1296</v>
      </c>
      <c r="D796" s="32" t="s">
        <v>1099</v>
      </c>
    </row>
    <row r="797" spans="1:4">
      <c r="A797" s="32"/>
      <c r="B797" s="32"/>
      <c r="C797" s="32"/>
      <c r="D797" s="32" t="s">
        <v>1095</v>
      </c>
    </row>
    <row r="798" spans="1:4">
      <c r="A798" s="32"/>
      <c r="B798" s="32"/>
      <c r="C798" s="32"/>
      <c r="D798" s="32" t="s">
        <v>419</v>
      </c>
    </row>
    <row r="799" spans="1:4">
      <c r="A799" s="32" t="s">
        <v>738</v>
      </c>
      <c r="B799" s="32" t="s">
        <v>1338</v>
      </c>
      <c r="C799" s="32" t="s">
        <v>1296</v>
      </c>
      <c r="D799" s="32" t="s">
        <v>994</v>
      </c>
    </row>
    <row r="800" spans="1:4">
      <c r="A800" s="32" t="s">
        <v>2722</v>
      </c>
      <c r="B800" s="32" t="s">
        <v>1488</v>
      </c>
      <c r="C800" s="32" t="s">
        <v>1296</v>
      </c>
      <c r="D800" s="32" t="s">
        <v>419</v>
      </c>
    </row>
    <row r="801" spans="1:4">
      <c r="A801" s="32" t="s">
        <v>2159</v>
      </c>
      <c r="B801" s="32" t="s">
        <v>929</v>
      </c>
      <c r="C801" s="32" t="s">
        <v>1296</v>
      </c>
      <c r="D801" s="32" t="s">
        <v>1099</v>
      </c>
    </row>
    <row r="802" spans="1:4">
      <c r="A802" s="32"/>
      <c r="B802" s="32"/>
      <c r="C802" s="32"/>
      <c r="D802" s="32" t="s">
        <v>1095</v>
      </c>
    </row>
    <row r="803" spans="1:4">
      <c r="A803" s="32"/>
      <c r="B803" s="32"/>
      <c r="C803" s="32"/>
      <c r="D803" s="32" t="s">
        <v>419</v>
      </c>
    </row>
    <row r="804" spans="1:4">
      <c r="A804" s="32" t="s">
        <v>2749</v>
      </c>
      <c r="B804" s="32" t="s">
        <v>1489</v>
      </c>
      <c r="C804" s="32" t="s">
        <v>1296</v>
      </c>
      <c r="D804" s="32" t="s">
        <v>1095</v>
      </c>
    </row>
    <row r="805" spans="1:4">
      <c r="A805" s="32"/>
      <c r="B805" s="32"/>
      <c r="C805" s="32"/>
      <c r="D805" s="32" t="s">
        <v>419</v>
      </c>
    </row>
    <row r="806" spans="1:4">
      <c r="A806" s="32" t="s">
        <v>2770</v>
      </c>
      <c r="B806" s="32" t="s">
        <v>275</v>
      </c>
      <c r="C806" s="32" t="s">
        <v>1296</v>
      </c>
      <c r="D806" s="32" t="s">
        <v>1095</v>
      </c>
    </row>
    <row r="807" spans="1:4">
      <c r="A807" s="32"/>
      <c r="B807" s="32"/>
      <c r="C807" s="32"/>
      <c r="D807" s="32" t="s">
        <v>1096</v>
      </c>
    </row>
    <row r="808" spans="1:4">
      <c r="A808" s="32"/>
      <c r="B808" s="32"/>
      <c r="C808" s="32"/>
      <c r="D808" s="32" t="s">
        <v>419</v>
      </c>
    </row>
    <row r="809" spans="1:4">
      <c r="A809" s="32" t="s">
        <v>1339</v>
      </c>
      <c r="B809" s="32" t="s">
        <v>1340</v>
      </c>
      <c r="C809" s="32" t="s">
        <v>1296</v>
      </c>
      <c r="D809" s="32" t="s">
        <v>1099</v>
      </c>
    </row>
    <row r="810" spans="1:4">
      <c r="A810" s="32"/>
      <c r="B810" s="32"/>
      <c r="C810" s="32"/>
      <c r="D810" s="32" t="s">
        <v>1095</v>
      </c>
    </row>
    <row r="811" spans="1:4">
      <c r="A811" s="32"/>
      <c r="B811" s="32"/>
      <c r="C811" s="32"/>
      <c r="D811" s="32" t="s">
        <v>419</v>
      </c>
    </row>
    <row r="812" spans="1:4">
      <c r="A812" s="32" t="s">
        <v>1341</v>
      </c>
      <c r="B812" s="32" t="s">
        <v>1342</v>
      </c>
      <c r="C812" s="32" t="s">
        <v>1296</v>
      </c>
      <c r="D812" s="32" t="s">
        <v>1099</v>
      </c>
    </row>
    <row r="813" spans="1:4">
      <c r="A813" s="32"/>
      <c r="B813" s="32"/>
      <c r="C813" s="32"/>
      <c r="D813" s="32" t="s">
        <v>1095</v>
      </c>
    </row>
    <row r="814" spans="1:4">
      <c r="A814" s="32"/>
      <c r="B814" s="32"/>
      <c r="C814" s="32"/>
      <c r="D814" s="32" t="s">
        <v>419</v>
      </c>
    </row>
    <row r="815" spans="1:4">
      <c r="A815" s="32" t="s">
        <v>1343</v>
      </c>
      <c r="B815" s="32" t="s">
        <v>1344</v>
      </c>
      <c r="C815" s="32" t="s">
        <v>1296</v>
      </c>
      <c r="D815" s="32" t="s">
        <v>1099</v>
      </c>
    </row>
    <row r="816" spans="1:4">
      <c r="A816" s="32"/>
      <c r="B816" s="32"/>
      <c r="C816" s="32"/>
      <c r="D816" s="32" t="s">
        <v>1095</v>
      </c>
    </row>
    <row r="817" spans="1:4">
      <c r="A817" s="32"/>
      <c r="B817" s="32"/>
      <c r="C817" s="32"/>
      <c r="D817" s="32" t="s">
        <v>419</v>
      </c>
    </row>
    <row r="818" spans="1:4">
      <c r="A818" s="32" t="s">
        <v>1345</v>
      </c>
      <c r="B818" s="32" t="s">
        <v>1346</v>
      </c>
      <c r="C818" s="32" t="s">
        <v>1296</v>
      </c>
      <c r="D818" s="32" t="s">
        <v>1099</v>
      </c>
    </row>
    <row r="819" spans="1:4">
      <c r="A819" s="32"/>
      <c r="B819" s="32"/>
      <c r="C819" s="32"/>
      <c r="D819" s="32" t="s">
        <v>1095</v>
      </c>
    </row>
    <row r="820" spans="1:4">
      <c r="A820" s="32"/>
      <c r="B820" s="32"/>
      <c r="C820" s="32"/>
      <c r="D820" s="32" t="s">
        <v>419</v>
      </c>
    </row>
    <row r="821" spans="1:4">
      <c r="A821" s="32" t="s">
        <v>1347</v>
      </c>
      <c r="B821" s="32" t="s">
        <v>1348</v>
      </c>
      <c r="C821" s="32" t="s">
        <v>1296</v>
      </c>
      <c r="D821" s="32" t="s">
        <v>1099</v>
      </c>
    </row>
    <row r="822" spans="1:4">
      <c r="A822" s="32"/>
      <c r="B822" s="32"/>
      <c r="C822" s="32"/>
      <c r="D822" s="32" t="s">
        <v>1095</v>
      </c>
    </row>
    <row r="823" spans="1:4">
      <c r="A823" s="32"/>
      <c r="B823" s="32"/>
      <c r="C823" s="32"/>
      <c r="D823" s="32" t="s">
        <v>419</v>
      </c>
    </row>
    <row r="824" spans="1:4">
      <c r="A824" s="32" t="s">
        <v>1669</v>
      </c>
      <c r="B824" s="32" t="s">
        <v>374</v>
      </c>
      <c r="C824" s="32" t="s">
        <v>1296</v>
      </c>
      <c r="D824" s="32" t="s">
        <v>1099</v>
      </c>
    </row>
    <row r="825" spans="1:4">
      <c r="A825" s="32"/>
      <c r="B825" s="32"/>
      <c r="C825" s="32"/>
      <c r="D825" s="32" t="s">
        <v>1095</v>
      </c>
    </row>
    <row r="826" spans="1:4">
      <c r="A826" s="32"/>
      <c r="B826" s="32"/>
      <c r="C826" s="32"/>
      <c r="D826" s="32" t="s">
        <v>419</v>
      </c>
    </row>
    <row r="827" spans="1:4">
      <c r="A827" s="32" t="s">
        <v>2707</v>
      </c>
      <c r="B827" s="32" t="s">
        <v>2285</v>
      </c>
      <c r="C827" s="32" t="s">
        <v>1296</v>
      </c>
      <c r="D827" s="32" t="s">
        <v>419</v>
      </c>
    </row>
    <row r="828" spans="1:4">
      <c r="A828" s="32" t="s">
        <v>2764</v>
      </c>
      <c r="B828" s="32" t="s">
        <v>58</v>
      </c>
      <c r="C828" s="32" t="s">
        <v>1296</v>
      </c>
      <c r="D828" s="32" t="s">
        <v>1095</v>
      </c>
    </row>
    <row r="829" spans="1:4">
      <c r="A829" s="32"/>
      <c r="B829" s="32"/>
      <c r="C829" s="32"/>
      <c r="D829" s="32" t="s">
        <v>419</v>
      </c>
    </row>
    <row r="830" spans="1:4">
      <c r="A830" s="32" t="s">
        <v>2678</v>
      </c>
      <c r="B830" s="32" t="s">
        <v>2245</v>
      </c>
      <c r="C830" s="32" t="s">
        <v>1296</v>
      </c>
      <c r="D830" s="32" t="s">
        <v>1095</v>
      </c>
    </row>
    <row r="831" spans="1:4">
      <c r="A831" s="32"/>
      <c r="B831" s="32"/>
      <c r="C831" s="32"/>
      <c r="D831" s="32" t="s">
        <v>419</v>
      </c>
    </row>
    <row r="832" spans="1:4">
      <c r="A832" s="32" t="s">
        <v>2640</v>
      </c>
      <c r="B832" s="32" t="s">
        <v>1487</v>
      </c>
      <c r="C832" s="32" t="s">
        <v>1296</v>
      </c>
      <c r="D832" s="32" t="s">
        <v>419</v>
      </c>
    </row>
    <row r="833" spans="1:4">
      <c r="A833" s="32" t="s">
        <v>2842</v>
      </c>
      <c r="B833" s="32" t="s">
        <v>1186</v>
      </c>
      <c r="C833" s="32" t="s">
        <v>1296</v>
      </c>
      <c r="D833" s="32" t="s">
        <v>419</v>
      </c>
    </row>
    <row r="834" spans="1:4">
      <c r="A834" s="32" t="s">
        <v>2654</v>
      </c>
      <c r="B834" s="32" t="s">
        <v>41</v>
      </c>
      <c r="C834" s="32" t="s">
        <v>1296</v>
      </c>
      <c r="D834" s="32" t="s">
        <v>1095</v>
      </c>
    </row>
    <row r="835" spans="1:4">
      <c r="A835" s="32"/>
      <c r="B835" s="32"/>
      <c r="C835" s="32"/>
      <c r="D835" s="32" t="s">
        <v>1655</v>
      </c>
    </row>
    <row r="836" spans="1:4">
      <c r="A836" s="32"/>
      <c r="B836" s="32"/>
      <c r="C836" s="32"/>
      <c r="D836" s="32" t="s">
        <v>419</v>
      </c>
    </row>
    <row r="837" spans="1:4">
      <c r="A837" s="32" t="s">
        <v>2648</v>
      </c>
      <c r="B837" s="32" t="s">
        <v>579</v>
      </c>
      <c r="C837" s="32" t="s">
        <v>1296</v>
      </c>
      <c r="D837" s="32" t="s">
        <v>1095</v>
      </c>
    </row>
    <row r="838" spans="1:4">
      <c r="A838" s="32"/>
      <c r="B838" s="32"/>
      <c r="C838" s="32"/>
      <c r="D838" s="32" t="s">
        <v>419</v>
      </c>
    </row>
    <row r="839" spans="1:4">
      <c r="A839" s="32" t="s">
        <v>2649</v>
      </c>
      <c r="B839" s="32" t="s">
        <v>581</v>
      </c>
      <c r="C839" s="32" t="s">
        <v>1296</v>
      </c>
      <c r="D839" s="32" t="s">
        <v>1095</v>
      </c>
    </row>
    <row r="840" spans="1:4">
      <c r="A840" s="32"/>
      <c r="B840" s="32"/>
      <c r="C840" s="32"/>
      <c r="D840" s="32" t="s">
        <v>419</v>
      </c>
    </row>
    <row r="841" spans="1:4">
      <c r="A841" s="32" t="s">
        <v>2630</v>
      </c>
      <c r="B841" s="32" t="s">
        <v>580</v>
      </c>
      <c r="C841" s="32" t="s">
        <v>1296</v>
      </c>
      <c r="D841" s="32" t="s">
        <v>1095</v>
      </c>
    </row>
    <row r="842" spans="1:4">
      <c r="A842" s="32"/>
      <c r="B842" s="32"/>
      <c r="C842" s="32"/>
      <c r="D842" s="32" t="s">
        <v>1655</v>
      </c>
    </row>
    <row r="843" spans="1:4">
      <c r="A843" s="32"/>
      <c r="B843" s="32"/>
      <c r="C843" s="32"/>
      <c r="D843" s="32" t="s">
        <v>419</v>
      </c>
    </row>
    <row r="844" spans="1:4">
      <c r="A844" s="32" t="s">
        <v>2867</v>
      </c>
      <c r="B844" s="32" t="s">
        <v>2868</v>
      </c>
      <c r="C844" s="32" t="s">
        <v>1296</v>
      </c>
      <c r="D844" s="32" t="s">
        <v>419</v>
      </c>
    </row>
    <row r="845" spans="1:4">
      <c r="A845" s="32" t="s">
        <v>2751</v>
      </c>
      <c r="B845" s="32" t="s">
        <v>2320</v>
      </c>
      <c r="C845" s="32" t="s">
        <v>1296</v>
      </c>
      <c r="D845" s="32" t="s">
        <v>419</v>
      </c>
    </row>
    <row r="846" spans="1:4">
      <c r="A846" s="32" t="s">
        <v>2625</v>
      </c>
      <c r="B846" s="32" t="s">
        <v>562</v>
      </c>
      <c r="C846" s="32" t="s">
        <v>1296</v>
      </c>
      <c r="D846" s="32" t="s">
        <v>1095</v>
      </c>
    </row>
    <row r="847" spans="1:4">
      <c r="A847" s="32"/>
      <c r="B847" s="32"/>
      <c r="C847" s="32"/>
      <c r="D847" s="32" t="s">
        <v>1096</v>
      </c>
    </row>
    <row r="848" spans="1:4">
      <c r="A848" s="32"/>
      <c r="B848" s="32"/>
      <c r="C848" s="32"/>
      <c r="D848" s="32" t="s">
        <v>419</v>
      </c>
    </row>
    <row r="849" spans="1:4">
      <c r="A849" s="32" t="s">
        <v>2642</v>
      </c>
      <c r="B849" s="32" t="s">
        <v>43</v>
      </c>
      <c r="C849" s="32" t="s">
        <v>1296</v>
      </c>
      <c r="D849" s="32" t="s">
        <v>1095</v>
      </c>
    </row>
    <row r="850" spans="1:4">
      <c r="A850" s="32"/>
      <c r="B850" s="32"/>
      <c r="C850" s="32"/>
      <c r="D850" s="32" t="s">
        <v>1655</v>
      </c>
    </row>
    <row r="851" spans="1:4">
      <c r="A851" s="32"/>
      <c r="B851" s="32"/>
      <c r="C851" s="32"/>
      <c r="D851" s="32" t="s">
        <v>1096</v>
      </c>
    </row>
    <row r="852" spans="1:4">
      <c r="A852" s="32"/>
      <c r="B852" s="32"/>
      <c r="C852" s="32"/>
      <c r="D852" s="32" t="s">
        <v>419</v>
      </c>
    </row>
    <row r="853" spans="1:4">
      <c r="A853" s="32" t="s">
        <v>2633</v>
      </c>
      <c r="B853" s="32" t="s">
        <v>56</v>
      </c>
      <c r="C853" s="32" t="s">
        <v>1296</v>
      </c>
      <c r="D853" s="32" t="s">
        <v>1095</v>
      </c>
    </row>
    <row r="854" spans="1:4">
      <c r="A854" s="32"/>
      <c r="B854" s="32"/>
      <c r="C854" s="32"/>
      <c r="D854" s="32" t="s">
        <v>419</v>
      </c>
    </row>
    <row r="855" spans="1:4">
      <c r="A855" s="32" t="s">
        <v>2726</v>
      </c>
      <c r="B855" s="32" t="s">
        <v>926</v>
      </c>
      <c r="C855" s="32" t="s">
        <v>1296</v>
      </c>
      <c r="D855" s="32" t="s">
        <v>1095</v>
      </c>
    </row>
    <row r="856" spans="1:4">
      <c r="A856" s="32"/>
      <c r="B856" s="32"/>
      <c r="C856" s="32"/>
      <c r="D856" s="32" t="s">
        <v>419</v>
      </c>
    </row>
    <row r="857" spans="1:4">
      <c r="A857" s="32" t="s">
        <v>2824</v>
      </c>
      <c r="B857" s="32" t="s">
        <v>42</v>
      </c>
      <c r="C857" s="32" t="s">
        <v>1296</v>
      </c>
      <c r="D857" s="32" t="s">
        <v>1095</v>
      </c>
    </row>
    <row r="858" spans="1:4">
      <c r="A858" s="32"/>
      <c r="B858" s="32"/>
      <c r="C858" s="32"/>
      <c r="D858" s="32" t="s">
        <v>419</v>
      </c>
    </row>
    <row r="859" spans="1:4">
      <c r="A859" s="32" t="s">
        <v>2797</v>
      </c>
      <c r="B859" s="32" t="s">
        <v>600</v>
      </c>
      <c r="C859" s="32" t="s">
        <v>1296</v>
      </c>
      <c r="D859" s="32" t="s">
        <v>1095</v>
      </c>
    </row>
    <row r="860" spans="1:4">
      <c r="A860" s="32"/>
      <c r="B860" s="32"/>
      <c r="C860" s="32"/>
      <c r="D860" s="32" t="s">
        <v>419</v>
      </c>
    </row>
    <row r="861" spans="1:4">
      <c r="A861" s="32" t="s">
        <v>2731</v>
      </c>
      <c r="B861" s="32" t="s">
        <v>25</v>
      </c>
      <c r="C861" s="32" t="s">
        <v>1296</v>
      </c>
      <c r="D861" s="32" t="s">
        <v>1095</v>
      </c>
    </row>
    <row r="862" spans="1:4">
      <c r="A862" s="32"/>
      <c r="B862" s="32"/>
      <c r="C862" s="32"/>
      <c r="D862" s="32" t="s">
        <v>1096</v>
      </c>
    </row>
    <row r="863" spans="1:4">
      <c r="A863" s="32"/>
      <c r="B863" s="32"/>
      <c r="C863" s="32"/>
      <c r="D863" s="32" t="s">
        <v>419</v>
      </c>
    </row>
    <row r="864" spans="1:4">
      <c r="A864" s="32" t="s">
        <v>2644</v>
      </c>
      <c r="B864" s="32" t="s">
        <v>563</v>
      </c>
      <c r="C864" s="32" t="s">
        <v>1296</v>
      </c>
      <c r="D864" s="32" t="s">
        <v>1099</v>
      </c>
    </row>
    <row r="865" spans="1:4">
      <c r="A865" s="32"/>
      <c r="B865" s="32"/>
      <c r="C865" s="32"/>
      <c r="D865" s="32" t="s">
        <v>1095</v>
      </c>
    </row>
    <row r="866" spans="1:4">
      <c r="A866" s="32"/>
      <c r="B866" s="32"/>
      <c r="C866" s="32"/>
      <c r="D866" s="32" t="s">
        <v>419</v>
      </c>
    </row>
    <row r="867" spans="1:4">
      <c r="A867" s="32" t="s">
        <v>2750</v>
      </c>
      <c r="B867" s="32" t="s">
        <v>564</v>
      </c>
      <c r="C867" s="32" t="s">
        <v>1296</v>
      </c>
      <c r="D867" s="32" t="s">
        <v>1099</v>
      </c>
    </row>
    <row r="868" spans="1:4">
      <c r="A868" s="32"/>
      <c r="B868" s="32"/>
      <c r="C868" s="32"/>
      <c r="D868" s="32" t="s">
        <v>1095</v>
      </c>
    </row>
    <row r="869" spans="1:4">
      <c r="A869" s="32"/>
      <c r="B869" s="32"/>
      <c r="C869" s="32"/>
      <c r="D869" s="32" t="s">
        <v>419</v>
      </c>
    </row>
    <row r="870" spans="1:4">
      <c r="A870" s="32" t="s">
        <v>2715</v>
      </c>
      <c r="B870" s="32" t="s">
        <v>565</v>
      </c>
      <c r="C870" s="32" t="s">
        <v>1296</v>
      </c>
      <c r="D870" s="32" t="s">
        <v>1099</v>
      </c>
    </row>
    <row r="871" spans="1:4">
      <c r="A871" s="32"/>
      <c r="B871" s="32"/>
      <c r="C871" s="32"/>
      <c r="D871" s="32" t="s">
        <v>1095</v>
      </c>
    </row>
    <row r="872" spans="1:4">
      <c r="A872" s="32"/>
      <c r="B872" s="32"/>
      <c r="C872" s="32"/>
      <c r="D872" s="32" t="s">
        <v>419</v>
      </c>
    </row>
    <row r="873" spans="1:4">
      <c r="A873" s="32" t="s">
        <v>2827</v>
      </c>
      <c r="B873" s="32" t="s">
        <v>26</v>
      </c>
      <c r="C873" s="32" t="s">
        <v>1296</v>
      </c>
      <c r="D873" s="32" t="s">
        <v>1095</v>
      </c>
    </row>
    <row r="874" spans="1:4">
      <c r="A874" s="32"/>
      <c r="B874" s="32"/>
      <c r="C874" s="32"/>
      <c r="D874" s="32" t="s">
        <v>1096</v>
      </c>
    </row>
    <row r="875" spans="1:4">
      <c r="A875" s="32"/>
      <c r="B875" s="32"/>
      <c r="C875" s="32"/>
      <c r="D875" s="32" t="s">
        <v>419</v>
      </c>
    </row>
    <row r="876" spans="1:4">
      <c r="A876" s="32" t="s">
        <v>2781</v>
      </c>
      <c r="B876" s="32" t="s">
        <v>601</v>
      </c>
      <c r="C876" s="32" t="s">
        <v>1296</v>
      </c>
      <c r="D876" s="32" t="s">
        <v>1095</v>
      </c>
    </row>
    <row r="877" spans="1:4">
      <c r="A877" s="32"/>
      <c r="B877" s="32"/>
      <c r="C877" s="32"/>
      <c r="D877" s="32" t="s">
        <v>419</v>
      </c>
    </row>
    <row r="878" spans="1:4">
      <c r="A878" s="32" t="s">
        <v>2846</v>
      </c>
      <c r="B878" s="32" t="s">
        <v>27</v>
      </c>
      <c r="C878" s="32" t="s">
        <v>1296</v>
      </c>
      <c r="D878" s="32" t="s">
        <v>1095</v>
      </c>
    </row>
    <row r="879" spans="1:4">
      <c r="A879" s="32"/>
      <c r="B879" s="32"/>
      <c r="C879" s="32"/>
      <c r="D879" s="32" t="s">
        <v>1096</v>
      </c>
    </row>
    <row r="880" spans="1:4">
      <c r="A880" s="32"/>
      <c r="B880" s="32"/>
      <c r="C880" s="32"/>
      <c r="D880" s="32" t="s">
        <v>419</v>
      </c>
    </row>
    <row r="881" spans="1:4">
      <c r="A881" s="32" t="s">
        <v>2788</v>
      </c>
      <c r="B881" s="32" t="s">
        <v>907</v>
      </c>
      <c r="C881" s="32" t="s">
        <v>1296</v>
      </c>
      <c r="D881" s="32" t="s">
        <v>1099</v>
      </c>
    </row>
    <row r="882" spans="1:4">
      <c r="A882" s="32"/>
      <c r="B882" s="32"/>
      <c r="C882" s="32"/>
      <c r="D882" s="32" t="s">
        <v>1095</v>
      </c>
    </row>
    <row r="883" spans="1:4">
      <c r="A883" s="32"/>
      <c r="B883" s="32"/>
      <c r="C883" s="32"/>
      <c r="D883" s="32" t="s">
        <v>419</v>
      </c>
    </row>
    <row r="884" spans="1:4">
      <c r="A884" s="32" t="s">
        <v>2656</v>
      </c>
      <c r="B884" s="32" t="s">
        <v>592</v>
      </c>
      <c r="C884" s="32" t="s">
        <v>1296</v>
      </c>
      <c r="D884" s="32" t="s">
        <v>1095</v>
      </c>
    </row>
    <row r="885" spans="1:4">
      <c r="A885" s="32"/>
      <c r="B885" s="32"/>
      <c r="C885" s="32"/>
      <c r="D885" s="32" t="s">
        <v>419</v>
      </c>
    </row>
    <row r="886" spans="1:4">
      <c r="A886" s="32" t="s">
        <v>2629</v>
      </c>
      <c r="B886" s="32" t="s">
        <v>230</v>
      </c>
      <c r="C886" s="32" t="s">
        <v>1296</v>
      </c>
      <c r="D886" s="32" t="s">
        <v>1095</v>
      </c>
    </row>
    <row r="887" spans="1:4">
      <c r="A887" s="32"/>
      <c r="B887" s="32"/>
      <c r="C887" s="32"/>
      <c r="D887" s="32" t="s">
        <v>1655</v>
      </c>
    </row>
    <row r="888" spans="1:4">
      <c r="A888" s="32"/>
      <c r="B888" s="32"/>
      <c r="C888" s="32"/>
      <c r="D888" s="32" t="s">
        <v>419</v>
      </c>
    </row>
    <row r="889" spans="1:4">
      <c r="A889" s="32" t="s">
        <v>2831</v>
      </c>
      <c r="B889" s="32" t="s">
        <v>29</v>
      </c>
      <c r="C889" s="32" t="s">
        <v>1296</v>
      </c>
      <c r="D889" s="32" t="s">
        <v>1095</v>
      </c>
    </row>
    <row r="890" spans="1:4">
      <c r="A890" s="32"/>
      <c r="B890" s="32"/>
      <c r="C890" s="32"/>
      <c r="D890" s="32" t="s">
        <v>419</v>
      </c>
    </row>
    <row r="891" spans="1:4">
      <c r="A891" s="32" t="s">
        <v>2647</v>
      </c>
      <c r="B891" s="32" t="s">
        <v>908</v>
      </c>
      <c r="C891" s="32" t="s">
        <v>1296</v>
      </c>
      <c r="D891" s="32" t="s">
        <v>1095</v>
      </c>
    </row>
    <row r="892" spans="1:4">
      <c r="A892" s="32"/>
      <c r="B892" s="32"/>
      <c r="C892" s="32"/>
      <c r="D892" s="32" t="s">
        <v>1655</v>
      </c>
    </row>
    <row r="893" spans="1:4">
      <c r="A893" s="32"/>
      <c r="B893" s="32"/>
      <c r="C893" s="32"/>
      <c r="D893" s="32" t="s">
        <v>419</v>
      </c>
    </row>
    <row r="894" spans="1:4">
      <c r="A894" s="32" t="s">
        <v>1379</v>
      </c>
      <c r="B894" s="32" t="s">
        <v>919</v>
      </c>
      <c r="C894" s="32" t="s">
        <v>1296</v>
      </c>
      <c r="D894" s="32" t="s">
        <v>1099</v>
      </c>
    </row>
    <row r="895" spans="1:4">
      <c r="A895" s="32"/>
      <c r="B895" s="32"/>
      <c r="C895" s="32"/>
      <c r="D895" s="32" t="s">
        <v>1095</v>
      </c>
    </row>
    <row r="896" spans="1:4">
      <c r="A896" s="32"/>
      <c r="B896" s="32"/>
      <c r="C896" s="32"/>
      <c r="D896" s="32" t="s">
        <v>419</v>
      </c>
    </row>
    <row r="897" spans="1:4">
      <c r="A897" s="32" t="s">
        <v>2743</v>
      </c>
      <c r="B897" s="32" t="s">
        <v>274</v>
      </c>
      <c r="C897" s="32" t="s">
        <v>1296</v>
      </c>
      <c r="D897" s="32" t="s">
        <v>1095</v>
      </c>
    </row>
    <row r="898" spans="1:4">
      <c r="A898" s="32"/>
      <c r="B898" s="32"/>
      <c r="C898" s="32"/>
      <c r="D898" s="32" t="s">
        <v>419</v>
      </c>
    </row>
    <row r="899" spans="1:4">
      <c r="A899" s="32" t="s">
        <v>1351</v>
      </c>
      <c r="B899" s="32" t="s">
        <v>921</v>
      </c>
      <c r="C899" s="32" t="s">
        <v>1296</v>
      </c>
      <c r="D899" s="32" t="s">
        <v>418</v>
      </c>
    </row>
    <row r="900" spans="1:4">
      <c r="A900" s="32"/>
      <c r="B900" s="32"/>
      <c r="C900" s="32"/>
      <c r="D900" s="32" t="s">
        <v>1099</v>
      </c>
    </row>
    <row r="901" spans="1:4">
      <c r="A901" s="32"/>
      <c r="B901" s="32"/>
      <c r="C901" s="32"/>
      <c r="D901" s="32" t="s">
        <v>1095</v>
      </c>
    </row>
    <row r="902" spans="1:4">
      <c r="A902" s="32"/>
      <c r="B902" s="32"/>
      <c r="C902" s="32"/>
      <c r="D902" s="32" t="s">
        <v>417</v>
      </c>
    </row>
    <row r="903" spans="1:4">
      <c r="A903" s="32"/>
      <c r="B903" s="32"/>
      <c r="C903" s="32"/>
      <c r="D903" s="32" t="s">
        <v>1096</v>
      </c>
    </row>
    <row r="904" spans="1:4">
      <c r="A904" s="32"/>
      <c r="B904" s="32"/>
      <c r="C904" s="32"/>
      <c r="D904" s="32" t="s">
        <v>1097</v>
      </c>
    </row>
    <row r="905" spans="1:4">
      <c r="A905" s="32"/>
      <c r="B905" s="32"/>
      <c r="C905" s="32"/>
      <c r="D905" s="32" t="s">
        <v>385</v>
      </c>
    </row>
    <row r="906" spans="1:4">
      <c r="A906" s="32" t="s">
        <v>2670</v>
      </c>
      <c r="B906" s="32" t="s">
        <v>1144</v>
      </c>
      <c r="C906" s="32" t="s">
        <v>1296</v>
      </c>
      <c r="D906" s="32" t="s">
        <v>1095</v>
      </c>
    </row>
    <row r="907" spans="1:4">
      <c r="A907" s="32"/>
      <c r="B907" s="32"/>
      <c r="C907" s="32"/>
      <c r="D907" s="32" t="s">
        <v>419</v>
      </c>
    </row>
    <row r="908" spans="1:4">
      <c r="A908" s="32" t="s">
        <v>2621</v>
      </c>
      <c r="B908" s="32" t="s">
        <v>920</v>
      </c>
      <c r="C908" s="32" t="s">
        <v>1296</v>
      </c>
      <c r="D908" s="32" t="s">
        <v>1099</v>
      </c>
    </row>
    <row r="909" spans="1:4">
      <c r="A909" s="32"/>
      <c r="B909" s="32"/>
      <c r="C909" s="32"/>
      <c r="D909" s="32" t="s">
        <v>1095</v>
      </c>
    </row>
    <row r="910" spans="1:4">
      <c r="A910" s="32"/>
      <c r="B910" s="32"/>
      <c r="C910" s="32"/>
      <c r="D910" s="32" t="s">
        <v>1096</v>
      </c>
    </row>
    <row r="911" spans="1:4">
      <c r="A911" s="32"/>
      <c r="B911" s="32"/>
      <c r="C911" s="32"/>
      <c r="D911" s="32" t="s">
        <v>1097</v>
      </c>
    </row>
    <row r="912" spans="1:4">
      <c r="A912" s="32"/>
      <c r="B912" s="32"/>
      <c r="C912" s="32"/>
      <c r="D912" s="32" t="s">
        <v>419</v>
      </c>
    </row>
    <row r="913" spans="1:4">
      <c r="A913" s="32" t="s">
        <v>1353</v>
      </c>
      <c r="B913" s="32" t="s">
        <v>922</v>
      </c>
      <c r="C913" s="32" t="s">
        <v>1296</v>
      </c>
      <c r="D913" s="32" t="s">
        <v>1099</v>
      </c>
    </row>
    <row r="914" spans="1:4">
      <c r="A914" s="32"/>
      <c r="B914" s="32"/>
      <c r="C914" s="32"/>
      <c r="D914" s="32" t="s">
        <v>1095</v>
      </c>
    </row>
    <row r="915" spans="1:4">
      <c r="A915" s="32"/>
      <c r="B915" s="32"/>
      <c r="C915" s="32"/>
      <c r="D915" s="32" t="s">
        <v>419</v>
      </c>
    </row>
    <row r="916" spans="1:4">
      <c r="A916" s="32"/>
      <c r="B916" s="32"/>
      <c r="C916" s="32"/>
      <c r="D916" s="32" t="s">
        <v>1476</v>
      </c>
    </row>
    <row r="917" spans="1:4">
      <c r="A917" s="32" t="s">
        <v>1354</v>
      </c>
      <c r="B917" s="32" t="s">
        <v>924</v>
      </c>
      <c r="C917" s="32" t="s">
        <v>1296</v>
      </c>
      <c r="D917" s="32" t="s">
        <v>1099</v>
      </c>
    </row>
    <row r="918" spans="1:4">
      <c r="A918" s="32"/>
      <c r="B918" s="32"/>
      <c r="C918" s="32"/>
      <c r="D918" s="32" t="s">
        <v>1095</v>
      </c>
    </row>
    <row r="919" spans="1:4">
      <c r="A919" s="32" t="s">
        <v>2690</v>
      </c>
      <c r="B919" s="32" t="s">
        <v>925</v>
      </c>
      <c r="C919" s="32" t="s">
        <v>1296</v>
      </c>
      <c r="D919" s="32" t="s">
        <v>1095</v>
      </c>
    </row>
    <row r="920" spans="1:4">
      <c r="A920" s="32"/>
      <c r="B920" s="32"/>
      <c r="C920" s="32"/>
      <c r="D920" s="32" t="s">
        <v>419</v>
      </c>
    </row>
    <row r="921" spans="1:4">
      <c r="A921" s="32"/>
      <c r="B921" s="32"/>
      <c r="C921" s="32"/>
      <c r="D921" s="32" t="s">
        <v>1476</v>
      </c>
    </row>
    <row r="922" spans="1:4">
      <c r="A922" s="32" t="s">
        <v>1380</v>
      </c>
      <c r="B922" s="32" t="s">
        <v>927</v>
      </c>
      <c r="C922" s="32" t="s">
        <v>1296</v>
      </c>
      <c r="D922" s="32" t="s">
        <v>1099</v>
      </c>
    </row>
    <row r="923" spans="1:4">
      <c r="A923" s="32"/>
      <c r="B923" s="32"/>
      <c r="C923" s="32"/>
      <c r="D923" s="32" t="s">
        <v>1095</v>
      </c>
    </row>
    <row r="924" spans="1:4">
      <c r="A924" s="32"/>
      <c r="B924" s="32"/>
      <c r="C924" s="32"/>
      <c r="D924" s="32" t="s">
        <v>419</v>
      </c>
    </row>
    <row r="925" spans="1:4">
      <c r="A925" s="32" t="s">
        <v>2776</v>
      </c>
      <c r="B925" s="32" t="s">
        <v>928</v>
      </c>
      <c r="C925" s="32" t="s">
        <v>1296</v>
      </c>
      <c r="D925" s="32" t="s">
        <v>1095</v>
      </c>
    </row>
    <row r="926" spans="1:4">
      <c r="A926" s="32"/>
      <c r="B926" s="32"/>
      <c r="C926" s="32"/>
      <c r="D926" s="32" t="s">
        <v>419</v>
      </c>
    </row>
    <row r="927" spans="1:4">
      <c r="A927" s="32"/>
      <c r="B927" s="32"/>
      <c r="C927" s="32"/>
      <c r="D927" s="32" t="s">
        <v>1476</v>
      </c>
    </row>
    <row r="928" spans="1:4">
      <c r="A928" s="32" t="s">
        <v>1355</v>
      </c>
      <c r="B928" s="32" t="s">
        <v>799</v>
      </c>
      <c r="C928" s="32" t="s">
        <v>1296</v>
      </c>
      <c r="D928" s="32" t="s">
        <v>1099</v>
      </c>
    </row>
    <row r="929" spans="1:4">
      <c r="A929" s="32"/>
      <c r="B929" s="32"/>
      <c r="C929" s="32"/>
      <c r="D929" s="32" t="s">
        <v>1095</v>
      </c>
    </row>
    <row r="930" spans="1:4">
      <c r="A930" s="32" t="s">
        <v>1356</v>
      </c>
      <c r="B930" s="32" t="s">
        <v>930</v>
      </c>
      <c r="C930" s="32" t="s">
        <v>1296</v>
      </c>
      <c r="D930" s="32" t="s">
        <v>1099</v>
      </c>
    </row>
    <row r="931" spans="1:4">
      <c r="A931" s="32"/>
      <c r="B931" s="32"/>
      <c r="C931" s="32"/>
      <c r="D931" s="32" t="s">
        <v>1095</v>
      </c>
    </row>
    <row r="932" spans="1:4">
      <c r="A932" s="32" t="s">
        <v>2718</v>
      </c>
      <c r="B932" s="32" t="s">
        <v>923</v>
      </c>
      <c r="C932" s="32" t="s">
        <v>1296</v>
      </c>
      <c r="D932" s="32" t="s">
        <v>1095</v>
      </c>
    </row>
    <row r="933" spans="1:4">
      <c r="A933" s="32"/>
      <c r="B933" s="32"/>
      <c r="C933" s="32"/>
      <c r="D933" s="32" t="s">
        <v>419</v>
      </c>
    </row>
    <row r="934" spans="1:4">
      <c r="A934" s="32"/>
      <c r="B934" s="32"/>
      <c r="C934" s="32"/>
      <c r="D934" s="32" t="s">
        <v>1476</v>
      </c>
    </row>
    <row r="935" spans="1:4">
      <c r="A935" s="32" t="s">
        <v>2756</v>
      </c>
      <c r="B935" s="32" t="s">
        <v>931</v>
      </c>
      <c r="C935" s="32" t="s">
        <v>1296</v>
      </c>
      <c r="D935" s="32" t="s">
        <v>1095</v>
      </c>
    </row>
    <row r="936" spans="1:4">
      <c r="A936" s="32"/>
      <c r="B936" s="32"/>
      <c r="C936" s="32"/>
      <c r="D936" s="32" t="s">
        <v>419</v>
      </c>
    </row>
    <row r="937" spans="1:4">
      <c r="A937" s="32" t="s">
        <v>2641</v>
      </c>
      <c r="B937" s="32" t="s">
        <v>1400</v>
      </c>
      <c r="C937" s="32" t="s">
        <v>1296</v>
      </c>
      <c r="D937" s="32" t="s">
        <v>1095</v>
      </c>
    </row>
    <row r="938" spans="1:4">
      <c r="A938" s="32"/>
      <c r="B938" s="32"/>
      <c r="C938" s="32"/>
      <c r="D938" s="32" t="s">
        <v>419</v>
      </c>
    </row>
    <row r="939" spans="1:4">
      <c r="A939" s="32" t="s">
        <v>2838</v>
      </c>
      <c r="B939" s="32" t="s">
        <v>1191</v>
      </c>
      <c r="C939" s="32" t="s">
        <v>1296</v>
      </c>
      <c r="D939" s="32" t="s">
        <v>419</v>
      </c>
    </row>
    <row r="940" spans="1:4">
      <c r="A940" s="32" t="s">
        <v>2834</v>
      </c>
      <c r="B940" s="32" t="s">
        <v>2274</v>
      </c>
      <c r="C940" s="32" t="s">
        <v>1296</v>
      </c>
      <c r="D940" s="32" t="s">
        <v>1099</v>
      </c>
    </row>
    <row r="941" spans="1:4">
      <c r="A941" s="32"/>
      <c r="B941" s="32"/>
      <c r="C941" s="32"/>
      <c r="D941" s="32" t="s">
        <v>1095</v>
      </c>
    </row>
    <row r="942" spans="1:4">
      <c r="A942" s="32"/>
      <c r="B942" s="32"/>
      <c r="C942" s="32"/>
      <c r="D942" s="32" t="s">
        <v>419</v>
      </c>
    </row>
    <row r="943" spans="1:4">
      <c r="A943" s="32" t="s">
        <v>2703</v>
      </c>
      <c r="B943" s="32" t="s">
        <v>2275</v>
      </c>
      <c r="C943" s="32" t="s">
        <v>1296</v>
      </c>
      <c r="D943" s="32" t="s">
        <v>1099</v>
      </c>
    </row>
    <row r="944" spans="1:4">
      <c r="A944" s="32"/>
      <c r="B944" s="32"/>
      <c r="C944" s="32"/>
      <c r="D944" s="32" t="s">
        <v>1095</v>
      </c>
    </row>
    <row r="945" spans="1:4">
      <c r="A945" s="32"/>
      <c r="B945" s="32"/>
      <c r="C945" s="32"/>
      <c r="D945" s="32" t="s">
        <v>419</v>
      </c>
    </row>
    <row r="946" spans="1:4">
      <c r="A946" s="32" t="s">
        <v>1393</v>
      </c>
      <c r="B946" s="32" t="s">
        <v>1394</v>
      </c>
      <c r="C946" s="32" t="s">
        <v>1296</v>
      </c>
      <c r="D946" s="32" t="s">
        <v>1099</v>
      </c>
    </row>
    <row r="947" spans="1:4">
      <c r="A947" s="32"/>
      <c r="B947" s="32"/>
      <c r="C947" s="32"/>
      <c r="D947" s="32" t="s">
        <v>1095</v>
      </c>
    </row>
    <row r="948" spans="1:4">
      <c r="A948" s="32" t="s">
        <v>2812</v>
      </c>
      <c r="B948" s="32" t="s">
        <v>277</v>
      </c>
      <c r="C948" s="32" t="s">
        <v>1296</v>
      </c>
      <c r="D948" s="32" t="s">
        <v>1095</v>
      </c>
    </row>
    <row r="949" spans="1:4">
      <c r="A949" s="32"/>
      <c r="B949" s="32"/>
      <c r="C949" s="32"/>
      <c r="D949" s="32" t="s">
        <v>419</v>
      </c>
    </row>
    <row r="950" spans="1:4">
      <c r="A950" s="32" t="s">
        <v>2720</v>
      </c>
      <c r="B950" s="32" t="s">
        <v>278</v>
      </c>
      <c r="C950" s="32" t="s">
        <v>1296</v>
      </c>
      <c r="D950" s="32" t="s">
        <v>1095</v>
      </c>
    </row>
    <row r="951" spans="1:4">
      <c r="A951" s="32"/>
      <c r="B951" s="32"/>
      <c r="C951" s="32"/>
      <c r="D951" s="32" t="s">
        <v>419</v>
      </c>
    </row>
    <row r="952" spans="1:4">
      <c r="A952" s="32" t="s">
        <v>2759</v>
      </c>
      <c r="B952" s="32" t="s">
        <v>1404</v>
      </c>
      <c r="C952" s="32" t="s">
        <v>1296</v>
      </c>
      <c r="D952" s="32" t="s">
        <v>1095</v>
      </c>
    </row>
    <row r="953" spans="1:4">
      <c r="A953" s="32"/>
      <c r="B953" s="32"/>
      <c r="C953" s="32"/>
      <c r="D953" s="32" t="s">
        <v>419</v>
      </c>
    </row>
    <row r="954" spans="1:4">
      <c r="A954" s="32" t="s">
        <v>2804</v>
      </c>
      <c r="B954" s="32" t="s">
        <v>1405</v>
      </c>
      <c r="C954" s="32" t="s">
        <v>1296</v>
      </c>
      <c r="D954" s="32" t="s">
        <v>1095</v>
      </c>
    </row>
    <row r="955" spans="1:4">
      <c r="A955" s="32"/>
      <c r="B955" s="32"/>
      <c r="C955" s="32"/>
      <c r="D955" s="32" t="s">
        <v>419</v>
      </c>
    </row>
    <row r="956" spans="1:4">
      <c r="A956" s="32" t="s">
        <v>2721</v>
      </c>
      <c r="B956" s="32" t="s">
        <v>2276</v>
      </c>
      <c r="C956" s="32" t="s">
        <v>1296</v>
      </c>
      <c r="D956" s="32" t="s">
        <v>1099</v>
      </c>
    </row>
    <row r="957" spans="1:4">
      <c r="A957" s="32"/>
      <c r="B957" s="32"/>
      <c r="C957" s="32"/>
      <c r="D957" s="32" t="s">
        <v>1095</v>
      </c>
    </row>
    <row r="958" spans="1:4">
      <c r="A958" s="32"/>
      <c r="B958" s="32"/>
      <c r="C958" s="32"/>
      <c r="D958" s="32" t="s">
        <v>419</v>
      </c>
    </row>
    <row r="959" spans="1:4">
      <c r="A959" s="32" t="s">
        <v>2808</v>
      </c>
      <c r="B959" s="32" t="s">
        <v>2319</v>
      </c>
      <c r="C959" s="32" t="s">
        <v>1296</v>
      </c>
      <c r="D959" s="32" t="s">
        <v>1095</v>
      </c>
    </row>
    <row r="960" spans="1:4">
      <c r="A960" s="32"/>
      <c r="B960" s="32"/>
      <c r="C960" s="32"/>
      <c r="D960" s="32" t="s">
        <v>419</v>
      </c>
    </row>
    <row r="961" spans="1:4">
      <c r="A961" s="32" t="s">
        <v>2823</v>
      </c>
      <c r="B961" s="32" t="s">
        <v>1194</v>
      </c>
      <c r="C961" s="32" t="s">
        <v>1296</v>
      </c>
      <c r="D961" s="32" t="s">
        <v>419</v>
      </c>
    </row>
    <row r="962" spans="1:4">
      <c r="A962" s="32" t="s">
        <v>2736</v>
      </c>
      <c r="B962" s="32" t="s">
        <v>787</v>
      </c>
      <c r="C962" s="32" t="s">
        <v>1296</v>
      </c>
      <c r="D962" s="32" t="s">
        <v>1095</v>
      </c>
    </row>
    <row r="963" spans="1:4">
      <c r="A963" s="32"/>
      <c r="B963" s="32"/>
      <c r="C963" s="32"/>
      <c r="D963" s="32" t="s">
        <v>419</v>
      </c>
    </row>
    <row r="964" spans="1:4">
      <c r="A964" s="32" t="s">
        <v>2871</v>
      </c>
      <c r="B964" s="32" t="s">
        <v>2872</v>
      </c>
      <c r="C964" s="32" t="s">
        <v>1296</v>
      </c>
      <c r="D964" s="32" t="s">
        <v>419</v>
      </c>
    </row>
    <row r="965" spans="1:4">
      <c r="A965" s="32" t="s">
        <v>2787</v>
      </c>
      <c r="B965" s="32" t="s">
        <v>2318</v>
      </c>
      <c r="C965" s="32" t="s">
        <v>1296</v>
      </c>
      <c r="D965" s="32" t="s">
        <v>419</v>
      </c>
    </row>
    <row r="966" spans="1:4">
      <c r="A966" s="32" t="s">
        <v>2689</v>
      </c>
      <c r="B966" s="32" t="s">
        <v>44</v>
      </c>
      <c r="C966" s="32" t="s">
        <v>1296</v>
      </c>
      <c r="D966" s="32" t="s">
        <v>1095</v>
      </c>
    </row>
    <row r="967" spans="1:4">
      <c r="A967" s="32"/>
      <c r="B967" s="32"/>
      <c r="C967" s="32"/>
      <c r="D967" s="32" t="s">
        <v>419</v>
      </c>
    </row>
    <row r="968" spans="1:4">
      <c r="A968" s="32" t="s">
        <v>2740</v>
      </c>
      <c r="B968" s="32" t="s">
        <v>2587</v>
      </c>
      <c r="C968" s="32" t="s">
        <v>1296</v>
      </c>
      <c r="D968" s="32" t="s">
        <v>419</v>
      </c>
    </row>
    <row r="969" spans="1:4">
      <c r="A969" s="32" t="s">
        <v>2692</v>
      </c>
      <c r="B969" s="32" t="s">
        <v>59</v>
      </c>
      <c r="C969" s="32" t="s">
        <v>1296</v>
      </c>
      <c r="D969" s="32" t="s">
        <v>419</v>
      </c>
    </row>
    <row r="970" spans="1:4">
      <c r="A970" s="32" t="s">
        <v>2753</v>
      </c>
      <c r="B970" s="32" t="s">
        <v>1402</v>
      </c>
      <c r="C970" s="32" t="s">
        <v>1296</v>
      </c>
      <c r="D970" s="32" t="s">
        <v>1095</v>
      </c>
    </row>
    <row r="971" spans="1:4">
      <c r="A971" s="32"/>
      <c r="B971" s="32"/>
      <c r="C971" s="32"/>
      <c r="D971" s="32" t="s">
        <v>419</v>
      </c>
    </row>
    <row r="972" spans="1:4">
      <c r="A972" s="32" t="s">
        <v>2762</v>
      </c>
      <c r="B972" s="32" t="s">
        <v>788</v>
      </c>
      <c r="C972" s="32" t="s">
        <v>1296</v>
      </c>
      <c r="D972" s="32" t="s">
        <v>1095</v>
      </c>
    </row>
    <row r="973" spans="1:4">
      <c r="A973" s="32"/>
      <c r="B973" s="32"/>
      <c r="C973" s="32"/>
      <c r="D973" s="32" t="s">
        <v>419</v>
      </c>
    </row>
    <row r="974" spans="1:4">
      <c r="A974" s="32" t="s">
        <v>2741</v>
      </c>
      <c r="B974" s="32" t="s">
        <v>793</v>
      </c>
      <c r="C974" s="32" t="s">
        <v>1296</v>
      </c>
      <c r="D974" s="32" t="s">
        <v>1095</v>
      </c>
    </row>
    <row r="975" spans="1:4">
      <c r="A975" s="32"/>
      <c r="B975" s="32"/>
      <c r="C975" s="32"/>
      <c r="D975" s="32" t="s">
        <v>419</v>
      </c>
    </row>
    <row r="976" spans="1:4">
      <c r="A976" s="32" t="s">
        <v>2717</v>
      </c>
      <c r="B976" s="32" t="s">
        <v>2162</v>
      </c>
      <c r="C976" s="32" t="s">
        <v>1296</v>
      </c>
      <c r="D976" s="32" t="s">
        <v>1095</v>
      </c>
    </row>
    <row r="977" spans="1:4">
      <c r="A977" s="32"/>
      <c r="B977" s="32"/>
      <c r="C977" s="32"/>
      <c r="D977" s="32" t="s">
        <v>419</v>
      </c>
    </row>
    <row r="978" spans="1:4">
      <c r="A978" s="32" t="s">
        <v>2657</v>
      </c>
      <c r="B978" s="32" t="s">
        <v>2277</v>
      </c>
      <c r="C978" s="32" t="s">
        <v>1296</v>
      </c>
      <c r="D978" s="32" t="s">
        <v>1099</v>
      </c>
    </row>
    <row r="979" spans="1:4">
      <c r="A979" s="32"/>
      <c r="B979" s="32"/>
      <c r="C979" s="32"/>
      <c r="D979" s="32" t="s">
        <v>1095</v>
      </c>
    </row>
    <row r="980" spans="1:4">
      <c r="A980" s="32"/>
      <c r="B980" s="32"/>
      <c r="C980" s="32"/>
      <c r="D980" s="32" t="s">
        <v>419</v>
      </c>
    </row>
    <row r="981" spans="1:4">
      <c r="A981" s="32" t="s">
        <v>2869</v>
      </c>
      <c r="B981" s="32" t="s">
        <v>2870</v>
      </c>
      <c r="C981" s="32" t="s">
        <v>1296</v>
      </c>
      <c r="D981" s="32" t="s">
        <v>419</v>
      </c>
    </row>
    <row r="982" spans="1:4">
      <c r="A982" s="32" t="s">
        <v>2636</v>
      </c>
      <c r="B982" s="32" t="s">
        <v>55</v>
      </c>
      <c r="C982" s="32" t="s">
        <v>1296</v>
      </c>
      <c r="D982" s="32" t="s">
        <v>1095</v>
      </c>
    </row>
    <row r="983" spans="1:4">
      <c r="A983" s="32"/>
      <c r="B983" s="32"/>
      <c r="C983" s="32"/>
      <c r="D983" s="32" t="s">
        <v>1655</v>
      </c>
    </row>
    <row r="984" spans="1:4">
      <c r="A984" s="32"/>
      <c r="B984" s="32"/>
      <c r="C984" s="32"/>
      <c r="D984" s="32" t="s">
        <v>419</v>
      </c>
    </row>
    <row r="985" spans="1:4">
      <c r="A985" s="32" t="s">
        <v>2744</v>
      </c>
      <c r="B985" s="32" t="s">
        <v>794</v>
      </c>
      <c r="C985" s="32" t="s">
        <v>1296</v>
      </c>
      <c r="D985" s="32" t="s">
        <v>1095</v>
      </c>
    </row>
    <row r="986" spans="1:4">
      <c r="A986" s="32"/>
      <c r="B986" s="32"/>
      <c r="C986" s="32"/>
      <c r="D986" s="32" t="s">
        <v>419</v>
      </c>
    </row>
    <row r="987" spans="1:4">
      <c r="A987" s="32" t="s">
        <v>1383</v>
      </c>
      <c r="B987" s="32" t="s">
        <v>557</v>
      </c>
      <c r="C987" s="32" t="s">
        <v>1296</v>
      </c>
      <c r="D987" s="32" t="s">
        <v>1099</v>
      </c>
    </row>
    <row r="988" spans="1:4">
      <c r="A988" s="32"/>
      <c r="B988" s="32"/>
      <c r="C988" s="32"/>
      <c r="D988" s="32" t="s">
        <v>1095</v>
      </c>
    </row>
    <row r="989" spans="1:4">
      <c r="A989" s="32"/>
      <c r="B989" s="32"/>
      <c r="C989" s="32"/>
      <c r="D989" s="32" t="s">
        <v>419</v>
      </c>
    </row>
    <row r="990" spans="1:4">
      <c r="A990" s="32" t="s">
        <v>1384</v>
      </c>
      <c r="B990" s="32" t="s">
        <v>1406</v>
      </c>
      <c r="C990" s="32" t="s">
        <v>1296</v>
      </c>
      <c r="D990" s="32" t="s">
        <v>1099</v>
      </c>
    </row>
    <row r="991" spans="1:4">
      <c r="A991" s="32"/>
      <c r="B991" s="32"/>
      <c r="C991" s="32"/>
      <c r="D991" s="32" t="s">
        <v>1095</v>
      </c>
    </row>
    <row r="992" spans="1:4">
      <c r="A992" s="32"/>
      <c r="B992" s="32"/>
      <c r="C992" s="32"/>
      <c r="D992" s="32" t="s">
        <v>419</v>
      </c>
    </row>
    <row r="993" spans="1:4">
      <c r="A993" s="32" t="s">
        <v>1385</v>
      </c>
      <c r="B993" s="32" t="s">
        <v>1407</v>
      </c>
      <c r="C993" s="32" t="s">
        <v>1296</v>
      </c>
      <c r="D993" s="32" t="s">
        <v>1099</v>
      </c>
    </row>
    <row r="994" spans="1:4">
      <c r="A994" s="32"/>
      <c r="B994" s="32"/>
      <c r="C994" s="32"/>
      <c r="D994" s="32" t="s">
        <v>1095</v>
      </c>
    </row>
    <row r="995" spans="1:4">
      <c r="A995" s="32"/>
      <c r="B995" s="32"/>
      <c r="C995" s="32"/>
      <c r="D995" s="32" t="s">
        <v>419</v>
      </c>
    </row>
    <row r="996" spans="1:4">
      <c r="A996" s="32" t="s">
        <v>1386</v>
      </c>
      <c r="B996" s="32" t="s">
        <v>1408</v>
      </c>
      <c r="C996" s="32" t="s">
        <v>1296</v>
      </c>
      <c r="D996" s="32" t="s">
        <v>1099</v>
      </c>
    </row>
    <row r="997" spans="1:4">
      <c r="A997" s="32"/>
      <c r="B997" s="32"/>
      <c r="C997" s="32"/>
      <c r="D997" s="32" t="s">
        <v>1095</v>
      </c>
    </row>
    <row r="998" spans="1:4">
      <c r="A998" s="32"/>
      <c r="B998" s="32"/>
      <c r="C998" s="32"/>
      <c r="D998" s="32" t="s">
        <v>419</v>
      </c>
    </row>
    <row r="999" spans="1:4">
      <c r="A999" s="32" t="s">
        <v>1387</v>
      </c>
      <c r="B999" s="32" t="s">
        <v>1409</v>
      </c>
      <c r="C999" s="32" t="s">
        <v>1296</v>
      </c>
      <c r="D999" s="32" t="s">
        <v>1099</v>
      </c>
    </row>
    <row r="1000" spans="1:4">
      <c r="A1000" s="32"/>
      <c r="B1000" s="32"/>
      <c r="C1000" s="32"/>
      <c r="D1000" s="32" t="s">
        <v>1095</v>
      </c>
    </row>
    <row r="1001" spans="1:4">
      <c r="A1001" s="32"/>
      <c r="B1001" s="32"/>
      <c r="C1001" s="32"/>
      <c r="D1001" s="32" t="s">
        <v>419</v>
      </c>
    </row>
    <row r="1002" spans="1:4">
      <c r="A1002" s="32" t="s">
        <v>1410</v>
      </c>
      <c r="B1002" s="32" t="s">
        <v>1411</v>
      </c>
      <c r="C1002" s="32" t="s">
        <v>1296</v>
      </c>
      <c r="D1002" s="32" t="s">
        <v>1099</v>
      </c>
    </row>
    <row r="1003" spans="1:4">
      <c r="A1003" s="32"/>
      <c r="B1003" s="32"/>
      <c r="C1003" s="32"/>
      <c r="D1003" s="32" t="s">
        <v>1095</v>
      </c>
    </row>
    <row r="1004" spans="1:4">
      <c r="A1004" s="32"/>
      <c r="B1004" s="32"/>
      <c r="C1004" s="32"/>
      <c r="D1004" s="32" t="s">
        <v>419</v>
      </c>
    </row>
    <row r="1005" spans="1:4">
      <c r="A1005" s="32"/>
      <c r="B1005" s="32"/>
      <c r="C1005" s="32"/>
      <c r="D1005" s="32" t="s">
        <v>1476</v>
      </c>
    </row>
    <row r="1006" spans="1:4">
      <c r="A1006" s="32" t="s">
        <v>2709</v>
      </c>
      <c r="B1006" s="32" t="s">
        <v>57</v>
      </c>
      <c r="C1006" s="32" t="s">
        <v>1296</v>
      </c>
      <c r="D1006" s="32" t="s">
        <v>1095</v>
      </c>
    </row>
    <row r="1007" spans="1:4">
      <c r="A1007" s="32"/>
      <c r="B1007" s="32"/>
      <c r="C1007" s="32"/>
      <c r="D1007" s="32" t="s">
        <v>419</v>
      </c>
    </row>
    <row r="1008" spans="1:4">
      <c r="A1008" s="32" t="s">
        <v>2634</v>
      </c>
      <c r="B1008" s="32" t="s">
        <v>1417</v>
      </c>
      <c r="C1008" s="32" t="s">
        <v>1296</v>
      </c>
      <c r="D1008" s="32" t="s">
        <v>1099</v>
      </c>
    </row>
    <row r="1009" spans="1:4">
      <c r="A1009" s="32"/>
      <c r="B1009" s="32"/>
      <c r="C1009" s="32"/>
      <c r="D1009" s="32" t="s">
        <v>1095</v>
      </c>
    </row>
    <row r="1010" spans="1:4">
      <c r="A1010" s="32"/>
      <c r="B1010" s="32"/>
      <c r="C1010" s="32"/>
      <c r="D1010" s="32" t="s">
        <v>1655</v>
      </c>
    </row>
    <row r="1011" spans="1:4">
      <c r="A1011" s="32"/>
      <c r="B1011" s="32"/>
      <c r="C1011" s="32"/>
      <c r="D1011" s="32" t="s">
        <v>419</v>
      </c>
    </row>
    <row r="1012" spans="1:4">
      <c r="A1012" s="32" t="s">
        <v>2680</v>
      </c>
      <c r="B1012" s="32" t="s">
        <v>2160</v>
      </c>
      <c r="C1012" s="32" t="s">
        <v>1296</v>
      </c>
      <c r="D1012" s="32" t="s">
        <v>1095</v>
      </c>
    </row>
    <row r="1013" spans="1:4">
      <c r="A1013" s="32"/>
      <c r="B1013" s="32"/>
      <c r="C1013" s="32"/>
      <c r="D1013" s="32" t="s">
        <v>419</v>
      </c>
    </row>
    <row r="1014" spans="1:4">
      <c r="A1014" s="32" t="s">
        <v>2757</v>
      </c>
      <c r="B1014" s="32" t="s">
        <v>490</v>
      </c>
      <c r="C1014" s="32" t="s">
        <v>1296</v>
      </c>
      <c r="D1014" s="32" t="s">
        <v>1095</v>
      </c>
    </row>
    <row r="1015" spans="1:4">
      <c r="A1015" s="32"/>
      <c r="B1015" s="32"/>
      <c r="C1015" s="32"/>
      <c r="D1015" s="32" t="s">
        <v>419</v>
      </c>
    </row>
    <row r="1016" spans="1:4">
      <c r="A1016" s="32" t="s">
        <v>2733</v>
      </c>
      <c r="B1016" s="32" t="s">
        <v>496</v>
      </c>
      <c r="C1016" s="32" t="s">
        <v>1296</v>
      </c>
      <c r="D1016" s="32" t="s">
        <v>1095</v>
      </c>
    </row>
    <row r="1017" spans="1:4">
      <c r="A1017" s="32"/>
      <c r="B1017" s="32"/>
      <c r="C1017" s="32"/>
      <c r="D1017" s="32" t="s">
        <v>419</v>
      </c>
    </row>
    <row r="1018" spans="1:4">
      <c r="A1018" s="32" t="s">
        <v>2765</v>
      </c>
      <c r="B1018" s="32" t="s">
        <v>493</v>
      </c>
      <c r="C1018" s="32" t="s">
        <v>1296</v>
      </c>
      <c r="D1018" s="32" t="s">
        <v>419</v>
      </c>
    </row>
    <row r="1019" spans="1:4">
      <c r="A1019" s="32" t="s">
        <v>2632</v>
      </c>
      <c r="B1019" s="32" t="s">
        <v>1412</v>
      </c>
      <c r="C1019" s="32" t="s">
        <v>1296</v>
      </c>
      <c r="D1019" s="32" t="s">
        <v>1095</v>
      </c>
    </row>
    <row r="1020" spans="1:4">
      <c r="A1020" s="32"/>
      <c r="B1020" s="32"/>
      <c r="C1020" s="32"/>
      <c r="D1020" s="32" t="s">
        <v>1655</v>
      </c>
    </row>
    <row r="1021" spans="1:4">
      <c r="A1021" s="32"/>
      <c r="B1021" s="32"/>
      <c r="C1021" s="32"/>
      <c r="D1021" s="32" t="s">
        <v>419</v>
      </c>
    </row>
    <row r="1022" spans="1:4">
      <c r="A1022" s="32" t="s">
        <v>2794</v>
      </c>
      <c r="B1022" s="32" t="s">
        <v>281</v>
      </c>
      <c r="C1022" s="32" t="s">
        <v>1296</v>
      </c>
      <c r="D1022" s="32" t="s">
        <v>1095</v>
      </c>
    </row>
    <row r="1023" spans="1:4">
      <c r="A1023" s="32"/>
      <c r="B1023" s="32"/>
      <c r="C1023" s="32"/>
      <c r="D1023" s="32" t="s">
        <v>419</v>
      </c>
    </row>
    <row r="1024" spans="1:4">
      <c r="A1024" s="32" t="s">
        <v>2693</v>
      </c>
      <c r="B1024" s="32" t="s">
        <v>523</v>
      </c>
      <c r="C1024" s="32" t="s">
        <v>1296</v>
      </c>
      <c r="D1024" s="32" t="s">
        <v>1095</v>
      </c>
    </row>
    <row r="1025" spans="1:4">
      <c r="A1025" s="32"/>
      <c r="B1025" s="32"/>
      <c r="C1025" s="32"/>
      <c r="D1025" s="32" t="s">
        <v>419</v>
      </c>
    </row>
    <row r="1026" spans="1:4">
      <c r="A1026" s="32" t="s">
        <v>2785</v>
      </c>
      <c r="B1026" s="32" t="s">
        <v>489</v>
      </c>
      <c r="C1026" s="32" t="s">
        <v>1296</v>
      </c>
      <c r="D1026" s="32" t="s">
        <v>419</v>
      </c>
    </row>
    <row r="1027" spans="1:4">
      <c r="A1027" s="32" t="s">
        <v>2674</v>
      </c>
      <c r="B1027" s="32" t="s">
        <v>1413</v>
      </c>
      <c r="C1027" s="32" t="s">
        <v>1296</v>
      </c>
      <c r="D1027" s="32" t="s">
        <v>1095</v>
      </c>
    </row>
    <row r="1028" spans="1:4">
      <c r="A1028" s="32"/>
      <c r="B1028" s="32"/>
      <c r="C1028" s="32"/>
      <c r="D1028" s="32" t="s">
        <v>1655</v>
      </c>
    </row>
    <row r="1029" spans="1:4">
      <c r="A1029" s="32"/>
      <c r="B1029" s="32"/>
      <c r="C1029" s="32"/>
      <c r="D1029" s="32" t="s">
        <v>419</v>
      </c>
    </row>
    <row r="1030" spans="1:4">
      <c r="A1030" s="32" t="s">
        <v>2805</v>
      </c>
      <c r="B1030" s="32" t="s">
        <v>498</v>
      </c>
      <c r="C1030" s="32" t="s">
        <v>1296</v>
      </c>
      <c r="D1030" s="32" t="s">
        <v>419</v>
      </c>
    </row>
    <row r="1031" spans="1:4">
      <c r="A1031" s="32" t="s">
        <v>2807</v>
      </c>
      <c r="B1031" s="32" t="s">
        <v>500</v>
      </c>
      <c r="C1031" s="32" t="s">
        <v>1296</v>
      </c>
      <c r="D1031" s="32" t="s">
        <v>419</v>
      </c>
    </row>
    <row r="1032" spans="1:4">
      <c r="A1032" s="32" t="s">
        <v>2792</v>
      </c>
      <c r="B1032" s="32" t="s">
        <v>492</v>
      </c>
      <c r="C1032" s="32" t="s">
        <v>1296</v>
      </c>
      <c r="D1032" s="32" t="s">
        <v>419</v>
      </c>
    </row>
    <row r="1033" spans="1:4">
      <c r="A1033" s="32" t="s">
        <v>2669</v>
      </c>
      <c r="B1033" s="32" t="s">
        <v>777</v>
      </c>
      <c r="C1033" s="32" t="s">
        <v>1296</v>
      </c>
      <c r="D1033" s="32" t="s">
        <v>1095</v>
      </c>
    </row>
    <row r="1034" spans="1:4">
      <c r="A1034" s="32"/>
      <c r="B1034" s="32"/>
      <c r="C1034" s="32"/>
      <c r="D1034" s="32" t="s">
        <v>1655</v>
      </c>
    </row>
    <row r="1035" spans="1:4">
      <c r="A1035" s="32"/>
      <c r="B1035" s="32"/>
      <c r="C1035" s="32"/>
      <c r="D1035" s="32" t="s">
        <v>419</v>
      </c>
    </row>
    <row r="1036" spans="1:4">
      <c r="A1036" s="32" t="s">
        <v>2822</v>
      </c>
      <c r="B1036" s="32" t="s">
        <v>1350</v>
      </c>
      <c r="C1036" s="32" t="s">
        <v>1296</v>
      </c>
      <c r="D1036" s="32" t="s">
        <v>419</v>
      </c>
    </row>
    <row r="1037" spans="1:4">
      <c r="A1037" s="32" t="s">
        <v>2658</v>
      </c>
      <c r="B1037" s="32" t="s">
        <v>2588</v>
      </c>
      <c r="C1037" s="32" t="s">
        <v>1296</v>
      </c>
      <c r="D1037" s="32" t="s">
        <v>1095</v>
      </c>
    </row>
    <row r="1038" spans="1:4">
      <c r="A1038" s="32"/>
      <c r="B1038" s="32"/>
      <c r="C1038" s="32"/>
      <c r="D1038" s="32" t="s">
        <v>419</v>
      </c>
    </row>
    <row r="1039" spans="1:4">
      <c r="A1039" s="32" t="s">
        <v>2667</v>
      </c>
      <c r="B1039" s="32" t="s">
        <v>598</v>
      </c>
      <c r="C1039" s="32" t="s">
        <v>1296</v>
      </c>
      <c r="D1039" s="32" t="s">
        <v>1095</v>
      </c>
    </row>
    <row r="1040" spans="1:4">
      <c r="A1040" s="32"/>
      <c r="B1040" s="32"/>
      <c r="C1040" s="32"/>
      <c r="D1040" s="32" t="s">
        <v>419</v>
      </c>
    </row>
    <row r="1041" spans="1:4">
      <c r="A1041" s="32" t="s">
        <v>2660</v>
      </c>
      <c r="B1041" s="32" t="s">
        <v>593</v>
      </c>
      <c r="C1041" s="32" t="s">
        <v>1296</v>
      </c>
      <c r="D1041" s="32" t="s">
        <v>1095</v>
      </c>
    </row>
    <row r="1042" spans="1:4">
      <c r="A1042" s="32"/>
      <c r="B1042" s="32"/>
      <c r="C1042" s="32"/>
      <c r="D1042" s="32" t="s">
        <v>419</v>
      </c>
    </row>
    <row r="1043" spans="1:4">
      <c r="A1043" s="32" t="s">
        <v>2624</v>
      </c>
      <c r="B1043" s="32" t="s">
        <v>1414</v>
      </c>
      <c r="C1043" s="32" t="s">
        <v>1296</v>
      </c>
      <c r="D1043" s="32" t="s">
        <v>1099</v>
      </c>
    </row>
    <row r="1044" spans="1:4">
      <c r="A1044" s="32"/>
      <c r="B1044" s="32"/>
      <c r="C1044" s="32"/>
      <c r="D1044" s="32" t="s">
        <v>1095</v>
      </c>
    </row>
    <row r="1045" spans="1:4">
      <c r="A1045" s="32"/>
      <c r="B1045" s="32"/>
      <c r="C1045" s="32"/>
      <c r="D1045" s="32" t="s">
        <v>417</v>
      </c>
    </row>
    <row r="1046" spans="1:4">
      <c r="A1046" s="32"/>
      <c r="B1046" s="32"/>
      <c r="C1046" s="32"/>
      <c r="D1046" s="32" t="s">
        <v>1655</v>
      </c>
    </row>
    <row r="1047" spans="1:4">
      <c r="A1047" s="32"/>
      <c r="B1047" s="32"/>
      <c r="C1047" s="32"/>
      <c r="D1047" s="32" t="s">
        <v>419</v>
      </c>
    </row>
    <row r="1048" spans="1:4">
      <c r="A1048" s="32"/>
      <c r="B1048" s="32"/>
      <c r="C1048" s="32"/>
      <c r="D1048" s="32" t="s">
        <v>385</v>
      </c>
    </row>
    <row r="1049" spans="1:4">
      <c r="A1049" s="32" t="s">
        <v>2723</v>
      </c>
      <c r="B1049" s="32" t="s">
        <v>30</v>
      </c>
      <c r="C1049" s="32" t="s">
        <v>1296</v>
      </c>
      <c r="D1049" s="32" t="s">
        <v>1095</v>
      </c>
    </row>
    <row r="1050" spans="1:4">
      <c r="A1050" s="32"/>
      <c r="B1050" s="32"/>
      <c r="C1050" s="32"/>
      <c r="D1050" s="32" t="s">
        <v>1655</v>
      </c>
    </row>
    <row r="1051" spans="1:4">
      <c r="A1051" s="32"/>
      <c r="B1051" s="32"/>
      <c r="C1051" s="32"/>
      <c r="D1051" s="32" t="s">
        <v>419</v>
      </c>
    </row>
    <row r="1052" spans="1:4">
      <c r="A1052" s="32" t="s">
        <v>2754</v>
      </c>
      <c r="B1052" s="32" t="s">
        <v>134</v>
      </c>
      <c r="C1052" s="32" t="s">
        <v>1296</v>
      </c>
      <c r="D1052" s="32" t="s">
        <v>1095</v>
      </c>
    </row>
    <row r="1053" spans="1:4">
      <c r="A1053" s="32"/>
      <c r="B1053" s="32"/>
      <c r="C1053" s="32"/>
      <c r="D1053" s="32" t="s">
        <v>416</v>
      </c>
    </row>
    <row r="1054" spans="1:4">
      <c r="A1054" s="32"/>
      <c r="B1054" s="32"/>
      <c r="C1054" s="32"/>
      <c r="D1054" s="32" t="s">
        <v>1096</v>
      </c>
    </row>
    <row r="1055" spans="1:4">
      <c r="A1055" s="32"/>
      <c r="B1055" s="32"/>
      <c r="C1055" s="32"/>
      <c r="D1055" s="32" t="s">
        <v>419</v>
      </c>
    </row>
    <row r="1056" spans="1:4">
      <c r="A1056" s="32" t="s">
        <v>2777</v>
      </c>
      <c r="B1056" s="32" t="s">
        <v>257</v>
      </c>
      <c r="C1056" s="32" t="s">
        <v>1296</v>
      </c>
      <c r="D1056" s="32" t="s">
        <v>419</v>
      </c>
    </row>
    <row r="1057" spans="1:4">
      <c r="A1057" s="32" t="s">
        <v>2768</v>
      </c>
      <c r="B1057" s="32" t="s">
        <v>21</v>
      </c>
      <c r="C1057" s="32" t="s">
        <v>1296</v>
      </c>
      <c r="D1057" s="32" t="s">
        <v>1095</v>
      </c>
    </row>
    <row r="1058" spans="1:4">
      <c r="A1058" s="32"/>
      <c r="B1058" s="32"/>
      <c r="C1058" s="32"/>
      <c r="D1058" s="32" t="s">
        <v>419</v>
      </c>
    </row>
    <row r="1059" spans="1:4">
      <c r="A1059" s="32" t="s">
        <v>2708</v>
      </c>
      <c r="B1059" s="32" t="s">
        <v>286</v>
      </c>
      <c r="C1059" s="32" t="s">
        <v>1296</v>
      </c>
      <c r="D1059" s="32" t="s">
        <v>1095</v>
      </c>
    </row>
    <row r="1060" spans="1:4">
      <c r="A1060" s="32"/>
      <c r="B1060" s="32"/>
      <c r="C1060" s="32"/>
      <c r="D1060" s="32" t="s">
        <v>1096</v>
      </c>
    </row>
    <row r="1061" spans="1:4">
      <c r="A1061" s="32"/>
      <c r="B1061" s="32"/>
      <c r="C1061" s="32"/>
      <c r="D1061" s="32" t="s">
        <v>419</v>
      </c>
    </row>
    <row r="1062" spans="1:4">
      <c r="A1062" s="32" t="s">
        <v>2739</v>
      </c>
      <c r="B1062" s="32" t="s">
        <v>285</v>
      </c>
      <c r="C1062" s="32" t="s">
        <v>1296</v>
      </c>
      <c r="D1062" s="32" t="s">
        <v>1095</v>
      </c>
    </row>
    <row r="1063" spans="1:4">
      <c r="A1063" s="32"/>
      <c r="B1063" s="32"/>
      <c r="C1063" s="32"/>
      <c r="D1063" s="32" t="s">
        <v>1096</v>
      </c>
    </row>
    <row r="1064" spans="1:4">
      <c r="A1064" s="32"/>
      <c r="B1064" s="32"/>
      <c r="C1064" s="32"/>
      <c r="D1064" s="32" t="s">
        <v>419</v>
      </c>
    </row>
    <row r="1065" spans="1:4">
      <c r="A1065" s="32" t="s">
        <v>2673</v>
      </c>
      <c r="B1065" s="32" t="s">
        <v>1416</v>
      </c>
      <c r="C1065" s="32" t="s">
        <v>1296</v>
      </c>
      <c r="D1065" s="32" t="s">
        <v>1095</v>
      </c>
    </row>
    <row r="1066" spans="1:4">
      <c r="A1066" s="32"/>
      <c r="B1066" s="32"/>
      <c r="C1066" s="32"/>
      <c r="D1066" s="32" t="s">
        <v>419</v>
      </c>
    </row>
    <row r="1067" spans="1:4">
      <c r="A1067" s="32" t="s">
        <v>2778</v>
      </c>
      <c r="B1067" s="32" t="s">
        <v>2589</v>
      </c>
      <c r="C1067" s="32" t="s">
        <v>1296</v>
      </c>
      <c r="D1067" s="32" t="s">
        <v>1095</v>
      </c>
    </row>
    <row r="1068" spans="1:4">
      <c r="A1068" s="32"/>
      <c r="B1068" s="32"/>
      <c r="C1068" s="32"/>
      <c r="D1068" s="32" t="s">
        <v>419</v>
      </c>
    </row>
    <row r="1069" spans="1:4">
      <c r="A1069" s="32" t="s">
        <v>2697</v>
      </c>
      <c r="B1069" s="32" t="s">
        <v>596</v>
      </c>
      <c r="C1069" s="32" t="s">
        <v>1296</v>
      </c>
      <c r="D1069" s="32" t="s">
        <v>1095</v>
      </c>
    </row>
    <row r="1070" spans="1:4">
      <c r="A1070" s="32"/>
      <c r="B1070" s="32"/>
      <c r="C1070" s="32"/>
      <c r="D1070" s="32" t="s">
        <v>419</v>
      </c>
    </row>
    <row r="1071" spans="1:4">
      <c r="A1071" s="32" t="s">
        <v>2643</v>
      </c>
      <c r="B1071" s="32" t="s">
        <v>1415</v>
      </c>
      <c r="C1071" s="32" t="s">
        <v>1296</v>
      </c>
      <c r="D1071" s="32" t="s">
        <v>1095</v>
      </c>
    </row>
    <row r="1072" spans="1:4">
      <c r="A1072" s="32"/>
      <c r="B1072" s="32"/>
      <c r="C1072" s="32"/>
      <c r="D1072" s="32" t="s">
        <v>419</v>
      </c>
    </row>
    <row r="1073" spans="1:4">
      <c r="A1073" s="32"/>
      <c r="B1073" s="32"/>
      <c r="C1073" s="32"/>
      <c r="D1073" s="32" t="s">
        <v>385</v>
      </c>
    </row>
    <row r="1074" spans="1:4">
      <c r="A1074" s="32"/>
      <c r="B1074" s="32"/>
      <c r="C1074" s="32"/>
      <c r="D1074" s="32" t="s">
        <v>1476</v>
      </c>
    </row>
    <row r="1075" spans="1:4">
      <c r="A1075" s="32" t="s">
        <v>2748</v>
      </c>
      <c r="B1075" s="32" t="s">
        <v>45</v>
      </c>
      <c r="C1075" s="32" t="s">
        <v>1296</v>
      </c>
      <c r="D1075" s="32" t="s">
        <v>419</v>
      </c>
    </row>
    <row r="1076" spans="1:4">
      <c r="A1076" s="32" t="s">
        <v>2758</v>
      </c>
      <c r="B1076" s="32" t="s">
        <v>491</v>
      </c>
      <c r="C1076" s="32" t="s">
        <v>1296</v>
      </c>
      <c r="D1076" s="32" t="s">
        <v>419</v>
      </c>
    </row>
    <row r="1077" spans="1:4">
      <c r="A1077" s="32" t="s">
        <v>2655</v>
      </c>
      <c r="B1077" s="32" t="s">
        <v>284</v>
      </c>
      <c r="C1077" s="32" t="s">
        <v>1296</v>
      </c>
      <c r="D1077" s="32" t="s">
        <v>1095</v>
      </c>
    </row>
    <row r="1078" spans="1:4">
      <c r="A1078" s="32"/>
      <c r="B1078" s="32"/>
      <c r="C1078" s="32"/>
      <c r="D1078" s="32" t="s">
        <v>1096</v>
      </c>
    </row>
    <row r="1079" spans="1:4">
      <c r="A1079" s="32"/>
      <c r="B1079" s="32"/>
      <c r="C1079" s="32"/>
      <c r="D1079" s="32" t="s">
        <v>1097</v>
      </c>
    </row>
    <row r="1080" spans="1:4">
      <c r="A1080" s="32"/>
      <c r="B1080" s="32"/>
      <c r="C1080" s="32"/>
      <c r="D1080" s="32" t="s">
        <v>419</v>
      </c>
    </row>
    <row r="1081" spans="1:4">
      <c r="A1081" s="32" t="s">
        <v>2620</v>
      </c>
      <c r="B1081" s="32" t="s">
        <v>1188</v>
      </c>
      <c r="C1081" s="32" t="s">
        <v>1296</v>
      </c>
      <c r="D1081" s="32" t="s">
        <v>1095</v>
      </c>
    </row>
    <row r="1082" spans="1:4">
      <c r="A1082" s="32"/>
      <c r="B1082" s="32"/>
      <c r="C1082" s="32"/>
      <c r="D1082" s="32" t="s">
        <v>1097</v>
      </c>
    </row>
    <row r="1083" spans="1:4">
      <c r="A1083" s="32"/>
      <c r="B1083" s="32"/>
      <c r="C1083" s="32"/>
      <c r="D1083" s="32" t="s">
        <v>419</v>
      </c>
    </row>
    <row r="1084" spans="1:4">
      <c r="A1084" s="32" t="s">
        <v>2813</v>
      </c>
      <c r="B1084" s="32" t="s">
        <v>19</v>
      </c>
      <c r="C1084" s="32" t="s">
        <v>1296</v>
      </c>
      <c r="D1084" s="32" t="s">
        <v>1095</v>
      </c>
    </row>
    <row r="1085" spans="1:4">
      <c r="A1085" s="32"/>
      <c r="B1085" s="32"/>
      <c r="C1085" s="32"/>
      <c r="D1085" s="32" t="s">
        <v>1096</v>
      </c>
    </row>
    <row r="1086" spans="1:4">
      <c r="A1086" s="32"/>
      <c r="B1086" s="32"/>
      <c r="C1086" s="32"/>
      <c r="D1086" s="32" t="s">
        <v>419</v>
      </c>
    </row>
    <row r="1087" spans="1:4">
      <c r="A1087" s="32" t="s">
        <v>2710</v>
      </c>
      <c r="B1087" s="32" t="s">
        <v>20</v>
      </c>
      <c r="C1087" s="32" t="s">
        <v>1296</v>
      </c>
      <c r="D1087" s="32" t="s">
        <v>1095</v>
      </c>
    </row>
    <row r="1088" spans="1:4">
      <c r="A1088" s="32"/>
      <c r="B1088" s="32"/>
      <c r="C1088" s="32"/>
      <c r="D1088" s="32" t="s">
        <v>1096</v>
      </c>
    </row>
    <row r="1089" spans="1:4">
      <c r="A1089" s="32"/>
      <c r="B1089" s="32"/>
      <c r="C1089" s="32"/>
      <c r="D1089" s="32" t="s">
        <v>419</v>
      </c>
    </row>
    <row r="1090" spans="1:4">
      <c r="A1090" s="32" t="s">
        <v>2714</v>
      </c>
      <c r="B1090" s="32" t="s">
        <v>60</v>
      </c>
      <c r="C1090" s="32" t="s">
        <v>1296</v>
      </c>
      <c r="D1090" s="32" t="s">
        <v>1095</v>
      </c>
    </row>
    <row r="1091" spans="1:4">
      <c r="A1091" s="32"/>
      <c r="B1091" s="32"/>
      <c r="C1091" s="32"/>
      <c r="D1091" s="32" t="s">
        <v>419</v>
      </c>
    </row>
    <row r="1092" spans="1:4">
      <c r="A1092" s="32" t="s">
        <v>2700</v>
      </c>
      <c r="B1092" s="32" t="s">
        <v>594</v>
      </c>
      <c r="C1092" s="32" t="s">
        <v>1296</v>
      </c>
      <c r="D1092" s="32" t="s">
        <v>1095</v>
      </c>
    </row>
    <row r="1093" spans="1:4">
      <c r="A1093" s="32"/>
      <c r="B1093" s="32"/>
      <c r="C1093" s="32"/>
      <c r="D1093" s="32" t="s">
        <v>419</v>
      </c>
    </row>
    <row r="1094" spans="1:4">
      <c r="A1094" s="32" t="s">
        <v>2626</v>
      </c>
      <c r="B1094" s="32" t="s">
        <v>1418</v>
      </c>
      <c r="C1094" s="32" t="s">
        <v>1296</v>
      </c>
      <c r="D1094" s="32" t="s">
        <v>1099</v>
      </c>
    </row>
    <row r="1095" spans="1:4">
      <c r="A1095" s="32"/>
      <c r="B1095" s="32"/>
      <c r="C1095" s="32"/>
      <c r="D1095" s="32" t="s">
        <v>1095</v>
      </c>
    </row>
    <row r="1096" spans="1:4">
      <c r="A1096" s="32"/>
      <c r="B1096" s="32"/>
      <c r="C1096" s="32"/>
      <c r="D1096" s="32" t="s">
        <v>1096</v>
      </c>
    </row>
    <row r="1097" spans="1:4">
      <c r="A1097" s="32"/>
      <c r="B1097" s="32"/>
      <c r="C1097" s="32"/>
      <c r="D1097" s="32" t="s">
        <v>419</v>
      </c>
    </row>
    <row r="1098" spans="1:4">
      <c r="A1098" s="32" t="s">
        <v>2791</v>
      </c>
      <c r="B1098" s="32" t="s">
        <v>487</v>
      </c>
      <c r="C1098" s="32" t="s">
        <v>1296</v>
      </c>
      <c r="D1098" s="32" t="s">
        <v>419</v>
      </c>
    </row>
    <row r="1099" spans="1:4">
      <c r="A1099" s="32" t="s">
        <v>2663</v>
      </c>
      <c r="B1099" s="32" t="s">
        <v>776</v>
      </c>
      <c r="C1099" s="32" t="s">
        <v>1296</v>
      </c>
      <c r="D1099" s="32" t="s">
        <v>1095</v>
      </c>
    </row>
    <row r="1100" spans="1:4">
      <c r="A1100" s="32"/>
      <c r="B1100" s="32"/>
      <c r="C1100" s="32"/>
      <c r="D1100" s="32" t="s">
        <v>1655</v>
      </c>
    </row>
    <row r="1101" spans="1:4">
      <c r="A1101" s="32"/>
      <c r="B1101" s="32"/>
      <c r="C1101" s="32"/>
      <c r="D1101" s="32" t="s">
        <v>419</v>
      </c>
    </row>
    <row r="1102" spans="1:4">
      <c r="A1102" s="32" t="s">
        <v>2724</v>
      </c>
      <c r="B1102" s="32" t="s">
        <v>519</v>
      </c>
      <c r="C1102" s="32" t="s">
        <v>1296</v>
      </c>
      <c r="D1102" s="32" t="s">
        <v>1095</v>
      </c>
    </row>
    <row r="1103" spans="1:4">
      <c r="A1103" s="32"/>
      <c r="B1103" s="32"/>
      <c r="C1103" s="32"/>
      <c r="D1103" s="32" t="s">
        <v>419</v>
      </c>
    </row>
    <row r="1104" spans="1:4">
      <c r="A1104" s="32" t="s">
        <v>2774</v>
      </c>
      <c r="B1104" s="32" t="s">
        <v>2317</v>
      </c>
      <c r="C1104" s="32" t="s">
        <v>1296</v>
      </c>
      <c r="D1104" s="32" t="s">
        <v>419</v>
      </c>
    </row>
    <row r="1105" spans="1:4">
      <c r="A1105" s="32" t="s">
        <v>2627</v>
      </c>
      <c r="B1105" s="32" t="s">
        <v>778</v>
      </c>
      <c r="C1105" s="32" t="s">
        <v>1296</v>
      </c>
      <c r="D1105" s="32" t="s">
        <v>1095</v>
      </c>
    </row>
    <row r="1106" spans="1:4">
      <c r="A1106" s="32"/>
      <c r="B1106" s="32"/>
      <c r="C1106" s="32"/>
      <c r="D1106" s="32" t="s">
        <v>1096</v>
      </c>
    </row>
    <row r="1107" spans="1:4">
      <c r="A1107" s="32"/>
      <c r="B1107" s="32"/>
      <c r="C1107" s="32"/>
      <c r="D1107" s="32" t="s">
        <v>419</v>
      </c>
    </row>
    <row r="1108" spans="1:4">
      <c r="A1108" s="32" t="s">
        <v>2782</v>
      </c>
      <c r="B1108" s="32" t="s">
        <v>280</v>
      </c>
      <c r="C1108" s="32" t="s">
        <v>1296</v>
      </c>
      <c r="D1108" s="32" t="s">
        <v>1095</v>
      </c>
    </row>
    <row r="1109" spans="1:4">
      <c r="A1109" s="32"/>
      <c r="B1109" s="32"/>
      <c r="C1109" s="32"/>
      <c r="D1109" s="32" t="s">
        <v>419</v>
      </c>
    </row>
    <row r="1110" spans="1:4">
      <c r="A1110" s="32" t="s">
        <v>2679</v>
      </c>
      <c r="B1110" s="32" t="s">
        <v>599</v>
      </c>
      <c r="C1110" s="32" t="s">
        <v>1296</v>
      </c>
      <c r="D1110" s="32" t="s">
        <v>1095</v>
      </c>
    </row>
    <row r="1111" spans="1:4">
      <c r="A1111" s="32"/>
      <c r="B1111" s="32"/>
      <c r="C1111" s="32"/>
      <c r="D1111" s="32" t="s">
        <v>419</v>
      </c>
    </row>
    <row r="1112" spans="1:4">
      <c r="A1112" s="32" t="s">
        <v>2682</v>
      </c>
      <c r="B1112" s="32" t="s">
        <v>1237</v>
      </c>
      <c r="C1112" s="32" t="s">
        <v>1296</v>
      </c>
      <c r="D1112" s="32" t="s">
        <v>1095</v>
      </c>
    </row>
    <row r="1113" spans="1:4">
      <c r="A1113" s="32"/>
      <c r="B1113" s="32"/>
      <c r="C1113" s="32"/>
      <c r="D1113" s="32" t="s">
        <v>419</v>
      </c>
    </row>
    <row r="1114" spans="1:4">
      <c r="A1114" s="32" t="s">
        <v>2728</v>
      </c>
      <c r="B1114" s="32" t="s">
        <v>495</v>
      </c>
      <c r="C1114" s="32" t="s">
        <v>1296</v>
      </c>
      <c r="D1114" s="32" t="s">
        <v>1095</v>
      </c>
    </row>
    <row r="1115" spans="1:4">
      <c r="A1115" s="32"/>
      <c r="B1115" s="32"/>
      <c r="C1115" s="32"/>
      <c r="D1115" s="32" t="s">
        <v>419</v>
      </c>
    </row>
    <row r="1116" spans="1:4">
      <c r="A1116" s="32" t="s">
        <v>1209</v>
      </c>
      <c r="B1116" s="32" t="s">
        <v>1210</v>
      </c>
      <c r="C1116" s="32" t="s">
        <v>1296</v>
      </c>
      <c r="D1116" s="32" t="s">
        <v>419</v>
      </c>
    </row>
    <row r="1117" spans="1:4">
      <c r="A1117" s="32" t="s">
        <v>2789</v>
      </c>
      <c r="B1117" s="32" t="s">
        <v>509</v>
      </c>
      <c r="C1117" s="32" t="s">
        <v>1296</v>
      </c>
      <c r="D1117" s="32" t="s">
        <v>1095</v>
      </c>
    </row>
    <row r="1118" spans="1:4">
      <c r="A1118" s="32"/>
      <c r="B1118" s="32"/>
      <c r="C1118" s="32"/>
      <c r="D1118" s="32" t="s">
        <v>419</v>
      </c>
    </row>
    <row r="1119" spans="1:4">
      <c r="A1119" s="32" t="s">
        <v>2706</v>
      </c>
      <c r="B1119" s="32" t="s">
        <v>522</v>
      </c>
      <c r="C1119" s="32" t="s">
        <v>1296</v>
      </c>
      <c r="D1119" s="32" t="s">
        <v>1095</v>
      </c>
    </row>
    <row r="1120" spans="1:4">
      <c r="A1120" s="32"/>
      <c r="B1120" s="32"/>
      <c r="C1120" s="32"/>
      <c r="D1120" s="32" t="s">
        <v>419</v>
      </c>
    </row>
    <row r="1121" spans="1:4">
      <c r="A1121" s="32" t="s">
        <v>2659</v>
      </c>
      <c r="B1121" s="32" t="s">
        <v>779</v>
      </c>
      <c r="C1121" s="32" t="s">
        <v>1296</v>
      </c>
      <c r="D1121" s="32" t="s">
        <v>1095</v>
      </c>
    </row>
    <row r="1122" spans="1:4">
      <c r="A1122" s="32"/>
      <c r="B1122" s="32"/>
      <c r="C1122" s="32"/>
      <c r="D1122" s="32" t="s">
        <v>1655</v>
      </c>
    </row>
    <row r="1123" spans="1:4">
      <c r="A1123" s="32"/>
      <c r="B1123" s="32"/>
      <c r="C1123" s="32"/>
      <c r="D1123" s="32" t="s">
        <v>419</v>
      </c>
    </row>
    <row r="1124" spans="1:4">
      <c r="A1124" s="32" t="s">
        <v>2815</v>
      </c>
      <c r="B1124" s="32" t="s">
        <v>497</v>
      </c>
      <c r="C1124" s="32" t="s">
        <v>1296</v>
      </c>
      <c r="D1124" s="32" t="s">
        <v>419</v>
      </c>
    </row>
    <row r="1125" spans="1:4">
      <c r="A1125" s="32" t="s">
        <v>2628</v>
      </c>
      <c r="B1125" s="32" t="s">
        <v>780</v>
      </c>
      <c r="C1125" s="32" t="s">
        <v>1296</v>
      </c>
      <c r="D1125" s="32" t="s">
        <v>1095</v>
      </c>
    </row>
    <row r="1126" spans="1:4">
      <c r="A1126" s="32"/>
      <c r="B1126" s="32"/>
      <c r="C1126" s="32"/>
      <c r="D1126" s="32" t="s">
        <v>1655</v>
      </c>
    </row>
    <row r="1127" spans="1:4">
      <c r="A1127" s="32"/>
      <c r="B1127" s="32"/>
      <c r="C1127" s="32"/>
      <c r="D1127" s="32" t="s">
        <v>419</v>
      </c>
    </row>
    <row r="1128" spans="1:4">
      <c r="A1128" s="32" t="s">
        <v>2802</v>
      </c>
      <c r="B1128" s="32" t="s">
        <v>15</v>
      </c>
      <c r="C1128" s="32" t="s">
        <v>1296</v>
      </c>
      <c r="D1128" s="32" t="s">
        <v>1095</v>
      </c>
    </row>
    <row r="1129" spans="1:4">
      <c r="A1129" s="32"/>
      <c r="B1129" s="32"/>
      <c r="C1129" s="32"/>
      <c r="D1129" s="32" t="s">
        <v>419</v>
      </c>
    </row>
    <row r="1130" spans="1:4">
      <c r="A1130" s="32" t="s">
        <v>2828</v>
      </c>
      <c r="B1130" s="32" t="s">
        <v>16</v>
      </c>
      <c r="C1130" s="32" t="s">
        <v>1296</v>
      </c>
      <c r="D1130" s="32" t="s">
        <v>1095</v>
      </c>
    </row>
    <row r="1131" spans="1:4">
      <c r="A1131" s="32"/>
      <c r="B1131" s="32"/>
      <c r="C1131" s="32"/>
      <c r="D1131" s="32" t="s">
        <v>419</v>
      </c>
    </row>
    <row r="1132" spans="1:4">
      <c r="A1132" s="32" t="s">
        <v>2793</v>
      </c>
      <c r="B1132" s="32" t="s">
        <v>282</v>
      </c>
      <c r="C1132" s="32" t="s">
        <v>1296</v>
      </c>
      <c r="D1132" s="32" t="s">
        <v>1095</v>
      </c>
    </row>
    <row r="1133" spans="1:4">
      <c r="A1133" s="32"/>
      <c r="B1133" s="32"/>
      <c r="C1133" s="32"/>
      <c r="D1133" s="32" t="s">
        <v>419</v>
      </c>
    </row>
    <row r="1134" spans="1:4">
      <c r="A1134" s="32" t="s">
        <v>2666</v>
      </c>
      <c r="B1134" s="32" t="s">
        <v>283</v>
      </c>
      <c r="C1134" s="32" t="s">
        <v>1296</v>
      </c>
      <c r="D1134" s="32" t="s">
        <v>1095</v>
      </c>
    </row>
    <row r="1135" spans="1:4">
      <c r="A1135" s="32"/>
      <c r="B1135" s="32"/>
      <c r="C1135" s="32"/>
      <c r="D1135" s="32" t="s">
        <v>1096</v>
      </c>
    </row>
    <row r="1136" spans="1:4">
      <c r="A1136" s="32"/>
      <c r="B1136" s="32"/>
      <c r="C1136" s="32"/>
      <c r="D1136" s="32" t="s">
        <v>1097</v>
      </c>
    </row>
    <row r="1137" spans="1:4">
      <c r="A1137" s="32"/>
      <c r="B1137" s="32"/>
      <c r="C1137" s="32"/>
      <c r="D1137" s="32" t="s">
        <v>419</v>
      </c>
    </row>
    <row r="1138" spans="1:4">
      <c r="A1138" s="32" t="s">
        <v>2833</v>
      </c>
      <c r="B1138" s="32" t="s">
        <v>781</v>
      </c>
      <c r="C1138" s="32" t="s">
        <v>1296</v>
      </c>
      <c r="D1138" s="32" t="s">
        <v>419</v>
      </c>
    </row>
    <row r="1139" spans="1:4">
      <c r="A1139" s="32" t="s">
        <v>2816</v>
      </c>
      <c r="B1139" s="32" t="s">
        <v>17</v>
      </c>
      <c r="C1139" s="32" t="s">
        <v>1296</v>
      </c>
      <c r="D1139" s="32" t="s">
        <v>1095</v>
      </c>
    </row>
    <row r="1140" spans="1:4">
      <c r="A1140" s="32"/>
      <c r="B1140" s="32"/>
      <c r="C1140" s="32"/>
      <c r="D1140" s="32" t="s">
        <v>1096</v>
      </c>
    </row>
    <row r="1141" spans="1:4">
      <c r="A1141" s="32"/>
      <c r="B1141" s="32"/>
      <c r="C1141" s="32"/>
      <c r="D1141" s="32" t="s">
        <v>419</v>
      </c>
    </row>
    <row r="1142" spans="1:4">
      <c r="A1142" s="32" t="s">
        <v>2746</v>
      </c>
      <c r="B1142" s="32" t="s">
        <v>18</v>
      </c>
      <c r="C1142" s="32" t="s">
        <v>1296</v>
      </c>
      <c r="D1142" s="32" t="s">
        <v>1095</v>
      </c>
    </row>
    <row r="1143" spans="1:4">
      <c r="A1143" s="32"/>
      <c r="B1143" s="32"/>
      <c r="C1143" s="32"/>
      <c r="D1143" s="32" t="s">
        <v>1096</v>
      </c>
    </row>
    <row r="1144" spans="1:4">
      <c r="A1144" s="32"/>
      <c r="B1144" s="32"/>
      <c r="C1144" s="32"/>
      <c r="D1144" s="32" t="s">
        <v>419</v>
      </c>
    </row>
    <row r="1145" spans="1:4">
      <c r="A1145" s="32" t="s">
        <v>2763</v>
      </c>
      <c r="B1145" s="32" t="s">
        <v>1198</v>
      </c>
      <c r="C1145" s="32" t="s">
        <v>1296</v>
      </c>
      <c r="D1145" s="32" t="s">
        <v>419</v>
      </c>
    </row>
    <row r="1146" spans="1:4">
      <c r="A1146" s="32" t="s">
        <v>2735</v>
      </c>
      <c r="B1146" s="32" t="s">
        <v>1197</v>
      </c>
      <c r="C1146" s="32" t="s">
        <v>1296</v>
      </c>
      <c r="D1146" s="32" t="s">
        <v>1095</v>
      </c>
    </row>
    <row r="1147" spans="1:4">
      <c r="A1147" s="32"/>
      <c r="B1147" s="32"/>
      <c r="C1147" s="32"/>
      <c r="D1147" s="32" t="s">
        <v>419</v>
      </c>
    </row>
    <row r="1148" spans="1:4">
      <c r="A1148" s="32" t="s">
        <v>2664</v>
      </c>
      <c r="B1148" s="32" t="s">
        <v>1211</v>
      </c>
      <c r="C1148" s="32" t="s">
        <v>1296</v>
      </c>
      <c r="D1148" s="32" t="s">
        <v>1095</v>
      </c>
    </row>
    <row r="1149" spans="1:4">
      <c r="A1149" s="32"/>
      <c r="B1149" s="32"/>
      <c r="C1149" s="32"/>
      <c r="D1149" s="32" t="s">
        <v>419</v>
      </c>
    </row>
    <row r="1150" spans="1:4">
      <c r="A1150" s="32" t="s">
        <v>2840</v>
      </c>
      <c r="B1150" s="32" t="s">
        <v>783</v>
      </c>
      <c r="C1150" s="32" t="s">
        <v>1296</v>
      </c>
      <c r="D1150" s="32" t="s">
        <v>419</v>
      </c>
    </row>
    <row r="1151" spans="1:4">
      <c r="A1151" s="32" t="s">
        <v>2646</v>
      </c>
      <c r="B1151" s="32" t="s">
        <v>2590</v>
      </c>
      <c r="C1151" s="32" t="s">
        <v>1296</v>
      </c>
      <c r="D1151" s="32" t="s">
        <v>1095</v>
      </c>
    </row>
    <row r="1152" spans="1:4">
      <c r="A1152" s="32"/>
      <c r="B1152" s="32"/>
      <c r="C1152" s="32"/>
      <c r="D1152" s="32" t="s">
        <v>419</v>
      </c>
    </row>
    <row r="1153" spans="1:4">
      <c r="A1153" s="32" t="s">
        <v>2651</v>
      </c>
      <c r="B1153" s="32" t="s">
        <v>597</v>
      </c>
      <c r="C1153" s="32" t="s">
        <v>1296</v>
      </c>
      <c r="D1153" s="32" t="s">
        <v>1095</v>
      </c>
    </row>
    <row r="1154" spans="1:4">
      <c r="A1154" s="32"/>
      <c r="B1154" s="32"/>
      <c r="C1154" s="32"/>
      <c r="D1154" s="32" t="s">
        <v>1097</v>
      </c>
    </row>
    <row r="1155" spans="1:4">
      <c r="A1155" s="32"/>
      <c r="B1155" s="32"/>
      <c r="C1155" s="32"/>
      <c r="D1155" s="32" t="s">
        <v>419</v>
      </c>
    </row>
    <row r="1156" spans="1:4">
      <c r="A1156" s="32" t="s">
        <v>2623</v>
      </c>
      <c r="B1156" s="32" t="s">
        <v>782</v>
      </c>
      <c r="C1156" s="32" t="s">
        <v>1296</v>
      </c>
      <c r="D1156" s="32" t="s">
        <v>1099</v>
      </c>
    </row>
    <row r="1157" spans="1:4">
      <c r="A1157" s="32"/>
      <c r="B1157" s="32"/>
      <c r="C1157" s="32"/>
      <c r="D1157" s="32" t="s">
        <v>1095</v>
      </c>
    </row>
    <row r="1158" spans="1:4">
      <c r="A1158" s="32"/>
      <c r="B1158" s="32"/>
      <c r="C1158" s="32"/>
      <c r="D1158" s="32" t="s">
        <v>417</v>
      </c>
    </row>
    <row r="1159" spans="1:4">
      <c r="A1159" s="32"/>
      <c r="B1159" s="32"/>
      <c r="C1159" s="32"/>
      <c r="D1159" s="32" t="s">
        <v>1097</v>
      </c>
    </row>
    <row r="1160" spans="1:4">
      <c r="A1160" s="32" t="s">
        <v>2695</v>
      </c>
      <c r="B1160" s="32" t="s">
        <v>276</v>
      </c>
      <c r="C1160" s="32" t="s">
        <v>1296</v>
      </c>
      <c r="D1160" s="32" t="s">
        <v>1095</v>
      </c>
    </row>
    <row r="1161" spans="1:4">
      <c r="A1161" s="32"/>
      <c r="B1161" s="32"/>
      <c r="C1161" s="32"/>
      <c r="D1161" s="32" t="s">
        <v>1096</v>
      </c>
    </row>
    <row r="1162" spans="1:4">
      <c r="A1162" s="32"/>
      <c r="B1162" s="32"/>
      <c r="C1162" s="32"/>
      <c r="D1162" s="32" t="s">
        <v>419</v>
      </c>
    </row>
    <row r="1163" spans="1:4">
      <c r="A1163" s="32" t="s">
        <v>582</v>
      </c>
      <c r="B1163" s="32" t="s">
        <v>784</v>
      </c>
      <c r="C1163" s="32" t="s">
        <v>1296</v>
      </c>
      <c r="D1163" s="32" t="s">
        <v>1099</v>
      </c>
    </row>
    <row r="1164" spans="1:4">
      <c r="A1164" s="32"/>
      <c r="B1164" s="32"/>
      <c r="C1164" s="32"/>
      <c r="D1164" s="32" t="s">
        <v>1095</v>
      </c>
    </row>
    <row r="1165" spans="1:4">
      <c r="A1165" s="32"/>
      <c r="B1165" s="32"/>
      <c r="C1165" s="32"/>
      <c r="D1165" s="32" t="s">
        <v>1097</v>
      </c>
    </row>
    <row r="1166" spans="1:4">
      <c r="A1166" s="32" t="s">
        <v>2856</v>
      </c>
      <c r="B1166" s="32" t="s">
        <v>2278</v>
      </c>
      <c r="C1166" s="32" t="s">
        <v>1296</v>
      </c>
      <c r="D1166" s="32" t="s">
        <v>1099</v>
      </c>
    </row>
    <row r="1167" spans="1:4">
      <c r="A1167" s="32"/>
      <c r="B1167" s="32"/>
      <c r="C1167" s="32"/>
      <c r="D1167" s="32" t="s">
        <v>1095</v>
      </c>
    </row>
    <row r="1168" spans="1:4">
      <c r="A1168" s="32"/>
      <c r="B1168" s="32"/>
      <c r="C1168" s="32"/>
      <c r="D1168" s="32" t="s">
        <v>419</v>
      </c>
    </row>
    <row r="1169" spans="1:4">
      <c r="A1169" s="32" t="s">
        <v>986</v>
      </c>
      <c r="B1169" s="32" t="s">
        <v>785</v>
      </c>
      <c r="C1169" s="32" t="s">
        <v>1296</v>
      </c>
      <c r="D1169" s="32" t="s">
        <v>1099</v>
      </c>
    </row>
    <row r="1170" spans="1:4">
      <c r="A1170" s="32"/>
      <c r="B1170" s="32"/>
      <c r="C1170" s="32"/>
      <c r="D1170" s="32" t="s">
        <v>1095</v>
      </c>
    </row>
    <row r="1171" spans="1:4">
      <c r="A1171" s="32"/>
      <c r="B1171" s="32"/>
      <c r="C1171" s="32"/>
      <c r="D1171" s="32" t="s">
        <v>1096</v>
      </c>
    </row>
    <row r="1172" spans="1:4">
      <c r="A1172" s="32"/>
      <c r="B1172" s="32"/>
      <c r="C1172" s="32"/>
      <c r="D1172" s="32" t="s">
        <v>1097</v>
      </c>
    </row>
    <row r="1173" spans="1:4">
      <c r="A1173" s="32" t="s">
        <v>2687</v>
      </c>
      <c r="B1173" s="32" t="s">
        <v>279</v>
      </c>
      <c r="C1173" s="32" t="s">
        <v>1296</v>
      </c>
      <c r="D1173" s="32" t="s">
        <v>1095</v>
      </c>
    </row>
    <row r="1174" spans="1:4">
      <c r="A1174" s="32"/>
      <c r="B1174" s="32"/>
      <c r="C1174" s="32"/>
      <c r="D1174" s="32" t="s">
        <v>1096</v>
      </c>
    </row>
    <row r="1175" spans="1:4">
      <c r="A1175" s="32"/>
      <c r="B1175" s="32"/>
      <c r="C1175" s="32"/>
      <c r="D1175" s="32" t="s">
        <v>419</v>
      </c>
    </row>
    <row r="1176" spans="1:4">
      <c r="A1176" s="32" t="s">
        <v>2830</v>
      </c>
      <c r="B1176" s="32" t="s">
        <v>2163</v>
      </c>
      <c r="C1176" s="32" t="s">
        <v>1296</v>
      </c>
      <c r="D1176" s="32" t="s">
        <v>419</v>
      </c>
    </row>
    <row r="1177" spans="1:4">
      <c r="A1177" s="32" t="s">
        <v>2631</v>
      </c>
      <c r="B1177" s="32" t="s">
        <v>1349</v>
      </c>
      <c r="C1177" s="32" t="s">
        <v>1296</v>
      </c>
      <c r="D1177" s="32" t="s">
        <v>1099</v>
      </c>
    </row>
    <row r="1178" spans="1:4">
      <c r="A1178" s="32"/>
      <c r="B1178" s="32"/>
      <c r="C1178" s="32"/>
      <c r="D1178" s="32" t="s">
        <v>1095</v>
      </c>
    </row>
    <row r="1179" spans="1:4">
      <c r="A1179" s="32"/>
      <c r="B1179" s="32"/>
      <c r="C1179" s="32"/>
      <c r="D1179" s="32" t="s">
        <v>419</v>
      </c>
    </row>
    <row r="1180" spans="1:4">
      <c r="A1180" s="32" t="s">
        <v>2732</v>
      </c>
      <c r="B1180" s="32" t="s">
        <v>1307</v>
      </c>
      <c r="C1180" s="32" t="s">
        <v>1296</v>
      </c>
      <c r="D1180" s="32" t="s">
        <v>1096</v>
      </c>
    </row>
    <row r="1181" spans="1:4">
      <c r="A1181" s="32"/>
      <c r="B1181" s="32"/>
      <c r="C1181" s="32"/>
      <c r="D1181" s="32" t="s">
        <v>1097</v>
      </c>
    </row>
    <row r="1182" spans="1:4">
      <c r="A1182" s="32"/>
      <c r="B1182" s="32"/>
      <c r="C1182" s="32"/>
      <c r="D1182" s="32" t="s">
        <v>419</v>
      </c>
    </row>
    <row r="1183" spans="1:4">
      <c r="A1183" s="32" t="s">
        <v>2650</v>
      </c>
      <c r="B1183" s="32" t="s">
        <v>1187</v>
      </c>
      <c r="C1183" s="32" t="s">
        <v>1296</v>
      </c>
      <c r="D1183" s="32" t="s">
        <v>1095</v>
      </c>
    </row>
    <row r="1184" spans="1:4">
      <c r="A1184" s="32"/>
      <c r="B1184" s="32"/>
      <c r="C1184" s="32"/>
      <c r="D1184" s="32" t="s">
        <v>1097</v>
      </c>
    </row>
    <row r="1185" spans="1:4">
      <c r="A1185" s="32"/>
      <c r="B1185" s="32"/>
      <c r="C1185" s="32"/>
      <c r="D1185" s="32" t="s">
        <v>419</v>
      </c>
    </row>
    <row r="1186" spans="1:4">
      <c r="A1186" s="32" t="s">
        <v>2752</v>
      </c>
      <c r="B1186" s="32" t="s">
        <v>2591</v>
      </c>
      <c r="C1186" s="32" t="s">
        <v>1296</v>
      </c>
      <c r="D1186" s="32" t="s">
        <v>1095</v>
      </c>
    </row>
    <row r="1187" spans="1:4">
      <c r="A1187" s="32"/>
      <c r="B1187" s="32"/>
      <c r="C1187" s="32"/>
      <c r="D1187" s="32" t="s">
        <v>419</v>
      </c>
    </row>
    <row r="1188" spans="1:4">
      <c r="A1188" s="32" t="s">
        <v>2698</v>
      </c>
      <c r="B1188" s="32" t="s">
        <v>595</v>
      </c>
      <c r="C1188" s="32" t="s">
        <v>1296</v>
      </c>
      <c r="D1188" s="32" t="s">
        <v>1095</v>
      </c>
    </row>
    <row r="1189" spans="1:4">
      <c r="A1189" s="32"/>
      <c r="B1189" s="32"/>
      <c r="C1189" s="32"/>
      <c r="D1189" s="32" t="s">
        <v>419</v>
      </c>
    </row>
    <row r="1190" spans="1:4">
      <c r="A1190" s="32" t="s">
        <v>2622</v>
      </c>
      <c r="B1190" s="32" t="s">
        <v>786</v>
      </c>
      <c r="C1190" s="32" t="s">
        <v>1296</v>
      </c>
      <c r="D1190" s="32" t="s">
        <v>1099</v>
      </c>
    </row>
    <row r="1191" spans="1:4">
      <c r="A1191" s="32"/>
      <c r="B1191" s="32"/>
      <c r="C1191" s="32"/>
      <c r="D1191" s="32" t="s">
        <v>1095</v>
      </c>
    </row>
    <row r="1192" spans="1:4">
      <c r="A1192" s="32"/>
      <c r="B1192" s="32"/>
      <c r="C1192" s="32"/>
      <c r="D1192" s="32" t="s">
        <v>1096</v>
      </c>
    </row>
    <row r="1193" spans="1:4">
      <c r="A1193" s="32"/>
      <c r="B1193" s="32"/>
      <c r="C1193" s="32"/>
      <c r="D1193" s="32" t="s">
        <v>1097</v>
      </c>
    </row>
    <row r="1194" spans="1:4">
      <c r="A1194" s="32"/>
      <c r="B1194" s="32"/>
      <c r="C1194" s="32"/>
      <c r="D1194" s="32" t="s">
        <v>419</v>
      </c>
    </row>
    <row r="1195" spans="1:4">
      <c r="A1195" s="32" t="s">
        <v>1201</v>
      </c>
      <c r="B1195" s="32" t="s">
        <v>1202</v>
      </c>
      <c r="C1195" s="32" t="s">
        <v>1296</v>
      </c>
      <c r="D1195" s="32" t="s">
        <v>419</v>
      </c>
    </row>
    <row r="1196" spans="1:4">
      <c r="A1196" s="32" t="s">
        <v>2300</v>
      </c>
      <c r="B1196" s="32" t="s">
        <v>2293</v>
      </c>
      <c r="C1196" s="32" t="s">
        <v>1296</v>
      </c>
      <c r="D1196" s="32" t="s">
        <v>419</v>
      </c>
    </row>
    <row r="1197" spans="1:4">
      <c r="A1197" s="32" t="s">
        <v>2301</v>
      </c>
      <c r="B1197" s="32" t="s">
        <v>2294</v>
      </c>
      <c r="C1197" s="32" t="s">
        <v>1296</v>
      </c>
      <c r="D1197" s="32" t="s">
        <v>419</v>
      </c>
    </row>
    <row r="1198" spans="1:4">
      <c r="A1198" s="32" t="s">
        <v>2302</v>
      </c>
      <c r="B1198" s="32" t="s">
        <v>2295</v>
      </c>
      <c r="C1198" s="32" t="s">
        <v>1296</v>
      </c>
      <c r="D1198" s="32" t="s">
        <v>419</v>
      </c>
    </row>
    <row r="1199" spans="1:4">
      <c r="A1199" s="32" t="s">
        <v>2299</v>
      </c>
      <c r="B1199" s="32" t="s">
        <v>2292</v>
      </c>
      <c r="C1199" s="32" t="s">
        <v>1296</v>
      </c>
      <c r="D1199" s="32" t="s">
        <v>419</v>
      </c>
    </row>
    <row r="1200" spans="1:4">
      <c r="A1200" s="32" t="s">
        <v>2662</v>
      </c>
      <c r="B1200" s="32" t="s">
        <v>68</v>
      </c>
      <c r="C1200" s="32" t="s">
        <v>1296</v>
      </c>
      <c r="D1200" s="32" t="s">
        <v>1095</v>
      </c>
    </row>
    <row r="1201" spans="1:4">
      <c r="A1201" s="32"/>
      <c r="B1201" s="32"/>
      <c r="C1201" s="32"/>
      <c r="D1201" s="32" t="s">
        <v>419</v>
      </c>
    </row>
    <row r="1202" spans="1:4">
      <c r="A1202" s="32" t="s">
        <v>795</v>
      </c>
      <c r="B1202" s="32" t="s">
        <v>796</v>
      </c>
      <c r="C1202" s="32" t="s">
        <v>1296</v>
      </c>
      <c r="D1202" s="32" t="s">
        <v>1099</v>
      </c>
    </row>
    <row r="1203" spans="1:4">
      <c r="A1203" s="32"/>
      <c r="B1203" s="32"/>
      <c r="C1203" s="32"/>
      <c r="D1203" s="32" t="s">
        <v>1095</v>
      </c>
    </row>
    <row r="1204" spans="1:4">
      <c r="A1204" s="32" t="s">
        <v>2637</v>
      </c>
      <c r="B1204" s="32" t="s">
        <v>2279</v>
      </c>
      <c r="C1204" s="32" t="s">
        <v>1296</v>
      </c>
      <c r="D1204" s="32" t="s">
        <v>1099</v>
      </c>
    </row>
    <row r="1205" spans="1:4">
      <c r="A1205" s="32"/>
      <c r="B1205" s="32"/>
      <c r="C1205" s="32"/>
      <c r="D1205" s="32" t="s">
        <v>1095</v>
      </c>
    </row>
    <row r="1206" spans="1:4">
      <c r="A1206" s="32"/>
      <c r="B1206" s="32"/>
      <c r="C1206" s="32"/>
      <c r="D1206" s="32" t="s">
        <v>419</v>
      </c>
    </row>
    <row r="1207" spans="1:4">
      <c r="A1207" s="32" t="s">
        <v>1352</v>
      </c>
      <c r="B1207" s="32" t="s">
        <v>937</v>
      </c>
      <c r="C1207" s="32" t="s">
        <v>1296</v>
      </c>
      <c r="D1207" s="32" t="s">
        <v>1099</v>
      </c>
    </row>
    <row r="1208" spans="1:4">
      <c r="A1208" s="32"/>
      <c r="B1208" s="32"/>
      <c r="C1208" s="32"/>
      <c r="D1208" s="32" t="s">
        <v>1095</v>
      </c>
    </row>
    <row r="1209" spans="1:4">
      <c r="A1209" s="32"/>
      <c r="B1209" s="32"/>
      <c r="C1209" s="32"/>
      <c r="D1209" s="32" t="s">
        <v>419</v>
      </c>
    </row>
    <row r="1210" spans="1:4">
      <c r="A1210" s="32"/>
      <c r="B1210" s="32"/>
      <c r="C1210" s="32"/>
      <c r="D1210" s="32" t="s">
        <v>994</v>
      </c>
    </row>
    <row r="1211" spans="1:4">
      <c r="A1211" s="32" t="s">
        <v>1388</v>
      </c>
      <c r="B1211" s="32" t="s">
        <v>1330</v>
      </c>
      <c r="C1211" s="32" t="s">
        <v>1296</v>
      </c>
      <c r="D1211" s="32" t="s">
        <v>1099</v>
      </c>
    </row>
    <row r="1212" spans="1:4">
      <c r="A1212" s="32"/>
      <c r="B1212" s="32"/>
      <c r="C1212" s="32"/>
      <c r="D1212" s="32" t="s">
        <v>1095</v>
      </c>
    </row>
    <row r="1213" spans="1:4">
      <c r="A1213" s="32"/>
      <c r="B1213" s="32"/>
      <c r="C1213" s="32"/>
      <c r="D1213" s="32" t="s">
        <v>419</v>
      </c>
    </row>
    <row r="1214" spans="1:4">
      <c r="A1214" s="32" t="s">
        <v>1381</v>
      </c>
      <c r="B1214" s="32" t="s">
        <v>1331</v>
      </c>
      <c r="C1214" s="32" t="s">
        <v>1296</v>
      </c>
      <c r="D1214" s="32" t="s">
        <v>1099</v>
      </c>
    </row>
    <row r="1215" spans="1:4">
      <c r="A1215" s="32"/>
      <c r="B1215" s="32"/>
      <c r="C1215" s="32"/>
      <c r="D1215" s="32" t="s">
        <v>1095</v>
      </c>
    </row>
    <row r="1216" spans="1:4">
      <c r="A1216" s="32"/>
      <c r="B1216" s="32"/>
      <c r="C1216" s="32"/>
      <c r="D1216" s="32" t="s">
        <v>419</v>
      </c>
    </row>
    <row r="1217" spans="1:4">
      <c r="A1217" s="32" t="s">
        <v>2638</v>
      </c>
      <c r="B1217" s="32" t="s">
        <v>936</v>
      </c>
      <c r="C1217" s="32" t="s">
        <v>1296</v>
      </c>
      <c r="D1217" s="32" t="s">
        <v>1099</v>
      </c>
    </row>
    <row r="1218" spans="1:4">
      <c r="A1218" s="32"/>
      <c r="B1218" s="32"/>
      <c r="C1218" s="32"/>
      <c r="D1218" s="32" t="s">
        <v>1095</v>
      </c>
    </row>
    <row r="1219" spans="1:4">
      <c r="A1219" s="32"/>
      <c r="B1219" s="32"/>
      <c r="C1219" s="32"/>
      <c r="D1219" s="32" t="s">
        <v>419</v>
      </c>
    </row>
    <row r="1220" spans="1:4">
      <c r="A1220" s="32" t="s">
        <v>1375</v>
      </c>
      <c r="B1220" s="32" t="s">
        <v>938</v>
      </c>
      <c r="C1220" s="32" t="s">
        <v>1296</v>
      </c>
      <c r="D1220" s="32" t="s">
        <v>1099</v>
      </c>
    </row>
    <row r="1221" spans="1:4">
      <c r="A1221" s="32"/>
      <c r="B1221" s="32"/>
      <c r="C1221" s="32"/>
      <c r="D1221" s="32" t="s">
        <v>1095</v>
      </c>
    </row>
    <row r="1222" spans="1:4">
      <c r="A1222" s="32"/>
      <c r="B1222" s="32"/>
      <c r="C1222" s="32"/>
      <c r="D1222" s="32" t="s">
        <v>419</v>
      </c>
    </row>
    <row r="1223" spans="1:4">
      <c r="A1223" s="32"/>
      <c r="B1223" s="32"/>
      <c r="C1223" s="32"/>
      <c r="D1223" s="32" t="s">
        <v>994</v>
      </c>
    </row>
    <row r="1224" spans="1:4">
      <c r="A1224" s="32" t="s">
        <v>1361</v>
      </c>
      <c r="B1224" s="32" t="s">
        <v>635</v>
      </c>
      <c r="C1224" s="32" t="s">
        <v>1296</v>
      </c>
      <c r="D1224" s="32" t="s">
        <v>1095</v>
      </c>
    </row>
    <row r="1225" spans="1:4">
      <c r="A1225" s="32" t="s">
        <v>1357</v>
      </c>
      <c r="B1225" s="32" t="s">
        <v>636</v>
      </c>
      <c r="C1225" s="32" t="s">
        <v>1296</v>
      </c>
      <c r="D1225" s="32" t="s">
        <v>1095</v>
      </c>
    </row>
    <row r="1226" spans="1:4">
      <c r="A1226" s="32"/>
      <c r="B1226" s="32"/>
      <c r="C1226" s="32"/>
      <c r="D1226" s="32" t="s">
        <v>419</v>
      </c>
    </row>
    <row r="1227" spans="1:4">
      <c r="A1227" s="32"/>
      <c r="B1227" s="32"/>
      <c r="C1227" s="32"/>
      <c r="D1227" s="32" t="s">
        <v>385</v>
      </c>
    </row>
    <row r="1228" spans="1:4">
      <c r="A1228" s="32"/>
      <c r="B1228" s="32"/>
      <c r="C1228" s="32"/>
      <c r="D1228" s="32" t="s">
        <v>994</v>
      </c>
    </row>
    <row r="1229" spans="1:4">
      <c r="A1229" s="32" t="s">
        <v>1362</v>
      </c>
      <c r="B1229" s="32" t="s">
        <v>637</v>
      </c>
      <c r="C1229" s="32" t="s">
        <v>1296</v>
      </c>
      <c r="D1229" s="32" t="s">
        <v>1095</v>
      </c>
    </row>
    <row r="1230" spans="1:4">
      <c r="A1230" s="32"/>
      <c r="B1230" s="32"/>
      <c r="C1230" s="32"/>
      <c r="D1230" s="32" t="s">
        <v>419</v>
      </c>
    </row>
    <row r="1231" spans="1:4">
      <c r="A1231" s="32"/>
      <c r="B1231" s="32"/>
      <c r="C1231" s="32"/>
      <c r="D1231" s="32" t="s">
        <v>385</v>
      </c>
    </row>
    <row r="1232" spans="1:4">
      <c r="A1232" s="32" t="s">
        <v>1363</v>
      </c>
      <c r="B1232" s="32" t="s">
        <v>638</v>
      </c>
      <c r="C1232" s="32" t="s">
        <v>1296</v>
      </c>
      <c r="D1232" s="32" t="s">
        <v>1095</v>
      </c>
    </row>
    <row r="1233" spans="1:4">
      <c r="A1233" s="32" t="s">
        <v>1364</v>
      </c>
      <c r="B1233" s="32" t="s">
        <v>639</v>
      </c>
      <c r="C1233" s="32" t="s">
        <v>1296</v>
      </c>
      <c r="D1233" s="32" t="s">
        <v>1095</v>
      </c>
    </row>
    <row r="1234" spans="1:4">
      <c r="A1234" s="32" t="s">
        <v>1365</v>
      </c>
      <c r="B1234" s="32" t="s">
        <v>640</v>
      </c>
      <c r="C1234" s="32" t="s">
        <v>1296</v>
      </c>
      <c r="D1234" s="32" t="s">
        <v>1095</v>
      </c>
    </row>
    <row r="1235" spans="1:4">
      <c r="A1235" s="32"/>
      <c r="B1235" s="32"/>
      <c r="C1235" s="32"/>
      <c r="D1235" s="32" t="s">
        <v>1476</v>
      </c>
    </row>
    <row r="1236" spans="1:4">
      <c r="A1236" s="32" t="s">
        <v>1366</v>
      </c>
      <c r="B1236" s="32" t="s">
        <v>641</v>
      </c>
      <c r="C1236" s="32" t="s">
        <v>1296</v>
      </c>
      <c r="D1236" s="32" t="s">
        <v>1095</v>
      </c>
    </row>
    <row r="1237" spans="1:4">
      <c r="A1237" s="32"/>
      <c r="B1237" s="32"/>
      <c r="C1237" s="32"/>
      <c r="D1237" s="32" t="s">
        <v>994</v>
      </c>
    </row>
    <row r="1238" spans="1:4">
      <c r="A1238" s="32" t="s">
        <v>1358</v>
      </c>
      <c r="B1238" s="32" t="s">
        <v>642</v>
      </c>
      <c r="C1238" s="32" t="s">
        <v>1296</v>
      </c>
      <c r="D1238" s="32" t="s">
        <v>1095</v>
      </c>
    </row>
    <row r="1239" spans="1:4">
      <c r="A1239" s="32"/>
      <c r="B1239" s="32"/>
      <c r="C1239" s="32"/>
      <c r="D1239" s="32" t="s">
        <v>419</v>
      </c>
    </row>
    <row r="1240" spans="1:4">
      <c r="A1240" s="32"/>
      <c r="B1240" s="32"/>
      <c r="C1240" s="32"/>
      <c r="D1240" s="32" t="s">
        <v>385</v>
      </c>
    </row>
    <row r="1241" spans="1:4">
      <c r="A1241" s="32"/>
      <c r="B1241" s="32"/>
      <c r="C1241" s="32"/>
      <c r="D1241" s="32" t="s">
        <v>994</v>
      </c>
    </row>
    <row r="1242" spans="1:4">
      <c r="A1242" s="32" t="s">
        <v>1367</v>
      </c>
      <c r="B1242" s="32" t="s">
        <v>643</v>
      </c>
      <c r="C1242" s="32" t="s">
        <v>1296</v>
      </c>
      <c r="D1242" s="32" t="s">
        <v>1095</v>
      </c>
    </row>
    <row r="1243" spans="1:4">
      <c r="A1243" s="32"/>
      <c r="B1243" s="32"/>
      <c r="C1243" s="32"/>
      <c r="D1243" s="32" t="s">
        <v>419</v>
      </c>
    </row>
    <row r="1244" spans="1:4">
      <c r="A1244" s="32" t="s">
        <v>1368</v>
      </c>
      <c r="B1244" s="32" t="s">
        <v>644</v>
      </c>
      <c r="C1244" s="32" t="s">
        <v>1296</v>
      </c>
      <c r="D1244" s="32" t="s">
        <v>1095</v>
      </c>
    </row>
    <row r="1245" spans="1:4">
      <c r="A1245" s="32"/>
      <c r="B1245" s="32"/>
      <c r="C1245" s="32"/>
      <c r="D1245" s="32" t="s">
        <v>419</v>
      </c>
    </row>
    <row r="1246" spans="1:4">
      <c r="A1246" s="32"/>
      <c r="B1246" s="32"/>
      <c r="C1246" s="32"/>
      <c r="D1246" s="32" t="s">
        <v>1476</v>
      </c>
    </row>
    <row r="1247" spans="1:4">
      <c r="A1247" s="32"/>
      <c r="B1247" s="32"/>
      <c r="C1247" s="32"/>
      <c r="D1247" s="32" t="s">
        <v>994</v>
      </c>
    </row>
    <row r="1248" spans="1:4">
      <c r="A1248" s="32" t="s">
        <v>1369</v>
      </c>
      <c r="B1248" s="32" t="s">
        <v>645</v>
      </c>
      <c r="C1248" s="32" t="s">
        <v>1296</v>
      </c>
      <c r="D1248" s="32" t="s">
        <v>1095</v>
      </c>
    </row>
    <row r="1249" spans="1:4">
      <c r="A1249" s="32" t="s">
        <v>1370</v>
      </c>
      <c r="B1249" s="32" t="s">
        <v>646</v>
      </c>
      <c r="C1249" s="32" t="s">
        <v>1296</v>
      </c>
      <c r="D1249" s="32" t="s">
        <v>1095</v>
      </c>
    </row>
    <row r="1250" spans="1:4">
      <c r="A1250" s="32"/>
      <c r="B1250" s="32"/>
      <c r="C1250" s="32"/>
      <c r="D1250" s="32" t="s">
        <v>419</v>
      </c>
    </row>
    <row r="1251" spans="1:4">
      <c r="A1251" s="32"/>
      <c r="B1251" s="32"/>
      <c r="C1251" s="32"/>
      <c r="D1251" s="32" t="s">
        <v>385</v>
      </c>
    </row>
    <row r="1252" spans="1:4">
      <c r="A1252" s="32"/>
      <c r="B1252" s="32"/>
      <c r="C1252" s="32"/>
      <c r="D1252" s="32" t="s">
        <v>994</v>
      </c>
    </row>
    <row r="1253" spans="1:4">
      <c r="A1253" s="32" t="s">
        <v>1371</v>
      </c>
      <c r="B1253" s="32" t="s">
        <v>647</v>
      </c>
      <c r="C1253" s="32" t="s">
        <v>1296</v>
      </c>
      <c r="D1253" s="32" t="s">
        <v>1095</v>
      </c>
    </row>
    <row r="1254" spans="1:4">
      <c r="A1254" s="32" t="s">
        <v>990</v>
      </c>
      <c r="B1254" s="32" t="s">
        <v>648</v>
      </c>
      <c r="C1254" s="32" t="s">
        <v>1296</v>
      </c>
      <c r="D1254" s="32" t="s">
        <v>1095</v>
      </c>
    </row>
    <row r="1255" spans="1:4">
      <c r="A1255" s="32"/>
      <c r="B1255" s="32"/>
      <c r="C1255" s="32"/>
      <c r="D1255" s="32" t="s">
        <v>419</v>
      </c>
    </row>
    <row r="1256" spans="1:4">
      <c r="A1256" s="32" t="s">
        <v>1372</v>
      </c>
      <c r="B1256" s="32" t="s">
        <v>649</v>
      </c>
      <c r="C1256" s="32" t="s">
        <v>1296</v>
      </c>
      <c r="D1256" s="32" t="s">
        <v>1095</v>
      </c>
    </row>
    <row r="1257" spans="1:4">
      <c r="A1257" s="32" t="s">
        <v>1359</v>
      </c>
      <c r="B1257" s="32" t="s">
        <v>650</v>
      </c>
      <c r="C1257" s="32" t="s">
        <v>1296</v>
      </c>
      <c r="D1257" s="32" t="s">
        <v>1095</v>
      </c>
    </row>
    <row r="1258" spans="1:4">
      <c r="A1258" s="32" t="s">
        <v>1360</v>
      </c>
      <c r="B1258" s="32" t="s">
        <v>651</v>
      </c>
      <c r="C1258" s="32" t="s">
        <v>1296</v>
      </c>
      <c r="D1258" s="32" t="s">
        <v>1095</v>
      </c>
    </row>
    <row r="1259" spans="1:4">
      <c r="A1259" s="32"/>
      <c r="B1259" s="32"/>
      <c r="C1259" s="32"/>
      <c r="D1259" s="32" t="s">
        <v>419</v>
      </c>
    </row>
    <row r="1260" spans="1:4">
      <c r="A1260" s="32"/>
      <c r="B1260" s="32"/>
      <c r="C1260" s="32"/>
      <c r="D1260" s="32" t="s">
        <v>385</v>
      </c>
    </row>
    <row r="1261" spans="1:4">
      <c r="A1261" s="32"/>
      <c r="B1261" s="32"/>
      <c r="C1261" s="32"/>
      <c r="D1261" s="32" t="s">
        <v>994</v>
      </c>
    </row>
    <row r="1262" spans="1:4">
      <c r="A1262" s="32" t="s">
        <v>1373</v>
      </c>
      <c r="B1262" s="32" t="s">
        <v>652</v>
      </c>
      <c r="C1262" s="32" t="s">
        <v>1296</v>
      </c>
      <c r="D1262" s="32" t="s">
        <v>1095</v>
      </c>
    </row>
    <row r="1263" spans="1:4">
      <c r="A1263" s="32" t="s">
        <v>1374</v>
      </c>
      <c r="B1263" s="32" t="s">
        <v>653</v>
      </c>
      <c r="C1263" s="32" t="s">
        <v>1296</v>
      </c>
      <c r="D1263" s="32" t="s">
        <v>1095</v>
      </c>
    </row>
    <row r="1264" spans="1:4">
      <c r="A1264" s="32"/>
      <c r="B1264" s="32"/>
      <c r="C1264" s="32"/>
      <c r="D1264" s="32" t="s">
        <v>419</v>
      </c>
    </row>
    <row r="1265" spans="1:4">
      <c r="A1265" s="32"/>
      <c r="B1265" s="32"/>
      <c r="C1265" s="32"/>
      <c r="D1265" s="32" t="s">
        <v>994</v>
      </c>
    </row>
    <row r="1266" spans="1:4">
      <c r="A1266" s="32" t="s">
        <v>1376</v>
      </c>
      <c r="B1266" s="32" t="s">
        <v>1333</v>
      </c>
      <c r="C1266" s="32" t="s">
        <v>1296</v>
      </c>
      <c r="D1266" s="32" t="s">
        <v>1099</v>
      </c>
    </row>
    <row r="1267" spans="1:4">
      <c r="A1267" s="32"/>
      <c r="B1267" s="32"/>
      <c r="C1267" s="32"/>
      <c r="D1267" s="32" t="s">
        <v>1095</v>
      </c>
    </row>
    <row r="1268" spans="1:4">
      <c r="A1268" s="32"/>
      <c r="B1268" s="32"/>
      <c r="C1268" s="32"/>
      <c r="D1268" s="32" t="s">
        <v>419</v>
      </c>
    </row>
    <row r="1269" spans="1:4">
      <c r="A1269" s="32" t="s">
        <v>1377</v>
      </c>
      <c r="B1269" s="32" t="s">
        <v>1334</v>
      </c>
      <c r="C1269" s="32" t="s">
        <v>1296</v>
      </c>
      <c r="D1269" s="32" t="s">
        <v>1099</v>
      </c>
    </row>
    <row r="1270" spans="1:4">
      <c r="A1270" s="32"/>
      <c r="B1270" s="32"/>
      <c r="C1270" s="32"/>
      <c r="D1270" s="32" t="s">
        <v>1095</v>
      </c>
    </row>
    <row r="1271" spans="1:4">
      <c r="A1271" s="32"/>
      <c r="B1271" s="32"/>
      <c r="C1271" s="32"/>
      <c r="D1271" s="32" t="s">
        <v>419</v>
      </c>
    </row>
    <row r="1272" spans="1:4">
      <c r="A1272" s="32"/>
      <c r="B1272" s="32"/>
      <c r="C1272" s="32"/>
      <c r="D1272" s="32" t="s">
        <v>1476</v>
      </c>
    </row>
    <row r="1273" spans="1:4">
      <c r="A1273" s="32" t="s">
        <v>1382</v>
      </c>
      <c r="B1273" s="32" t="s">
        <v>1332</v>
      </c>
      <c r="C1273" s="32" t="s">
        <v>1296</v>
      </c>
      <c r="D1273" s="32" t="s">
        <v>1099</v>
      </c>
    </row>
    <row r="1274" spans="1:4">
      <c r="A1274" s="32"/>
      <c r="B1274" s="32"/>
      <c r="C1274" s="32"/>
      <c r="D1274" s="32" t="s">
        <v>1095</v>
      </c>
    </row>
    <row r="1275" spans="1:4">
      <c r="A1275" s="32"/>
      <c r="B1275" s="32"/>
      <c r="C1275" s="32"/>
      <c r="D1275" s="32" t="s">
        <v>419</v>
      </c>
    </row>
    <row r="1276" spans="1:4">
      <c r="A1276" s="32"/>
      <c r="B1276" s="32"/>
      <c r="C1276" s="32"/>
      <c r="D1276" s="32" t="s">
        <v>1476</v>
      </c>
    </row>
    <row r="1277" spans="1:4">
      <c r="A1277" s="32" t="s">
        <v>1378</v>
      </c>
      <c r="B1277" s="32" t="s">
        <v>1335</v>
      </c>
      <c r="C1277" s="32" t="s">
        <v>1296</v>
      </c>
      <c r="D1277" s="32" t="s">
        <v>1099</v>
      </c>
    </row>
    <row r="1278" spans="1:4">
      <c r="A1278" s="32"/>
      <c r="B1278" s="32"/>
      <c r="C1278" s="32"/>
      <c r="D1278" s="32" t="s">
        <v>1095</v>
      </c>
    </row>
    <row r="1279" spans="1:4">
      <c r="A1279" s="32"/>
      <c r="B1279" s="32"/>
      <c r="C1279" s="32"/>
      <c r="D1279" s="32" t="s">
        <v>419</v>
      </c>
    </row>
    <row r="1280" spans="1:4">
      <c r="A1280" s="32"/>
      <c r="B1280" s="32"/>
      <c r="C1280" s="32"/>
      <c r="D1280" s="32" t="s">
        <v>1476</v>
      </c>
    </row>
    <row r="1281" spans="1:4">
      <c r="A1281" s="32" t="s">
        <v>1392</v>
      </c>
      <c r="B1281" s="32" t="s">
        <v>39</v>
      </c>
      <c r="C1281" s="32" t="s">
        <v>1296</v>
      </c>
      <c r="D1281" s="32" t="s">
        <v>1099</v>
      </c>
    </row>
    <row r="1282" spans="1:4">
      <c r="A1282" s="32"/>
      <c r="B1282" s="32"/>
      <c r="C1282" s="32"/>
      <c r="D1282" s="32" t="s">
        <v>1095</v>
      </c>
    </row>
    <row r="1283" spans="1:4">
      <c r="A1283" s="32" t="s">
        <v>2677</v>
      </c>
      <c r="B1283" s="32" t="s">
        <v>1329</v>
      </c>
      <c r="C1283" s="32" t="s">
        <v>1296</v>
      </c>
      <c r="D1283" s="32" t="s">
        <v>1099</v>
      </c>
    </row>
    <row r="1284" spans="1:4">
      <c r="A1284" s="32"/>
      <c r="B1284" s="32"/>
      <c r="C1284" s="32"/>
      <c r="D1284" s="32" t="s">
        <v>1095</v>
      </c>
    </row>
    <row r="1285" spans="1:4">
      <c r="A1285" s="32" t="s">
        <v>797</v>
      </c>
      <c r="B1285" s="32" t="s">
        <v>798</v>
      </c>
      <c r="C1285" s="32" t="s">
        <v>1296</v>
      </c>
      <c r="D1285" s="32" t="s">
        <v>1099</v>
      </c>
    </row>
    <row r="1286" spans="1:4">
      <c r="A1286" s="32"/>
      <c r="B1286" s="32"/>
      <c r="C1286" s="32"/>
      <c r="D1286" s="32" t="s">
        <v>1095</v>
      </c>
    </row>
    <row r="1287" spans="1:4">
      <c r="A1287" s="32"/>
      <c r="B1287" s="32"/>
      <c r="C1287" s="32"/>
      <c r="D1287" s="32" t="s">
        <v>419</v>
      </c>
    </row>
    <row r="1288" spans="1:4">
      <c r="A1288" s="32"/>
      <c r="B1288" s="32"/>
      <c r="C1288" s="32"/>
      <c r="D1288" s="32" t="s">
        <v>1476</v>
      </c>
    </row>
    <row r="1289" spans="1:4">
      <c r="A1289" s="32" t="s">
        <v>2729</v>
      </c>
      <c r="B1289" s="32" t="s">
        <v>1399</v>
      </c>
      <c r="C1289" s="32" t="s">
        <v>1296</v>
      </c>
      <c r="D1289" s="32" t="s">
        <v>1095</v>
      </c>
    </row>
    <row r="1290" spans="1:4">
      <c r="A1290" s="32" t="s">
        <v>2801</v>
      </c>
      <c r="B1290" s="32" t="s">
        <v>1942</v>
      </c>
      <c r="C1290" s="32" t="s">
        <v>1296</v>
      </c>
      <c r="D1290" s="32" t="s">
        <v>419</v>
      </c>
    </row>
    <row r="1291" spans="1:4">
      <c r="A1291" s="32" t="s">
        <v>2665</v>
      </c>
      <c r="B1291" s="32" t="s">
        <v>1398</v>
      </c>
      <c r="C1291" s="32" t="s">
        <v>1296</v>
      </c>
      <c r="D1291" s="32" t="s">
        <v>1095</v>
      </c>
    </row>
    <row r="1292" spans="1:4">
      <c r="A1292" s="32"/>
      <c r="B1292" s="32"/>
      <c r="C1292" s="32"/>
      <c r="D1292" s="32" t="s">
        <v>419</v>
      </c>
    </row>
    <row r="1293" spans="1:4">
      <c r="A1293" s="32" t="s">
        <v>2860</v>
      </c>
      <c r="B1293" s="32" t="s">
        <v>22</v>
      </c>
      <c r="C1293" s="32" t="s">
        <v>1296</v>
      </c>
      <c r="D1293" s="32" t="s">
        <v>1096</v>
      </c>
    </row>
    <row r="1294" spans="1:4">
      <c r="A1294" s="32"/>
      <c r="B1294" s="32"/>
      <c r="C1294" s="32"/>
      <c r="D1294" s="32" t="s">
        <v>419</v>
      </c>
    </row>
    <row r="1295" spans="1:4">
      <c r="A1295" s="32" t="s">
        <v>2849</v>
      </c>
      <c r="B1295" s="32" t="s">
        <v>23</v>
      </c>
      <c r="C1295" s="32" t="s">
        <v>1296</v>
      </c>
      <c r="D1295" s="32" t="s">
        <v>1096</v>
      </c>
    </row>
    <row r="1296" spans="1:4">
      <c r="A1296" s="32"/>
      <c r="B1296" s="32"/>
      <c r="C1296" s="32"/>
      <c r="D1296" s="32" t="s">
        <v>419</v>
      </c>
    </row>
    <row r="1297" spans="1:4">
      <c r="A1297" s="32" t="s">
        <v>2854</v>
      </c>
      <c r="B1297" s="32" t="s">
        <v>24</v>
      </c>
      <c r="C1297" s="32" t="s">
        <v>1296</v>
      </c>
      <c r="D1297" s="32" t="s">
        <v>1096</v>
      </c>
    </row>
    <row r="1298" spans="1:4">
      <c r="A1298" s="32"/>
      <c r="B1298" s="32"/>
      <c r="C1298" s="32"/>
      <c r="D1298" s="32" t="s">
        <v>419</v>
      </c>
    </row>
    <row r="1299" spans="1:4">
      <c r="A1299" s="32" t="s">
        <v>2705</v>
      </c>
      <c r="B1299" s="32" t="s">
        <v>28</v>
      </c>
      <c r="C1299" s="32" t="s">
        <v>1296</v>
      </c>
      <c r="D1299" s="32" t="s">
        <v>419</v>
      </c>
    </row>
    <row r="1300" spans="1:4">
      <c r="A1300" s="32" t="s">
        <v>583</v>
      </c>
      <c r="B1300" s="32" t="s">
        <v>800</v>
      </c>
      <c r="C1300" s="32" t="s">
        <v>1297</v>
      </c>
      <c r="D1300" s="32" t="s">
        <v>1095</v>
      </c>
    </row>
    <row r="1301" spans="1:4">
      <c r="A1301" s="32"/>
      <c r="B1301" s="32"/>
      <c r="C1301" s="32"/>
      <c r="D1301" s="32" t="s">
        <v>1655</v>
      </c>
    </row>
    <row r="1302" spans="1:4">
      <c r="A1302" s="32"/>
      <c r="B1302" s="32"/>
      <c r="C1302" s="32"/>
      <c r="D1302" s="32" t="s">
        <v>419</v>
      </c>
    </row>
    <row r="1303" spans="1:4">
      <c r="A1303" s="32"/>
      <c r="B1303" s="32"/>
      <c r="C1303" s="32"/>
      <c r="D1303" s="32" t="s">
        <v>385</v>
      </c>
    </row>
    <row r="1304" spans="1:4">
      <c r="A1304" s="32" t="s">
        <v>2103</v>
      </c>
      <c r="B1304" s="32" t="s">
        <v>2104</v>
      </c>
      <c r="C1304" s="32" t="s">
        <v>1297</v>
      </c>
      <c r="D1304" s="32" t="s">
        <v>385</v>
      </c>
    </row>
    <row r="1305" spans="1:4">
      <c r="A1305" s="32" t="s">
        <v>2105</v>
      </c>
      <c r="B1305" s="32" t="s">
        <v>2106</v>
      </c>
      <c r="C1305" s="32" t="s">
        <v>1297</v>
      </c>
      <c r="D1305" s="32" t="s">
        <v>385</v>
      </c>
    </row>
    <row r="1306" spans="1:4">
      <c r="A1306" s="32" t="s">
        <v>176</v>
      </c>
      <c r="B1306" s="32" t="s">
        <v>801</v>
      </c>
      <c r="C1306" s="32" t="s">
        <v>1297</v>
      </c>
      <c r="D1306" s="32" t="s">
        <v>1099</v>
      </c>
    </row>
    <row r="1307" spans="1:4">
      <c r="A1307" s="32"/>
      <c r="B1307" s="32"/>
      <c r="C1307" s="32"/>
      <c r="D1307" s="32" t="s">
        <v>1095</v>
      </c>
    </row>
    <row r="1308" spans="1:4">
      <c r="A1308" s="32"/>
      <c r="B1308" s="32"/>
      <c r="C1308" s="32"/>
      <c r="D1308" s="32" t="s">
        <v>1655</v>
      </c>
    </row>
    <row r="1309" spans="1:4">
      <c r="A1309" s="32"/>
      <c r="B1309" s="32"/>
      <c r="C1309" s="32"/>
      <c r="D1309" s="32" t="s">
        <v>419</v>
      </c>
    </row>
    <row r="1310" spans="1:4">
      <c r="A1310" s="32"/>
      <c r="B1310" s="32"/>
      <c r="C1310" s="32"/>
      <c r="D1310" s="32" t="s">
        <v>385</v>
      </c>
    </row>
    <row r="1311" spans="1:4">
      <c r="A1311" s="32" t="s">
        <v>1447</v>
      </c>
      <c r="B1311" s="32" t="s">
        <v>803</v>
      </c>
      <c r="C1311" s="32" t="s">
        <v>1297</v>
      </c>
      <c r="D1311" s="32" t="s">
        <v>385</v>
      </c>
    </row>
    <row r="1312" spans="1:4">
      <c r="A1312" s="32" t="s">
        <v>1517</v>
      </c>
      <c r="B1312" s="32" t="s">
        <v>802</v>
      </c>
      <c r="C1312" s="32" t="s">
        <v>1297</v>
      </c>
      <c r="D1312" s="32" t="s">
        <v>385</v>
      </c>
    </row>
    <row r="1313" spans="1:4">
      <c r="A1313" s="32" t="s">
        <v>1143</v>
      </c>
      <c r="B1313" s="32" t="s">
        <v>1147</v>
      </c>
      <c r="C1313" s="32" t="s">
        <v>1297</v>
      </c>
      <c r="D1313" s="32" t="s">
        <v>1095</v>
      </c>
    </row>
    <row r="1314" spans="1:4">
      <c r="A1314" s="32"/>
      <c r="B1314" s="32"/>
      <c r="C1314" s="32"/>
      <c r="D1314" s="32" t="s">
        <v>385</v>
      </c>
    </row>
    <row r="1315" spans="1:4">
      <c r="A1315" s="32" t="s">
        <v>1448</v>
      </c>
      <c r="B1315" s="32" t="s">
        <v>1449</v>
      </c>
      <c r="C1315" s="32" t="s">
        <v>1297</v>
      </c>
      <c r="D1315" s="32" t="s">
        <v>1095</v>
      </c>
    </row>
    <row r="1316" spans="1:4">
      <c r="A1316" s="32"/>
      <c r="B1316" s="32"/>
      <c r="C1316" s="32"/>
      <c r="D1316" s="32" t="s">
        <v>385</v>
      </c>
    </row>
    <row r="1317" spans="1:4">
      <c r="A1317" s="32" t="s">
        <v>1142</v>
      </c>
      <c r="B1317" s="32" t="s">
        <v>1146</v>
      </c>
      <c r="C1317" s="32" t="s">
        <v>1297</v>
      </c>
      <c r="D1317" s="32" t="s">
        <v>1095</v>
      </c>
    </row>
    <row r="1318" spans="1:4">
      <c r="A1318" s="32"/>
      <c r="B1318" s="32"/>
      <c r="C1318" s="32"/>
      <c r="D1318" s="32" t="s">
        <v>385</v>
      </c>
    </row>
    <row r="1319" spans="1:4">
      <c r="A1319" s="32" t="s">
        <v>804</v>
      </c>
      <c r="B1319" s="32" t="s">
        <v>805</v>
      </c>
      <c r="C1319" s="32" t="s">
        <v>1297</v>
      </c>
      <c r="D1319" s="32" t="s">
        <v>1095</v>
      </c>
    </row>
    <row r="1320" spans="1:4">
      <c r="A1320" s="32"/>
      <c r="B1320" s="32"/>
      <c r="C1320" s="32"/>
      <c r="D1320" s="32" t="s">
        <v>1097</v>
      </c>
    </row>
    <row r="1321" spans="1:4">
      <c r="A1321" s="32"/>
      <c r="B1321" s="32"/>
      <c r="C1321" s="32"/>
      <c r="D1321" s="32" t="s">
        <v>385</v>
      </c>
    </row>
    <row r="1322" spans="1:4">
      <c r="A1322" s="32" t="s">
        <v>759</v>
      </c>
      <c r="B1322" s="32" t="s">
        <v>886</v>
      </c>
      <c r="C1322" s="32" t="s">
        <v>1297</v>
      </c>
      <c r="D1322" s="32" t="s">
        <v>1095</v>
      </c>
    </row>
    <row r="1323" spans="1:4">
      <c r="A1323" s="32"/>
      <c r="B1323" s="32"/>
      <c r="C1323" s="32"/>
      <c r="D1323" s="32" t="s">
        <v>1097</v>
      </c>
    </row>
    <row r="1324" spans="1:4">
      <c r="A1324" s="32"/>
      <c r="B1324" s="32"/>
      <c r="C1324" s="32"/>
      <c r="D1324" s="32" t="s">
        <v>385</v>
      </c>
    </row>
    <row r="1325" spans="1:4">
      <c r="A1325" s="32" t="s">
        <v>2595</v>
      </c>
      <c r="B1325" s="32" t="s">
        <v>2596</v>
      </c>
      <c r="C1325" s="32" t="s">
        <v>1297</v>
      </c>
      <c r="D1325" s="32" t="s">
        <v>385</v>
      </c>
    </row>
    <row r="1326" spans="1:4">
      <c r="A1326" s="32" t="s">
        <v>2597</v>
      </c>
      <c r="B1326" s="32" t="s">
        <v>2598</v>
      </c>
      <c r="C1326" s="32" t="s">
        <v>1297</v>
      </c>
      <c r="D1326" s="32" t="s">
        <v>385</v>
      </c>
    </row>
    <row r="1327" spans="1:4">
      <c r="A1327" s="32" t="s">
        <v>1518</v>
      </c>
      <c r="B1327" s="32" t="s">
        <v>887</v>
      </c>
      <c r="C1327" s="32" t="s">
        <v>1297</v>
      </c>
      <c r="D1327" s="32" t="s">
        <v>1095</v>
      </c>
    </row>
    <row r="1328" spans="1:4">
      <c r="A1328" s="32"/>
      <c r="B1328" s="32"/>
      <c r="C1328" s="32"/>
      <c r="D1328" s="32" t="s">
        <v>419</v>
      </c>
    </row>
    <row r="1329" spans="1:4">
      <c r="A1329" s="32"/>
      <c r="B1329" s="32"/>
      <c r="C1329" s="32"/>
      <c r="D1329" s="32" t="s">
        <v>385</v>
      </c>
    </row>
    <row r="1330" spans="1:4">
      <c r="A1330" s="32" t="s">
        <v>1389</v>
      </c>
      <c r="B1330" s="32" t="s">
        <v>888</v>
      </c>
      <c r="C1330" s="32" t="s">
        <v>1297</v>
      </c>
      <c r="D1330" s="32" t="s">
        <v>385</v>
      </c>
    </row>
    <row r="1331" spans="1:4">
      <c r="A1331" s="32" t="s">
        <v>1519</v>
      </c>
      <c r="B1331" s="32" t="s">
        <v>477</v>
      </c>
      <c r="C1331" s="32" t="s">
        <v>1297</v>
      </c>
      <c r="D1331" s="32" t="s">
        <v>1095</v>
      </c>
    </row>
    <row r="1332" spans="1:4">
      <c r="A1332" s="32"/>
      <c r="B1332" s="32"/>
      <c r="C1332" s="32"/>
      <c r="D1332" s="32" t="s">
        <v>385</v>
      </c>
    </row>
    <row r="1333" spans="1:4">
      <c r="A1333" s="32" t="s">
        <v>1520</v>
      </c>
      <c r="B1333" s="32" t="s">
        <v>317</v>
      </c>
      <c r="C1333" s="32" t="s">
        <v>1297</v>
      </c>
      <c r="D1333" s="32" t="s">
        <v>1095</v>
      </c>
    </row>
    <row r="1334" spans="1:4">
      <c r="A1334" s="32"/>
      <c r="B1334" s="32"/>
      <c r="C1334" s="32"/>
      <c r="D1334" s="32" t="s">
        <v>385</v>
      </c>
    </row>
    <row r="1335" spans="1:4">
      <c r="A1335" s="32" t="s">
        <v>739</v>
      </c>
      <c r="B1335" s="32" t="s">
        <v>866</v>
      </c>
      <c r="C1335" s="32" t="s">
        <v>1297</v>
      </c>
      <c r="D1335" s="32" t="s">
        <v>1095</v>
      </c>
    </row>
    <row r="1336" spans="1:4">
      <c r="A1336" s="32"/>
      <c r="B1336" s="32"/>
      <c r="C1336" s="32"/>
      <c r="D1336" s="32" t="s">
        <v>1097</v>
      </c>
    </row>
    <row r="1337" spans="1:4">
      <c r="A1337" s="32"/>
      <c r="B1337" s="32"/>
      <c r="C1337" s="32"/>
      <c r="D1337" s="32" t="s">
        <v>385</v>
      </c>
    </row>
    <row r="1338" spans="1:4">
      <c r="A1338" s="32" t="s">
        <v>991</v>
      </c>
      <c r="B1338" s="32" t="s">
        <v>988</v>
      </c>
      <c r="C1338" s="32" t="s">
        <v>1297</v>
      </c>
      <c r="D1338" s="32" t="s">
        <v>1095</v>
      </c>
    </row>
    <row r="1339" spans="1:4">
      <c r="A1339" s="32"/>
      <c r="B1339" s="32"/>
      <c r="C1339" s="32"/>
      <c r="D1339" s="32" t="s">
        <v>1097</v>
      </c>
    </row>
    <row r="1340" spans="1:4">
      <c r="A1340" s="32" t="s">
        <v>992</v>
      </c>
      <c r="B1340" s="32" t="s">
        <v>989</v>
      </c>
      <c r="C1340" s="32" t="s">
        <v>1297</v>
      </c>
      <c r="D1340" s="32" t="s">
        <v>419</v>
      </c>
    </row>
    <row r="1341" spans="1:4">
      <c r="A1341" s="32" t="s">
        <v>1141</v>
      </c>
      <c r="B1341" s="32" t="s">
        <v>1145</v>
      </c>
      <c r="C1341" s="32" t="s">
        <v>1297</v>
      </c>
      <c r="D1341" s="32" t="s">
        <v>385</v>
      </c>
    </row>
    <row r="1342" spans="1:4">
      <c r="A1342" s="32" t="s">
        <v>2164</v>
      </c>
      <c r="B1342" s="32" t="s">
        <v>889</v>
      </c>
      <c r="C1342" s="32" t="s">
        <v>1297</v>
      </c>
      <c r="D1342" s="32" t="s">
        <v>1095</v>
      </c>
    </row>
    <row r="1343" spans="1:4">
      <c r="A1343" s="32"/>
      <c r="B1343" s="32"/>
      <c r="C1343" s="32"/>
      <c r="D1343" s="32" t="s">
        <v>419</v>
      </c>
    </row>
    <row r="1344" spans="1:4">
      <c r="A1344" s="32"/>
      <c r="B1344" s="32"/>
      <c r="C1344" s="32"/>
      <c r="D1344" s="32" t="s">
        <v>385</v>
      </c>
    </row>
    <row r="1345" spans="1:4">
      <c r="A1345" s="32" t="s">
        <v>2165</v>
      </c>
      <c r="B1345" s="32" t="s">
        <v>890</v>
      </c>
      <c r="C1345" s="32" t="s">
        <v>1297</v>
      </c>
      <c r="D1345" s="32" t="s">
        <v>1095</v>
      </c>
    </row>
    <row r="1346" spans="1:4">
      <c r="A1346" s="32"/>
      <c r="B1346" s="32"/>
      <c r="C1346" s="32"/>
      <c r="D1346" s="32" t="s">
        <v>1096</v>
      </c>
    </row>
    <row r="1347" spans="1:4">
      <c r="A1347" s="32"/>
      <c r="B1347" s="32"/>
      <c r="C1347" s="32"/>
      <c r="D1347" s="32" t="s">
        <v>419</v>
      </c>
    </row>
    <row r="1348" spans="1:4">
      <c r="A1348" s="32"/>
      <c r="B1348" s="32"/>
      <c r="C1348" s="32"/>
      <c r="D1348" s="32" t="s">
        <v>385</v>
      </c>
    </row>
    <row r="1349" spans="1:4">
      <c r="A1349" s="32" t="s">
        <v>2166</v>
      </c>
      <c r="B1349" s="32" t="s">
        <v>891</v>
      </c>
      <c r="C1349" s="32" t="s">
        <v>1297</v>
      </c>
      <c r="D1349" s="32" t="s">
        <v>1095</v>
      </c>
    </row>
    <row r="1350" spans="1:4">
      <c r="A1350" s="32"/>
      <c r="B1350" s="32"/>
      <c r="C1350" s="32"/>
      <c r="D1350" s="32" t="s">
        <v>419</v>
      </c>
    </row>
    <row r="1351" spans="1:4">
      <c r="A1351" s="32"/>
      <c r="B1351" s="32"/>
      <c r="C1351" s="32"/>
      <c r="D1351" s="32" t="s">
        <v>385</v>
      </c>
    </row>
    <row r="1352" spans="1:4">
      <c r="A1352" s="32" t="s">
        <v>2167</v>
      </c>
      <c r="B1352" s="32" t="s">
        <v>892</v>
      </c>
      <c r="C1352" s="32" t="s">
        <v>1297</v>
      </c>
      <c r="D1352" s="32" t="s">
        <v>1095</v>
      </c>
    </row>
    <row r="1353" spans="1:4">
      <c r="A1353" s="32"/>
      <c r="B1353" s="32"/>
      <c r="C1353" s="32"/>
      <c r="D1353" s="32" t="s">
        <v>1096</v>
      </c>
    </row>
    <row r="1354" spans="1:4">
      <c r="A1354" s="32"/>
      <c r="B1354" s="32"/>
      <c r="C1354" s="32"/>
      <c r="D1354" s="32" t="s">
        <v>419</v>
      </c>
    </row>
    <row r="1355" spans="1:4">
      <c r="A1355" s="32"/>
      <c r="B1355" s="32"/>
      <c r="C1355" s="32"/>
      <c r="D1355" s="32" t="s">
        <v>385</v>
      </c>
    </row>
    <row r="1356" spans="1:4">
      <c r="A1356" s="32" t="s">
        <v>2168</v>
      </c>
      <c r="B1356" s="32" t="s">
        <v>893</v>
      </c>
      <c r="C1356" s="32" t="s">
        <v>1297</v>
      </c>
      <c r="D1356" s="32" t="s">
        <v>1095</v>
      </c>
    </row>
    <row r="1357" spans="1:4">
      <c r="A1357" s="32"/>
      <c r="B1357" s="32"/>
      <c r="C1357" s="32"/>
      <c r="D1357" s="32" t="s">
        <v>419</v>
      </c>
    </row>
    <row r="1358" spans="1:4">
      <c r="A1358" s="32"/>
      <c r="B1358" s="32"/>
      <c r="C1358" s="32"/>
      <c r="D1358" s="32" t="s">
        <v>385</v>
      </c>
    </row>
    <row r="1359" spans="1:4">
      <c r="A1359" s="32" t="s">
        <v>2169</v>
      </c>
      <c r="B1359" s="32" t="s">
        <v>894</v>
      </c>
      <c r="C1359" s="32" t="s">
        <v>1297</v>
      </c>
      <c r="D1359" s="32" t="s">
        <v>1095</v>
      </c>
    </row>
    <row r="1360" spans="1:4">
      <c r="A1360" s="32"/>
      <c r="B1360" s="32"/>
      <c r="C1360" s="32"/>
      <c r="D1360" s="32" t="s">
        <v>419</v>
      </c>
    </row>
    <row r="1361" spans="1:4">
      <c r="A1361" s="32"/>
      <c r="B1361" s="32"/>
      <c r="C1361" s="32"/>
      <c r="D1361" s="32" t="s">
        <v>385</v>
      </c>
    </row>
    <row r="1362" spans="1:4">
      <c r="A1362" s="32" t="s">
        <v>318</v>
      </c>
      <c r="B1362" s="32" t="s">
        <v>319</v>
      </c>
      <c r="C1362" s="32" t="s">
        <v>1297</v>
      </c>
      <c r="D1362" s="32" t="s">
        <v>1095</v>
      </c>
    </row>
    <row r="1363" spans="1:4">
      <c r="A1363" s="32"/>
      <c r="B1363" s="32"/>
      <c r="C1363" s="32"/>
      <c r="D1363" s="32" t="s">
        <v>419</v>
      </c>
    </row>
    <row r="1364" spans="1:4">
      <c r="A1364" s="32"/>
      <c r="B1364" s="32"/>
      <c r="C1364" s="32"/>
      <c r="D1364" s="32" t="s">
        <v>385</v>
      </c>
    </row>
    <row r="1365" spans="1:4">
      <c r="A1365" s="32" t="s">
        <v>2095</v>
      </c>
      <c r="B1365" s="32" t="s">
        <v>2096</v>
      </c>
      <c r="C1365" s="32" t="s">
        <v>1297</v>
      </c>
      <c r="D1365" s="32" t="s">
        <v>1095</v>
      </c>
    </row>
    <row r="1366" spans="1:4">
      <c r="A1366" s="32"/>
      <c r="B1366" s="32"/>
      <c r="C1366" s="32"/>
      <c r="D1366" s="32" t="s">
        <v>385</v>
      </c>
    </row>
    <row r="1367" spans="1:4">
      <c r="A1367" s="32" t="s">
        <v>2097</v>
      </c>
      <c r="B1367" s="32" t="s">
        <v>2098</v>
      </c>
      <c r="C1367" s="32" t="s">
        <v>1297</v>
      </c>
      <c r="D1367" s="32" t="s">
        <v>1095</v>
      </c>
    </row>
    <row r="1368" spans="1:4">
      <c r="A1368" s="32"/>
      <c r="B1368" s="32"/>
      <c r="C1368" s="32"/>
      <c r="D1368" s="32" t="s">
        <v>385</v>
      </c>
    </row>
    <row r="1369" spans="1:4">
      <c r="A1369" s="32" t="s">
        <v>2099</v>
      </c>
      <c r="B1369" s="32" t="s">
        <v>2100</v>
      </c>
      <c r="C1369" s="32" t="s">
        <v>1297</v>
      </c>
      <c r="D1369" s="32" t="s">
        <v>1095</v>
      </c>
    </row>
    <row r="1370" spans="1:4">
      <c r="A1370" s="32"/>
      <c r="B1370" s="32"/>
      <c r="C1370" s="32"/>
      <c r="D1370" s="32" t="s">
        <v>385</v>
      </c>
    </row>
    <row r="1371" spans="1:4">
      <c r="A1371" s="32" t="s">
        <v>895</v>
      </c>
      <c r="B1371" s="32" t="s">
        <v>896</v>
      </c>
      <c r="C1371" s="32" t="s">
        <v>1297</v>
      </c>
      <c r="D1371" s="32" t="s">
        <v>385</v>
      </c>
    </row>
    <row r="1372" spans="1:4">
      <c r="A1372" s="32" t="s">
        <v>2170</v>
      </c>
      <c r="B1372" s="32" t="s">
        <v>903</v>
      </c>
      <c r="C1372" s="32" t="s">
        <v>1297</v>
      </c>
      <c r="D1372" s="32" t="s">
        <v>1095</v>
      </c>
    </row>
    <row r="1373" spans="1:4">
      <c r="A1373" s="32"/>
      <c r="B1373" s="32"/>
      <c r="C1373" s="32"/>
      <c r="D1373" s="32" t="s">
        <v>419</v>
      </c>
    </row>
    <row r="1374" spans="1:4">
      <c r="A1374" s="32"/>
      <c r="B1374" s="32"/>
      <c r="C1374" s="32"/>
      <c r="D1374" s="32" t="s">
        <v>385</v>
      </c>
    </row>
    <row r="1375" spans="1:4">
      <c r="A1375" s="32" t="s">
        <v>2171</v>
      </c>
      <c r="B1375" s="32" t="s">
        <v>904</v>
      </c>
      <c r="C1375" s="32" t="s">
        <v>1297</v>
      </c>
      <c r="D1375" s="32" t="s">
        <v>419</v>
      </c>
    </row>
    <row r="1376" spans="1:4">
      <c r="A1376" s="32"/>
      <c r="B1376" s="32"/>
      <c r="C1376" s="32"/>
      <c r="D1376" s="32" t="s">
        <v>385</v>
      </c>
    </row>
    <row r="1377" spans="1:4">
      <c r="A1377" s="32" t="s">
        <v>1855</v>
      </c>
      <c r="B1377" s="32" t="s">
        <v>342</v>
      </c>
      <c r="C1377" s="32" t="s">
        <v>1297</v>
      </c>
      <c r="D1377" s="32" t="s">
        <v>419</v>
      </c>
    </row>
    <row r="1378" spans="1:4">
      <c r="A1378" s="32"/>
      <c r="B1378" s="32"/>
      <c r="C1378" s="32"/>
      <c r="D1378" s="32" t="s">
        <v>385</v>
      </c>
    </row>
    <row r="1379" spans="1:4">
      <c r="A1379" s="32" t="s">
        <v>905</v>
      </c>
      <c r="B1379" s="32" t="s">
        <v>906</v>
      </c>
      <c r="C1379" s="32" t="s">
        <v>1297</v>
      </c>
      <c r="D1379" s="32" t="s">
        <v>1095</v>
      </c>
    </row>
    <row r="1380" spans="1:4">
      <c r="A1380" s="32"/>
      <c r="B1380" s="32"/>
      <c r="C1380" s="32"/>
      <c r="D1380" s="32" t="s">
        <v>385</v>
      </c>
    </row>
    <row r="1381" spans="1:4">
      <c r="A1381" s="32" t="s">
        <v>242</v>
      </c>
      <c r="B1381" s="32" t="s">
        <v>243</v>
      </c>
      <c r="C1381" s="32" t="s">
        <v>1297</v>
      </c>
      <c r="D1381" s="32" t="s">
        <v>385</v>
      </c>
    </row>
    <row r="1382" spans="1:4">
      <c r="A1382" s="32" t="s">
        <v>244</v>
      </c>
      <c r="B1382" s="32" t="s">
        <v>245</v>
      </c>
      <c r="C1382" s="32" t="s">
        <v>1297</v>
      </c>
      <c r="D1382" s="32" t="s">
        <v>1095</v>
      </c>
    </row>
    <row r="1383" spans="1:4">
      <c r="A1383" s="32"/>
      <c r="B1383" s="32"/>
      <c r="C1383" s="32"/>
      <c r="D1383" s="32" t="s">
        <v>1655</v>
      </c>
    </row>
    <row r="1384" spans="1:4">
      <c r="A1384" s="32"/>
      <c r="B1384" s="32"/>
      <c r="C1384" s="32"/>
      <c r="D1384" s="32" t="s">
        <v>419</v>
      </c>
    </row>
    <row r="1385" spans="1:4">
      <c r="A1385" s="32"/>
      <c r="B1385" s="32"/>
      <c r="C1385" s="32"/>
      <c r="D1385" s="32" t="s">
        <v>385</v>
      </c>
    </row>
    <row r="1386" spans="1:4">
      <c r="A1386" s="32" t="s">
        <v>1521</v>
      </c>
      <c r="B1386" s="32" t="s">
        <v>1522</v>
      </c>
      <c r="C1386" s="32" t="s">
        <v>1297</v>
      </c>
      <c r="D1386" s="32" t="s">
        <v>385</v>
      </c>
    </row>
    <row r="1387" spans="1:4">
      <c r="A1387" s="32" t="s">
        <v>717</v>
      </c>
      <c r="B1387" s="32" t="s">
        <v>718</v>
      </c>
      <c r="C1387" s="32" t="s">
        <v>1297</v>
      </c>
      <c r="D1387" s="32" t="s">
        <v>385</v>
      </c>
    </row>
    <row r="1388" spans="1:4">
      <c r="A1388" s="32" t="s">
        <v>584</v>
      </c>
      <c r="B1388" s="32" t="s">
        <v>246</v>
      </c>
      <c r="C1388" s="32" t="s">
        <v>1297</v>
      </c>
      <c r="D1388" s="32" t="s">
        <v>1099</v>
      </c>
    </row>
    <row r="1389" spans="1:4">
      <c r="A1389" s="32"/>
      <c r="B1389" s="32"/>
      <c r="C1389" s="32"/>
      <c r="D1389" s="32" t="s">
        <v>1095</v>
      </c>
    </row>
    <row r="1390" spans="1:4">
      <c r="A1390" s="32"/>
      <c r="B1390" s="32"/>
      <c r="C1390" s="32"/>
      <c r="D1390" s="32" t="s">
        <v>1096</v>
      </c>
    </row>
    <row r="1391" spans="1:4">
      <c r="A1391" s="32"/>
      <c r="B1391" s="32"/>
      <c r="C1391" s="32"/>
      <c r="D1391" s="32" t="s">
        <v>385</v>
      </c>
    </row>
    <row r="1392" spans="1:4">
      <c r="A1392" s="32" t="s">
        <v>247</v>
      </c>
      <c r="B1392" s="32" t="s">
        <v>248</v>
      </c>
      <c r="C1392" s="32" t="s">
        <v>1297</v>
      </c>
      <c r="D1392" s="32" t="s">
        <v>1095</v>
      </c>
    </row>
    <row r="1393" spans="1:4">
      <c r="A1393" s="32"/>
      <c r="B1393" s="32"/>
      <c r="C1393" s="32"/>
      <c r="D1393" s="32" t="s">
        <v>1097</v>
      </c>
    </row>
    <row r="1394" spans="1:4">
      <c r="A1394" s="32"/>
      <c r="B1394" s="32"/>
      <c r="C1394" s="32"/>
      <c r="D1394" s="32" t="s">
        <v>385</v>
      </c>
    </row>
    <row r="1395" spans="1:4">
      <c r="A1395" s="32" t="s">
        <v>1523</v>
      </c>
      <c r="B1395" s="32" t="s">
        <v>249</v>
      </c>
      <c r="C1395" s="32" t="s">
        <v>1297</v>
      </c>
      <c r="D1395" s="32" t="s">
        <v>1095</v>
      </c>
    </row>
    <row r="1396" spans="1:4">
      <c r="A1396" s="32"/>
      <c r="B1396" s="32"/>
      <c r="C1396" s="32"/>
      <c r="D1396" s="32" t="s">
        <v>1097</v>
      </c>
    </row>
    <row r="1397" spans="1:4">
      <c r="A1397" s="32"/>
      <c r="B1397" s="32"/>
      <c r="C1397" s="32"/>
      <c r="D1397" s="32" t="s">
        <v>385</v>
      </c>
    </row>
    <row r="1398" spans="1:4">
      <c r="A1398" s="32" t="s">
        <v>2904</v>
      </c>
      <c r="B1398" s="32" t="s">
        <v>1401</v>
      </c>
      <c r="C1398" s="32" t="s">
        <v>1297</v>
      </c>
      <c r="D1398" s="32" t="s">
        <v>419</v>
      </c>
    </row>
    <row r="1399" spans="1:4">
      <c r="A1399" s="32"/>
      <c r="B1399" s="32"/>
      <c r="C1399" s="32"/>
      <c r="D1399" s="32" t="s">
        <v>385</v>
      </c>
    </row>
    <row r="1400" spans="1:4">
      <c r="A1400" s="32" t="s">
        <v>309</v>
      </c>
      <c r="B1400" s="32" t="s">
        <v>310</v>
      </c>
      <c r="C1400" s="32" t="s">
        <v>1297</v>
      </c>
      <c r="D1400" s="32" t="s">
        <v>1095</v>
      </c>
    </row>
    <row r="1401" spans="1:4">
      <c r="A1401" s="32"/>
      <c r="B1401" s="32"/>
      <c r="C1401" s="32"/>
      <c r="D1401" s="32" t="s">
        <v>419</v>
      </c>
    </row>
    <row r="1402" spans="1:4">
      <c r="A1402" s="32"/>
      <c r="B1402" s="32"/>
      <c r="C1402" s="32"/>
      <c r="D1402" s="32" t="s">
        <v>385</v>
      </c>
    </row>
    <row r="1403" spans="1:4">
      <c r="A1403" s="32" t="s">
        <v>31</v>
      </c>
      <c r="B1403" s="32" t="s">
        <v>250</v>
      </c>
      <c r="C1403" s="32" t="s">
        <v>1297</v>
      </c>
      <c r="D1403" s="32" t="s">
        <v>1095</v>
      </c>
    </row>
    <row r="1404" spans="1:4">
      <c r="A1404" s="32"/>
      <c r="B1404" s="32"/>
      <c r="C1404" s="32"/>
      <c r="D1404" s="32" t="s">
        <v>1655</v>
      </c>
    </row>
    <row r="1405" spans="1:4">
      <c r="A1405" s="32"/>
      <c r="B1405" s="32"/>
      <c r="C1405" s="32"/>
      <c r="D1405" s="32" t="s">
        <v>419</v>
      </c>
    </row>
    <row r="1406" spans="1:4">
      <c r="A1406" s="32"/>
      <c r="B1406" s="32"/>
      <c r="C1406" s="32"/>
      <c r="D1406" s="32" t="s">
        <v>385</v>
      </c>
    </row>
    <row r="1407" spans="1:4">
      <c r="A1407" s="32" t="s">
        <v>1951</v>
      </c>
      <c r="B1407" s="32" t="s">
        <v>1952</v>
      </c>
      <c r="C1407" s="32" t="s">
        <v>1297</v>
      </c>
      <c r="D1407" s="32" t="s">
        <v>385</v>
      </c>
    </row>
    <row r="1408" spans="1:4">
      <c r="A1408" s="32" t="s">
        <v>330</v>
      </c>
      <c r="B1408" s="32" t="s">
        <v>331</v>
      </c>
      <c r="C1408" s="32" t="s">
        <v>1297</v>
      </c>
      <c r="D1408" s="32" t="s">
        <v>1095</v>
      </c>
    </row>
    <row r="1409" spans="1:4">
      <c r="A1409" s="32"/>
      <c r="B1409" s="32"/>
      <c r="C1409" s="32"/>
      <c r="D1409" s="32" t="s">
        <v>1655</v>
      </c>
    </row>
    <row r="1410" spans="1:4">
      <c r="A1410" s="32"/>
      <c r="B1410" s="32"/>
      <c r="C1410" s="32"/>
      <c r="D1410" s="32" t="s">
        <v>419</v>
      </c>
    </row>
    <row r="1411" spans="1:4">
      <c r="A1411" s="32"/>
      <c r="B1411" s="32"/>
      <c r="C1411" s="32"/>
      <c r="D1411" s="32" t="s">
        <v>385</v>
      </c>
    </row>
    <row r="1412" spans="1:4">
      <c r="A1412" s="32" t="s">
        <v>332</v>
      </c>
      <c r="B1412" s="32" t="s">
        <v>333</v>
      </c>
      <c r="C1412" s="32" t="s">
        <v>1297</v>
      </c>
      <c r="D1412" s="32" t="s">
        <v>1095</v>
      </c>
    </row>
    <row r="1413" spans="1:4">
      <c r="A1413" s="32"/>
      <c r="B1413" s="32"/>
      <c r="C1413" s="32"/>
      <c r="D1413" s="32" t="s">
        <v>1655</v>
      </c>
    </row>
    <row r="1414" spans="1:4">
      <c r="A1414" s="32"/>
      <c r="B1414" s="32"/>
      <c r="C1414" s="32"/>
      <c r="D1414" s="32" t="s">
        <v>419</v>
      </c>
    </row>
    <row r="1415" spans="1:4">
      <c r="A1415" s="32"/>
      <c r="B1415" s="32"/>
      <c r="C1415" s="32"/>
      <c r="D1415" s="32" t="s">
        <v>385</v>
      </c>
    </row>
    <row r="1416" spans="1:4">
      <c r="A1416" s="32" t="s">
        <v>624</v>
      </c>
      <c r="B1416" s="32" t="s">
        <v>980</v>
      </c>
      <c r="C1416" s="32" t="s">
        <v>1297</v>
      </c>
      <c r="D1416" s="32" t="s">
        <v>1095</v>
      </c>
    </row>
    <row r="1417" spans="1:4">
      <c r="A1417" s="32"/>
      <c r="B1417" s="32"/>
      <c r="C1417" s="32"/>
      <c r="D1417" s="32" t="s">
        <v>1096</v>
      </c>
    </row>
    <row r="1418" spans="1:4">
      <c r="A1418" s="32"/>
      <c r="B1418" s="32"/>
      <c r="C1418" s="32"/>
      <c r="D1418" s="32" t="s">
        <v>385</v>
      </c>
    </row>
    <row r="1419" spans="1:4">
      <c r="A1419" s="32" t="s">
        <v>334</v>
      </c>
      <c r="B1419" s="32" t="s">
        <v>335</v>
      </c>
      <c r="C1419" s="32" t="s">
        <v>1297</v>
      </c>
      <c r="D1419" s="32" t="s">
        <v>385</v>
      </c>
    </row>
    <row r="1420" spans="1:4">
      <c r="A1420" s="32" t="s">
        <v>336</v>
      </c>
      <c r="B1420" s="32" t="s">
        <v>337</v>
      </c>
      <c r="C1420" s="32" t="s">
        <v>1297</v>
      </c>
      <c r="D1420" s="32" t="s">
        <v>1095</v>
      </c>
    </row>
    <row r="1421" spans="1:4">
      <c r="A1421" s="32"/>
      <c r="B1421" s="32"/>
      <c r="C1421" s="32"/>
      <c r="D1421" s="32" t="s">
        <v>385</v>
      </c>
    </row>
    <row r="1422" spans="1:4">
      <c r="A1422" s="32" t="s">
        <v>338</v>
      </c>
      <c r="B1422" s="32" t="s">
        <v>339</v>
      </c>
      <c r="C1422" s="32" t="s">
        <v>1297</v>
      </c>
      <c r="D1422" s="32" t="s">
        <v>1095</v>
      </c>
    </row>
    <row r="1423" spans="1:4">
      <c r="A1423" s="32"/>
      <c r="B1423" s="32"/>
      <c r="C1423" s="32"/>
      <c r="D1423" s="32" t="s">
        <v>385</v>
      </c>
    </row>
    <row r="1424" spans="1:4">
      <c r="A1424" s="32" t="s">
        <v>340</v>
      </c>
      <c r="B1424" s="32" t="s">
        <v>341</v>
      </c>
      <c r="C1424" s="32" t="s">
        <v>1297</v>
      </c>
      <c r="D1424" s="32" t="s">
        <v>385</v>
      </c>
    </row>
    <row r="1425" spans="1:4">
      <c r="A1425" s="32"/>
      <c r="B1425" s="32"/>
      <c r="C1425" s="32"/>
      <c r="D1425" s="32" t="s">
        <v>1476</v>
      </c>
    </row>
    <row r="1426" spans="1:4">
      <c r="A1426" s="32" t="s">
        <v>311</v>
      </c>
      <c r="B1426" s="32" t="s">
        <v>312</v>
      </c>
      <c r="C1426" s="32" t="s">
        <v>1297</v>
      </c>
      <c r="D1426" s="32" t="s">
        <v>385</v>
      </c>
    </row>
    <row r="1427" spans="1:4">
      <c r="A1427" s="32" t="s">
        <v>343</v>
      </c>
      <c r="B1427" s="32" t="s">
        <v>344</v>
      </c>
      <c r="C1427" s="32" t="s">
        <v>1297</v>
      </c>
      <c r="D1427" s="32" t="s">
        <v>1099</v>
      </c>
    </row>
    <row r="1428" spans="1:4">
      <c r="A1428" s="32"/>
      <c r="B1428" s="32"/>
      <c r="C1428" s="32"/>
      <c r="D1428" s="32" t="s">
        <v>1095</v>
      </c>
    </row>
    <row r="1429" spans="1:4">
      <c r="A1429" s="32"/>
      <c r="B1429" s="32"/>
      <c r="C1429" s="32"/>
      <c r="D1429" s="32" t="s">
        <v>1655</v>
      </c>
    </row>
    <row r="1430" spans="1:4">
      <c r="A1430" s="32"/>
      <c r="B1430" s="32"/>
      <c r="C1430" s="32"/>
      <c r="D1430" s="32" t="s">
        <v>419</v>
      </c>
    </row>
    <row r="1431" spans="1:4">
      <c r="A1431" s="32" t="s">
        <v>1953</v>
      </c>
      <c r="B1431" s="32" t="s">
        <v>1954</v>
      </c>
      <c r="C1431" s="32" t="s">
        <v>1297</v>
      </c>
      <c r="D1431" s="32" t="s">
        <v>419</v>
      </c>
    </row>
    <row r="1432" spans="1:4">
      <c r="A1432" s="32"/>
      <c r="B1432" s="32"/>
      <c r="C1432" s="32"/>
      <c r="D1432" s="32" t="s">
        <v>385</v>
      </c>
    </row>
    <row r="1433" spans="1:4">
      <c r="A1433" s="32" t="s">
        <v>365</v>
      </c>
      <c r="B1433" s="32" t="s">
        <v>366</v>
      </c>
      <c r="C1433" s="32" t="s">
        <v>1297</v>
      </c>
      <c r="D1433" s="32" t="s">
        <v>1095</v>
      </c>
    </row>
    <row r="1434" spans="1:4">
      <c r="A1434" s="32"/>
      <c r="B1434" s="32"/>
      <c r="C1434" s="32"/>
      <c r="D1434" s="32" t="s">
        <v>1655</v>
      </c>
    </row>
    <row r="1435" spans="1:4">
      <c r="A1435" s="32"/>
      <c r="B1435" s="32"/>
      <c r="C1435" s="32"/>
      <c r="D1435" s="32" t="s">
        <v>419</v>
      </c>
    </row>
    <row r="1436" spans="1:4">
      <c r="A1436" s="32"/>
      <c r="B1436" s="32"/>
      <c r="C1436" s="32"/>
      <c r="D1436" s="32" t="s">
        <v>385</v>
      </c>
    </row>
    <row r="1437" spans="1:4">
      <c r="A1437" s="32" t="s">
        <v>591</v>
      </c>
      <c r="B1437" s="32" t="s">
        <v>981</v>
      </c>
      <c r="C1437" s="32" t="s">
        <v>1297</v>
      </c>
      <c r="D1437" s="32" t="s">
        <v>1095</v>
      </c>
    </row>
    <row r="1438" spans="1:4">
      <c r="A1438" s="32"/>
      <c r="B1438" s="32"/>
      <c r="C1438" s="32"/>
      <c r="D1438" s="32" t="s">
        <v>1655</v>
      </c>
    </row>
    <row r="1439" spans="1:4">
      <c r="A1439" s="32"/>
      <c r="B1439" s="32"/>
      <c r="C1439" s="32"/>
      <c r="D1439" s="32" t="s">
        <v>419</v>
      </c>
    </row>
    <row r="1440" spans="1:4">
      <c r="A1440" s="32"/>
      <c r="B1440" s="32"/>
      <c r="C1440" s="32"/>
      <c r="D1440" s="32" t="s">
        <v>385</v>
      </c>
    </row>
    <row r="1441" spans="1:4">
      <c r="A1441" s="32" t="s">
        <v>977</v>
      </c>
      <c r="B1441" s="32" t="s">
        <v>982</v>
      </c>
      <c r="C1441" s="32" t="s">
        <v>1297</v>
      </c>
      <c r="D1441" s="32" t="s">
        <v>1095</v>
      </c>
    </row>
    <row r="1442" spans="1:4">
      <c r="A1442" s="32"/>
      <c r="B1442" s="32"/>
      <c r="C1442" s="32"/>
      <c r="D1442" s="32" t="s">
        <v>1655</v>
      </c>
    </row>
    <row r="1443" spans="1:4">
      <c r="A1443" s="32"/>
      <c r="B1443" s="32"/>
      <c r="C1443" s="32"/>
      <c r="D1443" s="32" t="s">
        <v>419</v>
      </c>
    </row>
    <row r="1444" spans="1:4">
      <c r="A1444" s="32"/>
      <c r="B1444" s="32"/>
      <c r="C1444" s="32"/>
      <c r="D1444" s="32" t="s">
        <v>385</v>
      </c>
    </row>
    <row r="1445" spans="1:4">
      <c r="A1445" s="32" t="s">
        <v>368</v>
      </c>
      <c r="B1445" s="32" t="s">
        <v>369</v>
      </c>
      <c r="C1445" s="32" t="s">
        <v>1297</v>
      </c>
      <c r="D1445" s="32" t="s">
        <v>1095</v>
      </c>
    </row>
    <row r="1446" spans="1:4">
      <c r="A1446" s="32"/>
      <c r="B1446" s="32"/>
      <c r="C1446" s="32"/>
      <c r="D1446" s="32" t="s">
        <v>1096</v>
      </c>
    </row>
    <row r="1447" spans="1:4">
      <c r="A1447" s="32"/>
      <c r="B1447" s="32"/>
      <c r="C1447" s="32"/>
      <c r="D1447" s="32" t="s">
        <v>385</v>
      </c>
    </row>
    <row r="1448" spans="1:4">
      <c r="A1448" s="32" t="s">
        <v>313</v>
      </c>
      <c r="B1448" s="32" t="s">
        <v>314</v>
      </c>
      <c r="C1448" s="32" t="s">
        <v>1297</v>
      </c>
      <c r="D1448" s="32" t="s">
        <v>385</v>
      </c>
    </row>
    <row r="1449" spans="1:4">
      <c r="A1449" s="32" t="s">
        <v>370</v>
      </c>
      <c r="B1449" s="32" t="s">
        <v>371</v>
      </c>
      <c r="C1449" s="32" t="s">
        <v>1297</v>
      </c>
      <c r="D1449" s="32" t="s">
        <v>1099</v>
      </c>
    </row>
    <row r="1450" spans="1:4">
      <c r="A1450" s="32"/>
      <c r="B1450" s="32"/>
      <c r="C1450" s="32"/>
      <c r="D1450" s="32" t="s">
        <v>1095</v>
      </c>
    </row>
    <row r="1451" spans="1:4">
      <c r="A1451" s="32"/>
      <c r="B1451" s="32"/>
      <c r="C1451" s="32"/>
      <c r="D1451" s="32" t="s">
        <v>1096</v>
      </c>
    </row>
    <row r="1452" spans="1:4">
      <c r="A1452" s="32"/>
      <c r="B1452" s="32"/>
      <c r="C1452" s="32"/>
      <c r="D1452" s="32" t="s">
        <v>1097</v>
      </c>
    </row>
    <row r="1453" spans="1:4">
      <c r="A1453" s="32"/>
      <c r="B1453" s="32"/>
      <c r="C1453" s="32"/>
      <c r="D1453" s="32" t="s">
        <v>385</v>
      </c>
    </row>
    <row r="1454" spans="1:4">
      <c r="A1454" s="32" t="s">
        <v>512</v>
      </c>
      <c r="B1454" s="32" t="s">
        <v>525</v>
      </c>
      <c r="C1454" s="32" t="s">
        <v>1297</v>
      </c>
      <c r="D1454" s="32" t="s">
        <v>385</v>
      </c>
    </row>
    <row r="1455" spans="1:4">
      <c r="A1455" s="32" t="s">
        <v>513</v>
      </c>
      <c r="B1455" s="32" t="s">
        <v>526</v>
      </c>
      <c r="C1455" s="32" t="s">
        <v>1297</v>
      </c>
      <c r="D1455" s="32" t="s">
        <v>1095</v>
      </c>
    </row>
    <row r="1456" spans="1:4">
      <c r="A1456" s="32"/>
      <c r="B1456" s="32"/>
      <c r="C1456" s="32"/>
      <c r="D1456" s="32" t="s">
        <v>385</v>
      </c>
    </row>
    <row r="1457" spans="1:4">
      <c r="A1457" s="32" t="s">
        <v>514</v>
      </c>
      <c r="B1457" s="32" t="s">
        <v>527</v>
      </c>
      <c r="C1457" s="32" t="s">
        <v>1297</v>
      </c>
      <c r="D1457" s="32" t="s">
        <v>1095</v>
      </c>
    </row>
    <row r="1458" spans="1:4">
      <c r="A1458" s="32"/>
      <c r="B1458" s="32"/>
      <c r="C1458" s="32"/>
      <c r="D1458" s="32" t="s">
        <v>385</v>
      </c>
    </row>
    <row r="1459" spans="1:4">
      <c r="A1459" s="32" t="s">
        <v>515</v>
      </c>
      <c r="B1459" s="32" t="s">
        <v>528</v>
      </c>
      <c r="C1459" s="32" t="s">
        <v>1297</v>
      </c>
      <c r="D1459" s="32" t="s">
        <v>385</v>
      </c>
    </row>
    <row r="1460" spans="1:4">
      <c r="A1460" s="32" t="s">
        <v>516</v>
      </c>
      <c r="B1460" s="32" t="s">
        <v>529</v>
      </c>
      <c r="C1460" s="32" t="s">
        <v>1297</v>
      </c>
      <c r="D1460" s="32" t="s">
        <v>385</v>
      </c>
    </row>
    <row r="1461" spans="1:4">
      <c r="A1461" s="32" t="s">
        <v>517</v>
      </c>
      <c r="B1461" s="32" t="s">
        <v>530</v>
      </c>
      <c r="C1461" s="32" t="s">
        <v>1297</v>
      </c>
      <c r="D1461" s="32" t="s">
        <v>385</v>
      </c>
    </row>
    <row r="1462" spans="1:4">
      <c r="A1462" s="32" t="s">
        <v>507</v>
      </c>
      <c r="B1462" s="32" t="s">
        <v>508</v>
      </c>
      <c r="C1462" s="32" t="s">
        <v>1297</v>
      </c>
      <c r="D1462" s="32" t="s">
        <v>385</v>
      </c>
    </row>
    <row r="1463" spans="1:4">
      <c r="A1463" s="32" t="s">
        <v>518</v>
      </c>
      <c r="B1463" s="32" t="s">
        <v>531</v>
      </c>
      <c r="C1463" s="32" t="s">
        <v>1297</v>
      </c>
      <c r="D1463" s="32" t="s">
        <v>385</v>
      </c>
    </row>
    <row r="1464" spans="1:4">
      <c r="A1464" s="32" t="s">
        <v>315</v>
      </c>
      <c r="B1464" s="32" t="s">
        <v>316</v>
      </c>
      <c r="C1464" s="32" t="s">
        <v>1297</v>
      </c>
      <c r="D1464" s="32" t="s">
        <v>385</v>
      </c>
    </row>
    <row r="1465" spans="1:4">
      <c r="A1465" s="32" t="s">
        <v>502</v>
      </c>
      <c r="B1465" s="32" t="s">
        <v>503</v>
      </c>
      <c r="C1465" s="32" t="s">
        <v>1297</v>
      </c>
      <c r="D1465" s="32" t="s">
        <v>385</v>
      </c>
    </row>
    <row r="1466" spans="1:4">
      <c r="A1466" s="32" t="s">
        <v>511</v>
      </c>
      <c r="B1466" s="32" t="s">
        <v>524</v>
      </c>
      <c r="C1466" s="32" t="s">
        <v>1297</v>
      </c>
      <c r="D1466" s="32" t="s">
        <v>385</v>
      </c>
    </row>
    <row r="1467" spans="1:4">
      <c r="A1467" s="32" t="s">
        <v>585</v>
      </c>
      <c r="B1467" s="32" t="s">
        <v>367</v>
      </c>
      <c r="C1467" s="32" t="s">
        <v>1297</v>
      </c>
      <c r="D1467" s="32" t="s">
        <v>1095</v>
      </c>
    </row>
    <row r="1468" spans="1:4">
      <c r="A1468" s="32"/>
      <c r="B1468" s="32"/>
      <c r="C1468" s="32"/>
      <c r="D1468" s="32" t="s">
        <v>1096</v>
      </c>
    </row>
    <row r="1469" spans="1:4">
      <c r="A1469" s="32"/>
      <c r="B1469" s="32"/>
      <c r="C1469" s="32"/>
      <c r="D1469" s="32" t="s">
        <v>1097</v>
      </c>
    </row>
    <row r="1470" spans="1:4">
      <c r="A1470" s="32"/>
      <c r="B1470" s="32"/>
      <c r="C1470" s="32"/>
      <c r="D1470" s="32" t="s">
        <v>385</v>
      </c>
    </row>
    <row r="1471" spans="1:4">
      <c r="A1471" s="32" t="s">
        <v>372</v>
      </c>
      <c r="B1471" s="32" t="s">
        <v>373</v>
      </c>
      <c r="C1471" s="32" t="s">
        <v>1297</v>
      </c>
      <c r="D1471" s="32" t="s">
        <v>1095</v>
      </c>
    </row>
    <row r="1472" spans="1:4">
      <c r="A1472" s="32"/>
      <c r="B1472" s="32"/>
      <c r="C1472" s="32"/>
      <c r="D1472" s="32" t="s">
        <v>385</v>
      </c>
    </row>
    <row r="1473" spans="1:4">
      <c r="A1473" s="32" t="s">
        <v>976</v>
      </c>
      <c r="B1473" s="32" t="s">
        <v>715</v>
      </c>
      <c r="C1473" s="32" t="s">
        <v>1297</v>
      </c>
      <c r="D1473" s="32" t="s">
        <v>1095</v>
      </c>
    </row>
    <row r="1474" spans="1:4">
      <c r="A1474" s="32"/>
      <c r="B1474" s="32"/>
      <c r="C1474" s="32"/>
      <c r="D1474" s="32" t="s">
        <v>419</v>
      </c>
    </row>
    <row r="1475" spans="1:4">
      <c r="A1475" s="32"/>
      <c r="B1475" s="32"/>
      <c r="C1475" s="32"/>
      <c r="D1475" s="32" t="s">
        <v>385</v>
      </c>
    </row>
    <row r="1476" spans="1:4">
      <c r="A1476" s="32" t="s">
        <v>586</v>
      </c>
      <c r="B1476" s="32" t="s">
        <v>452</v>
      </c>
      <c r="C1476" s="32" t="s">
        <v>1297</v>
      </c>
      <c r="D1476" s="32" t="s">
        <v>385</v>
      </c>
    </row>
    <row r="1477" spans="1:4">
      <c r="A1477" s="32" t="s">
        <v>1949</v>
      </c>
      <c r="B1477" s="32" t="s">
        <v>1950</v>
      </c>
      <c r="C1477" s="32" t="s">
        <v>1297</v>
      </c>
      <c r="D1477" s="32" t="s">
        <v>385</v>
      </c>
    </row>
    <row r="1478" spans="1:4">
      <c r="A1478" s="32" t="s">
        <v>1947</v>
      </c>
      <c r="B1478" s="32" t="s">
        <v>1948</v>
      </c>
      <c r="C1478" s="32" t="s">
        <v>1297</v>
      </c>
      <c r="D1478" s="32" t="s">
        <v>385</v>
      </c>
    </row>
    <row r="1479" spans="1:4">
      <c r="A1479" s="32" t="s">
        <v>1945</v>
      </c>
      <c r="B1479" s="32" t="s">
        <v>1946</v>
      </c>
      <c r="C1479" s="32" t="s">
        <v>1297</v>
      </c>
      <c r="D1479" s="32" t="s">
        <v>385</v>
      </c>
    </row>
    <row r="1480" spans="1:4">
      <c r="A1480" s="32" t="s">
        <v>2297</v>
      </c>
      <c r="B1480" s="32" t="s">
        <v>75</v>
      </c>
      <c r="C1480" s="32" t="s">
        <v>1297</v>
      </c>
      <c r="D1480" s="32" t="s">
        <v>1095</v>
      </c>
    </row>
    <row r="1481" spans="1:4">
      <c r="A1481" s="32"/>
      <c r="B1481" s="32"/>
      <c r="C1481" s="32"/>
      <c r="D1481" s="32" t="s">
        <v>1655</v>
      </c>
    </row>
    <row r="1482" spans="1:4">
      <c r="A1482" s="32"/>
      <c r="B1482" s="32"/>
      <c r="C1482" s="32"/>
      <c r="D1482" s="32" t="s">
        <v>419</v>
      </c>
    </row>
    <row r="1483" spans="1:4">
      <c r="A1483" s="32"/>
      <c r="B1483" s="32"/>
      <c r="C1483" s="32"/>
      <c r="D1483" s="32" t="s">
        <v>385</v>
      </c>
    </row>
    <row r="1484" spans="1:4">
      <c r="A1484" s="32" t="s">
        <v>1323</v>
      </c>
      <c r="B1484" s="32" t="s">
        <v>1324</v>
      </c>
      <c r="C1484" s="32" t="s">
        <v>1297</v>
      </c>
      <c r="D1484" s="32" t="s">
        <v>1095</v>
      </c>
    </row>
    <row r="1485" spans="1:4">
      <c r="A1485" s="32"/>
      <c r="B1485" s="32"/>
      <c r="C1485" s="32"/>
      <c r="D1485" s="32" t="s">
        <v>1097</v>
      </c>
    </row>
    <row r="1486" spans="1:4">
      <c r="A1486" s="32"/>
      <c r="B1486" s="32"/>
      <c r="C1486" s="32"/>
      <c r="D1486" s="32" t="s">
        <v>385</v>
      </c>
    </row>
    <row r="1487" spans="1:4">
      <c r="A1487" s="32" t="s">
        <v>2184</v>
      </c>
      <c r="B1487" s="32" t="s">
        <v>2185</v>
      </c>
      <c r="C1487" s="32" t="s">
        <v>1297</v>
      </c>
      <c r="D1487" s="32" t="s">
        <v>385</v>
      </c>
    </row>
    <row r="1488" spans="1:4">
      <c r="A1488" s="32" t="s">
        <v>2186</v>
      </c>
      <c r="B1488" s="32" t="s">
        <v>2187</v>
      </c>
      <c r="C1488" s="32" t="s">
        <v>1297</v>
      </c>
      <c r="D1488" s="32" t="s">
        <v>385</v>
      </c>
    </row>
    <row r="1489" spans="1:4">
      <c r="A1489" s="32" t="s">
        <v>2175</v>
      </c>
      <c r="B1489" s="32" t="s">
        <v>2176</v>
      </c>
      <c r="C1489" s="32" t="s">
        <v>1297</v>
      </c>
      <c r="D1489" s="32" t="s">
        <v>385</v>
      </c>
    </row>
    <row r="1490" spans="1:4">
      <c r="A1490" s="32" t="s">
        <v>2179</v>
      </c>
      <c r="B1490" s="32" t="s">
        <v>2180</v>
      </c>
      <c r="C1490" s="32" t="s">
        <v>1297</v>
      </c>
      <c r="D1490" s="32" t="s">
        <v>385</v>
      </c>
    </row>
    <row r="1491" spans="1:4">
      <c r="A1491" s="32" t="s">
        <v>2188</v>
      </c>
      <c r="B1491" s="32" t="s">
        <v>2189</v>
      </c>
      <c r="C1491" s="32" t="s">
        <v>1297</v>
      </c>
      <c r="D1491" s="32" t="s">
        <v>385</v>
      </c>
    </row>
    <row r="1492" spans="1:4">
      <c r="A1492" s="32" t="s">
        <v>2190</v>
      </c>
      <c r="B1492" s="32" t="s">
        <v>2191</v>
      </c>
      <c r="C1492" s="32" t="s">
        <v>1297</v>
      </c>
      <c r="D1492" s="32" t="s">
        <v>385</v>
      </c>
    </row>
    <row r="1493" spans="1:4">
      <c r="A1493" s="32" t="s">
        <v>2192</v>
      </c>
      <c r="B1493" s="32" t="s">
        <v>2193</v>
      </c>
      <c r="C1493" s="32" t="s">
        <v>1297</v>
      </c>
      <c r="D1493" s="32" t="s">
        <v>385</v>
      </c>
    </row>
    <row r="1494" spans="1:4">
      <c r="A1494" s="32" t="s">
        <v>2177</v>
      </c>
      <c r="B1494" s="32" t="s">
        <v>2178</v>
      </c>
      <c r="C1494" s="32" t="s">
        <v>1297</v>
      </c>
      <c r="D1494" s="32" t="s">
        <v>385</v>
      </c>
    </row>
    <row r="1495" spans="1:4">
      <c r="A1495" s="32" t="s">
        <v>2194</v>
      </c>
      <c r="B1495" s="32" t="s">
        <v>2195</v>
      </c>
      <c r="C1495" s="32" t="s">
        <v>1297</v>
      </c>
      <c r="D1495" s="32" t="s">
        <v>385</v>
      </c>
    </row>
    <row r="1496" spans="1:4">
      <c r="A1496" s="32" t="s">
        <v>2331</v>
      </c>
      <c r="B1496" s="32" t="s">
        <v>2332</v>
      </c>
      <c r="C1496" s="32" t="s">
        <v>1297</v>
      </c>
      <c r="D1496" s="32" t="s">
        <v>385</v>
      </c>
    </row>
    <row r="1497" spans="1:4">
      <c r="A1497" s="32" t="s">
        <v>1325</v>
      </c>
      <c r="B1497" s="32" t="s">
        <v>1326</v>
      </c>
      <c r="C1497" s="32" t="s">
        <v>1297</v>
      </c>
      <c r="D1497" s="32" t="s">
        <v>419</v>
      </c>
    </row>
    <row r="1498" spans="1:4">
      <c r="A1498" s="32"/>
      <c r="B1498" s="32"/>
      <c r="C1498" s="32"/>
      <c r="D1498" s="32" t="s">
        <v>385</v>
      </c>
    </row>
    <row r="1499" spans="1:4">
      <c r="A1499" s="32" t="s">
        <v>2107</v>
      </c>
      <c r="B1499" s="32" t="s">
        <v>2108</v>
      </c>
      <c r="C1499" s="32" t="s">
        <v>1297</v>
      </c>
      <c r="D1499" s="32" t="s">
        <v>385</v>
      </c>
    </row>
    <row r="1500" spans="1:4">
      <c r="A1500" s="32" t="s">
        <v>1943</v>
      </c>
      <c r="B1500" s="32" t="s">
        <v>1944</v>
      </c>
      <c r="C1500" s="32" t="s">
        <v>1297</v>
      </c>
      <c r="D1500" s="32" t="s">
        <v>385</v>
      </c>
    </row>
    <row r="1501" spans="1:4">
      <c r="A1501" s="32" t="s">
        <v>1327</v>
      </c>
      <c r="B1501" s="32" t="s">
        <v>1328</v>
      </c>
      <c r="C1501" s="32" t="s">
        <v>1297</v>
      </c>
      <c r="D1501" s="32" t="s">
        <v>385</v>
      </c>
    </row>
    <row r="1502" spans="1:4">
      <c r="A1502" s="32" t="s">
        <v>2329</v>
      </c>
      <c r="B1502" s="32" t="s">
        <v>2330</v>
      </c>
      <c r="C1502" s="32" t="s">
        <v>1297</v>
      </c>
      <c r="D1502" s="32" t="s">
        <v>385</v>
      </c>
    </row>
    <row r="1503" spans="1:4">
      <c r="A1503" s="32" t="s">
        <v>34</v>
      </c>
      <c r="B1503" s="32" t="s">
        <v>76</v>
      </c>
      <c r="C1503" s="32" t="s">
        <v>1297</v>
      </c>
      <c r="D1503" s="32" t="s">
        <v>1095</v>
      </c>
    </row>
    <row r="1504" spans="1:4">
      <c r="A1504" s="32"/>
      <c r="B1504" s="32"/>
      <c r="C1504" s="32"/>
      <c r="D1504" s="32" t="s">
        <v>419</v>
      </c>
    </row>
    <row r="1505" spans="1:4">
      <c r="A1505" s="32"/>
      <c r="B1505" s="32"/>
      <c r="C1505" s="32"/>
      <c r="D1505" s="32" t="s">
        <v>385</v>
      </c>
    </row>
    <row r="1506" spans="1:4">
      <c r="A1506" s="32" t="s">
        <v>740</v>
      </c>
      <c r="B1506" s="32" t="s">
        <v>867</v>
      </c>
      <c r="C1506" s="32" t="s">
        <v>1297</v>
      </c>
      <c r="D1506" s="32" t="s">
        <v>1095</v>
      </c>
    </row>
    <row r="1507" spans="1:4">
      <c r="A1507" s="32"/>
      <c r="B1507" s="32"/>
      <c r="C1507" s="32"/>
      <c r="D1507" s="32" t="s">
        <v>419</v>
      </c>
    </row>
    <row r="1508" spans="1:4">
      <c r="A1508" s="32"/>
      <c r="B1508" s="32"/>
      <c r="C1508" s="32"/>
      <c r="D1508" s="32" t="s">
        <v>385</v>
      </c>
    </row>
    <row r="1509" spans="1:4">
      <c r="A1509" s="32" t="s">
        <v>741</v>
      </c>
      <c r="B1509" s="32" t="s">
        <v>868</v>
      </c>
      <c r="C1509" s="32" t="s">
        <v>1297</v>
      </c>
      <c r="D1509" s="32" t="s">
        <v>1099</v>
      </c>
    </row>
    <row r="1510" spans="1:4">
      <c r="A1510" s="32"/>
      <c r="B1510" s="32"/>
      <c r="C1510" s="32"/>
      <c r="D1510" s="32" t="s">
        <v>1095</v>
      </c>
    </row>
    <row r="1511" spans="1:4">
      <c r="A1511" s="32"/>
      <c r="B1511" s="32"/>
      <c r="C1511" s="32"/>
      <c r="D1511" s="32" t="s">
        <v>419</v>
      </c>
    </row>
    <row r="1512" spans="1:4">
      <c r="A1512" s="32"/>
      <c r="B1512" s="32"/>
      <c r="C1512" s="32"/>
      <c r="D1512" s="32" t="s">
        <v>385</v>
      </c>
    </row>
    <row r="1513" spans="1:4">
      <c r="A1513" s="32" t="s">
        <v>742</v>
      </c>
      <c r="B1513" s="32" t="s">
        <v>869</v>
      </c>
      <c r="C1513" s="32" t="s">
        <v>1297</v>
      </c>
      <c r="D1513" s="32" t="s">
        <v>1095</v>
      </c>
    </row>
    <row r="1514" spans="1:4">
      <c r="A1514" s="32"/>
      <c r="B1514" s="32"/>
      <c r="C1514" s="32"/>
      <c r="D1514" s="32" t="s">
        <v>419</v>
      </c>
    </row>
    <row r="1515" spans="1:4">
      <c r="A1515" s="32"/>
      <c r="B1515" s="32"/>
      <c r="C1515" s="32"/>
      <c r="D1515" s="32" t="s">
        <v>385</v>
      </c>
    </row>
    <row r="1516" spans="1:4">
      <c r="A1516" s="32" t="s">
        <v>743</v>
      </c>
      <c r="B1516" s="32" t="s">
        <v>870</v>
      </c>
      <c r="C1516" s="32" t="s">
        <v>1297</v>
      </c>
      <c r="D1516" s="32" t="s">
        <v>1095</v>
      </c>
    </row>
    <row r="1517" spans="1:4">
      <c r="A1517" s="32"/>
      <c r="B1517" s="32"/>
      <c r="C1517" s="32"/>
      <c r="D1517" s="32" t="s">
        <v>419</v>
      </c>
    </row>
    <row r="1518" spans="1:4">
      <c r="A1518" s="32"/>
      <c r="B1518" s="32"/>
      <c r="C1518" s="32"/>
      <c r="D1518" s="32" t="s">
        <v>385</v>
      </c>
    </row>
    <row r="1519" spans="1:4">
      <c r="A1519" s="32" t="s">
        <v>744</v>
      </c>
      <c r="B1519" s="32" t="s">
        <v>871</v>
      </c>
      <c r="C1519" s="32" t="s">
        <v>1297</v>
      </c>
      <c r="D1519" s="32" t="s">
        <v>1095</v>
      </c>
    </row>
    <row r="1520" spans="1:4">
      <c r="A1520" s="32"/>
      <c r="B1520" s="32"/>
      <c r="C1520" s="32"/>
      <c r="D1520" s="32" t="s">
        <v>419</v>
      </c>
    </row>
    <row r="1521" spans="1:4">
      <c r="A1521" s="32"/>
      <c r="B1521" s="32"/>
      <c r="C1521" s="32"/>
      <c r="D1521" s="32" t="s">
        <v>385</v>
      </c>
    </row>
    <row r="1522" spans="1:4">
      <c r="A1522" s="32" t="s">
        <v>745</v>
      </c>
      <c r="B1522" s="32" t="s">
        <v>872</v>
      </c>
      <c r="C1522" s="32" t="s">
        <v>1297</v>
      </c>
      <c r="D1522" s="32" t="s">
        <v>1095</v>
      </c>
    </row>
    <row r="1523" spans="1:4">
      <c r="A1523" s="32"/>
      <c r="B1523" s="32"/>
      <c r="C1523" s="32"/>
      <c r="D1523" s="32" t="s">
        <v>419</v>
      </c>
    </row>
    <row r="1524" spans="1:4">
      <c r="A1524" s="32"/>
      <c r="B1524" s="32"/>
      <c r="C1524" s="32"/>
      <c r="D1524" s="32" t="s">
        <v>385</v>
      </c>
    </row>
    <row r="1525" spans="1:4">
      <c r="A1525" s="32" t="s">
        <v>746</v>
      </c>
      <c r="B1525" s="32" t="s">
        <v>873</v>
      </c>
      <c r="C1525" s="32" t="s">
        <v>1297</v>
      </c>
      <c r="D1525" s="32" t="s">
        <v>1095</v>
      </c>
    </row>
    <row r="1526" spans="1:4">
      <c r="A1526" s="32"/>
      <c r="B1526" s="32"/>
      <c r="C1526" s="32"/>
      <c r="D1526" s="32" t="s">
        <v>419</v>
      </c>
    </row>
    <row r="1527" spans="1:4">
      <c r="A1527" s="32"/>
      <c r="B1527" s="32"/>
      <c r="C1527" s="32"/>
      <c r="D1527" s="32" t="s">
        <v>385</v>
      </c>
    </row>
    <row r="1528" spans="1:4">
      <c r="A1528" s="32" t="s">
        <v>747</v>
      </c>
      <c r="B1528" s="32" t="s">
        <v>874</v>
      </c>
      <c r="C1528" s="32" t="s">
        <v>1297</v>
      </c>
      <c r="D1528" s="32" t="s">
        <v>1095</v>
      </c>
    </row>
    <row r="1529" spans="1:4">
      <c r="A1529" s="32"/>
      <c r="B1529" s="32"/>
      <c r="C1529" s="32"/>
      <c r="D1529" s="32" t="s">
        <v>419</v>
      </c>
    </row>
    <row r="1530" spans="1:4">
      <c r="A1530" s="32"/>
      <c r="B1530" s="32"/>
      <c r="C1530" s="32"/>
      <c r="D1530" s="32" t="s">
        <v>385</v>
      </c>
    </row>
    <row r="1531" spans="1:4">
      <c r="A1531" s="32"/>
      <c r="B1531" s="32"/>
      <c r="C1531" s="32"/>
      <c r="D1531" s="32" t="s">
        <v>1476</v>
      </c>
    </row>
    <row r="1532" spans="1:4">
      <c r="A1532" s="32" t="s">
        <v>748</v>
      </c>
      <c r="B1532" s="32" t="s">
        <v>875</v>
      </c>
      <c r="C1532" s="32" t="s">
        <v>1297</v>
      </c>
      <c r="D1532" s="32" t="s">
        <v>1095</v>
      </c>
    </row>
    <row r="1533" spans="1:4">
      <c r="A1533" s="32"/>
      <c r="B1533" s="32"/>
      <c r="C1533" s="32"/>
      <c r="D1533" s="32" t="s">
        <v>419</v>
      </c>
    </row>
    <row r="1534" spans="1:4">
      <c r="A1534" s="32"/>
      <c r="B1534" s="32"/>
      <c r="C1534" s="32"/>
      <c r="D1534" s="32" t="s">
        <v>385</v>
      </c>
    </row>
    <row r="1535" spans="1:4">
      <c r="A1535" s="32"/>
      <c r="B1535" s="32"/>
      <c r="C1535" s="32"/>
      <c r="D1535" s="32" t="s">
        <v>1476</v>
      </c>
    </row>
    <row r="1536" spans="1:4">
      <c r="A1536" s="32" t="s">
        <v>749</v>
      </c>
      <c r="B1536" s="32" t="s">
        <v>876</v>
      </c>
      <c r="C1536" s="32" t="s">
        <v>1297</v>
      </c>
      <c r="D1536" s="32" t="s">
        <v>1099</v>
      </c>
    </row>
    <row r="1537" spans="1:4">
      <c r="A1537" s="32"/>
      <c r="B1537" s="32"/>
      <c r="C1537" s="32"/>
      <c r="D1537" s="32" t="s">
        <v>1095</v>
      </c>
    </row>
    <row r="1538" spans="1:4">
      <c r="A1538" s="32"/>
      <c r="B1538" s="32"/>
      <c r="C1538" s="32"/>
      <c r="D1538" s="32" t="s">
        <v>419</v>
      </c>
    </row>
    <row r="1539" spans="1:4">
      <c r="A1539" s="32"/>
      <c r="B1539" s="32"/>
      <c r="C1539" s="32"/>
      <c r="D1539" s="32" t="s">
        <v>385</v>
      </c>
    </row>
    <row r="1540" spans="1:4">
      <c r="A1540" s="32" t="s">
        <v>750</v>
      </c>
      <c r="B1540" s="32" t="s">
        <v>877</v>
      </c>
      <c r="C1540" s="32" t="s">
        <v>1297</v>
      </c>
      <c r="D1540" s="32" t="s">
        <v>1095</v>
      </c>
    </row>
    <row r="1541" spans="1:4">
      <c r="A1541" s="32"/>
      <c r="B1541" s="32"/>
      <c r="C1541" s="32"/>
      <c r="D1541" s="32" t="s">
        <v>419</v>
      </c>
    </row>
    <row r="1542" spans="1:4">
      <c r="A1542" s="32"/>
      <c r="B1542" s="32"/>
      <c r="C1542" s="32"/>
      <c r="D1542" s="32" t="s">
        <v>385</v>
      </c>
    </row>
    <row r="1543" spans="1:4">
      <c r="A1543" s="32"/>
      <c r="B1543" s="32"/>
      <c r="C1543" s="32"/>
      <c r="D1543" s="32" t="s">
        <v>1476</v>
      </c>
    </row>
    <row r="1544" spans="1:4">
      <c r="A1544" s="32" t="s">
        <v>751</v>
      </c>
      <c r="B1544" s="32" t="s">
        <v>878</v>
      </c>
      <c r="C1544" s="32" t="s">
        <v>1297</v>
      </c>
      <c r="D1544" s="32" t="s">
        <v>1099</v>
      </c>
    </row>
    <row r="1545" spans="1:4">
      <c r="A1545" s="32"/>
      <c r="B1545" s="32"/>
      <c r="C1545" s="32"/>
      <c r="D1545" s="32" t="s">
        <v>1095</v>
      </c>
    </row>
    <row r="1546" spans="1:4">
      <c r="A1546" s="32"/>
      <c r="B1546" s="32"/>
      <c r="C1546" s="32"/>
      <c r="D1546" s="32" t="s">
        <v>419</v>
      </c>
    </row>
    <row r="1547" spans="1:4">
      <c r="A1547" s="32"/>
      <c r="B1547" s="32"/>
      <c r="C1547" s="32"/>
      <c r="D1547" s="32" t="s">
        <v>385</v>
      </c>
    </row>
    <row r="1548" spans="1:4">
      <c r="A1548" s="32"/>
      <c r="B1548" s="32"/>
      <c r="C1548" s="32"/>
      <c r="D1548" s="32" t="s">
        <v>1476</v>
      </c>
    </row>
    <row r="1549" spans="1:4">
      <c r="A1549" s="32" t="s">
        <v>752</v>
      </c>
      <c r="B1549" s="32" t="s">
        <v>879</v>
      </c>
      <c r="C1549" s="32" t="s">
        <v>1297</v>
      </c>
      <c r="D1549" s="32" t="s">
        <v>1095</v>
      </c>
    </row>
    <row r="1550" spans="1:4">
      <c r="A1550" s="32"/>
      <c r="B1550" s="32"/>
      <c r="C1550" s="32"/>
      <c r="D1550" s="32" t="s">
        <v>419</v>
      </c>
    </row>
    <row r="1551" spans="1:4">
      <c r="A1551" s="32"/>
      <c r="B1551" s="32"/>
      <c r="C1551" s="32"/>
      <c r="D1551" s="32" t="s">
        <v>385</v>
      </c>
    </row>
    <row r="1552" spans="1:4">
      <c r="A1552" s="32" t="s">
        <v>753</v>
      </c>
      <c r="B1552" s="32" t="s">
        <v>880</v>
      </c>
      <c r="C1552" s="32" t="s">
        <v>1297</v>
      </c>
      <c r="D1552" s="32" t="s">
        <v>1095</v>
      </c>
    </row>
    <row r="1553" spans="1:4">
      <c r="A1553" s="32"/>
      <c r="B1553" s="32"/>
      <c r="C1553" s="32"/>
      <c r="D1553" s="32" t="s">
        <v>419</v>
      </c>
    </row>
    <row r="1554" spans="1:4">
      <c r="A1554" s="32"/>
      <c r="B1554" s="32"/>
      <c r="C1554" s="32"/>
      <c r="D1554" s="32" t="s">
        <v>385</v>
      </c>
    </row>
    <row r="1555" spans="1:4">
      <c r="A1555" s="32" t="s">
        <v>754</v>
      </c>
      <c r="B1555" s="32" t="s">
        <v>881</v>
      </c>
      <c r="C1555" s="32" t="s">
        <v>1297</v>
      </c>
      <c r="D1555" s="32" t="s">
        <v>1095</v>
      </c>
    </row>
    <row r="1556" spans="1:4">
      <c r="A1556" s="32"/>
      <c r="B1556" s="32"/>
      <c r="C1556" s="32"/>
      <c r="D1556" s="32" t="s">
        <v>419</v>
      </c>
    </row>
    <row r="1557" spans="1:4">
      <c r="A1557" s="32"/>
      <c r="B1557" s="32"/>
      <c r="C1557" s="32"/>
      <c r="D1557" s="32" t="s">
        <v>385</v>
      </c>
    </row>
    <row r="1558" spans="1:4">
      <c r="A1558" s="32" t="s">
        <v>755</v>
      </c>
      <c r="B1558" s="32" t="s">
        <v>882</v>
      </c>
      <c r="C1558" s="32" t="s">
        <v>1297</v>
      </c>
      <c r="D1558" s="32" t="s">
        <v>1095</v>
      </c>
    </row>
    <row r="1559" spans="1:4">
      <c r="A1559" s="32"/>
      <c r="B1559" s="32"/>
      <c r="C1559" s="32"/>
      <c r="D1559" s="32" t="s">
        <v>419</v>
      </c>
    </row>
    <row r="1560" spans="1:4">
      <c r="A1560" s="32"/>
      <c r="B1560" s="32"/>
      <c r="C1560" s="32"/>
      <c r="D1560" s="32" t="s">
        <v>385</v>
      </c>
    </row>
    <row r="1561" spans="1:4">
      <c r="A1561" s="32" t="s">
        <v>756</v>
      </c>
      <c r="B1561" s="32" t="s">
        <v>883</v>
      </c>
      <c r="C1561" s="32" t="s">
        <v>1297</v>
      </c>
      <c r="D1561" s="32" t="s">
        <v>1095</v>
      </c>
    </row>
    <row r="1562" spans="1:4">
      <c r="A1562" s="32"/>
      <c r="B1562" s="32"/>
      <c r="C1562" s="32"/>
      <c r="D1562" s="32" t="s">
        <v>419</v>
      </c>
    </row>
    <row r="1563" spans="1:4">
      <c r="A1563" s="32"/>
      <c r="B1563" s="32"/>
      <c r="C1563" s="32"/>
      <c r="D1563" s="32" t="s">
        <v>385</v>
      </c>
    </row>
    <row r="1564" spans="1:4">
      <c r="A1564" s="32" t="s">
        <v>757</v>
      </c>
      <c r="B1564" s="32" t="s">
        <v>884</v>
      </c>
      <c r="C1564" s="32" t="s">
        <v>1297</v>
      </c>
      <c r="D1564" s="32" t="s">
        <v>1095</v>
      </c>
    </row>
    <row r="1565" spans="1:4">
      <c r="A1565" s="32"/>
      <c r="B1565" s="32"/>
      <c r="C1565" s="32"/>
      <c r="D1565" s="32" t="s">
        <v>419</v>
      </c>
    </row>
    <row r="1566" spans="1:4">
      <c r="A1566" s="32"/>
      <c r="B1566" s="32"/>
      <c r="C1566" s="32"/>
      <c r="D1566" s="32" t="s">
        <v>385</v>
      </c>
    </row>
    <row r="1567" spans="1:4">
      <c r="A1567" s="32" t="s">
        <v>758</v>
      </c>
      <c r="B1567" s="32" t="s">
        <v>885</v>
      </c>
      <c r="C1567" s="32" t="s">
        <v>1297</v>
      </c>
      <c r="D1567" s="32" t="s">
        <v>1095</v>
      </c>
    </row>
    <row r="1568" spans="1:4">
      <c r="A1568" s="32"/>
      <c r="B1568" s="32"/>
      <c r="C1568" s="32"/>
      <c r="D1568" s="32" t="s">
        <v>385</v>
      </c>
    </row>
    <row r="1569" spans="1:4">
      <c r="A1569" s="32"/>
      <c r="B1569" s="32"/>
      <c r="C1569" s="32"/>
      <c r="D1569" s="32" t="s">
        <v>1476</v>
      </c>
    </row>
    <row r="1570" spans="1:4">
      <c r="A1570" s="32" t="s">
        <v>1955</v>
      </c>
      <c r="B1570" s="32" t="s">
        <v>1956</v>
      </c>
      <c r="C1570" s="32" t="s">
        <v>1297</v>
      </c>
      <c r="D1570" s="32" t="s">
        <v>419</v>
      </c>
    </row>
    <row r="1571" spans="1:4">
      <c r="A1571" s="32"/>
      <c r="B1571" s="32"/>
      <c r="C1571" s="32"/>
      <c r="D1571" s="32" t="s">
        <v>385</v>
      </c>
    </row>
    <row r="1572" spans="1:4">
      <c r="A1572" s="32" t="s">
        <v>1</v>
      </c>
      <c r="B1572" s="32" t="s">
        <v>77</v>
      </c>
      <c r="C1572" s="32" t="s">
        <v>1297</v>
      </c>
      <c r="D1572" s="32" t="s">
        <v>1095</v>
      </c>
    </row>
    <row r="1573" spans="1:4">
      <c r="A1573" s="32"/>
      <c r="B1573" s="32"/>
      <c r="C1573" s="32"/>
      <c r="D1573" s="32" t="s">
        <v>419</v>
      </c>
    </row>
    <row r="1574" spans="1:4">
      <c r="A1574" s="32"/>
      <c r="B1574" s="32"/>
      <c r="C1574" s="32"/>
      <c r="D1574" s="32" t="s">
        <v>385</v>
      </c>
    </row>
    <row r="1575" spans="1:4">
      <c r="A1575" s="32" t="s">
        <v>78</v>
      </c>
      <c r="B1575" s="32" t="s">
        <v>79</v>
      </c>
      <c r="C1575" s="32" t="s">
        <v>1297</v>
      </c>
      <c r="D1575" s="32" t="s">
        <v>385</v>
      </c>
    </row>
    <row r="1576" spans="1:4">
      <c r="A1576" s="32" t="s">
        <v>1195</v>
      </c>
      <c r="B1576" s="32" t="s">
        <v>1196</v>
      </c>
      <c r="C1576" s="32" t="s">
        <v>1293</v>
      </c>
      <c r="D1576" s="32" t="s">
        <v>416</v>
      </c>
    </row>
    <row r="1577" spans="1:4">
      <c r="A1577" s="32"/>
      <c r="B1577" s="32"/>
      <c r="C1577" s="32"/>
      <c r="D1577" s="32" t="s">
        <v>994</v>
      </c>
    </row>
    <row r="1578" spans="1:4">
      <c r="A1578" s="32"/>
      <c r="B1578" s="32"/>
      <c r="C1578" s="32"/>
      <c r="D1578" s="32" t="s">
        <v>2304</v>
      </c>
    </row>
    <row r="1579" spans="1:4">
      <c r="A1579" s="32" t="s">
        <v>1811</v>
      </c>
      <c r="B1579" s="32" t="s">
        <v>1812</v>
      </c>
      <c r="C1579" s="32" t="s">
        <v>1293</v>
      </c>
      <c r="D1579" s="32" t="s">
        <v>1095</v>
      </c>
    </row>
    <row r="1580" spans="1:4">
      <c r="A1580" s="32"/>
      <c r="B1580" s="32"/>
      <c r="C1580" s="32"/>
      <c r="D1580" s="32" t="s">
        <v>1096</v>
      </c>
    </row>
    <row r="1581" spans="1:4">
      <c r="A1581" s="32"/>
      <c r="B1581" s="32"/>
      <c r="C1581" s="32"/>
      <c r="D1581" s="32" t="s">
        <v>419</v>
      </c>
    </row>
    <row r="1582" spans="1:4">
      <c r="A1582" s="32" t="s">
        <v>858</v>
      </c>
      <c r="B1582" s="32" t="s">
        <v>462</v>
      </c>
      <c r="C1582" s="32" t="s">
        <v>1293</v>
      </c>
      <c r="D1582" s="32" t="s">
        <v>1095</v>
      </c>
    </row>
    <row r="1583" spans="1:4">
      <c r="A1583" s="32"/>
      <c r="B1583" s="32"/>
      <c r="C1583" s="32"/>
      <c r="D1583" s="32" t="s">
        <v>1096</v>
      </c>
    </row>
    <row r="1584" spans="1:4">
      <c r="A1584" s="32"/>
      <c r="B1584" s="32"/>
      <c r="C1584" s="32"/>
      <c r="D1584" s="32" t="s">
        <v>419</v>
      </c>
    </row>
    <row r="1585" spans="1:4">
      <c r="A1585" s="32" t="s">
        <v>2101</v>
      </c>
      <c r="B1585" s="32" t="s">
        <v>2102</v>
      </c>
      <c r="C1585" s="32" t="s">
        <v>1293</v>
      </c>
      <c r="D1585" s="32" t="s">
        <v>1997</v>
      </c>
    </row>
    <row r="1586" spans="1:4">
      <c r="A1586" s="32" t="s">
        <v>859</v>
      </c>
      <c r="B1586" s="32" t="s">
        <v>467</v>
      </c>
      <c r="C1586" s="32" t="s">
        <v>1293</v>
      </c>
      <c r="D1586" s="32" t="s">
        <v>1095</v>
      </c>
    </row>
    <row r="1587" spans="1:4">
      <c r="A1587" s="32"/>
      <c r="B1587" s="32"/>
      <c r="C1587" s="32"/>
      <c r="D1587" s="32" t="s">
        <v>1097</v>
      </c>
    </row>
    <row r="1588" spans="1:4">
      <c r="A1588" s="32"/>
      <c r="B1588" s="32"/>
      <c r="C1588" s="32"/>
      <c r="D1588" s="32" t="s">
        <v>419</v>
      </c>
    </row>
    <row r="1589" spans="1:4">
      <c r="A1589" s="32"/>
      <c r="B1589" s="32"/>
      <c r="C1589" s="32"/>
      <c r="D1589" s="32" t="s">
        <v>2304</v>
      </c>
    </row>
    <row r="1590" spans="1:4">
      <c r="A1590" s="32" t="s">
        <v>860</v>
      </c>
      <c r="B1590" s="32" t="s">
        <v>469</v>
      </c>
      <c r="C1590" s="32" t="s">
        <v>1293</v>
      </c>
      <c r="D1590" s="32" t="s">
        <v>1095</v>
      </c>
    </row>
    <row r="1591" spans="1:4">
      <c r="A1591" s="32"/>
      <c r="B1591" s="32"/>
      <c r="C1591" s="32"/>
      <c r="D1591" s="32" t="s">
        <v>1096</v>
      </c>
    </row>
    <row r="1592" spans="1:4">
      <c r="A1592" s="32" t="s">
        <v>861</v>
      </c>
      <c r="B1592" s="32" t="s">
        <v>466</v>
      </c>
      <c r="C1592" s="32" t="s">
        <v>1293</v>
      </c>
      <c r="D1592" s="32" t="s">
        <v>1095</v>
      </c>
    </row>
    <row r="1593" spans="1:4">
      <c r="A1593" s="32"/>
      <c r="B1593" s="32"/>
      <c r="C1593" s="32"/>
      <c r="D1593" s="32" t="s">
        <v>1097</v>
      </c>
    </row>
    <row r="1594" spans="1:4">
      <c r="A1594" s="32"/>
      <c r="B1594" s="32"/>
      <c r="C1594" s="32"/>
      <c r="D1594" s="32" t="s">
        <v>2304</v>
      </c>
    </row>
    <row r="1595" spans="1:4">
      <c r="A1595" s="32" t="s">
        <v>1935</v>
      </c>
      <c r="B1595" s="32" t="s">
        <v>1936</v>
      </c>
      <c r="C1595" s="32" t="s">
        <v>1293</v>
      </c>
      <c r="D1595" s="32" t="s">
        <v>1997</v>
      </c>
    </row>
    <row r="1596" spans="1:4">
      <c r="A1596" s="32" t="s">
        <v>2806</v>
      </c>
      <c r="B1596" s="32" t="s">
        <v>2091</v>
      </c>
      <c r="C1596" s="32" t="s">
        <v>1452</v>
      </c>
      <c r="D1596" s="32" t="s">
        <v>385</v>
      </c>
    </row>
    <row r="1597" spans="1:4">
      <c r="A1597" s="32" t="s">
        <v>2795</v>
      </c>
      <c r="B1597" s="32" t="s">
        <v>1458</v>
      </c>
      <c r="C1597" s="32" t="s">
        <v>1452</v>
      </c>
      <c r="D1597" s="32" t="s">
        <v>385</v>
      </c>
    </row>
    <row r="1598" spans="1:4">
      <c r="A1598" s="32" t="s">
        <v>2702</v>
      </c>
      <c r="B1598" s="32" t="s">
        <v>1459</v>
      </c>
      <c r="C1598" s="32" t="s">
        <v>1452</v>
      </c>
      <c r="D1598" s="32" t="s">
        <v>1095</v>
      </c>
    </row>
    <row r="1599" spans="1:4">
      <c r="A1599" s="32"/>
      <c r="B1599" s="32"/>
      <c r="C1599" s="32"/>
      <c r="D1599" s="32" t="s">
        <v>385</v>
      </c>
    </row>
    <row r="1600" spans="1:4">
      <c r="A1600" s="32" t="s">
        <v>2821</v>
      </c>
      <c r="B1600" s="32" t="s">
        <v>1453</v>
      </c>
      <c r="C1600" s="32" t="s">
        <v>1452</v>
      </c>
      <c r="D1600" s="32" t="s">
        <v>385</v>
      </c>
    </row>
    <row r="1601" spans="1:4">
      <c r="A1601" s="32" t="s">
        <v>2747</v>
      </c>
      <c r="B1601" s="32" t="s">
        <v>1451</v>
      </c>
      <c r="C1601" s="32" t="s">
        <v>1452</v>
      </c>
      <c r="D1601" s="32" t="s">
        <v>385</v>
      </c>
    </row>
    <row r="1602" spans="1:4">
      <c r="A1602" s="32" t="s">
        <v>2730</v>
      </c>
      <c r="B1602" s="32" t="s">
        <v>2313</v>
      </c>
      <c r="C1602" s="32" t="s">
        <v>1452</v>
      </c>
      <c r="D1602" s="32" t="s">
        <v>385</v>
      </c>
    </row>
    <row r="1603" spans="1:4">
      <c r="A1603" s="32" t="s">
        <v>1450</v>
      </c>
      <c r="B1603" s="32" t="s">
        <v>791</v>
      </c>
      <c r="C1603" s="32" t="s">
        <v>1930</v>
      </c>
      <c r="D1603" s="32" t="s">
        <v>1096</v>
      </c>
    </row>
    <row r="1604" spans="1:4">
      <c r="A1604" s="32" t="s">
        <v>2261</v>
      </c>
      <c r="B1604" s="32" t="s">
        <v>2243</v>
      </c>
      <c r="C1604" s="32" t="s">
        <v>1930</v>
      </c>
      <c r="D1604" s="32" t="s">
        <v>2304</v>
      </c>
    </row>
    <row r="1605" spans="1:4">
      <c r="A1605" s="32" t="s">
        <v>110</v>
      </c>
      <c r="B1605" s="32" t="s">
        <v>111</v>
      </c>
      <c r="C1605" s="32" t="s">
        <v>1298</v>
      </c>
      <c r="D1605" s="32" t="s">
        <v>419</v>
      </c>
    </row>
    <row r="1606" spans="1:4">
      <c r="A1606" s="32" t="s">
        <v>112</v>
      </c>
      <c r="B1606" s="32" t="s">
        <v>113</v>
      </c>
      <c r="C1606" s="32" t="s">
        <v>1298</v>
      </c>
      <c r="D1606" s="32" t="s">
        <v>1095</v>
      </c>
    </row>
    <row r="1607" spans="1:4">
      <c r="A1607" s="32"/>
      <c r="B1607" s="32"/>
      <c r="C1607" s="32"/>
      <c r="D1607" s="32" t="s">
        <v>1097</v>
      </c>
    </row>
    <row r="1608" spans="1:4">
      <c r="A1608" s="32"/>
      <c r="B1608" s="32"/>
      <c r="C1608" s="32"/>
      <c r="D1608" s="32" t="s">
        <v>1476</v>
      </c>
    </row>
    <row r="1609" spans="1:4">
      <c r="A1609" s="32" t="s">
        <v>632</v>
      </c>
      <c r="B1609" s="32" t="s">
        <v>631</v>
      </c>
      <c r="C1609" s="32" t="s">
        <v>1298</v>
      </c>
      <c r="D1609" s="32" t="s">
        <v>419</v>
      </c>
    </row>
    <row r="1610" spans="1:4">
      <c r="A1610" s="32" t="s">
        <v>256</v>
      </c>
      <c r="B1610" s="32" t="s">
        <v>109</v>
      </c>
      <c r="C1610" s="32" t="s">
        <v>1298</v>
      </c>
      <c r="D1610" s="32" t="s">
        <v>419</v>
      </c>
    </row>
    <row r="1611" spans="1:4">
      <c r="A1611" s="32" t="s">
        <v>114</v>
      </c>
      <c r="B1611" s="32" t="s">
        <v>115</v>
      </c>
      <c r="C1611" s="32" t="s">
        <v>1298</v>
      </c>
      <c r="D1611" s="32" t="s">
        <v>419</v>
      </c>
    </row>
    <row r="1612" spans="1:4">
      <c r="A1612" s="32" t="s">
        <v>116</v>
      </c>
      <c r="B1612" s="32" t="s">
        <v>117</v>
      </c>
      <c r="C1612" s="32" t="s">
        <v>1298</v>
      </c>
      <c r="D1612" s="32" t="s">
        <v>419</v>
      </c>
    </row>
    <row r="1613" spans="1:4">
      <c r="A1613" s="32" t="s">
        <v>266</v>
      </c>
      <c r="B1613" s="32" t="s">
        <v>108</v>
      </c>
      <c r="C1613" s="32" t="s">
        <v>1298</v>
      </c>
      <c r="D1613" s="32" t="s">
        <v>419</v>
      </c>
    </row>
    <row r="1614" spans="1:4">
      <c r="A1614" s="32" t="s">
        <v>118</v>
      </c>
      <c r="B1614" s="32" t="s">
        <v>119</v>
      </c>
      <c r="C1614" s="32" t="s">
        <v>1298</v>
      </c>
      <c r="D1614" s="32" t="s">
        <v>419</v>
      </c>
    </row>
    <row r="1615" spans="1:4">
      <c r="A1615" s="32" t="s">
        <v>120</v>
      </c>
      <c r="B1615" s="32" t="s">
        <v>121</v>
      </c>
      <c r="C1615" s="32" t="s">
        <v>1298</v>
      </c>
      <c r="D1615" s="32" t="s">
        <v>419</v>
      </c>
    </row>
    <row r="1616" spans="1:4">
      <c r="A1616" s="32" t="s">
        <v>122</v>
      </c>
      <c r="B1616" s="32" t="s">
        <v>123</v>
      </c>
      <c r="C1616" s="32" t="s">
        <v>1298</v>
      </c>
      <c r="D1616" s="32" t="s">
        <v>419</v>
      </c>
    </row>
    <row r="1617" spans="1:4">
      <c r="A1617" s="32" t="s">
        <v>124</v>
      </c>
      <c r="B1617" s="32" t="s">
        <v>125</v>
      </c>
      <c r="C1617" s="32" t="s">
        <v>1298</v>
      </c>
      <c r="D1617" s="32" t="s">
        <v>419</v>
      </c>
    </row>
    <row r="1618" spans="1:4">
      <c r="A1618" s="32" t="s">
        <v>2172</v>
      </c>
      <c r="B1618" s="32" t="s">
        <v>126</v>
      </c>
      <c r="C1618" s="32" t="s">
        <v>1298</v>
      </c>
      <c r="D1618" s="32" t="s">
        <v>419</v>
      </c>
    </row>
    <row r="1619" spans="1:4">
      <c r="A1619" s="32" t="s">
        <v>1524</v>
      </c>
      <c r="B1619" s="32" t="s">
        <v>81</v>
      </c>
      <c r="C1619" s="32" t="s">
        <v>735</v>
      </c>
      <c r="D1619" s="32" t="s">
        <v>1659</v>
      </c>
    </row>
    <row r="1620" spans="1:4">
      <c r="A1620" s="32"/>
      <c r="B1620" s="32"/>
      <c r="C1620" s="32"/>
      <c r="D1620" s="32" t="s">
        <v>1095</v>
      </c>
    </row>
    <row r="1621" spans="1:4">
      <c r="A1621" s="32" t="s">
        <v>1525</v>
      </c>
      <c r="B1621" s="32" t="s">
        <v>82</v>
      </c>
      <c r="C1621" s="32" t="s">
        <v>735</v>
      </c>
      <c r="D1621" s="32" t="s">
        <v>1659</v>
      </c>
    </row>
    <row r="1622" spans="1:4">
      <c r="A1622" s="32"/>
      <c r="B1622" s="32"/>
      <c r="C1622" s="32"/>
      <c r="D1622" s="32" t="s">
        <v>1095</v>
      </c>
    </row>
    <row r="1623" spans="1:4">
      <c r="A1623" s="32" t="s">
        <v>732</v>
      </c>
      <c r="B1623" s="32" t="s">
        <v>83</v>
      </c>
      <c r="C1623" s="32" t="s">
        <v>735</v>
      </c>
      <c r="D1623" s="32" t="s">
        <v>1659</v>
      </c>
    </row>
    <row r="1624" spans="1:4">
      <c r="A1624" s="32"/>
      <c r="B1624" s="32"/>
      <c r="C1624" s="32"/>
      <c r="D1624" s="32" t="s">
        <v>1095</v>
      </c>
    </row>
    <row r="1625" spans="1:4">
      <c r="A1625" s="32" t="s">
        <v>731</v>
      </c>
      <c r="B1625" s="32" t="s">
        <v>84</v>
      </c>
      <c r="C1625" s="32" t="s">
        <v>735</v>
      </c>
      <c r="D1625" s="32" t="s">
        <v>1659</v>
      </c>
    </row>
    <row r="1626" spans="1:4">
      <c r="A1626" s="32" t="s">
        <v>733</v>
      </c>
      <c r="B1626" s="32" t="s">
        <v>85</v>
      </c>
      <c r="C1626" s="32" t="s">
        <v>735</v>
      </c>
      <c r="D1626" s="32" t="s">
        <v>1659</v>
      </c>
    </row>
    <row r="1627" spans="1:4">
      <c r="A1627" s="32" t="s">
        <v>730</v>
      </c>
      <c r="B1627" s="32" t="s">
        <v>86</v>
      </c>
      <c r="C1627" s="32" t="s">
        <v>735</v>
      </c>
      <c r="D1627" s="32" t="s">
        <v>1659</v>
      </c>
    </row>
    <row r="1628" spans="1:4">
      <c r="A1628" s="32" t="s">
        <v>1609</v>
      </c>
      <c r="B1628" s="32" t="s">
        <v>1612</v>
      </c>
      <c r="C1628" s="32" t="s">
        <v>735</v>
      </c>
      <c r="D1628" s="32" t="s">
        <v>1659</v>
      </c>
    </row>
    <row r="1629" spans="1:4">
      <c r="A1629" s="32" t="s">
        <v>1610</v>
      </c>
      <c r="B1629" s="32" t="s">
        <v>1613</v>
      </c>
      <c r="C1629" s="32" t="s">
        <v>735</v>
      </c>
      <c r="D1629" s="32" t="s">
        <v>1659</v>
      </c>
    </row>
    <row r="1630" spans="1:4">
      <c r="A1630" s="32" t="s">
        <v>1607</v>
      </c>
      <c r="B1630" s="32" t="s">
        <v>1611</v>
      </c>
      <c r="C1630" s="32" t="s">
        <v>735</v>
      </c>
      <c r="D1630" s="32" t="s">
        <v>1659</v>
      </c>
    </row>
    <row r="1631" spans="1:4">
      <c r="A1631" s="32" t="s">
        <v>1606</v>
      </c>
      <c r="B1631" s="32" t="s">
        <v>1809</v>
      </c>
      <c r="C1631" s="32" t="s">
        <v>735</v>
      </c>
      <c r="D1631" s="32" t="s">
        <v>1659</v>
      </c>
    </row>
    <row r="1632" spans="1:4">
      <c r="A1632" s="32" t="s">
        <v>1608</v>
      </c>
      <c r="B1632" s="32" t="s">
        <v>1822</v>
      </c>
      <c r="C1632" s="32" t="s">
        <v>735</v>
      </c>
      <c r="D1632" s="32" t="s">
        <v>1659</v>
      </c>
    </row>
    <row r="1633" spans="1:4">
      <c r="A1633" s="32" t="s">
        <v>729</v>
      </c>
      <c r="B1633" s="32" t="s">
        <v>80</v>
      </c>
      <c r="C1633" s="32" t="s">
        <v>735</v>
      </c>
      <c r="D1633" s="32" t="s">
        <v>1659</v>
      </c>
    </row>
    <row r="1634" spans="1:4">
      <c r="A1634" s="32"/>
      <c r="B1634" s="32"/>
      <c r="C1634" s="32"/>
      <c r="D1634" s="32" t="s">
        <v>1095</v>
      </c>
    </row>
    <row r="1635" spans="1:4">
      <c r="A1635" s="32" t="s">
        <v>728</v>
      </c>
      <c r="B1635" s="32" t="s">
        <v>87</v>
      </c>
      <c r="C1635" s="32" t="s">
        <v>735</v>
      </c>
      <c r="D1635" s="32" t="s">
        <v>1659</v>
      </c>
    </row>
    <row r="1636" spans="1:4">
      <c r="A1636" s="32" t="s">
        <v>727</v>
      </c>
      <c r="B1636" s="32" t="s">
        <v>88</v>
      </c>
      <c r="C1636" s="32" t="s">
        <v>735</v>
      </c>
      <c r="D1636" s="32" t="s">
        <v>1659</v>
      </c>
    </row>
    <row r="1637" spans="1:4">
      <c r="A1637" s="32" t="s">
        <v>1199</v>
      </c>
      <c r="B1637" s="32" t="s">
        <v>1200</v>
      </c>
      <c r="C1637" s="32" t="s">
        <v>735</v>
      </c>
      <c r="D1637" s="32" t="s">
        <v>1659</v>
      </c>
    </row>
    <row r="1638" spans="1:4">
      <c r="A1638" s="32" t="s">
        <v>734</v>
      </c>
      <c r="B1638" s="32" t="s">
        <v>107</v>
      </c>
      <c r="C1638" s="32" t="s">
        <v>735</v>
      </c>
      <c r="D1638" s="32" t="s">
        <v>1659</v>
      </c>
    </row>
    <row r="1639" spans="1:4">
      <c r="A1639" s="32"/>
      <c r="B1639" s="32"/>
      <c r="C1639" s="32"/>
      <c r="D1639" s="32" t="s">
        <v>1095</v>
      </c>
    </row>
    <row r="1640" spans="1:4">
      <c r="A1640" s="32" t="s">
        <v>1207</v>
      </c>
      <c r="B1640" s="32" t="s">
        <v>1208</v>
      </c>
      <c r="C1640" s="32" t="s">
        <v>735</v>
      </c>
      <c r="D1640" s="32" t="s">
        <v>1659</v>
      </c>
    </row>
    <row r="1641" spans="1:4">
      <c r="A1641" s="32" t="s">
        <v>862</v>
      </c>
      <c r="B1641" s="32" t="s">
        <v>463</v>
      </c>
      <c r="C1641" s="32" t="s">
        <v>1293</v>
      </c>
      <c r="D1641" s="32" t="s">
        <v>1095</v>
      </c>
    </row>
    <row r="1642" spans="1:4">
      <c r="A1642" s="32"/>
      <c r="B1642" s="32"/>
      <c r="C1642" s="32"/>
      <c r="D1642" s="32" t="s">
        <v>2304</v>
      </c>
    </row>
    <row r="1643" spans="1:4">
      <c r="A1643" s="32" t="s">
        <v>1813</v>
      </c>
      <c r="B1643" s="32" t="s">
        <v>1814</v>
      </c>
      <c r="C1643" s="32" t="s">
        <v>1293</v>
      </c>
      <c r="D1643" s="32" t="s">
        <v>1097</v>
      </c>
    </row>
    <row r="1644" spans="1:4">
      <c r="A1644" s="32"/>
      <c r="B1644" s="32"/>
      <c r="C1644" s="32"/>
      <c r="D1644" s="32" t="s">
        <v>2304</v>
      </c>
    </row>
    <row r="1645" spans="1:4">
      <c r="A1645" s="32" t="s">
        <v>2333</v>
      </c>
      <c r="B1645" s="32" t="s">
        <v>1810</v>
      </c>
      <c r="C1645" s="32" t="s">
        <v>231</v>
      </c>
      <c r="D1645" s="32" t="s">
        <v>1095</v>
      </c>
    </row>
    <row r="1646" spans="1:4">
      <c r="A1646" s="32" t="s">
        <v>2334</v>
      </c>
      <c r="B1646" s="32" t="s">
        <v>2223</v>
      </c>
      <c r="C1646" s="32" t="s">
        <v>231</v>
      </c>
      <c r="D1646" s="32" t="s">
        <v>1095</v>
      </c>
    </row>
    <row r="1647" spans="1:4">
      <c r="A1647" s="32"/>
      <c r="B1647" s="32"/>
      <c r="C1647" s="32"/>
      <c r="D1647" s="32" t="s">
        <v>419</v>
      </c>
    </row>
    <row r="1648" spans="1:4">
      <c r="A1648" s="32" t="s">
        <v>2335</v>
      </c>
      <c r="B1648" s="32" t="s">
        <v>2224</v>
      </c>
      <c r="C1648" s="32" t="s">
        <v>231</v>
      </c>
      <c r="D1648" s="32" t="s">
        <v>1095</v>
      </c>
    </row>
    <row r="1649" spans="1:4">
      <c r="A1649" s="32"/>
      <c r="B1649" s="32"/>
      <c r="C1649" s="32"/>
      <c r="D1649" s="32" t="s">
        <v>419</v>
      </c>
    </row>
    <row r="1650" spans="1:4">
      <c r="A1650" s="32" t="s">
        <v>2604</v>
      </c>
      <c r="B1650" s="32" t="s">
        <v>2605</v>
      </c>
      <c r="C1650" s="32" t="s">
        <v>231</v>
      </c>
      <c r="D1650" s="32" t="s">
        <v>1095</v>
      </c>
    </row>
    <row r="1651" spans="1:4">
      <c r="A1651" s="32" t="s">
        <v>2336</v>
      </c>
      <c r="B1651" s="32" t="s">
        <v>1218</v>
      </c>
      <c r="C1651" s="32" t="s">
        <v>231</v>
      </c>
      <c r="D1651" s="32" t="s">
        <v>1095</v>
      </c>
    </row>
    <row r="1652" spans="1:4">
      <c r="A1652" s="32" t="s">
        <v>2337</v>
      </c>
      <c r="B1652" s="32" t="s">
        <v>1235</v>
      </c>
      <c r="C1652" s="32" t="s">
        <v>231</v>
      </c>
      <c r="D1652" s="32" t="s">
        <v>1095</v>
      </c>
    </row>
    <row r="1653" spans="1:4">
      <c r="A1653" s="32" t="s">
        <v>2338</v>
      </c>
      <c r="B1653" s="32" t="s">
        <v>1236</v>
      </c>
      <c r="C1653" s="32" t="s">
        <v>231</v>
      </c>
      <c r="D1653" s="32" t="s">
        <v>1095</v>
      </c>
    </row>
    <row r="1654" spans="1:4">
      <c r="A1654" s="32" t="s">
        <v>2339</v>
      </c>
      <c r="B1654" s="32" t="s">
        <v>1221</v>
      </c>
      <c r="C1654" s="32" t="s">
        <v>231</v>
      </c>
      <c r="D1654" s="32" t="s">
        <v>1095</v>
      </c>
    </row>
    <row r="1655" spans="1:4">
      <c r="A1655" s="32" t="s">
        <v>2340</v>
      </c>
      <c r="B1655" s="32" t="s">
        <v>2002</v>
      </c>
      <c r="C1655" s="32" t="s">
        <v>231</v>
      </c>
      <c r="D1655" s="32" t="s">
        <v>1095</v>
      </c>
    </row>
    <row r="1656" spans="1:4">
      <c r="A1656" s="32" t="s">
        <v>2341</v>
      </c>
      <c r="B1656" s="32" t="s">
        <v>1455</v>
      </c>
      <c r="C1656" s="32" t="s">
        <v>231</v>
      </c>
      <c r="D1656" s="32" t="s">
        <v>1095</v>
      </c>
    </row>
    <row r="1657" spans="1:4">
      <c r="A1657" s="32" t="s">
        <v>2342</v>
      </c>
      <c r="B1657" s="32" t="s">
        <v>2225</v>
      </c>
      <c r="C1657" s="32" t="s">
        <v>231</v>
      </c>
      <c r="D1657" s="32" t="s">
        <v>1095</v>
      </c>
    </row>
    <row r="1658" spans="1:4">
      <c r="A1658" s="32" t="s">
        <v>2343</v>
      </c>
      <c r="B1658" s="32" t="s">
        <v>2226</v>
      </c>
      <c r="C1658" s="32" t="s">
        <v>231</v>
      </c>
      <c r="D1658" s="32" t="s">
        <v>1095</v>
      </c>
    </row>
    <row r="1659" spans="1:4">
      <c r="A1659" s="32"/>
      <c r="B1659" s="32"/>
      <c r="C1659" s="32"/>
      <c r="D1659" s="32" t="s">
        <v>419</v>
      </c>
    </row>
    <row r="1660" spans="1:4">
      <c r="A1660" s="32" t="s">
        <v>2344</v>
      </c>
      <c r="B1660" s="32" t="s">
        <v>1456</v>
      </c>
      <c r="C1660" s="32" t="s">
        <v>231</v>
      </c>
      <c r="D1660" s="32" t="s">
        <v>1095</v>
      </c>
    </row>
    <row r="1661" spans="1:4">
      <c r="A1661" s="32" t="s">
        <v>2345</v>
      </c>
      <c r="B1661" s="32" t="s">
        <v>1457</v>
      </c>
      <c r="C1661" s="32" t="s">
        <v>231</v>
      </c>
      <c r="D1661" s="32" t="s">
        <v>1095</v>
      </c>
    </row>
    <row r="1662" spans="1:4">
      <c r="A1662" s="32" t="s">
        <v>2315</v>
      </c>
      <c r="B1662" s="32" t="s">
        <v>2316</v>
      </c>
      <c r="C1662" s="32" t="s">
        <v>231</v>
      </c>
      <c r="D1662" s="32" t="s">
        <v>1095</v>
      </c>
    </row>
    <row r="1663" spans="1:4">
      <c r="A1663" s="32" t="s">
        <v>2346</v>
      </c>
      <c r="B1663" s="32" t="s">
        <v>2196</v>
      </c>
      <c r="C1663" s="32" t="s">
        <v>231</v>
      </c>
      <c r="D1663" s="32" t="s">
        <v>1095</v>
      </c>
    </row>
    <row r="1664" spans="1:4">
      <c r="A1664" s="32" t="s">
        <v>2347</v>
      </c>
      <c r="B1664" s="32" t="s">
        <v>2314</v>
      </c>
      <c r="C1664" s="32" t="s">
        <v>231</v>
      </c>
      <c r="D1664" s="32" t="s">
        <v>1095</v>
      </c>
    </row>
    <row r="1665" spans="1:4">
      <c r="A1665" s="32" t="s">
        <v>2348</v>
      </c>
      <c r="B1665" s="32" t="s">
        <v>2029</v>
      </c>
      <c r="C1665" s="32" t="s">
        <v>231</v>
      </c>
      <c r="D1665" s="32" t="s">
        <v>1095</v>
      </c>
    </row>
    <row r="1666" spans="1:4">
      <c r="A1666" s="32" t="s">
        <v>2349</v>
      </c>
      <c r="B1666" s="32" t="s">
        <v>1234</v>
      </c>
      <c r="C1666" s="32" t="s">
        <v>231</v>
      </c>
      <c r="D1666" s="32" t="s">
        <v>1095</v>
      </c>
    </row>
    <row r="1667" spans="1:4">
      <c r="A1667" s="32"/>
      <c r="B1667" s="32"/>
      <c r="C1667" s="32"/>
      <c r="D1667" s="32" t="s">
        <v>1096</v>
      </c>
    </row>
    <row r="1668" spans="1:4">
      <c r="A1668" s="32"/>
      <c r="B1668" s="32"/>
      <c r="C1668" s="32"/>
      <c r="D1668" s="32" t="s">
        <v>419</v>
      </c>
    </row>
    <row r="1669" spans="1:4">
      <c r="A1669" s="32" t="s">
        <v>2350</v>
      </c>
      <c r="B1669" s="32" t="s">
        <v>1232</v>
      </c>
      <c r="C1669" s="32" t="s">
        <v>231</v>
      </c>
      <c r="D1669" s="32" t="s">
        <v>1095</v>
      </c>
    </row>
    <row r="1670" spans="1:4">
      <c r="A1670" s="32"/>
      <c r="B1670" s="32"/>
      <c r="C1670" s="32"/>
      <c r="D1670" s="32" t="s">
        <v>419</v>
      </c>
    </row>
    <row r="1671" spans="1:4">
      <c r="A1671" s="32" t="s">
        <v>2351</v>
      </c>
      <c r="B1671" s="32" t="s">
        <v>1215</v>
      </c>
      <c r="C1671" s="32" t="s">
        <v>231</v>
      </c>
      <c r="D1671" s="32" t="s">
        <v>1095</v>
      </c>
    </row>
    <row r="1672" spans="1:4">
      <c r="A1672" s="32"/>
      <c r="B1672" s="32"/>
      <c r="C1672" s="32"/>
      <c r="D1672" s="32" t="s">
        <v>419</v>
      </c>
    </row>
    <row r="1673" spans="1:4">
      <c r="A1673" s="32" t="s">
        <v>2352</v>
      </c>
      <c r="B1673" s="32" t="s">
        <v>1220</v>
      </c>
      <c r="C1673" s="32" t="s">
        <v>231</v>
      </c>
      <c r="D1673" s="32" t="s">
        <v>1095</v>
      </c>
    </row>
    <row r="1674" spans="1:4">
      <c r="A1674" s="32"/>
      <c r="B1674" s="32"/>
      <c r="C1674" s="32"/>
      <c r="D1674" s="32" t="s">
        <v>419</v>
      </c>
    </row>
    <row r="1675" spans="1:4">
      <c r="A1675" s="32" t="s">
        <v>2353</v>
      </c>
      <c r="B1675" s="32" t="s">
        <v>1219</v>
      </c>
      <c r="C1675" s="32" t="s">
        <v>231</v>
      </c>
      <c r="D1675" s="32" t="s">
        <v>1095</v>
      </c>
    </row>
    <row r="1676" spans="1:4">
      <c r="A1676" s="32"/>
      <c r="B1676" s="32"/>
      <c r="C1676" s="32"/>
      <c r="D1676" s="32" t="s">
        <v>419</v>
      </c>
    </row>
    <row r="1677" spans="1:4">
      <c r="A1677" s="32" t="s">
        <v>2354</v>
      </c>
      <c r="B1677" s="32" t="s">
        <v>1227</v>
      </c>
      <c r="C1677" s="32" t="s">
        <v>231</v>
      </c>
      <c r="D1677" s="32" t="s">
        <v>1095</v>
      </c>
    </row>
    <row r="1678" spans="1:4">
      <c r="A1678" s="32"/>
      <c r="B1678" s="32"/>
      <c r="C1678" s="32"/>
      <c r="D1678" s="32" t="s">
        <v>419</v>
      </c>
    </row>
    <row r="1679" spans="1:4">
      <c r="A1679" s="32" t="s">
        <v>2355</v>
      </c>
      <c r="B1679" s="32" t="s">
        <v>1233</v>
      </c>
      <c r="C1679" s="32" t="s">
        <v>231</v>
      </c>
      <c r="D1679" s="32" t="s">
        <v>1095</v>
      </c>
    </row>
    <row r="1680" spans="1:4">
      <c r="A1680" s="32"/>
      <c r="B1680" s="32"/>
      <c r="C1680" s="32"/>
      <c r="D1680" s="32" t="s">
        <v>419</v>
      </c>
    </row>
    <row r="1681" spans="1:4">
      <c r="A1681" s="32" t="s">
        <v>2394</v>
      </c>
      <c r="B1681" s="32" t="s">
        <v>2395</v>
      </c>
      <c r="C1681" s="32" t="s">
        <v>231</v>
      </c>
      <c r="D1681" s="32" t="s">
        <v>1095</v>
      </c>
    </row>
    <row r="1682" spans="1:4">
      <c r="A1682" s="32" t="s">
        <v>210</v>
      </c>
      <c r="B1682" s="32" t="s">
        <v>211</v>
      </c>
      <c r="C1682" s="32" t="s">
        <v>231</v>
      </c>
      <c r="D1682" s="32" t="s">
        <v>1095</v>
      </c>
    </row>
    <row r="1683" spans="1:4">
      <c r="A1683" s="32" t="s">
        <v>212</v>
      </c>
      <c r="B1683" s="32" t="s">
        <v>213</v>
      </c>
      <c r="C1683" s="32" t="s">
        <v>231</v>
      </c>
      <c r="D1683" s="32" t="s">
        <v>1095</v>
      </c>
    </row>
    <row r="1684" spans="1:4">
      <c r="A1684" s="32" t="s">
        <v>214</v>
      </c>
      <c r="B1684" s="32" t="s">
        <v>215</v>
      </c>
      <c r="C1684" s="32" t="s">
        <v>231</v>
      </c>
      <c r="D1684" s="32" t="s">
        <v>1095</v>
      </c>
    </row>
    <row r="1685" spans="1:4">
      <c r="A1685" s="32" t="s">
        <v>206</v>
      </c>
      <c r="B1685" s="32" t="s">
        <v>207</v>
      </c>
      <c r="C1685" s="32" t="s">
        <v>231</v>
      </c>
      <c r="D1685" s="32" t="s">
        <v>1095</v>
      </c>
    </row>
    <row r="1686" spans="1:4">
      <c r="A1686" s="32"/>
      <c r="B1686" s="32"/>
      <c r="C1686" s="32"/>
      <c r="D1686" s="32" t="s">
        <v>419</v>
      </c>
    </row>
    <row r="1687" spans="1:4">
      <c r="A1687" s="32" t="s">
        <v>216</v>
      </c>
      <c r="B1687" s="32" t="s">
        <v>217</v>
      </c>
      <c r="C1687" s="32" t="s">
        <v>231</v>
      </c>
      <c r="D1687" s="32" t="s">
        <v>1095</v>
      </c>
    </row>
    <row r="1688" spans="1:4">
      <c r="A1688" s="32"/>
      <c r="B1688" s="32"/>
      <c r="C1688" s="32"/>
      <c r="D1688" s="32" t="s">
        <v>419</v>
      </c>
    </row>
    <row r="1689" spans="1:4">
      <c r="A1689" s="32" t="s">
        <v>218</v>
      </c>
      <c r="B1689" s="32" t="s">
        <v>219</v>
      </c>
      <c r="C1689" s="32" t="s">
        <v>231</v>
      </c>
      <c r="D1689" s="32" t="s">
        <v>1095</v>
      </c>
    </row>
    <row r="1690" spans="1:4">
      <c r="A1690" s="32" t="s">
        <v>220</v>
      </c>
      <c r="B1690" s="32" t="s">
        <v>221</v>
      </c>
      <c r="C1690" s="32" t="s">
        <v>231</v>
      </c>
      <c r="D1690" s="32" t="s">
        <v>1095</v>
      </c>
    </row>
    <row r="1691" spans="1:4">
      <c r="A1691" s="32" t="s">
        <v>222</v>
      </c>
      <c r="B1691" s="32" t="s">
        <v>223</v>
      </c>
      <c r="C1691" s="32" t="s">
        <v>231</v>
      </c>
      <c r="D1691" s="32" t="s">
        <v>1095</v>
      </c>
    </row>
    <row r="1692" spans="1:4">
      <c r="A1692" s="32" t="s">
        <v>224</v>
      </c>
      <c r="B1692" s="32" t="s">
        <v>225</v>
      </c>
      <c r="C1692" s="32" t="s">
        <v>231</v>
      </c>
      <c r="D1692" s="32" t="s">
        <v>1095</v>
      </c>
    </row>
    <row r="1693" spans="1:4">
      <c r="A1693" s="32" t="s">
        <v>208</v>
      </c>
      <c r="B1693" s="32" t="s">
        <v>209</v>
      </c>
      <c r="C1693" s="32" t="s">
        <v>231</v>
      </c>
      <c r="D1693" s="32" t="s">
        <v>1095</v>
      </c>
    </row>
    <row r="1694" spans="1:4">
      <c r="A1694" s="32" t="s">
        <v>226</v>
      </c>
      <c r="B1694" s="32" t="s">
        <v>227</v>
      </c>
      <c r="C1694" s="32" t="s">
        <v>231</v>
      </c>
      <c r="D1694" s="32" t="s">
        <v>1095</v>
      </c>
    </row>
    <row r="1695" spans="1:4">
      <c r="A1695" s="32" t="s">
        <v>228</v>
      </c>
      <c r="B1695" s="32" t="s">
        <v>229</v>
      </c>
      <c r="C1695" s="32" t="s">
        <v>231</v>
      </c>
      <c r="D1695" s="32" t="s">
        <v>1095</v>
      </c>
    </row>
    <row r="1696" spans="1:4">
      <c r="A1696" s="32" t="s">
        <v>2356</v>
      </c>
      <c r="B1696" s="32" t="s">
        <v>1959</v>
      </c>
      <c r="C1696" s="32" t="s">
        <v>231</v>
      </c>
      <c r="D1696" s="32" t="s">
        <v>1095</v>
      </c>
    </row>
    <row r="1697" spans="1:4">
      <c r="A1697" s="32" t="s">
        <v>2357</v>
      </c>
      <c r="B1697" s="32" t="s">
        <v>2311</v>
      </c>
      <c r="C1697" s="32" t="s">
        <v>231</v>
      </c>
      <c r="D1697" s="32" t="s">
        <v>1095</v>
      </c>
    </row>
    <row r="1698" spans="1:4">
      <c r="A1698" s="32" t="s">
        <v>2358</v>
      </c>
      <c r="B1698" s="32" t="s">
        <v>2094</v>
      </c>
      <c r="C1698" s="32" t="s">
        <v>231</v>
      </c>
      <c r="D1698" s="32" t="s">
        <v>1095</v>
      </c>
    </row>
    <row r="1699" spans="1:4">
      <c r="A1699" s="32" t="s">
        <v>2359</v>
      </c>
      <c r="B1699" s="32" t="s">
        <v>1670</v>
      </c>
      <c r="C1699" s="32" t="s">
        <v>231</v>
      </c>
      <c r="D1699" s="32" t="s">
        <v>1095</v>
      </c>
    </row>
    <row r="1700" spans="1:4">
      <c r="A1700" s="32"/>
      <c r="B1700" s="32"/>
      <c r="C1700" s="32"/>
      <c r="D1700" s="32" t="s">
        <v>419</v>
      </c>
    </row>
    <row r="1701" spans="1:4">
      <c r="A1701" s="32" t="s">
        <v>2360</v>
      </c>
      <c r="B1701" s="32" t="s">
        <v>2030</v>
      </c>
      <c r="C1701" s="32" t="s">
        <v>231</v>
      </c>
      <c r="D1701" s="32" t="s">
        <v>1095</v>
      </c>
    </row>
    <row r="1702" spans="1:4">
      <c r="A1702" s="32" t="s">
        <v>2610</v>
      </c>
      <c r="B1702" s="32" t="s">
        <v>2611</v>
      </c>
      <c r="C1702" s="32" t="s">
        <v>231</v>
      </c>
      <c r="D1702" s="32" t="s">
        <v>1095</v>
      </c>
    </row>
    <row r="1703" spans="1:4">
      <c r="A1703" s="32" t="s">
        <v>2608</v>
      </c>
      <c r="B1703" s="32" t="s">
        <v>2609</v>
      </c>
      <c r="C1703" s="32" t="s">
        <v>231</v>
      </c>
      <c r="D1703" s="32" t="s">
        <v>1095</v>
      </c>
    </row>
    <row r="1704" spans="1:4">
      <c r="A1704" s="32"/>
      <c r="B1704" s="32"/>
      <c r="C1704" s="32"/>
      <c r="D1704" s="32" t="s">
        <v>419</v>
      </c>
    </row>
    <row r="1705" spans="1:4">
      <c r="A1705" s="32" t="s">
        <v>2361</v>
      </c>
      <c r="B1705" s="32" t="s">
        <v>2031</v>
      </c>
      <c r="C1705" s="32" t="s">
        <v>231</v>
      </c>
      <c r="D1705" s="32" t="s">
        <v>1095</v>
      </c>
    </row>
    <row r="1706" spans="1:4">
      <c r="A1706" s="32" t="s">
        <v>2362</v>
      </c>
      <c r="B1706" s="32" t="s">
        <v>1671</v>
      </c>
      <c r="C1706" s="32" t="s">
        <v>231</v>
      </c>
      <c r="D1706" s="32" t="s">
        <v>1095</v>
      </c>
    </row>
    <row r="1707" spans="1:4">
      <c r="A1707" s="32" t="s">
        <v>1526</v>
      </c>
      <c r="B1707" s="32" t="s">
        <v>464</v>
      </c>
      <c r="C1707" s="32" t="s">
        <v>1293</v>
      </c>
      <c r="D1707" s="32" t="s">
        <v>1095</v>
      </c>
    </row>
    <row r="1708" spans="1:4">
      <c r="A1708" s="32"/>
      <c r="B1708" s="32"/>
      <c r="C1708" s="32"/>
      <c r="D1708" s="32" t="s">
        <v>2304</v>
      </c>
    </row>
    <row r="1709" spans="1:4">
      <c r="A1709" s="32" t="s">
        <v>1527</v>
      </c>
      <c r="B1709" s="32" t="s">
        <v>358</v>
      </c>
      <c r="C1709" s="32" t="s">
        <v>1293</v>
      </c>
      <c r="D1709" s="32" t="s">
        <v>1095</v>
      </c>
    </row>
    <row r="1710" spans="1:4">
      <c r="A1710" s="32"/>
      <c r="B1710" s="32"/>
      <c r="C1710" s="32"/>
      <c r="D1710" s="32" t="s">
        <v>419</v>
      </c>
    </row>
    <row r="1711" spans="1:4">
      <c r="A1711" s="32"/>
      <c r="B1711" s="32"/>
      <c r="C1711" s="32"/>
      <c r="D1711" s="32" t="s">
        <v>2304</v>
      </c>
    </row>
    <row r="1712" spans="1:4">
      <c r="A1712" s="32" t="s">
        <v>1528</v>
      </c>
      <c r="B1712" s="32" t="s">
        <v>364</v>
      </c>
      <c r="C1712" s="32" t="s">
        <v>1293</v>
      </c>
      <c r="D1712" s="32" t="s">
        <v>1095</v>
      </c>
    </row>
    <row r="1713" spans="1:4">
      <c r="A1713" s="32"/>
      <c r="B1713" s="32"/>
      <c r="C1713" s="32"/>
      <c r="D1713" s="32" t="s">
        <v>419</v>
      </c>
    </row>
    <row r="1714" spans="1:4">
      <c r="A1714" s="32"/>
      <c r="B1714" s="32"/>
      <c r="C1714" s="32"/>
      <c r="D1714" s="32" t="s">
        <v>2304</v>
      </c>
    </row>
    <row r="1715" spans="1:4">
      <c r="A1715" s="32" t="s">
        <v>1529</v>
      </c>
      <c r="B1715" s="32" t="s">
        <v>362</v>
      </c>
      <c r="C1715" s="32" t="s">
        <v>1293</v>
      </c>
      <c r="D1715" s="32" t="s">
        <v>1095</v>
      </c>
    </row>
    <row r="1716" spans="1:4">
      <c r="A1716" s="32"/>
      <c r="B1716" s="32"/>
      <c r="C1716" s="32"/>
      <c r="D1716" s="32" t="s">
        <v>419</v>
      </c>
    </row>
    <row r="1717" spans="1:4">
      <c r="A1717" s="32"/>
      <c r="B1717" s="32"/>
      <c r="C1717" s="32"/>
      <c r="D1717" s="32" t="s">
        <v>2304</v>
      </c>
    </row>
    <row r="1718" spans="1:4">
      <c r="A1718" s="32" t="s">
        <v>1530</v>
      </c>
      <c r="B1718" s="32" t="s">
        <v>357</v>
      </c>
      <c r="C1718" s="32" t="s">
        <v>1293</v>
      </c>
      <c r="D1718" s="32" t="s">
        <v>1095</v>
      </c>
    </row>
    <row r="1719" spans="1:4">
      <c r="A1719" s="32"/>
      <c r="B1719" s="32"/>
      <c r="C1719" s="32"/>
      <c r="D1719" s="32" t="s">
        <v>419</v>
      </c>
    </row>
    <row r="1720" spans="1:4">
      <c r="A1720" s="32"/>
      <c r="B1720" s="32"/>
      <c r="C1720" s="32"/>
      <c r="D1720" s="32" t="s">
        <v>2304</v>
      </c>
    </row>
    <row r="1721" spans="1:4">
      <c r="A1721" s="32" t="s">
        <v>1531</v>
      </c>
      <c r="B1721" s="32" t="s">
        <v>356</v>
      </c>
      <c r="C1721" s="32" t="s">
        <v>1293</v>
      </c>
      <c r="D1721" s="32" t="s">
        <v>1095</v>
      </c>
    </row>
    <row r="1722" spans="1:4">
      <c r="A1722" s="32"/>
      <c r="B1722" s="32"/>
      <c r="C1722" s="32"/>
      <c r="D1722" s="32" t="s">
        <v>419</v>
      </c>
    </row>
    <row r="1723" spans="1:4">
      <c r="A1723" s="32"/>
      <c r="B1723" s="32"/>
      <c r="C1723" s="32"/>
      <c r="D1723" s="32" t="s">
        <v>2304</v>
      </c>
    </row>
    <row r="1724" spans="1:4">
      <c r="A1724" s="32" t="s">
        <v>1532</v>
      </c>
      <c r="B1724" s="32" t="s">
        <v>355</v>
      </c>
      <c r="C1724" s="32" t="s">
        <v>1293</v>
      </c>
      <c r="D1724" s="32" t="s">
        <v>1095</v>
      </c>
    </row>
    <row r="1725" spans="1:4">
      <c r="A1725" s="32"/>
      <c r="B1725" s="32"/>
      <c r="C1725" s="32"/>
      <c r="D1725" s="32" t="s">
        <v>419</v>
      </c>
    </row>
    <row r="1726" spans="1:4">
      <c r="A1726" s="32"/>
      <c r="B1726" s="32"/>
      <c r="C1726" s="32"/>
      <c r="D1726" s="32" t="s">
        <v>2304</v>
      </c>
    </row>
    <row r="1727" spans="1:4">
      <c r="A1727" s="32" t="s">
        <v>1533</v>
      </c>
      <c r="B1727" s="32" t="s">
        <v>354</v>
      </c>
      <c r="C1727" s="32" t="s">
        <v>1293</v>
      </c>
      <c r="D1727" s="32" t="s">
        <v>1095</v>
      </c>
    </row>
    <row r="1728" spans="1:4">
      <c r="A1728" s="32"/>
      <c r="B1728" s="32"/>
      <c r="C1728" s="32"/>
      <c r="D1728" s="32" t="s">
        <v>419</v>
      </c>
    </row>
    <row r="1729" spans="1:4">
      <c r="A1729" s="32"/>
      <c r="B1729" s="32"/>
      <c r="C1729" s="32"/>
      <c r="D1729" s="32" t="s">
        <v>2304</v>
      </c>
    </row>
    <row r="1730" spans="1:4">
      <c r="A1730" s="32" t="s">
        <v>1534</v>
      </c>
      <c r="B1730" s="32" t="s">
        <v>348</v>
      </c>
      <c r="C1730" s="32" t="s">
        <v>1293</v>
      </c>
      <c r="D1730" s="32" t="s">
        <v>1095</v>
      </c>
    </row>
    <row r="1731" spans="1:4">
      <c r="A1731" s="32"/>
      <c r="B1731" s="32"/>
      <c r="C1731" s="32"/>
      <c r="D1731" s="32" t="s">
        <v>419</v>
      </c>
    </row>
    <row r="1732" spans="1:4">
      <c r="A1732" s="32"/>
      <c r="B1732" s="32"/>
      <c r="C1732" s="32"/>
      <c r="D1732" s="32" t="s">
        <v>2304</v>
      </c>
    </row>
    <row r="1733" spans="1:4">
      <c r="A1733" s="32" t="s">
        <v>1535</v>
      </c>
      <c r="B1733" s="32" t="s">
        <v>349</v>
      </c>
      <c r="C1733" s="32" t="s">
        <v>1293</v>
      </c>
      <c r="D1733" s="32" t="s">
        <v>1095</v>
      </c>
    </row>
    <row r="1734" spans="1:4">
      <c r="A1734" s="32"/>
      <c r="B1734" s="32"/>
      <c r="C1734" s="32"/>
      <c r="D1734" s="32" t="s">
        <v>419</v>
      </c>
    </row>
    <row r="1735" spans="1:4">
      <c r="A1735" s="32"/>
      <c r="B1735" s="32"/>
      <c r="C1735" s="32"/>
      <c r="D1735" s="32" t="s">
        <v>2304</v>
      </c>
    </row>
    <row r="1736" spans="1:4">
      <c r="A1736" s="32" t="s">
        <v>1536</v>
      </c>
      <c r="B1736" s="32" t="s">
        <v>360</v>
      </c>
      <c r="C1736" s="32" t="s">
        <v>1293</v>
      </c>
      <c r="D1736" s="32" t="s">
        <v>1095</v>
      </c>
    </row>
    <row r="1737" spans="1:4">
      <c r="A1737" s="32"/>
      <c r="B1737" s="32"/>
      <c r="C1737" s="32"/>
      <c r="D1737" s="32" t="s">
        <v>419</v>
      </c>
    </row>
    <row r="1738" spans="1:4">
      <c r="A1738" s="32"/>
      <c r="B1738" s="32"/>
      <c r="C1738" s="32"/>
      <c r="D1738" s="32" t="s">
        <v>2304</v>
      </c>
    </row>
    <row r="1739" spans="1:4">
      <c r="A1739" s="32" t="s">
        <v>1537</v>
      </c>
      <c r="B1739" s="32" t="s">
        <v>353</v>
      </c>
      <c r="C1739" s="32" t="s">
        <v>1293</v>
      </c>
      <c r="D1739" s="32" t="s">
        <v>1095</v>
      </c>
    </row>
    <row r="1740" spans="1:4">
      <c r="A1740" s="32"/>
      <c r="B1740" s="32"/>
      <c r="C1740" s="32"/>
      <c r="D1740" s="32" t="s">
        <v>419</v>
      </c>
    </row>
    <row r="1741" spans="1:4">
      <c r="A1741" s="32"/>
      <c r="B1741" s="32"/>
      <c r="C1741" s="32"/>
      <c r="D1741" s="32" t="s">
        <v>2304</v>
      </c>
    </row>
    <row r="1742" spans="1:4">
      <c r="A1742" s="32" t="s">
        <v>1538</v>
      </c>
      <c r="B1742" s="32" t="s">
        <v>363</v>
      </c>
      <c r="C1742" s="32" t="s">
        <v>1293</v>
      </c>
      <c r="D1742" s="32" t="s">
        <v>1095</v>
      </c>
    </row>
    <row r="1743" spans="1:4">
      <c r="A1743" s="32"/>
      <c r="B1743" s="32"/>
      <c r="C1743" s="32"/>
      <c r="D1743" s="32" t="s">
        <v>419</v>
      </c>
    </row>
    <row r="1744" spans="1:4">
      <c r="A1744" s="32"/>
      <c r="B1744" s="32"/>
      <c r="C1744" s="32"/>
      <c r="D1744" s="32" t="s">
        <v>2304</v>
      </c>
    </row>
    <row r="1745" spans="1:4">
      <c r="A1745" s="32" t="s">
        <v>1539</v>
      </c>
      <c r="B1745" s="32" t="s">
        <v>352</v>
      </c>
      <c r="C1745" s="32" t="s">
        <v>1293</v>
      </c>
      <c r="D1745" s="32" t="s">
        <v>1095</v>
      </c>
    </row>
    <row r="1746" spans="1:4">
      <c r="A1746" s="32"/>
      <c r="B1746" s="32"/>
      <c r="C1746" s="32"/>
      <c r="D1746" s="32" t="s">
        <v>419</v>
      </c>
    </row>
    <row r="1747" spans="1:4">
      <c r="A1747" s="32"/>
      <c r="B1747" s="32"/>
      <c r="C1747" s="32"/>
      <c r="D1747" s="32" t="s">
        <v>2304</v>
      </c>
    </row>
    <row r="1748" spans="1:4">
      <c r="A1748" s="32" t="s">
        <v>1540</v>
      </c>
      <c r="B1748" s="32" t="s">
        <v>351</v>
      </c>
      <c r="C1748" s="32" t="s">
        <v>1293</v>
      </c>
      <c r="D1748" s="32" t="s">
        <v>1095</v>
      </c>
    </row>
    <row r="1749" spans="1:4">
      <c r="A1749" s="32"/>
      <c r="B1749" s="32"/>
      <c r="C1749" s="32"/>
      <c r="D1749" s="32" t="s">
        <v>419</v>
      </c>
    </row>
    <row r="1750" spans="1:4">
      <c r="A1750" s="32"/>
      <c r="B1750" s="32"/>
      <c r="C1750" s="32"/>
      <c r="D1750" s="32" t="s">
        <v>2304</v>
      </c>
    </row>
    <row r="1751" spans="1:4">
      <c r="A1751" s="32" t="s">
        <v>1541</v>
      </c>
      <c r="B1751" s="32" t="s">
        <v>361</v>
      </c>
      <c r="C1751" s="32" t="s">
        <v>1293</v>
      </c>
      <c r="D1751" s="32" t="s">
        <v>1095</v>
      </c>
    </row>
    <row r="1752" spans="1:4">
      <c r="A1752" s="32"/>
      <c r="B1752" s="32"/>
      <c r="C1752" s="32"/>
      <c r="D1752" s="32" t="s">
        <v>419</v>
      </c>
    </row>
    <row r="1753" spans="1:4">
      <c r="A1753" s="32"/>
      <c r="B1753" s="32"/>
      <c r="C1753" s="32"/>
      <c r="D1753" s="32" t="s">
        <v>2304</v>
      </c>
    </row>
    <row r="1754" spans="1:4">
      <c r="A1754" s="32" t="s">
        <v>1542</v>
      </c>
      <c r="B1754" s="32" t="s">
        <v>350</v>
      </c>
      <c r="C1754" s="32" t="s">
        <v>1293</v>
      </c>
      <c r="D1754" s="32" t="s">
        <v>1095</v>
      </c>
    </row>
    <row r="1755" spans="1:4">
      <c r="A1755" s="32"/>
      <c r="B1755" s="32"/>
      <c r="C1755" s="32"/>
      <c r="D1755" s="32" t="s">
        <v>419</v>
      </c>
    </row>
    <row r="1756" spans="1:4">
      <c r="A1756" s="32"/>
      <c r="B1756" s="32"/>
      <c r="C1756" s="32"/>
      <c r="D1756" s="32" t="s">
        <v>2304</v>
      </c>
    </row>
    <row r="1757" spans="1:4">
      <c r="A1757" s="32" t="s">
        <v>1543</v>
      </c>
      <c r="B1757" s="32" t="s">
        <v>38</v>
      </c>
      <c r="C1757" s="32" t="s">
        <v>1293</v>
      </c>
      <c r="D1757" s="32" t="s">
        <v>1095</v>
      </c>
    </row>
    <row r="1758" spans="1:4">
      <c r="A1758" s="32"/>
      <c r="B1758" s="32"/>
      <c r="C1758" s="32"/>
      <c r="D1758" s="32" t="s">
        <v>419</v>
      </c>
    </row>
    <row r="1759" spans="1:4">
      <c r="A1759" s="32"/>
      <c r="B1759" s="32"/>
      <c r="C1759" s="32"/>
      <c r="D1759" s="32" t="s">
        <v>2304</v>
      </c>
    </row>
    <row r="1760" spans="1:4">
      <c r="A1760" s="32" t="s">
        <v>1544</v>
      </c>
      <c r="B1760" s="32" t="s">
        <v>359</v>
      </c>
      <c r="C1760" s="32" t="s">
        <v>1293</v>
      </c>
      <c r="D1760" s="32" t="s">
        <v>1095</v>
      </c>
    </row>
    <row r="1761" spans="1:4">
      <c r="A1761" s="32"/>
      <c r="B1761" s="32"/>
      <c r="C1761" s="32"/>
      <c r="D1761" s="32" t="s">
        <v>419</v>
      </c>
    </row>
    <row r="1762" spans="1:4">
      <c r="A1762" s="32"/>
      <c r="B1762" s="32"/>
      <c r="C1762" s="32"/>
      <c r="D1762" s="32" t="s">
        <v>2304</v>
      </c>
    </row>
    <row r="1763" spans="1:4">
      <c r="A1763" s="32" t="s">
        <v>1545</v>
      </c>
      <c r="B1763" s="32" t="s">
        <v>460</v>
      </c>
      <c r="C1763" s="32" t="s">
        <v>1293</v>
      </c>
      <c r="D1763" s="32" t="s">
        <v>1095</v>
      </c>
    </row>
    <row r="1764" spans="1:4">
      <c r="A1764" s="32"/>
      <c r="B1764" s="32"/>
      <c r="C1764" s="32"/>
      <c r="D1764" s="32" t="s">
        <v>1096</v>
      </c>
    </row>
    <row r="1765" spans="1:4">
      <c r="A1765" s="32" t="s">
        <v>1546</v>
      </c>
      <c r="B1765" s="32" t="s">
        <v>468</v>
      </c>
      <c r="C1765" s="32" t="s">
        <v>1293</v>
      </c>
      <c r="D1765" s="32" t="s">
        <v>1095</v>
      </c>
    </row>
    <row r="1766" spans="1:4">
      <c r="A1766" s="32"/>
      <c r="B1766" s="32"/>
      <c r="C1766" s="32"/>
      <c r="D1766" s="32" t="s">
        <v>2304</v>
      </c>
    </row>
    <row r="1767" spans="1:4">
      <c r="A1767" s="32" t="s">
        <v>1547</v>
      </c>
      <c r="B1767" s="32" t="s">
        <v>459</v>
      </c>
      <c r="C1767" s="32" t="s">
        <v>1293</v>
      </c>
      <c r="D1767" s="32" t="s">
        <v>1095</v>
      </c>
    </row>
    <row r="1768" spans="1:4">
      <c r="A1768" s="32"/>
      <c r="B1768" s="32"/>
      <c r="C1768" s="32"/>
      <c r="D1768" s="32" t="s">
        <v>2304</v>
      </c>
    </row>
    <row r="1769" spans="1:4">
      <c r="A1769" s="32" t="s">
        <v>2298</v>
      </c>
      <c r="B1769" s="32" t="s">
        <v>2286</v>
      </c>
      <c r="C1769" s="32" t="s">
        <v>1446</v>
      </c>
      <c r="D1769" s="32" t="s">
        <v>1095</v>
      </c>
    </row>
    <row r="1770" spans="1:4">
      <c r="A1770" s="32" t="s">
        <v>2303</v>
      </c>
      <c r="B1770" s="32" t="s">
        <v>2296</v>
      </c>
      <c r="C1770" s="32" t="s">
        <v>1446</v>
      </c>
      <c r="D1770" s="32" t="s">
        <v>1095</v>
      </c>
    </row>
    <row r="1771" spans="1:4">
      <c r="A1771" s="32" t="s">
        <v>2227</v>
      </c>
      <c r="B1771" s="32" t="s">
        <v>2228</v>
      </c>
      <c r="C1771" s="32" t="s">
        <v>1446</v>
      </c>
      <c r="D1771" s="32" t="s">
        <v>1095</v>
      </c>
    </row>
    <row r="1772" spans="1:4">
      <c r="A1772" s="32"/>
      <c r="B1772" s="32"/>
      <c r="C1772" s="32"/>
      <c r="D1772" s="32" t="s">
        <v>994</v>
      </c>
    </row>
    <row r="1773" spans="1:4">
      <c r="A1773" s="32" t="s">
        <v>2229</v>
      </c>
      <c r="B1773" s="32" t="s">
        <v>2230</v>
      </c>
      <c r="C1773" s="32" t="s">
        <v>1446</v>
      </c>
      <c r="D1773" s="32" t="s">
        <v>1095</v>
      </c>
    </row>
    <row r="1774" spans="1:4">
      <c r="A1774" s="32"/>
      <c r="B1774" s="32"/>
      <c r="C1774" s="32"/>
      <c r="D1774" s="32" t="s">
        <v>994</v>
      </c>
    </row>
    <row r="1775" spans="1:4">
      <c r="A1775" s="32" t="s">
        <v>1998</v>
      </c>
      <c r="B1775" s="32" t="s">
        <v>1999</v>
      </c>
      <c r="C1775" s="32" t="s">
        <v>1446</v>
      </c>
      <c r="D1775" s="32" t="s">
        <v>1095</v>
      </c>
    </row>
    <row r="1776" spans="1:4">
      <c r="A1776" s="32" t="s">
        <v>2000</v>
      </c>
      <c r="B1776" s="32" t="s">
        <v>2001</v>
      </c>
      <c r="C1776" s="32" t="s">
        <v>1446</v>
      </c>
      <c r="D1776" s="32" t="s">
        <v>1095</v>
      </c>
    </row>
    <row r="1777" spans="1:4">
      <c r="A1777" s="32" t="s">
        <v>2235</v>
      </c>
      <c r="B1777" s="32" t="s">
        <v>2236</v>
      </c>
      <c r="C1777" s="32" t="s">
        <v>1446</v>
      </c>
      <c r="D1777" s="32" t="s">
        <v>1095</v>
      </c>
    </row>
    <row r="1778" spans="1:4">
      <c r="A1778" s="32"/>
      <c r="B1778" s="32"/>
      <c r="C1778" s="32"/>
      <c r="D1778" s="32" t="s">
        <v>994</v>
      </c>
    </row>
    <row r="1779" spans="1:4">
      <c r="A1779" s="32" t="s">
        <v>2237</v>
      </c>
      <c r="B1779" s="32" t="s">
        <v>2238</v>
      </c>
      <c r="C1779" s="32" t="s">
        <v>1446</v>
      </c>
      <c r="D1779" s="32" t="s">
        <v>1095</v>
      </c>
    </row>
    <row r="1780" spans="1:4">
      <c r="A1780" s="32"/>
      <c r="B1780" s="32"/>
      <c r="C1780" s="32"/>
      <c r="D1780" s="32" t="s">
        <v>994</v>
      </c>
    </row>
    <row r="1781" spans="1:4">
      <c r="A1781" s="32" t="s">
        <v>2239</v>
      </c>
      <c r="B1781" s="32" t="s">
        <v>2240</v>
      </c>
      <c r="C1781" s="32" t="s">
        <v>1446</v>
      </c>
      <c r="D1781" s="32" t="s">
        <v>1095</v>
      </c>
    </row>
    <row r="1782" spans="1:4">
      <c r="A1782" s="32"/>
      <c r="B1782" s="32"/>
      <c r="C1782" s="32"/>
      <c r="D1782" s="32" t="s">
        <v>994</v>
      </c>
    </row>
    <row r="1783" spans="1:4">
      <c r="A1783" s="32" t="s">
        <v>2382</v>
      </c>
      <c r="B1783" s="32" t="s">
        <v>2383</v>
      </c>
      <c r="C1783" s="32" t="s">
        <v>1446</v>
      </c>
      <c r="D1783" s="32" t="s">
        <v>1095</v>
      </c>
    </row>
    <row r="1784" spans="1:4">
      <c r="A1784" s="32" t="s">
        <v>2384</v>
      </c>
      <c r="B1784" s="32" t="s">
        <v>2385</v>
      </c>
      <c r="C1784" s="32" t="s">
        <v>1446</v>
      </c>
      <c r="D1784" s="32" t="s">
        <v>1095</v>
      </c>
    </row>
    <row r="1785" spans="1:4">
      <c r="A1785" s="32" t="s">
        <v>2386</v>
      </c>
      <c r="B1785" s="32" t="s">
        <v>2387</v>
      </c>
      <c r="C1785" s="32" t="s">
        <v>1446</v>
      </c>
      <c r="D1785" s="32" t="s">
        <v>1095</v>
      </c>
    </row>
    <row r="1786" spans="1:4">
      <c r="A1786" s="32" t="s">
        <v>2388</v>
      </c>
      <c r="B1786" s="32" t="s">
        <v>2389</v>
      </c>
      <c r="C1786" s="32" t="s">
        <v>1446</v>
      </c>
      <c r="D1786" s="32" t="s">
        <v>1095</v>
      </c>
    </row>
    <row r="1787" spans="1:4">
      <c r="A1787" s="32" t="s">
        <v>2390</v>
      </c>
      <c r="B1787" s="32" t="s">
        <v>2391</v>
      </c>
      <c r="C1787" s="32" t="s">
        <v>1446</v>
      </c>
      <c r="D1787" s="32" t="s">
        <v>1095</v>
      </c>
    </row>
    <row r="1788" spans="1:4">
      <c r="A1788" s="32" t="s">
        <v>2392</v>
      </c>
      <c r="B1788" s="32" t="s">
        <v>2393</v>
      </c>
      <c r="C1788" s="32" t="s">
        <v>1446</v>
      </c>
      <c r="D1788" s="32" t="s">
        <v>1095</v>
      </c>
    </row>
    <row r="1789" spans="1:4">
      <c r="A1789" s="32" t="s">
        <v>2231</v>
      </c>
      <c r="B1789" s="32" t="s">
        <v>2232</v>
      </c>
      <c r="C1789" s="32" t="s">
        <v>1446</v>
      </c>
      <c r="D1789" s="32" t="s">
        <v>1095</v>
      </c>
    </row>
    <row r="1790" spans="1:4">
      <c r="A1790" s="32"/>
      <c r="B1790" s="32"/>
      <c r="C1790" s="32"/>
      <c r="D1790" s="32" t="s">
        <v>994</v>
      </c>
    </row>
    <row r="1791" spans="1:4">
      <c r="A1791" s="32" t="s">
        <v>2233</v>
      </c>
      <c r="B1791" s="32" t="s">
        <v>2234</v>
      </c>
      <c r="C1791" s="32" t="s">
        <v>1446</v>
      </c>
      <c r="D1791" s="32" t="s">
        <v>1095</v>
      </c>
    </row>
    <row r="1792" spans="1:4">
      <c r="A1792" s="32"/>
      <c r="B1792" s="32"/>
      <c r="C1792" s="32"/>
      <c r="D1792" s="32" t="s">
        <v>994</v>
      </c>
    </row>
    <row r="1793" spans="1:4">
      <c r="A1793" s="32" t="s">
        <v>2925</v>
      </c>
      <c r="B1793" s="32" t="s">
        <v>2926</v>
      </c>
      <c r="C1793" s="32" t="s">
        <v>1446</v>
      </c>
      <c r="D1793" s="32" t="s">
        <v>1095</v>
      </c>
    </row>
    <row r="1794" spans="1:4">
      <c r="A1794" s="32" t="s">
        <v>2927</v>
      </c>
      <c r="B1794" s="32" t="s">
        <v>2928</v>
      </c>
      <c r="C1794" s="32" t="s">
        <v>1446</v>
      </c>
      <c r="D1794" s="32" t="s">
        <v>1095</v>
      </c>
    </row>
    <row r="1795" spans="1:4">
      <c r="A1795" s="32" t="s">
        <v>2614</v>
      </c>
      <c r="B1795" s="32" t="s">
        <v>2615</v>
      </c>
      <c r="C1795" s="32" t="s">
        <v>1446</v>
      </c>
      <c r="D1795" s="32" t="s">
        <v>994</v>
      </c>
    </row>
    <row r="1796" spans="1:4">
      <c r="A1796" s="32" t="s">
        <v>2612</v>
      </c>
      <c r="B1796" s="32" t="s">
        <v>2613</v>
      </c>
      <c r="C1796" s="32" t="s">
        <v>1446</v>
      </c>
      <c r="D1796" s="32" t="s">
        <v>994</v>
      </c>
    </row>
    <row r="1797" spans="1:4">
      <c r="A1797" s="32" t="s">
        <v>2262</v>
      </c>
      <c r="B1797" s="32" t="s">
        <v>2251</v>
      </c>
      <c r="C1797" s="32" t="s">
        <v>1446</v>
      </c>
      <c r="D1797" s="32" t="s">
        <v>994</v>
      </c>
    </row>
    <row r="1798" spans="1:4">
      <c r="A1798" s="32" t="s">
        <v>2363</v>
      </c>
      <c r="B1798" s="32" t="s">
        <v>790</v>
      </c>
      <c r="C1798" s="32" t="s">
        <v>1446</v>
      </c>
      <c r="D1798" s="32" t="s">
        <v>994</v>
      </c>
    </row>
    <row r="1799" spans="1:4">
      <c r="A1799" s="32" t="s">
        <v>2364</v>
      </c>
      <c r="B1799" s="32" t="s">
        <v>792</v>
      </c>
      <c r="C1799" s="32" t="s">
        <v>1446</v>
      </c>
      <c r="D1799" s="32" t="s">
        <v>994</v>
      </c>
    </row>
    <row r="1800" spans="1:4">
      <c r="A1800" s="32" t="s">
        <v>725</v>
      </c>
      <c r="B1800" s="32" t="s">
        <v>726</v>
      </c>
      <c r="C1800" s="32" t="s">
        <v>1446</v>
      </c>
      <c r="D1800" s="32" t="s">
        <v>994</v>
      </c>
    </row>
    <row r="1801" spans="1:4">
      <c r="A1801" s="32" t="s">
        <v>2365</v>
      </c>
      <c r="B1801" s="32" t="s">
        <v>724</v>
      </c>
      <c r="C1801" s="32" t="s">
        <v>1446</v>
      </c>
      <c r="D1801" s="32" t="s">
        <v>994</v>
      </c>
    </row>
    <row r="1802" spans="1:4">
      <c r="A1802" s="32" t="s">
        <v>2308</v>
      </c>
      <c r="B1802" s="32" t="s">
        <v>2309</v>
      </c>
      <c r="C1802" s="32" t="s">
        <v>1446</v>
      </c>
      <c r="D1802" s="32" t="s">
        <v>994</v>
      </c>
    </row>
    <row r="1803" spans="1:4">
      <c r="A1803" s="32" t="s">
        <v>2366</v>
      </c>
      <c r="B1803" s="32" t="s">
        <v>1672</v>
      </c>
      <c r="C1803" s="32" t="s">
        <v>1446</v>
      </c>
      <c r="D1803" s="32" t="s">
        <v>994</v>
      </c>
    </row>
    <row r="1804" spans="1:4">
      <c r="A1804" s="32" t="s">
        <v>2367</v>
      </c>
      <c r="B1804" s="32" t="s">
        <v>1673</v>
      </c>
      <c r="C1804" s="32" t="s">
        <v>1446</v>
      </c>
      <c r="D1804" s="32" t="s">
        <v>994</v>
      </c>
    </row>
    <row r="1805" spans="1:4">
      <c r="A1805" s="32" t="s">
        <v>1477</v>
      </c>
      <c r="B1805" s="32" t="s">
        <v>1478</v>
      </c>
      <c r="C1805" s="32" t="s">
        <v>1446</v>
      </c>
      <c r="D1805" s="32" t="s">
        <v>419</v>
      </c>
    </row>
    <row r="1806" spans="1:4">
      <c r="A1806" s="32"/>
      <c r="B1806" s="32"/>
      <c r="C1806" s="32"/>
      <c r="D1806" s="32" t="s">
        <v>994</v>
      </c>
    </row>
    <row r="1807" spans="1:4">
      <c r="A1807" s="32" t="s">
        <v>1479</v>
      </c>
      <c r="B1807" s="32" t="s">
        <v>1480</v>
      </c>
      <c r="C1807" s="32" t="s">
        <v>1446</v>
      </c>
      <c r="D1807" s="32" t="s">
        <v>419</v>
      </c>
    </row>
    <row r="1808" spans="1:4">
      <c r="A1808" s="32"/>
      <c r="B1808" s="32"/>
      <c r="C1808" s="32"/>
      <c r="D1808" s="32" t="s">
        <v>994</v>
      </c>
    </row>
    <row r="1809" spans="1:4">
      <c r="A1809" s="32" t="s">
        <v>2027</v>
      </c>
      <c r="B1809" s="32" t="s">
        <v>2028</v>
      </c>
      <c r="C1809" s="32" t="s">
        <v>1446</v>
      </c>
      <c r="D1809" s="32" t="s">
        <v>994</v>
      </c>
    </row>
    <row r="1810" spans="1:4">
      <c r="A1810" s="32" t="s">
        <v>1481</v>
      </c>
      <c r="B1810" s="32" t="s">
        <v>1482</v>
      </c>
      <c r="C1810" s="32" t="s">
        <v>1446</v>
      </c>
      <c r="D1810" s="32" t="s">
        <v>994</v>
      </c>
    </row>
    <row r="1811" spans="1:4">
      <c r="A1811" s="32" t="s">
        <v>1483</v>
      </c>
      <c r="B1811" s="32" t="s">
        <v>1484</v>
      </c>
      <c r="C1811" s="32" t="s">
        <v>1446</v>
      </c>
      <c r="D1811" s="32" t="s">
        <v>994</v>
      </c>
    </row>
    <row r="1812" spans="1:4">
      <c r="A1812" s="32" t="s">
        <v>2265</v>
      </c>
      <c r="B1812" s="32" t="s">
        <v>2244</v>
      </c>
      <c r="C1812" s="32" t="s">
        <v>1446</v>
      </c>
      <c r="D1812" s="32" t="s">
        <v>994</v>
      </c>
    </row>
    <row r="1813" spans="1:4">
      <c r="A1813" s="32" t="s">
        <v>2266</v>
      </c>
      <c r="B1813" s="32" t="s">
        <v>2241</v>
      </c>
      <c r="C1813" s="32" t="s">
        <v>1446</v>
      </c>
      <c r="D1813" s="32" t="s">
        <v>994</v>
      </c>
    </row>
    <row r="1814" spans="1:4">
      <c r="A1814" s="32" t="s">
        <v>2025</v>
      </c>
      <c r="B1814" s="32" t="s">
        <v>2026</v>
      </c>
      <c r="C1814" s="32" t="s">
        <v>1446</v>
      </c>
      <c r="D1814" s="32" t="s">
        <v>994</v>
      </c>
    </row>
    <row r="1815" spans="1:4">
      <c r="A1815" s="32" t="s">
        <v>2023</v>
      </c>
      <c r="B1815" s="32" t="s">
        <v>2024</v>
      </c>
      <c r="C1815" s="32" t="s">
        <v>1446</v>
      </c>
      <c r="D1815" s="32" t="s">
        <v>994</v>
      </c>
    </row>
    <row r="1816" spans="1:4">
      <c r="A1816" s="32" t="s">
        <v>2368</v>
      </c>
      <c r="B1816" s="32" t="s">
        <v>1193</v>
      </c>
      <c r="C1816" s="32" t="s">
        <v>1446</v>
      </c>
      <c r="D1816" s="32" t="s">
        <v>994</v>
      </c>
    </row>
    <row r="1817" spans="1:4">
      <c r="A1817" s="32" t="s">
        <v>2369</v>
      </c>
      <c r="B1817" s="32" t="s">
        <v>1192</v>
      </c>
      <c r="C1817" s="32" t="s">
        <v>1446</v>
      </c>
      <c r="D1817" s="32" t="s">
        <v>994</v>
      </c>
    </row>
    <row r="1818" spans="1:4">
      <c r="A1818" s="32" t="s">
        <v>2370</v>
      </c>
      <c r="B1818" s="32" t="s">
        <v>1189</v>
      </c>
      <c r="C1818" s="32" t="s">
        <v>1446</v>
      </c>
      <c r="D1818" s="32" t="s">
        <v>994</v>
      </c>
    </row>
    <row r="1819" spans="1:4">
      <c r="A1819" s="32" t="s">
        <v>2371</v>
      </c>
      <c r="B1819" s="32" t="s">
        <v>1190</v>
      </c>
      <c r="C1819" s="32" t="s">
        <v>1446</v>
      </c>
      <c r="D1819" s="32" t="s">
        <v>994</v>
      </c>
    </row>
    <row r="1820" spans="1:4">
      <c r="A1820" s="32" t="s">
        <v>2005</v>
      </c>
      <c r="B1820" s="32" t="s">
        <v>2006</v>
      </c>
      <c r="C1820" s="32" t="s">
        <v>1446</v>
      </c>
      <c r="D1820" s="32" t="s">
        <v>1095</v>
      </c>
    </row>
    <row r="1821" spans="1:4">
      <c r="A1821" s="32" t="s">
        <v>2007</v>
      </c>
      <c r="B1821" s="32" t="s">
        <v>2008</v>
      </c>
      <c r="C1821" s="32" t="s">
        <v>1446</v>
      </c>
      <c r="D1821" s="32" t="s">
        <v>1095</v>
      </c>
    </row>
    <row r="1822" spans="1:4">
      <c r="A1822" s="32" t="s">
        <v>2009</v>
      </c>
      <c r="B1822" s="32" t="s">
        <v>2010</v>
      </c>
      <c r="C1822" s="32" t="s">
        <v>1446</v>
      </c>
      <c r="D1822" s="32" t="s">
        <v>1095</v>
      </c>
    </row>
    <row r="1823" spans="1:4">
      <c r="A1823" s="32" t="s">
        <v>2011</v>
      </c>
      <c r="B1823" s="32" t="s">
        <v>2012</v>
      </c>
      <c r="C1823" s="32" t="s">
        <v>1446</v>
      </c>
      <c r="D1823" s="32" t="s">
        <v>1095</v>
      </c>
    </row>
    <row r="1824" spans="1:4">
      <c r="A1824" s="32" t="s">
        <v>251</v>
      </c>
      <c r="B1824" s="32" t="s">
        <v>14</v>
      </c>
      <c r="C1824" s="32" t="s">
        <v>1446</v>
      </c>
      <c r="D1824" s="32" t="s">
        <v>1095</v>
      </c>
    </row>
    <row r="1825" spans="1:4">
      <c r="A1825" s="32"/>
      <c r="B1825" s="32"/>
      <c r="C1825" s="32"/>
      <c r="D1825" s="32" t="s">
        <v>994</v>
      </c>
    </row>
    <row r="1826" spans="1:4">
      <c r="A1826" s="32" t="s">
        <v>2312</v>
      </c>
      <c r="B1826" s="32" t="s">
        <v>127</v>
      </c>
      <c r="C1826" s="32" t="s">
        <v>1446</v>
      </c>
      <c r="D1826" s="32" t="s">
        <v>1095</v>
      </c>
    </row>
    <row r="1827" spans="1:4">
      <c r="A1827" s="32"/>
      <c r="B1827" s="32"/>
      <c r="C1827" s="32"/>
      <c r="D1827" s="32" t="s">
        <v>994</v>
      </c>
    </row>
    <row r="1828" spans="1:4">
      <c r="A1828" s="32" t="s">
        <v>1320</v>
      </c>
      <c r="B1828" s="32" t="s">
        <v>128</v>
      </c>
      <c r="C1828" s="32" t="s">
        <v>1446</v>
      </c>
      <c r="D1828" s="32" t="s">
        <v>1095</v>
      </c>
    </row>
    <row r="1829" spans="1:4">
      <c r="A1829" s="32"/>
      <c r="B1829" s="32"/>
      <c r="C1829" s="32"/>
      <c r="D1829" s="32" t="s">
        <v>994</v>
      </c>
    </row>
    <row r="1830" spans="1:4">
      <c r="A1830" s="32" t="s">
        <v>132</v>
      </c>
      <c r="B1830" s="32" t="s">
        <v>133</v>
      </c>
      <c r="C1830" s="32" t="s">
        <v>1446</v>
      </c>
      <c r="D1830" s="32" t="s">
        <v>1095</v>
      </c>
    </row>
    <row r="1831" spans="1:4">
      <c r="A1831" s="32"/>
      <c r="B1831" s="32"/>
      <c r="C1831" s="32"/>
      <c r="D1831" s="32" t="s">
        <v>417</v>
      </c>
    </row>
    <row r="1832" spans="1:4">
      <c r="A1832" s="32"/>
      <c r="B1832" s="32"/>
      <c r="C1832" s="32"/>
      <c r="D1832" s="32" t="s">
        <v>994</v>
      </c>
    </row>
    <row r="1833" spans="1:4">
      <c r="A1833" s="32" t="s">
        <v>2267</v>
      </c>
      <c r="B1833" s="32" t="s">
        <v>2248</v>
      </c>
      <c r="C1833" s="32" t="s">
        <v>1446</v>
      </c>
      <c r="D1833" s="32" t="s">
        <v>1095</v>
      </c>
    </row>
    <row r="1834" spans="1:4">
      <c r="A1834" s="32"/>
      <c r="B1834" s="32"/>
      <c r="C1834" s="32"/>
      <c r="D1834" s="32" t="s">
        <v>994</v>
      </c>
    </row>
    <row r="1835" spans="1:4">
      <c r="A1835" s="32" t="s">
        <v>2013</v>
      </c>
      <c r="B1835" s="32" t="s">
        <v>2014</v>
      </c>
      <c r="C1835" s="32" t="s">
        <v>1446</v>
      </c>
      <c r="D1835" s="32" t="s">
        <v>1095</v>
      </c>
    </row>
    <row r="1836" spans="1:4">
      <c r="A1836" s="32" t="s">
        <v>2015</v>
      </c>
      <c r="B1836" s="32" t="s">
        <v>2016</v>
      </c>
      <c r="C1836" s="32" t="s">
        <v>1446</v>
      </c>
      <c r="D1836" s="32" t="s">
        <v>1095</v>
      </c>
    </row>
    <row r="1837" spans="1:4">
      <c r="A1837" s="32" t="s">
        <v>2017</v>
      </c>
      <c r="B1837" s="32" t="s">
        <v>2018</v>
      </c>
      <c r="C1837" s="32" t="s">
        <v>1446</v>
      </c>
      <c r="D1837" s="32" t="s">
        <v>1095</v>
      </c>
    </row>
    <row r="1838" spans="1:4">
      <c r="A1838" s="32" t="s">
        <v>2019</v>
      </c>
      <c r="B1838" s="32" t="s">
        <v>2020</v>
      </c>
      <c r="C1838" s="32" t="s">
        <v>1446</v>
      </c>
      <c r="D1838" s="32" t="s">
        <v>1095</v>
      </c>
    </row>
    <row r="1839" spans="1:4">
      <c r="A1839" s="32" t="s">
        <v>2021</v>
      </c>
      <c r="B1839" s="32" t="s">
        <v>2022</v>
      </c>
      <c r="C1839" s="32" t="s">
        <v>1446</v>
      </c>
      <c r="D1839" s="32" t="s">
        <v>1095</v>
      </c>
    </row>
    <row r="1840" spans="1:4">
      <c r="A1840" s="32" t="s">
        <v>4</v>
      </c>
      <c r="B1840" s="32" t="s">
        <v>5</v>
      </c>
      <c r="C1840" s="32" t="s">
        <v>1446</v>
      </c>
      <c r="D1840" s="32" t="s">
        <v>1095</v>
      </c>
    </row>
    <row r="1841" spans="1:4">
      <c r="A1841" s="32"/>
      <c r="B1841" s="32"/>
      <c r="C1841" s="32"/>
      <c r="D1841" s="32" t="s">
        <v>994</v>
      </c>
    </row>
    <row r="1842" spans="1:4">
      <c r="A1842" s="32" t="s">
        <v>254</v>
      </c>
      <c r="B1842" s="32" t="s">
        <v>255</v>
      </c>
      <c r="C1842" s="32" t="s">
        <v>1446</v>
      </c>
      <c r="D1842" s="32" t="s">
        <v>1095</v>
      </c>
    </row>
    <row r="1843" spans="1:4">
      <c r="A1843" s="32"/>
      <c r="B1843" s="32"/>
      <c r="C1843" s="32"/>
      <c r="D1843" s="32" t="s">
        <v>994</v>
      </c>
    </row>
    <row r="1844" spans="1:4">
      <c r="A1844" s="32" t="s">
        <v>195</v>
      </c>
      <c r="B1844" s="32" t="s">
        <v>200</v>
      </c>
      <c r="C1844" s="32" t="s">
        <v>1446</v>
      </c>
      <c r="D1844" s="32" t="s">
        <v>1095</v>
      </c>
    </row>
    <row r="1845" spans="1:4">
      <c r="A1845" s="32"/>
      <c r="B1845" s="32"/>
      <c r="C1845" s="32"/>
      <c r="D1845" s="32" t="s">
        <v>417</v>
      </c>
    </row>
    <row r="1846" spans="1:4">
      <c r="A1846" s="32"/>
      <c r="B1846" s="32"/>
      <c r="C1846" s="32"/>
      <c r="D1846" s="32" t="s">
        <v>419</v>
      </c>
    </row>
    <row r="1847" spans="1:4">
      <c r="A1847" s="32"/>
      <c r="B1847" s="32"/>
      <c r="C1847" s="32"/>
      <c r="D1847" s="32" t="s">
        <v>994</v>
      </c>
    </row>
    <row r="1848" spans="1:4">
      <c r="A1848" s="32" t="s">
        <v>197</v>
      </c>
      <c r="B1848" s="32" t="s">
        <v>203</v>
      </c>
      <c r="C1848" s="32" t="s">
        <v>1446</v>
      </c>
      <c r="D1848" s="32" t="s">
        <v>1095</v>
      </c>
    </row>
    <row r="1849" spans="1:4">
      <c r="A1849" s="32"/>
      <c r="B1849" s="32"/>
      <c r="C1849" s="32"/>
      <c r="D1849" s="32" t="s">
        <v>419</v>
      </c>
    </row>
    <row r="1850" spans="1:4">
      <c r="A1850" s="32"/>
      <c r="B1850" s="32"/>
      <c r="C1850" s="32"/>
      <c r="D1850" s="32" t="s">
        <v>994</v>
      </c>
    </row>
    <row r="1851" spans="1:4">
      <c r="A1851" s="32" t="s">
        <v>567</v>
      </c>
      <c r="B1851" s="32" t="s">
        <v>129</v>
      </c>
      <c r="C1851" s="32" t="s">
        <v>1446</v>
      </c>
      <c r="D1851" s="32" t="s">
        <v>1095</v>
      </c>
    </row>
    <row r="1852" spans="1:4">
      <c r="A1852" s="32"/>
      <c r="B1852" s="32"/>
      <c r="C1852" s="32"/>
      <c r="D1852" s="32" t="s">
        <v>417</v>
      </c>
    </row>
    <row r="1853" spans="1:4">
      <c r="A1853" s="32"/>
      <c r="B1853" s="32"/>
      <c r="C1853" s="32"/>
      <c r="D1853" s="32" t="s">
        <v>419</v>
      </c>
    </row>
    <row r="1854" spans="1:4">
      <c r="A1854" s="32"/>
      <c r="B1854" s="32"/>
      <c r="C1854" s="32"/>
      <c r="D1854" s="32" t="s">
        <v>994</v>
      </c>
    </row>
    <row r="1855" spans="1:4">
      <c r="A1855" s="32" t="s">
        <v>252</v>
      </c>
      <c r="B1855" s="32" t="s">
        <v>253</v>
      </c>
      <c r="C1855" s="32" t="s">
        <v>1446</v>
      </c>
      <c r="D1855" s="32" t="s">
        <v>1095</v>
      </c>
    </row>
    <row r="1856" spans="1:4">
      <c r="A1856" s="32"/>
      <c r="B1856" s="32"/>
      <c r="C1856" s="32"/>
      <c r="D1856" s="32" t="s">
        <v>994</v>
      </c>
    </row>
    <row r="1857" spans="1:4">
      <c r="A1857" s="32" t="s">
        <v>1675</v>
      </c>
      <c r="B1857" s="32" t="s">
        <v>1674</v>
      </c>
      <c r="C1857" s="32" t="s">
        <v>1446</v>
      </c>
      <c r="D1857" s="32" t="s">
        <v>1095</v>
      </c>
    </row>
    <row r="1858" spans="1:4">
      <c r="A1858" s="32"/>
      <c r="B1858" s="32"/>
      <c r="C1858" s="32"/>
      <c r="D1858" s="32" t="s">
        <v>994</v>
      </c>
    </row>
    <row r="1859" spans="1:4">
      <c r="A1859" s="32" t="s">
        <v>1677</v>
      </c>
      <c r="B1859" s="32" t="s">
        <v>1676</v>
      </c>
      <c r="C1859" s="32" t="s">
        <v>1446</v>
      </c>
      <c r="D1859" s="32" t="s">
        <v>1095</v>
      </c>
    </row>
    <row r="1860" spans="1:4">
      <c r="A1860" s="32"/>
      <c r="B1860" s="32"/>
      <c r="C1860" s="32"/>
      <c r="D1860" s="32" t="s">
        <v>994</v>
      </c>
    </row>
    <row r="1861" spans="1:4">
      <c r="A1861" s="32" t="s">
        <v>6</v>
      </c>
      <c r="B1861" s="32" t="s">
        <v>7</v>
      </c>
      <c r="C1861" s="32" t="s">
        <v>1446</v>
      </c>
      <c r="D1861" s="32" t="s">
        <v>1095</v>
      </c>
    </row>
    <row r="1862" spans="1:4">
      <c r="A1862" s="32"/>
      <c r="B1862" s="32"/>
      <c r="C1862" s="32"/>
      <c r="D1862" s="32" t="s">
        <v>994</v>
      </c>
    </row>
    <row r="1863" spans="1:4">
      <c r="A1863" s="32" t="s">
        <v>1566</v>
      </c>
      <c r="B1863" s="32" t="s">
        <v>1556</v>
      </c>
      <c r="C1863" s="32" t="s">
        <v>1446</v>
      </c>
      <c r="D1863" s="32" t="s">
        <v>1095</v>
      </c>
    </row>
    <row r="1864" spans="1:4">
      <c r="A1864" s="32" t="s">
        <v>1567</v>
      </c>
      <c r="B1864" s="32" t="s">
        <v>1557</v>
      </c>
      <c r="C1864" s="32" t="s">
        <v>1446</v>
      </c>
      <c r="D1864" s="32" t="s">
        <v>1095</v>
      </c>
    </row>
    <row r="1865" spans="1:4">
      <c r="A1865" s="32" t="s">
        <v>8</v>
      </c>
      <c r="B1865" s="32" t="s">
        <v>9</v>
      </c>
      <c r="C1865" s="32" t="s">
        <v>1446</v>
      </c>
      <c r="D1865" s="32" t="s">
        <v>1095</v>
      </c>
    </row>
    <row r="1866" spans="1:4">
      <c r="A1866" s="32"/>
      <c r="B1866" s="32"/>
      <c r="C1866" s="32"/>
      <c r="D1866" s="32" t="s">
        <v>994</v>
      </c>
    </row>
    <row r="1867" spans="1:4">
      <c r="A1867" s="32" t="s">
        <v>1679</v>
      </c>
      <c r="B1867" s="32" t="s">
        <v>1678</v>
      </c>
      <c r="C1867" s="32" t="s">
        <v>1446</v>
      </c>
      <c r="D1867" s="32" t="s">
        <v>1095</v>
      </c>
    </row>
    <row r="1868" spans="1:4">
      <c r="A1868" s="32" t="s">
        <v>1681</v>
      </c>
      <c r="B1868" s="32" t="s">
        <v>1680</v>
      </c>
      <c r="C1868" s="32" t="s">
        <v>1446</v>
      </c>
      <c r="D1868" s="32" t="s">
        <v>1095</v>
      </c>
    </row>
    <row r="1869" spans="1:4">
      <c r="A1869" s="32" t="s">
        <v>1548</v>
      </c>
      <c r="B1869" s="32" t="s">
        <v>131</v>
      </c>
      <c r="C1869" s="32" t="s">
        <v>1446</v>
      </c>
      <c r="D1869" s="32" t="s">
        <v>1095</v>
      </c>
    </row>
    <row r="1870" spans="1:4">
      <c r="A1870" s="32"/>
      <c r="B1870" s="32"/>
      <c r="C1870" s="32"/>
      <c r="D1870" s="32" t="s">
        <v>417</v>
      </c>
    </row>
    <row r="1871" spans="1:4">
      <c r="A1871" s="32"/>
      <c r="B1871" s="32"/>
      <c r="C1871" s="32"/>
      <c r="D1871" s="32" t="s">
        <v>419</v>
      </c>
    </row>
    <row r="1872" spans="1:4">
      <c r="A1872" s="32"/>
      <c r="B1872" s="32"/>
      <c r="C1872" s="32"/>
      <c r="D1872" s="32" t="s">
        <v>994</v>
      </c>
    </row>
    <row r="1873" spans="1:4">
      <c r="A1873" s="32" t="s">
        <v>587</v>
      </c>
      <c r="B1873" s="32" t="s">
        <v>588</v>
      </c>
      <c r="C1873" s="32" t="s">
        <v>1446</v>
      </c>
      <c r="D1873" s="32" t="s">
        <v>1095</v>
      </c>
    </row>
    <row r="1874" spans="1:4">
      <c r="A1874" s="32"/>
      <c r="B1874" s="32"/>
      <c r="C1874" s="32"/>
      <c r="D1874" s="32" t="s">
        <v>419</v>
      </c>
    </row>
    <row r="1875" spans="1:4">
      <c r="A1875" s="32"/>
      <c r="B1875" s="32"/>
      <c r="C1875" s="32"/>
      <c r="D1875" s="32" t="s">
        <v>994</v>
      </c>
    </row>
    <row r="1876" spans="1:4">
      <c r="A1876" s="32" t="s">
        <v>1683</v>
      </c>
      <c r="B1876" s="32" t="s">
        <v>1682</v>
      </c>
      <c r="C1876" s="32" t="s">
        <v>1446</v>
      </c>
      <c r="D1876" s="32" t="s">
        <v>1095</v>
      </c>
    </row>
    <row r="1877" spans="1:4">
      <c r="A1877" s="32" t="s">
        <v>1685</v>
      </c>
      <c r="B1877" s="32" t="s">
        <v>1684</v>
      </c>
      <c r="C1877" s="32" t="s">
        <v>1446</v>
      </c>
      <c r="D1877" s="32" t="s">
        <v>1095</v>
      </c>
    </row>
    <row r="1878" spans="1:4">
      <c r="A1878" s="32" t="s">
        <v>1564</v>
      </c>
      <c r="B1878" s="32" t="s">
        <v>1554</v>
      </c>
      <c r="C1878" s="32" t="s">
        <v>1446</v>
      </c>
      <c r="D1878" s="32" t="s">
        <v>1095</v>
      </c>
    </row>
    <row r="1879" spans="1:4">
      <c r="A1879" s="32" t="s">
        <v>1565</v>
      </c>
      <c r="B1879" s="32" t="s">
        <v>1555</v>
      </c>
      <c r="C1879" s="32" t="s">
        <v>1446</v>
      </c>
      <c r="D1879" s="32" t="s">
        <v>1095</v>
      </c>
    </row>
    <row r="1880" spans="1:4">
      <c r="A1880" s="32" t="s">
        <v>2268</v>
      </c>
      <c r="B1880" s="32" t="s">
        <v>2242</v>
      </c>
      <c r="C1880" s="32" t="s">
        <v>1446</v>
      </c>
      <c r="D1880" s="32" t="s">
        <v>1095</v>
      </c>
    </row>
    <row r="1881" spans="1:4">
      <c r="A1881" s="32"/>
      <c r="B1881" s="32"/>
      <c r="C1881" s="32"/>
      <c r="D1881" s="32" t="s">
        <v>419</v>
      </c>
    </row>
    <row r="1882" spans="1:4">
      <c r="A1882" s="32"/>
      <c r="B1882" s="32"/>
      <c r="C1882" s="32"/>
      <c r="D1882" s="32" t="s">
        <v>994</v>
      </c>
    </row>
    <row r="1883" spans="1:4">
      <c r="A1883" s="32" t="s">
        <v>12</v>
      </c>
      <c r="B1883" s="32" t="s">
        <v>13</v>
      </c>
      <c r="C1883" s="32" t="s">
        <v>1446</v>
      </c>
      <c r="D1883" s="32" t="s">
        <v>1095</v>
      </c>
    </row>
    <row r="1884" spans="1:4">
      <c r="A1884" s="32"/>
      <c r="B1884" s="32"/>
      <c r="C1884" s="32"/>
      <c r="D1884" s="32" t="s">
        <v>419</v>
      </c>
    </row>
    <row r="1885" spans="1:4">
      <c r="A1885" s="32"/>
      <c r="B1885" s="32"/>
      <c r="C1885" s="32"/>
      <c r="D1885" s="32" t="s">
        <v>994</v>
      </c>
    </row>
    <row r="1886" spans="1:4">
      <c r="A1886" s="32" t="s">
        <v>1568</v>
      </c>
      <c r="B1886" s="32" t="s">
        <v>1558</v>
      </c>
      <c r="C1886" s="32" t="s">
        <v>1446</v>
      </c>
      <c r="D1886" s="32" t="s">
        <v>1095</v>
      </c>
    </row>
    <row r="1887" spans="1:4">
      <c r="A1887" s="32" t="s">
        <v>1569</v>
      </c>
      <c r="B1887" s="32" t="s">
        <v>1559</v>
      </c>
      <c r="C1887" s="32" t="s">
        <v>1446</v>
      </c>
      <c r="D1887" s="32" t="s">
        <v>1095</v>
      </c>
    </row>
    <row r="1888" spans="1:4">
      <c r="A1888" s="32" t="s">
        <v>1560</v>
      </c>
      <c r="B1888" s="32" t="s">
        <v>1550</v>
      </c>
      <c r="C1888" s="32" t="s">
        <v>1446</v>
      </c>
      <c r="D1888" s="32" t="s">
        <v>1095</v>
      </c>
    </row>
    <row r="1889" spans="1:4">
      <c r="A1889" s="32"/>
      <c r="B1889" s="32"/>
      <c r="C1889" s="32"/>
      <c r="D1889" s="32" t="s">
        <v>419</v>
      </c>
    </row>
    <row r="1890" spans="1:4">
      <c r="A1890" s="32" t="s">
        <v>1561</v>
      </c>
      <c r="B1890" s="32" t="s">
        <v>1551</v>
      </c>
      <c r="C1890" s="32" t="s">
        <v>1446</v>
      </c>
      <c r="D1890" s="32" t="s">
        <v>1095</v>
      </c>
    </row>
    <row r="1891" spans="1:4">
      <c r="A1891" s="32"/>
      <c r="B1891" s="32"/>
      <c r="C1891" s="32"/>
      <c r="D1891" s="32" t="s">
        <v>419</v>
      </c>
    </row>
    <row r="1892" spans="1:4">
      <c r="A1892" s="32" t="s">
        <v>568</v>
      </c>
      <c r="B1892" s="32" t="s">
        <v>130</v>
      </c>
      <c r="C1892" s="32" t="s">
        <v>1446</v>
      </c>
      <c r="D1892" s="32" t="s">
        <v>1095</v>
      </c>
    </row>
    <row r="1893" spans="1:4">
      <c r="A1893" s="32"/>
      <c r="B1893" s="32"/>
      <c r="C1893" s="32"/>
      <c r="D1893" s="32" t="s">
        <v>417</v>
      </c>
    </row>
    <row r="1894" spans="1:4">
      <c r="A1894" s="32"/>
      <c r="B1894" s="32"/>
      <c r="C1894" s="32"/>
      <c r="D1894" s="32" t="s">
        <v>994</v>
      </c>
    </row>
    <row r="1895" spans="1:4">
      <c r="A1895" s="32" t="s">
        <v>2</v>
      </c>
      <c r="B1895" s="32" t="s">
        <v>3</v>
      </c>
      <c r="C1895" s="32" t="s">
        <v>1446</v>
      </c>
      <c r="D1895" s="32" t="s">
        <v>1095</v>
      </c>
    </row>
    <row r="1896" spans="1:4">
      <c r="A1896" s="32"/>
      <c r="B1896" s="32"/>
      <c r="C1896" s="32"/>
      <c r="D1896" s="32" t="s">
        <v>994</v>
      </c>
    </row>
    <row r="1897" spans="1:4">
      <c r="A1897" s="32" t="s">
        <v>1856</v>
      </c>
      <c r="B1897" s="32" t="s">
        <v>576</v>
      </c>
      <c r="C1897" s="32" t="s">
        <v>1446</v>
      </c>
      <c r="D1897" s="32" t="s">
        <v>1095</v>
      </c>
    </row>
    <row r="1898" spans="1:4">
      <c r="A1898" s="32"/>
      <c r="B1898" s="32"/>
      <c r="C1898" s="32"/>
      <c r="D1898" s="32" t="s">
        <v>1097</v>
      </c>
    </row>
    <row r="1899" spans="1:4">
      <c r="A1899" s="32"/>
      <c r="B1899" s="32"/>
      <c r="C1899" s="32"/>
      <c r="D1899" s="32" t="s">
        <v>419</v>
      </c>
    </row>
    <row r="1900" spans="1:4">
      <c r="A1900" s="32"/>
      <c r="B1900" s="32"/>
      <c r="C1900" s="32"/>
      <c r="D1900" s="32" t="s">
        <v>994</v>
      </c>
    </row>
    <row r="1901" spans="1:4">
      <c r="A1901" s="32" t="s">
        <v>10</v>
      </c>
      <c r="B1901" s="32" t="s">
        <v>11</v>
      </c>
      <c r="C1901" s="32" t="s">
        <v>1446</v>
      </c>
      <c r="D1901" s="32" t="s">
        <v>1095</v>
      </c>
    </row>
    <row r="1902" spans="1:4">
      <c r="A1902" s="32"/>
      <c r="B1902" s="32"/>
      <c r="C1902" s="32"/>
      <c r="D1902" s="32" t="s">
        <v>419</v>
      </c>
    </row>
    <row r="1903" spans="1:4">
      <c r="A1903" s="32"/>
      <c r="B1903" s="32"/>
      <c r="C1903" s="32"/>
      <c r="D1903" s="32" t="s">
        <v>994</v>
      </c>
    </row>
    <row r="1904" spans="1:4">
      <c r="A1904" s="32" t="s">
        <v>1562</v>
      </c>
      <c r="B1904" s="32" t="s">
        <v>1552</v>
      </c>
      <c r="C1904" s="32" t="s">
        <v>1446</v>
      </c>
      <c r="D1904" s="32" t="s">
        <v>1095</v>
      </c>
    </row>
    <row r="1905" spans="1:5">
      <c r="A1905" s="32" t="s">
        <v>1563</v>
      </c>
      <c r="B1905" s="32" t="s">
        <v>1553</v>
      </c>
      <c r="C1905" s="32" t="s">
        <v>1446</v>
      </c>
      <c r="D1905" s="32" t="s">
        <v>1095</v>
      </c>
    </row>
    <row r="1906" spans="1:5">
      <c r="A1906" s="32" t="s">
        <v>1687</v>
      </c>
      <c r="B1906" s="32" t="s">
        <v>1686</v>
      </c>
      <c r="C1906" s="32" t="s">
        <v>1446</v>
      </c>
      <c r="D1906" s="32" t="s">
        <v>1095</v>
      </c>
    </row>
    <row r="1907" spans="1:5">
      <c r="A1907" s="32" t="s">
        <v>1689</v>
      </c>
      <c r="B1907" s="32" t="s">
        <v>1688</v>
      </c>
      <c r="C1907" s="32" t="s">
        <v>1446</v>
      </c>
      <c r="D1907" s="32" t="s">
        <v>1095</v>
      </c>
    </row>
    <row r="1908" spans="1:5">
      <c r="A1908" s="32" t="s">
        <v>2269</v>
      </c>
      <c r="B1908" s="32" t="s">
        <v>2247</v>
      </c>
      <c r="C1908" s="32" t="s">
        <v>1446</v>
      </c>
      <c r="D1908" s="32" t="s">
        <v>994</v>
      </c>
    </row>
    <row r="1909" spans="1:5">
      <c r="A1909" s="33" t="s">
        <v>2270</v>
      </c>
      <c r="B1909" s="33" t="s">
        <v>2246</v>
      </c>
      <c r="C1909" s="33" t="s">
        <v>1446</v>
      </c>
      <c r="D1909" s="33" t="s">
        <v>994</v>
      </c>
    </row>
    <row r="1910" spans="1:5">
      <c r="A1910" s="43"/>
      <c r="B1910" s="43"/>
      <c r="C1910" s="43"/>
      <c r="D1910" s="43"/>
    </row>
    <row r="1911" spans="1:5">
      <c r="A1911" s="43"/>
      <c r="B1911" s="43"/>
      <c r="C1911" s="43"/>
      <c r="D1911" s="43"/>
    </row>
    <row r="1912" spans="1:5">
      <c r="A1912" s="56" t="s">
        <v>2221</v>
      </c>
      <c r="B1912" s="57" t="s">
        <v>139</v>
      </c>
      <c r="C1912" s="58" t="s">
        <v>1312</v>
      </c>
      <c r="D1912" s="58" t="s">
        <v>1094</v>
      </c>
      <c r="E1912" s="97"/>
    </row>
    <row r="1913" spans="1:5">
      <c r="A1913" s="30"/>
      <c r="B1913" s="30"/>
      <c r="C1913" s="31"/>
      <c r="D1913" s="31"/>
      <c r="E1913" s="97"/>
    </row>
    <row r="1914" spans="1:5">
      <c r="A1914" s="32" t="s">
        <v>2929</v>
      </c>
      <c r="B1914" s="32" t="s">
        <v>2930</v>
      </c>
      <c r="C1914" s="32" t="s">
        <v>2931</v>
      </c>
      <c r="D1914" s="32" t="s">
        <v>416</v>
      </c>
    </row>
    <row r="1915" spans="1:5">
      <c r="A1915" s="32" t="s">
        <v>2252</v>
      </c>
      <c r="B1915" s="32" t="s">
        <v>2256</v>
      </c>
      <c r="C1915" s="32" t="s">
        <v>2260</v>
      </c>
      <c r="D1915" s="32" t="s">
        <v>1096</v>
      </c>
    </row>
    <row r="1916" spans="1:5">
      <c r="A1916" s="32" t="s">
        <v>2253</v>
      </c>
      <c r="B1916" s="32" t="s">
        <v>2257</v>
      </c>
      <c r="C1916" s="32" t="s">
        <v>2260</v>
      </c>
      <c r="D1916" s="32" t="s">
        <v>1096</v>
      </c>
    </row>
    <row r="1917" spans="1:5">
      <c r="A1917" s="32" t="s">
        <v>2254</v>
      </c>
      <c r="B1917" s="32" t="s">
        <v>2258</v>
      </c>
      <c r="C1917" s="32" t="s">
        <v>2260</v>
      </c>
      <c r="D1917" s="32" t="s">
        <v>1096</v>
      </c>
    </row>
    <row r="1918" spans="1:5">
      <c r="A1918" s="32" t="s">
        <v>2255</v>
      </c>
      <c r="B1918" s="32" t="s">
        <v>2259</v>
      </c>
      <c r="C1918" s="32" t="s">
        <v>2260</v>
      </c>
      <c r="D1918" s="32" t="s">
        <v>1096</v>
      </c>
    </row>
    <row r="1919" spans="1:5">
      <c r="A1919" s="32" t="s">
        <v>2616</v>
      </c>
      <c r="B1919" s="32" t="s">
        <v>2617</v>
      </c>
      <c r="C1919" s="32" t="s">
        <v>1297</v>
      </c>
      <c r="D1919" s="32" t="s">
        <v>385</v>
      </c>
    </row>
    <row r="1920" spans="1:5">
      <c r="A1920" s="33" t="s">
        <v>2173</v>
      </c>
      <c r="B1920" s="33" t="s">
        <v>2174</v>
      </c>
      <c r="C1920" s="33" t="s">
        <v>1930</v>
      </c>
      <c r="D1920" s="33" t="s">
        <v>1096</v>
      </c>
    </row>
    <row r="1921" spans="1:5">
      <c r="A1921" s="43"/>
      <c r="B1921" s="43"/>
      <c r="C1921" s="43"/>
      <c r="D1921" s="43"/>
    </row>
    <row r="1922" spans="1:5">
      <c r="A1922" s="43"/>
      <c r="B1922" s="43"/>
      <c r="C1922" s="43"/>
      <c r="D1922" s="43"/>
    </row>
    <row r="1923" spans="1:5">
      <c r="A1923" s="56" t="s">
        <v>1098</v>
      </c>
      <c r="B1923" s="57" t="s">
        <v>139</v>
      </c>
      <c r="C1923" s="58" t="s">
        <v>1312</v>
      </c>
      <c r="D1923" s="58" t="s">
        <v>1094</v>
      </c>
      <c r="E1923" s="97"/>
    </row>
    <row r="1924" spans="1:5">
      <c r="A1924" s="30"/>
      <c r="B1924" s="30"/>
      <c r="C1924" s="31"/>
      <c r="D1924" s="31"/>
      <c r="E1924" s="97"/>
    </row>
    <row r="1925" spans="1:5">
      <c r="A1925" s="32" t="s">
        <v>1823</v>
      </c>
      <c r="B1925" s="32" t="s">
        <v>1831</v>
      </c>
      <c r="C1925" s="32" t="s">
        <v>1616</v>
      </c>
      <c r="D1925" s="32" t="s">
        <v>1095</v>
      </c>
    </row>
    <row r="1926" spans="1:5">
      <c r="A1926" s="32" t="s">
        <v>1825</v>
      </c>
      <c r="B1926" s="32" t="s">
        <v>1833</v>
      </c>
      <c r="C1926" s="32" t="s">
        <v>1616</v>
      </c>
      <c r="D1926" s="32" t="s">
        <v>1095</v>
      </c>
    </row>
    <row r="1927" spans="1:5">
      <c r="A1927" s="32" t="s">
        <v>2050</v>
      </c>
      <c r="B1927" s="32" t="s">
        <v>2051</v>
      </c>
      <c r="C1927" s="32" t="s">
        <v>1616</v>
      </c>
      <c r="D1927" s="32" t="s">
        <v>1095</v>
      </c>
    </row>
    <row r="1928" spans="1:5">
      <c r="A1928" s="32" t="s">
        <v>2058</v>
      </c>
      <c r="B1928" s="32" t="s">
        <v>2059</v>
      </c>
      <c r="C1928" s="32" t="s">
        <v>1616</v>
      </c>
      <c r="D1928" s="32" t="s">
        <v>1095</v>
      </c>
    </row>
    <row r="1929" spans="1:5">
      <c r="A1929" s="32" t="s">
        <v>1978</v>
      </c>
      <c r="B1929" s="32" t="s">
        <v>1979</v>
      </c>
      <c r="C1929" s="32" t="s">
        <v>1616</v>
      </c>
      <c r="D1929" s="32" t="s">
        <v>1095</v>
      </c>
    </row>
    <row r="1930" spans="1:5">
      <c r="A1930" s="32" t="s">
        <v>1986</v>
      </c>
      <c r="B1930" s="32" t="s">
        <v>1987</v>
      </c>
      <c r="C1930" s="32" t="s">
        <v>1616</v>
      </c>
      <c r="D1930" s="32" t="s">
        <v>1095</v>
      </c>
    </row>
    <row r="1931" spans="1:5">
      <c r="A1931" s="32" t="s">
        <v>2217</v>
      </c>
      <c r="B1931" s="32" t="s">
        <v>2206</v>
      </c>
      <c r="C1931" s="32" t="s">
        <v>1616</v>
      </c>
      <c r="D1931" s="32" t="s">
        <v>1095</v>
      </c>
    </row>
    <row r="1932" spans="1:5">
      <c r="A1932" s="32" t="s">
        <v>2219</v>
      </c>
      <c r="B1932" s="32" t="s">
        <v>2197</v>
      </c>
      <c r="C1932" s="32" t="s">
        <v>1616</v>
      </c>
      <c r="D1932" s="32" t="s">
        <v>1095</v>
      </c>
    </row>
    <row r="1933" spans="1:5">
      <c r="A1933" s="32" t="s">
        <v>1614</v>
      </c>
      <c r="B1933" s="32" t="s">
        <v>1615</v>
      </c>
      <c r="C1933" s="32" t="s">
        <v>1616</v>
      </c>
      <c r="D1933" s="32" t="s">
        <v>1095</v>
      </c>
    </row>
    <row r="1934" spans="1:5">
      <c r="A1934" s="32" t="s">
        <v>1619</v>
      </c>
      <c r="B1934" s="32" t="s">
        <v>1620</v>
      </c>
      <c r="C1934" s="32" t="s">
        <v>1616</v>
      </c>
      <c r="D1934" s="32" t="s">
        <v>1095</v>
      </c>
    </row>
    <row r="1935" spans="1:5">
      <c r="A1935" s="32" t="s">
        <v>1827</v>
      </c>
      <c r="B1935" s="32" t="s">
        <v>1835</v>
      </c>
      <c r="C1935" s="32" t="s">
        <v>1616</v>
      </c>
      <c r="D1935" s="32" t="s">
        <v>1095</v>
      </c>
    </row>
    <row r="1936" spans="1:5">
      <c r="A1936" s="32" t="s">
        <v>1829</v>
      </c>
      <c r="B1936" s="32" t="s">
        <v>1837</v>
      </c>
      <c r="C1936" s="32" t="s">
        <v>1616</v>
      </c>
      <c r="D1936" s="32" t="s">
        <v>1095</v>
      </c>
    </row>
    <row r="1937" spans="1:4">
      <c r="A1937" s="32" t="s">
        <v>2213</v>
      </c>
      <c r="B1937" s="32" t="s">
        <v>2202</v>
      </c>
      <c r="C1937" s="32" t="s">
        <v>1616</v>
      </c>
      <c r="D1937" s="32" t="s">
        <v>1095</v>
      </c>
    </row>
    <row r="1938" spans="1:4">
      <c r="A1938" s="32" t="s">
        <v>2215</v>
      </c>
      <c r="B1938" s="32" t="s">
        <v>2204</v>
      </c>
      <c r="C1938" s="32" t="s">
        <v>1616</v>
      </c>
      <c r="D1938" s="32" t="s">
        <v>1095</v>
      </c>
    </row>
    <row r="1939" spans="1:4">
      <c r="A1939" s="32" t="s">
        <v>2209</v>
      </c>
      <c r="B1939" s="32" t="s">
        <v>2198</v>
      </c>
      <c r="C1939" s="32" t="s">
        <v>1616</v>
      </c>
      <c r="D1939" s="32" t="s">
        <v>1095</v>
      </c>
    </row>
    <row r="1940" spans="1:4">
      <c r="A1940" s="32" t="s">
        <v>2211</v>
      </c>
      <c r="B1940" s="32" t="s">
        <v>2200</v>
      </c>
      <c r="C1940" s="32" t="s">
        <v>1616</v>
      </c>
      <c r="D1940" s="32" t="s">
        <v>1095</v>
      </c>
    </row>
    <row r="1941" spans="1:4">
      <c r="A1941" s="32" t="s">
        <v>1623</v>
      </c>
      <c r="B1941" s="32" t="s">
        <v>1624</v>
      </c>
      <c r="C1941" s="32" t="s">
        <v>1616</v>
      </c>
      <c r="D1941" s="32" t="s">
        <v>1095</v>
      </c>
    </row>
    <row r="1942" spans="1:4">
      <c r="A1942" s="32" t="s">
        <v>1627</v>
      </c>
      <c r="B1942" s="32" t="s">
        <v>1628</v>
      </c>
      <c r="C1942" s="32" t="s">
        <v>1616</v>
      </c>
      <c r="D1942" s="32" t="s">
        <v>1095</v>
      </c>
    </row>
    <row r="1943" spans="1:4">
      <c r="A1943" s="32" t="s">
        <v>2034</v>
      </c>
      <c r="B1943" s="32" t="s">
        <v>2035</v>
      </c>
      <c r="C1943" s="32" t="s">
        <v>1616</v>
      </c>
      <c r="D1943" s="32" t="s">
        <v>1095</v>
      </c>
    </row>
    <row r="1944" spans="1:4">
      <c r="A1944" s="32" t="s">
        <v>2042</v>
      </c>
      <c r="B1944" s="32" t="s">
        <v>2043</v>
      </c>
      <c r="C1944" s="32" t="s">
        <v>1616</v>
      </c>
      <c r="D1944" s="32" t="s">
        <v>1095</v>
      </c>
    </row>
    <row r="1945" spans="1:4">
      <c r="A1945" s="32" t="s">
        <v>1824</v>
      </c>
      <c r="B1945" s="32" t="s">
        <v>1832</v>
      </c>
      <c r="C1945" s="32" t="s">
        <v>1616</v>
      </c>
      <c r="D1945" s="32" t="s">
        <v>1095</v>
      </c>
    </row>
    <row r="1946" spans="1:4">
      <c r="A1946" s="32" t="s">
        <v>1826</v>
      </c>
      <c r="B1946" s="32" t="s">
        <v>1834</v>
      </c>
      <c r="C1946" s="32" t="s">
        <v>1616</v>
      </c>
      <c r="D1946" s="32" t="s">
        <v>1095</v>
      </c>
    </row>
    <row r="1947" spans="1:4">
      <c r="A1947" s="32" t="s">
        <v>2052</v>
      </c>
      <c r="B1947" s="32" t="s">
        <v>2053</v>
      </c>
      <c r="C1947" s="32" t="s">
        <v>1616</v>
      </c>
      <c r="D1947" s="32" t="s">
        <v>1095</v>
      </c>
    </row>
    <row r="1948" spans="1:4">
      <c r="A1948" s="32" t="s">
        <v>2060</v>
      </c>
      <c r="B1948" s="32" t="s">
        <v>2061</v>
      </c>
      <c r="C1948" s="32" t="s">
        <v>1616</v>
      </c>
      <c r="D1948" s="32" t="s">
        <v>1095</v>
      </c>
    </row>
    <row r="1949" spans="1:4">
      <c r="A1949" s="32" t="s">
        <v>1980</v>
      </c>
      <c r="B1949" s="32" t="s">
        <v>1981</v>
      </c>
      <c r="C1949" s="32" t="s">
        <v>1616</v>
      </c>
      <c r="D1949" s="32" t="s">
        <v>1095</v>
      </c>
    </row>
    <row r="1950" spans="1:4">
      <c r="A1950" s="32" t="s">
        <v>1988</v>
      </c>
      <c r="B1950" s="32" t="s">
        <v>1989</v>
      </c>
      <c r="C1950" s="32" t="s">
        <v>1616</v>
      </c>
      <c r="D1950" s="32" t="s">
        <v>1095</v>
      </c>
    </row>
    <row r="1951" spans="1:4">
      <c r="A1951" s="32" t="s">
        <v>2218</v>
      </c>
      <c r="B1951" s="32" t="s">
        <v>2207</v>
      </c>
      <c r="C1951" s="32" t="s">
        <v>1616</v>
      </c>
      <c r="D1951" s="32" t="s">
        <v>1095</v>
      </c>
    </row>
    <row r="1952" spans="1:4">
      <c r="A1952" s="32" t="s">
        <v>2220</v>
      </c>
      <c r="B1952" s="32" t="s">
        <v>2208</v>
      </c>
      <c r="C1952" s="32" t="s">
        <v>1616</v>
      </c>
      <c r="D1952" s="32" t="s">
        <v>1095</v>
      </c>
    </row>
    <row r="1953" spans="1:4">
      <c r="A1953" s="32" t="s">
        <v>1617</v>
      </c>
      <c r="B1953" s="32" t="s">
        <v>1618</v>
      </c>
      <c r="C1953" s="32" t="s">
        <v>1616</v>
      </c>
      <c r="D1953" s="32" t="s">
        <v>1095</v>
      </c>
    </row>
    <row r="1954" spans="1:4">
      <c r="A1954" s="32" t="s">
        <v>1621</v>
      </c>
      <c r="B1954" s="32" t="s">
        <v>1622</v>
      </c>
      <c r="C1954" s="32" t="s">
        <v>1616</v>
      </c>
      <c r="D1954" s="32" t="s">
        <v>1095</v>
      </c>
    </row>
    <row r="1955" spans="1:4">
      <c r="A1955" s="32" t="s">
        <v>1828</v>
      </c>
      <c r="B1955" s="32" t="s">
        <v>1836</v>
      </c>
      <c r="C1955" s="32" t="s">
        <v>1616</v>
      </c>
      <c r="D1955" s="32" t="s">
        <v>1095</v>
      </c>
    </row>
    <row r="1956" spans="1:4">
      <c r="A1956" s="32" t="s">
        <v>1830</v>
      </c>
      <c r="B1956" s="32" t="s">
        <v>1838</v>
      </c>
      <c r="C1956" s="32" t="s">
        <v>1616</v>
      </c>
      <c r="D1956" s="32" t="s">
        <v>1095</v>
      </c>
    </row>
    <row r="1957" spans="1:4">
      <c r="A1957" s="32" t="s">
        <v>2214</v>
      </c>
      <c r="B1957" s="32" t="s">
        <v>2203</v>
      </c>
      <c r="C1957" s="32" t="s">
        <v>1616</v>
      </c>
      <c r="D1957" s="32" t="s">
        <v>1095</v>
      </c>
    </row>
    <row r="1958" spans="1:4">
      <c r="A1958" s="32" t="s">
        <v>2216</v>
      </c>
      <c r="B1958" s="32" t="s">
        <v>2205</v>
      </c>
      <c r="C1958" s="32" t="s">
        <v>1616</v>
      </c>
      <c r="D1958" s="32" t="s">
        <v>1095</v>
      </c>
    </row>
    <row r="1959" spans="1:4">
      <c r="A1959" s="32" t="s">
        <v>2210</v>
      </c>
      <c r="B1959" s="32" t="s">
        <v>2199</v>
      </c>
      <c r="C1959" s="32" t="s">
        <v>1616</v>
      </c>
      <c r="D1959" s="32" t="s">
        <v>1095</v>
      </c>
    </row>
    <row r="1960" spans="1:4">
      <c r="A1960" s="32" t="s">
        <v>2212</v>
      </c>
      <c r="B1960" s="32" t="s">
        <v>2201</v>
      </c>
      <c r="C1960" s="32" t="s">
        <v>1616</v>
      </c>
      <c r="D1960" s="32" t="s">
        <v>1095</v>
      </c>
    </row>
    <row r="1961" spans="1:4">
      <c r="A1961" s="32" t="s">
        <v>1625</v>
      </c>
      <c r="B1961" s="32" t="s">
        <v>1626</v>
      </c>
      <c r="C1961" s="32" t="s">
        <v>1616</v>
      </c>
      <c r="D1961" s="32" t="s">
        <v>1095</v>
      </c>
    </row>
    <row r="1962" spans="1:4">
      <c r="A1962" s="32" t="s">
        <v>1629</v>
      </c>
      <c r="B1962" s="32" t="s">
        <v>1630</v>
      </c>
      <c r="C1962" s="32" t="s">
        <v>1616</v>
      </c>
      <c r="D1962" s="32" t="s">
        <v>1095</v>
      </c>
    </row>
    <row r="1963" spans="1:4">
      <c r="A1963" s="32" t="s">
        <v>2036</v>
      </c>
      <c r="B1963" s="32" t="s">
        <v>2037</v>
      </c>
      <c r="C1963" s="32" t="s">
        <v>1616</v>
      </c>
      <c r="D1963" s="32" t="s">
        <v>1095</v>
      </c>
    </row>
    <row r="1964" spans="1:4">
      <c r="A1964" s="32" t="s">
        <v>2044</v>
      </c>
      <c r="B1964" s="32" t="s">
        <v>2045</v>
      </c>
      <c r="C1964" s="32" t="s">
        <v>1616</v>
      </c>
      <c r="D1964" s="32" t="s">
        <v>1095</v>
      </c>
    </row>
    <row r="1965" spans="1:4">
      <c r="A1965" s="32" t="s">
        <v>1962</v>
      </c>
      <c r="B1965" s="32" t="s">
        <v>1963</v>
      </c>
      <c r="C1965" s="32" t="s">
        <v>1616</v>
      </c>
      <c r="D1965" s="32" t="s">
        <v>1095</v>
      </c>
    </row>
    <row r="1966" spans="1:4">
      <c r="A1966" s="32" t="s">
        <v>1966</v>
      </c>
      <c r="B1966" s="32" t="s">
        <v>1967</v>
      </c>
      <c r="C1966" s="32" t="s">
        <v>1616</v>
      </c>
      <c r="D1966" s="32" t="s">
        <v>1095</v>
      </c>
    </row>
    <row r="1967" spans="1:4">
      <c r="A1967" s="32" t="s">
        <v>2054</v>
      </c>
      <c r="B1967" s="32" t="s">
        <v>2055</v>
      </c>
      <c r="C1967" s="32" t="s">
        <v>1616</v>
      </c>
      <c r="D1967" s="32" t="s">
        <v>1095</v>
      </c>
    </row>
    <row r="1968" spans="1:4">
      <c r="A1968" s="32" t="s">
        <v>2062</v>
      </c>
      <c r="B1968" s="32" t="s">
        <v>2063</v>
      </c>
      <c r="C1968" s="32" t="s">
        <v>1616</v>
      </c>
      <c r="D1968" s="32" t="s">
        <v>1095</v>
      </c>
    </row>
    <row r="1969" spans="1:4">
      <c r="A1969" s="32" t="s">
        <v>1982</v>
      </c>
      <c r="B1969" s="32" t="s">
        <v>1983</v>
      </c>
      <c r="C1969" s="32" t="s">
        <v>1616</v>
      </c>
      <c r="D1969" s="32" t="s">
        <v>1095</v>
      </c>
    </row>
    <row r="1970" spans="1:4">
      <c r="A1970" s="32" t="s">
        <v>1990</v>
      </c>
      <c r="B1970" s="32" t="s">
        <v>1991</v>
      </c>
      <c r="C1970" s="32" t="s">
        <v>1616</v>
      </c>
      <c r="D1970" s="32" t="s">
        <v>1095</v>
      </c>
    </row>
    <row r="1971" spans="1:4">
      <c r="A1971" s="32" t="s">
        <v>1858</v>
      </c>
      <c r="B1971" s="32" t="s">
        <v>1857</v>
      </c>
      <c r="C1971" s="32" t="s">
        <v>1616</v>
      </c>
      <c r="D1971" s="32" t="s">
        <v>1095</v>
      </c>
    </row>
    <row r="1972" spans="1:4">
      <c r="A1972" s="32" t="s">
        <v>1860</v>
      </c>
      <c r="B1972" s="32" t="s">
        <v>1859</v>
      </c>
      <c r="C1972" s="32" t="s">
        <v>1616</v>
      </c>
      <c r="D1972" s="32" t="s">
        <v>1095</v>
      </c>
    </row>
    <row r="1973" spans="1:4">
      <c r="A1973" s="32" t="s">
        <v>1970</v>
      </c>
      <c r="B1973" s="32" t="s">
        <v>1971</v>
      </c>
      <c r="C1973" s="32" t="s">
        <v>1616</v>
      </c>
      <c r="D1973" s="32" t="s">
        <v>1095</v>
      </c>
    </row>
    <row r="1974" spans="1:4">
      <c r="A1974" s="32" t="s">
        <v>1974</v>
      </c>
      <c r="B1974" s="32" t="s">
        <v>1975</v>
      </c>
      <c r="C1974" s="32" t="s">
        <v>1616</v>
      </c>
      <c r="D1974" s="32" t="s">
        <v>1095</v>
      </c>
    </row>
    <row r="1975" spans="1:4">
      <c r="A1975" s="32" t="s">
        <v>1862</v>
      </c>
      <c r="B1975" s="32" t="s">
        <v>1861</v>
      </c>
      <c r="C1975" s="32" t="s">
        <v>1616</v>
      </c>
      <c r="D1975" s="32" t="s">
        <v>1095</v>
      </c>
    </row>
    <row r="1976" spans="1:4">
      <c r="A1976" s="32" t="s">
        <v>1864</v>
      </c>
      <c r="B1976" s="32" t="s">
        <v>1863</v>
      </c>
      <c r="C1976" s="32" t="s">
        <v>1616</v>
      </c>
      <c r="D1976" s="32" t="s">
        <v>1095</v>
      </c>
    </row>
    <row r="1977" spans="1:4">
      <c r="A1977" s="32" t="s">
        <v>2038</v>
      </c>
      <c r="B1977" s="32" t="s">
        <v>2039</v>
      </c>
      <c r="C1977" s="32" t="s">
        <v>1616</v>
      </c>
      <c r="D1977" s="32" t="s">
        <v>1095</v>
      </c>
    </row>
    <row r="1978" spans="1:4">
      <c r="A1978" s="32" t="s">
        <v>2046</v>
      </c>
      <c r="B1978" s="32" t="s">
        <v>2047</v>
      </c>
      <c r="C1978" s="32" t="s">
        <v>1616</v>
      </c>
      <c r="D1978" s="32" t="s">
        <v>1095</v>
      </c>
    </row>
    <row r="1979" spans="1:4">
      <c r="A1979" s="32" t="s">
        <v>1964</v>
      </c>
      <c r="B1979" s="32" t="s">
        <v>1965</v>
      </c>
      <c r="C1979" s="32" t="s">
        <v>1616</v>
      </c>
      <c r="D1979" s="32" t="s">
        <v>1095</v>
      </c>
    </row>
    <row r="1980" spans="1:4">
      <c r="A1980" s="32" t="s">
        <v>1968</v>
      </c>
      <c r="B1980" s="32" t="s">
        <v>1969</v>
      </c>
      <c r="C1980" s="32" t="s">
        <v>1616</v>
      </c>
      <c r="D1980" s="32" t="s">
        <v>1095</v>
      </c>
    </row>
    <row r="1981" spans="1:4">
      <c r="A1981" s="32" t="s">
        <v>2056</v>
      </c>
      <c r="B1981" s="32" t="s">
        <v>2057</v>
      </c>
      <c r="C1981" s="32" t="s">
        <v>1616</v>
      </c>
      <c r="D1981" s="32" t="s">
        <v>1095</v>
      </c>
    </row>
    <row r="1982" spans="1:4">
      <c r="A1982" s="32" t="s">
        <v>2064</v>
      </c>
      <c r="B1982" s="32" t="s">
        <v>2065</v>
      </c>
      <c r="C1982" s="32" t="s">
        <v>1616</v>
      </c>
      <c r="D1982" s="32" t="s">
        <v>1095</v>
      </c>
    </row>
    <row r="1983" spans="1:4">
      <c r="A1983" s="32" t="s">
        <v>1984</v>
      </c>
      <c r="B1983" s="32" t="s">
        <v>1985</v>
      </c>
      <c r="C1983" s="32" t="s">
        <v>1616</v>
      </c>
      <c r="D1983" s="32" t="s">
        <v>1095</v>
      </c>
    </row>
    <row r="1984" spans="1:4">
      <c r="A1984" s="32" t="s">
        <v>1992</v>
      </c>
      <c r="B1984" s="32" t="s">
        <v>1993</v>
      </c>
      <c r="C1984" s="32" t="s">
        <v>1616</v>
      </c>
      <c r="D1984" s="32" t="s">
        <v>1095</v>
      </c>
    </row>
    <row r="1985" spans="1:4">
      <c r="A1985" s="32" t="s">
        <v>1866</v>
      </c>
      <c r="B1985" s="32" t="s">
        <v>1865</v>
      </c>
      <c r="C1985" s="32" t="s">
        <v>1616</v>
      </c>
      <c r="D1985" s="32" t="s">
        <v>1095</v>
      </c>
    </row>
    <row r="1986" spans="1:4">
      <c r="A1986" s="32" t="s">
        <v>1868</v>
      </c>
      <c r="B1986" s="32" t="s">
        <v>1867</v>
      </c>
      <c r="C1986" s="32" t="s">
        <v>1616</v>
      </c>
      <c r="D1986" s="32" t="s">
        <v>1095</v>
      </c>
    </row>
    <row r="1987" spans="1:4">
      <c r="A1987" s="32" t="s">
        <v>1972</v>
      </c>
      <c r="B1987" s="32" t="s">
        <v>1973</v>
      </c>
      <c r="C1987" s="32" t="s">
        <v>1616</v>
      </c>
      <c r="D1987" s="32" t="s">
        <v>1095</v>
      </c>
    </row>
    <row r="1988" spans="1:4">
      <c r="A1988" s="32" t="s">
        <v>1976</v>
      </c>
      <c r="B1988" s="32" t="s">
        <v>1977</v>
      </c>
      <c r="C1988" s="32" t="s">
        <v>1616</v>
      </c>
      <c r="D1988" s="32" t="s">
        <v>1095</v>
      </c>
    </row>
    <row r="1989" spans="1:4">
      <c r="A1989" s="32" t="s">
        <v>1870</v>
      </c>
      <c r="B1989" s="32" t="s">
        <v>1869</v>
      </c>
      <c r="C1989" s="32" t="s">
        <v>1616</v>
      </c>
      <c r="D1989" s="32" t="s">
        <v>1095</v>
      </c>
    </row>
    <row r="1990" spans="1:4">
      <c r="A1990" s="32" t="s">
        <v>1872</v>
      </c>
      <c r="B1990" s="32" t="s">
        <v>1871</v>
      </c>
      <c r="C1990" s="32" t="s">
        <v>1616</v>
      </c>
      <c r="D1990" s="32" t="s">
        <v>1095</v>
      </c>
    </row>
    <row r="1991" spans="1:4">
      <c r="A1991" s="32" t="s">
        <v>2040</v>
      </c>
      <c r="B1991" s="32" t="s">
        <v>2041</v>
      </c>
      <c r="C1991" s="32" t="s">
        <v>1616</v>
      </c>
      <c r="D1991" s="32" t="s">
        <v>1095</v>
      </c>
    </row>
    <row r="1992" spans="1:4">
      <c r="A1992" s="32" t="s">
        <v>2048</v>
      </c>
      <c r="B1992" s="32" t="s">
        <v>2049</v>
      </c>
      <c r="C1992" s="32" t="s">
        <v>1616</v>
      </c>
      <c r="D1992" s="32" t="s">
        <v>1095</v>
      </c>
    </row>
    <row r="1993" spans="1:4">
      <c r="A1993" s="32" t="s">
        <v>1589</v>
      </c>
      <c r="B1993" s="32" t="s">
        <v>763</v>
      </c>
      <c r="C1993" s="32" t="s">
        <v>1931</v>
      </c>
      <c r="D1993" s="32" t="s">
        <v>417</v>
      </c>
    </row>
    <row r="1994" spans="1:4">
      <c r="A1994" s="32" t="s">
        <v>1279</v>
      </c>
      <c r="B1994" s="32" t="s">
        <v>1281</v>
      </c>
      <c r="C1994" s="32" t="s">
        <v>1931</v>
      </c>
      <c r="D1994" s="32" t="s">
        <v>417</v>
      </c>
    </row>
    <row r="1995" spans="1:4">
      <c r="A1995" s="32" t="s">
        <v>1595</v>
      </c>
      <c r="B1995" s="32" t="s">
        <v>172</v>
      </c>
      <c r="C1995" s="32" t="s">
        <v>1931</v>
      </c>
      <c r="D1995" s="32" t="s">
        <v>417</v>
      </c>
    </row>
    <row r="1996" spans="1:4">
      <c r="A1996" s="32" t="s">
        <v>1588</v>
      </c>
      <c r="B1996" s="32" t="s">
        <v>764</v>
      </c>
      <c r="C1996" s="32" t="s">
        <v>1931</v>
      </c>
      <c r="D1996" s="32" t="s">
        <v>417</v>
      </c>
    </row>
    <row r="1997" spans="1:4">
      <c r="A1997" s="32" t="s">
        <v>2282</v>
      </c>
      <c r="B1997" s="32" t="s">
        <v>2283</v>
      </c>
      <c r="C1997" s="32" t="s">
        <v>1931</v>
      </c>
      <c r="D1997" s="32" t="s">
        <v>417</v>
      </c>
    </row>
    <row r="1998" spans="1:4">
      <c r="A1998" s="32" t="s">
        <v>1691</v>
      </c>
      <c r="B1998" s="32" t="s">
        <v>1690</v>
      </c>
      <c r="C1998" s="32" t="s">
        <v>1931</v>
      </c>
      <c r="D1998" s="32" t="s">
        <v>417</v>
      </c>
    </row>
    <row r="1999" spans="1:4">
      <c r="A1999" s="32" t="s">
        <v>2863</v>
      </c>
      <c r="B1999" s="32" t="s">
        <v>2864</v>
      </c>
      <c r="C1999" s="32" t="s">
        <v>1931</v>
      </c>
      <c r="D1999" s="32" t="s">
        <v>417</v>
      </c>
    </row>
    <row r="2000" spans="1:4">
      <c r="A2000" s="32" t="s">
        <v>1591</v>
      </c>
      <c r="B2000" s="32" t="s">
        <v>762</v>
      </c>
      <c r="C2000" s="32" t="s">
        <v>1931</v>
      </c>
      <c r="D2000" s="32" t="s">
        <v>417</v>
      </c>
    </row>
    <row r="2001" spans="1:4">
      <c r="A2001" s="32" t="s">
        <v>1590</v>
      </c>
      <c r="B2001" s="32" t="s">
        <v>761</v>
      </c>
      <c r="C2001" s="32" t="s">
        <v>1931</v>
      </c>
      <c r="D2001" s="32" t="s">
        <v>417</v>
      </c>
    </row>
    <row r="2002" spans="1:4">
      <c r="A2002" s="32" t="s">
        <v>1596</v>
      </c>
      <c r="B2002" s="32" t="s">
        <v>175</v>
      </c>
      <c r="C2002" s="32" t="s">
        <v>1931</v>
      </c>
      <c r="D2002" s="32" t="s">
        <v>417</v>
      </c>
    </row>
    <row r="2003" spans="1:4">
      <c r="A2003" s="32" t="s">
        <v>472</v>
      </c>
      <c r="B2003" s="32" t="s">
        <v>473</v>
      </c>
      <c r="C2003" s="32" t="s">
        <v>1931</v>
      </c>
      <c r="D2003" s="32" t="s">
        <v>417</v>
      </c>
    </row>
    <row r="2004" spans="1:4">
      <c r="A2004" s="32" t="s">
        <v>2032</v>
      </c>
      <c r="B2004" s="32" t="s">
        <v>2033</v>
      </c>
      <c r="C2004" s="32" t="s">
        <v>1931</v>
      </c>
      <c r="D2004" s="32" t="s">
        <v>417</v>
      </c>
    </row>
    <row r="2005" spans="1:4">
      <c r="A2005" s="32" t="s">
        <v>1693</v>
      </c>
      <c r="B2005" s="32" t="s">
        <v>1692</v>
      </c>
      <c r="C2005" s="32" t="s">
        <v>1931</v>
      </c>
      <c r="D2005" s="32" t="s">
        <v>417</v>
      </c>
    </row>
    <row r="2006" spans="1:4">
      <c r="A2006" s="32" t="s">
        <v>1695</v>
      </c>
      <c r="B2006" s="32" t="s">
        <v>1694</v>
      </c>
      <c r="C2006" s="32" t="s">
        <v>1931</v>
      </c>
      <c r="D2006" s="32" t="s">
        <v>417</v>
      </c>
    </row>
    <row r="2007" spans="1:4">
      <c r="A2007" s="32" t="s">
        <v>1697</v>
      </c>
      <c r="B2007" s="32" t="s">
        <v>1696</v>
      </c>
      <c r="C2007" s="32" t="s">
        <v>1931</v>
      </c>
      <c r="D2007" s="32" t="s">
        <v>417</v>
      </c>
    </row>
    <row r="2008" spans="1:4">
      <c r="A2008" s="32" t="s">
        <v>1699</v>
      </c>
      <c r="B2008" s="32" t="s">
        <v>1698</v>
      </c>
      <c r="C2008" s="32" t="s">
        <v>1931</v>
      </c>
      <c r="D2008" s="32" t="s">
        <v>417</v>
      </c>
    </row>
    <row r="2009" spans="1:4">
      <c r="A2009" s="32" t="s">
        <v>1701</v>
      </c>
      <c r="B2009" s="32" t="s">
        <v>1700</v>
      </c>
      <c r="C2009" s="32" t="s">
        <v>1931</v>
      </c>
      <c r="D2009" s="32" t="s">
        <v>417</v>
      </c>
    </row>
    <row r="2010" spans="1:4">
      <c r="A2010" s="32" t="s">
        <v>1703</v>
      </c>
      <c r="B2010" s="32" t="s">
        <v>1702</v>
      </c>
      <c r="C2010" s="32" t="s">
        <v>1931</v>
      </c>
      <c r="D2010" s="32" t="s">
        <v>417</v>
      </c>
    </row>
    <row r="2011" spans="1:4">
      <c r="A2011" s="32" t="s">
        <v>1593</v>
      </c>
      <c r="B2011" s="32" t="s">
        <v>173</v>
      </c>
      <c r="C2011" s="32" t="s">
        <v>1931</v>
      </c>
      <c r="D2011" s="32" t="s">
        <v>417</v>
      </c>
    </row>
    <row r="2012" spans="1:4">
      <c r="A2012" s="32" t="s">
        <v>1705</v>
      </c>
      <c r="B2012" s="32" t="s">
        <v>1704</v>
      </c>
      <c r="C2012" s="32" t="s">
        <v>1931</v>
      </c>
      <c r="D2012" s="32" t="s">
        <v>417</v>
      </c>
    </row>
    <row r="2013" spans="1:4">
      <c r="A2013" s="32" t="s">
        <v>1594</v>
      </c>
      <c r="B2013" s="32" t="s">
        <v>174</v>
      </c>
      <c r="C2013" s="32" t="s">
        <v>1931</v>
      </c>
      <c r="D2013" s="32" t="s">
        <v>417</v>
      </c>
    </row>
    <row r="2014" spans="1:4">
      <c r="A2014" s="32" t="s">
        <v>1707</v>
      </c>
      <c r="B2014" s="32" t="s">
        <v>1706</v>
      </c>
      <c r="C2014" s="32" t="s">
        <v>1931</v>
      </c>
      <c r="D2014" s="32" t="s">
        <v>417</v>
      </c>
    </row>
    <row r="2015" spans="1:4">
      <c r="A2015" s="32" t="s">
        <v>1709</v>
      </c>
      <c r="B2015" s="32" t="s">
        <v>1708</v>
      </c>
      <c r="C2015" s="32" t="s">
        <v>1931</v>
      </c>
      <c r="D2015" s="32" t="s">
        <v>417</v>
      </c>
    </row>
    <row r="2016" spans="1:4">
      <c r="A2016" s="32" t="s">
        <v>1711</v>
      </c>
      <c r="B2016" s="32" t="s">
        <v>1710</v>
      </c>
      <c r="C2016" s="32" t="s">
        <v>1931</v>
      </c>
      <c r="D2016" s="32" t="s">
        <v>417</v>
      </c>
    </row>
    <row r="2017" spans="1:4">
      <c r="A2017" s="32" t="s">
        <v>1592</v>
      </c>
      <c r="B2017" s="32" t="s">
        <v>760</v>
      </c>
      <c r="C2017" s="32" t="s">
        <v>1931</v>
      </c>
      <c r="D2017" s="32" t="s">
        <v>417</v>
      </c>
    </row>
    <row r="2018" spans="1:4">
      <c r="A2018" s="32" t="s">
        <v>1586</v>
      </c>
      <c r="B2018" s="32" t="s">
        <v>532</v>
      </c>
      <c r="C2018" s="32" t="s">
        <v>1931</v>
      </c>
      <c r="D2018" s="32" t="s">
        <v>417</v>
      </c>
    </row>
    <row r="2019" spans="1:4">
      <c r="A2019" s="32" t="s">
        <v>1582</v>
      </c>
      <c r="B2019" s="32" t="s">
        <v>951</v>
      </c>
      <c r="C2019" s="32" t="s">
        <v>1931</v>
      </c>
      <c r="D2019" s="32" t="s">
        <v>417</v>
      </c>
    </row>
    <row r="2020" spans="1:4">
      <c r="A2020" s="32" t="s">
        <v>1585</v>
      </c>
      <c r="B2020" s="32" t="s">
        <v>259</v>
      </c>
      <c r="C2020" s="32" t="s">
        <v>1931</v>
      </c>
      <c r="D2020" s="32" t="s">
        <v>417</v>
      </c>
    </row>
    <row r="2021" spans="1:4">
      <c r="A2021" s="32" t="s">
        <v>1584</v>
      </c>
      <c r="B2021" s="32" t="s">
        <v>258</v>
      </c>
      <c r="C2021" s="32" t="s">
        <v>1931</v>
      </c>
      <c r="D2021" s="32" t="s">
        <v>417</v>
      </c>
    </row>
    <row r="2022" spans="1:4">
      <c r="A2022" s="32" t="s">
        <v>1280</v>
      </c>
      <c r="B2022" s="32" t="s">
        <v>1282</v>
      </c>
      <c r="C2022" s="32" t="s">
        <v>1931</v>
      </c>
      <c r="D2022" s="32" t="s">
        <v>417</v>
      </c>
    </row>
    <row r="2023" spans="1:4">
      <c r="A2023" s="32" t="s">
        <v>1587</v>
      </c>
      <c r="B2023" s="32" t="s">
        <v>533</v>
      </c>
      <c r="C2023" s="32" t="s">
        <v>1931</v>
      </c>
      <c r="D2023" s="32" t="s">
        <v>417</v>
      </c>
    </row>
    <row r="2024" spans="1:4">
      <c r="A2024" s="32" t="s">
        <v>1583</v>
      </c>
      <c r="B2024" s="32" t="s">
        <v>952</v>
      </c>
      <c r="C2024" s="32" t="s">
        <v>1931</v>
      </c>
      <c r="D2024" s="32" t="s">
        <v>417</v>
      </c>
    </row>
    <row r="2025" spans="1:4">
      <c r="A2025" s="32" t="s">
        <v>1713</v>
      </c>
      <c r="B2025" s="32" t="s">
        <v>1712</v>
      </c>
      <c r="C2025" s="32" t="s">
        <v>1931</v>
      </c>
      <c r="D2025" s="32" t="s">
        <v>417</v>
      </c>
    </row>
    <row r="2026" spans="1:4">
      <c r="A2026" s="32" t="s">
        <v>1157</v>
      </c>
      <c r="B2026" s="32" t="s">
        <v>1014</v>
      </c>
      <c r="C2026" s="32" t="s">
        <v>1295</v>
      </c>
      <c r="D2026" s="32" t="s">
        <v>419</v>
      </c>
    </row>
    <row r="2027" spans="1:4">
      <c r="A2027" s="32" t="s">
        <v>1182</v>
      </c>
      <c r="B2027" s="32" t="s">
        <v>1050</v>
      </c>
      <c r="C2027" s="32" t="s">
        <v>1295</v>
      </c>
      <c r="D2027" s="32" t="s">
        <v>419</v>
      </c>
    </row>
    <row r="2028" spans="1:4">
      <c r="A2028" s="32" t="s">
        <v>1178</v>
      </c>
      <c r="B2028" s="32" t="s">
        <v>1044</v>
      </c>
      <c r="C2028" s="32" t="s">
        <v>1295</v>
      </c>
      <c r="D2028" s="32" t="s">
        <v>419</v>
      </c>
    </row>
    <row r="2029" spans="1:4">
      <c r="A2029" s="32" t="s">
        <v>1714</v>
      </c>
      <c r="B2029" s="32" t="s">
        <v>1010</v>
      </c>
      <c r="C2029" s="32" t="s">
        <v>1295</v>
      </c>
      <c r="D2029" s="32" t="s">
        <v>419</v>
      </c>
    </row>
    <row r="2030" spans="1:4">
      <c r="A2030" s="32" t="s">
        <v>2129</v>
      </c>
      <c r="B2030" s="32" t="s">
        <v>2130</v>
      </c>
      <c r="C2030" s="32" t="s">
        <v>1295</v>
      </c>
      <c r="D2030" s="32" t="s">
        <v>419</v>
      </c>
    </row>
    <row r="2031" spans="1:4">
      <c r="A2031" s="32" t="s">
        <v>1254</v>
      </c>
      <c r="B2031" s="32" t="s">
        <v>1082</v>
      </c>
      <c r="C2031" s="32" t="s">
        <v>1295</v>
      </c>
      <c r="D2031" s="32" t="s">
        <v>419</v>
      </c>
    </row>
    <row r="2032" spans="1:4">
      <c r="A2032" s="32" t="s">
        <v>1164</v>
      </c>
      <c r="B2032" s="32" t="s">
        <v>1024</v>
      </c>
      <c r="C2032" s="32" t="s">
        <v>1295</v>
      </c>
      <c r="D2032" s="32" t="s">
        <v>1096</v>
      </c>
    </row>
    <row r="2033" spans="1:4">
      <c r="A2033" s="32"/>
      <c r="B2033" s="32"/>
      <c r="C2033" s="32"/>
      <c r="D2033" s="32" t="s">
        <v>419</v>
      </c>
    </row>
    <row r="2034" spans="1:4">
      <c r="A2034" s="32" t="s">
        <v>1183</v>
      </c>
      <c r="B2034" s="32" t="s">
        <v>1051</v>
      </c>
      <c r="C2034" s="32" t="s">
        <v>1295</v>
      </c>
      <c r="D2034" s="32" t="s">
        <v>419</v>
      </c>
    </row>
    <row r="2035" spans="1:4">
      <c r="A2035" s="32" t="s">
        <v>1241</v>
      </c>
      <c r="B2035" s="32" t="s">
        <v>1065</v>
      </c>
      <c r="C2035" s="32" t="s">
        <v>1295</v>
      </c>
      <c r="D2035" s="32" t="s">
        <v>419</v>
      </c>
    </row>
    <row r="2036" spans="1:4">
      <c r="A2036" s="32" t="s">
        <v>1163</v>
      </c>
      <c r="B2036" s="32" t="s">
        <v>1023</v>
      </c>
      <c r="C2036" s="32" t="s">
        <v>1295</v>
      </c>
      <c r="D2036" s="32" t="s">
        <v>419</v>
      </c>
    </row>
    <row r="2037" spans="1:4">
      <c r="A2037" s="32" t="s">
        <v>2109</v>
      </c>
      <c r="B2037" s="32" t="s">
        <v>2110</v>
      </c>
      <c r="C2037" s="32" t="s">
        <v>1295</v>
      </c>
      <c r="D2037" s="32" t="s">
        <v>419</v>
      </c>
    </row>
    <row r="2038" spans="1:4">
      <c r="A2038" s="32"/>
      <c r="B2038" s="32"/>
      <c r="C2038" s="32"/>
      <c r="D2038" s="32" t="s">
        <v>2304</v>
      </c>
    </row>
    <row r="2039" spans="1:4">
      <c r="A2039" s="32" t="s">
        <v>2111</v>
      </c>
      <c r="B2039" s="32" t="s">
        <v>2112</v>
      </c>
      <c r="C2039" s="32" t="s">
        <v>1295</v>
      </c>
      <c r="D2039" s="32" t="s">
        <v>419</v>
      </c>
    </row>
    <row r="2040" spans="1:4">
      <c r="A2040" s="32"/>
      <c r="B2040" s="32"/>
      <c r="C2040" s="32"/>
      <c r="D2040" s="32" t="s">
        <v>2304</v>
      </c>
    </row>
    <row r="2041" spans="1:4">
      <c r="A2041" s="32" t="s">
        <v>2127</v>
      </c>
      <c r="B2041" s="32" t="s">
        <v>2128</v>
      </c>
      <c r="C2041" s="32" t="s">
        <v>1295</v>
      </c>
      <c r="D2041" s="32" t="s">
        <v>419</v>
      </c>
    </row>
    <row r="2042" spans="1:4">
      <c r="A2042" s="32"/>
      <c r="B2042" s="32"/>
      <c r="C2042" s="32"/>
      <c r="D2042" s="32" t="s">
        <v>2304</v>
      </c>
    </row>
    <row r="2043" spans="1:4">
      <c r="A2043" s="32" t="s">
        <v>2113</v>
      </c>
      <c r="B2043" s="32" t="s">
        <v>2114</v>
      </c>
      <c r="C2043" s="32" t="s">
        <v>1295</v>
      </c>
      <c r="D2043" s="32" t="s">
        <v>419</v>
      </c>
    </row>
    <row r="2044" spans="1:4">
      <c r="A2044" s="32"/>
      <c r="B2044" s="32"/>
      <c r="C2044" s="32"/>
      <c r="D2044" s="32" t="s">
        <v>2304</v>
      </c>
    </row>
    <row r="2045" spans="1:4">
      <c r="A2045" s="32" t="s">
        <v>2117</v>
      </c>
      <c r="B2045" s="32" t="s">
        <v>2118</v>
      </c>
      <c r="C2045" s="32" t="s">
        <v>1295</v>
      </c>
      <c r="D2045" s="32" t="s">
        <v>419</v>
      </c>
    </row>
    <row r="2046" spans="1:4">
      <c r="A2046" s="32"/>
      <c r="B2046" s="32"/>
      <c r="C2046" s="32"/>
      <c r="D2046" s="32" t="s">
        <v>2304</v>
      </c>
    </row>
    <row r="2047" spans="1:4">
      <c r="A2047" s="32" t="s">
        <v>2119</v>
      </c>
      <c r="B2047" s="32" t="s">
        <v>2120</v>
      </c>
      <c r="C2047" s="32" t="s">
        <v>1295</v>
      </c>
      <c r="D2047" s="32" t="s">
        <v>419</v>
      </c>
    </row>
    <row r="2048" spans="1:4">
      <c r="A2048" s="32"/>
      <c r="B2048" s="32"/>
      <c r="C2048" s="32"/>
      <c r="D2048" s="32" t="s">
        <v>2304</v>
      </c>
    </row>
    <row r="2049" spans="1:4">
      <c r="A2049" s="32" t="s">
        <v>2600</v>
      </c>
      <c r="B2049" s="32" t="s">
        <v>2601</v>
      </c>
      <c r="C2049" s="32" t="s">
        <v>1295</v>
      </c>
      <c r="D2049" s="32" t="s">
        <v>419</v>
      </c>
    </row>
    <row r="2050" spans="1:4">
      <c r="A2050" s="32" t="s">
        <v>2121</v>
      </c>
      <c r="B2050" s="32" t="s">
        <v>2122</v>
      </c>
      <c r="C2050" s="32" t="s">
        <v>1295</v>
      </c>
      <c r="D2050" s="32" t="s">
        <v>419</v>
      </c>
    </row>
    <row r="2051" spans="1:4">
      <c r="A2051" s="32"/>
      <c r="B2051" s="32"/>
      <c r="C2051" s="32"/>
      <c r="D2051" s="32" t="s">
        <v>2304</v>
      </c>
    </row>
    <row r="2052" spans="1:4">
      <c r="A2052" s="32" t="s">
        <v>2123</v>
      </c>
      <c r="B2052" s="32" t="s">
        <v>2124</v>
      </c>
      <c r="C2052" s="32" t="s">
        <v>1295</v>
      </c>
      <c r="D2052" s="32" t="s">
        <v>419</v>
      </c>
    </row>
    <row r="2053" spans="1:4">
      <c r="A2053" s="32"/>
      <c r="B2053" s="32"/>
      <c r="C2053" s="32"/>
      <c r="D2053" s="32" t="s">
        <v>2304</v>
      </c>
    </row>
    <row r="2054" spans="1:4">
      <c r="A2054" s="32" t="s">
        <v>2125</v>
      </c>
      <c r="B2054" s="32" t="s">
        <v>2126</v>
      </c>
      <c r="C2054" s="32" t="s">
        <v>1295</v>
      </c>
      <c r="D2054" s="32" t="s">
        <v>419</v>
      </c>
    </row>
    <row r="2055" spans="1:4">
      <c r="A2055" s="32"/>
      <c r="B2055" s="32"/>
      <c r="C2055" s="32"/>
      <c r="D2055" s="32" t="s">
        <v>2304</v>
      </c>
    </row>
    <row r="2056" spans="1:4">
      <c r="A2056" s="32" t="s">
        <v>2115</v>
      </c>
      <c r="B2056" s="32" t="s">
        <v>2116</v>
      </c>
      <c r="C2056" s="32" t="s">
        <v>1295</v>
      </c>
      <c r="D2056" s="32" t="s">
        <v>419</v>
      </c>
    </row>
    <row r="2057" spans="1:4">
      <c r="A2057" s="32"/>
      <c r="B2057" s="32"/>
      <c r="C2057" s="32"/>
      <c r="D2057" s="32" t="s">
        <v>2304</v>
      </c>
    </row>
    <row r="2058" spans="1:4">
      <c r="A2058" s="32" t="s">
        <v>2321</v>
      </c>
      <c r="B2058" s="32" t="s">
        <v>2322</v>
      </c>
      <c r="C2058" s="32" t="s">
        <v>1295</v>
      </c>
      <c r="D2058" s="32" t="s">
        <v>419</v>
      </c>
    </row>
    <row r="2059" spans="1:4">
      <c r="A2059" s="32" t="s">
        <v>1181</v>
      </c>
      <c r="B2059" s="32" t="s">
        <v>1049</v>
      </c>
      <c r="C2059" s="32" t="s">
        <v>1295</v>
      </c>
      <c r="D2059" s="32" t="s">
        <v>419</v>
      </c>
    </row>
    <row r="2060" spans="1:4">
      <c r="A2060" s="32" t="s">
        <v>1239</v>
      </c>
      <c r="B2060" s="32" t="s">
        <v>1063</v>
      </c>
      <c r="C2060" s="32" t="s">
        <v>1295</v>
      </c>
      <c r="D2060" s="32" t="s">
        <v>419</v>
      </c>
    </row>
    <row r="2061" spans="1:4">
      <c r="A2061" s="32" t="s">
        <v>1250</v>
      </c>
      <c r="B2061" s="32" t="s">
        <v>1077</v>
      </c>
      <c r="C2061" s="32" t="s">
        <v>1295</v>
      </c>
      <c r="D2061" s="32" t="s">
        <v>419</v>
      </c>
    </row>
    <row r="2062" spans="1:4">
      <c r="A2062" s="32" t="s">
        <v>2131</v>
      </c>
      <c r="B2062" s="32" t="s">
        <v>2132</v>
      </c>
      <c r="C2062" s="32" t="s">
        <v>1295</v>
      </c>
      <c r="D2062" s="32" t="s">
        <v>419</v>
      </c>
    </row>
    <row r="2063" spans="1:4">
      <c r="A2063" s="32" t="s">
        <v>1288</v>
      </c>
      <c r="B2063" s="32" t="s">
        <v>1135</v>
      </c>
      <c r="C2063" s="32" t="s">
        <v>1295</v>
      </c>
      <c r="D2063" s="32" t="s">
        <v>419</v>
      </c>
    </row>
    <row r="2064" spans="1:4">
      <c r="A2064" s="32" t="s">
        <v>1263</v>
      </c>
      <c r="B2064" s="32" t="s">
        <v>1106</v>
      </c>
      <c r="C2064" s="32" t="s">
        <v>1295</v>
      </c>
      <c r="D2064" s="32" t="s">
        <v>419</v>
      </c>
    </row>
    <row r="2065" spans="1:4">
      <c r="A2065" s="32" t="s">
        <v>1270</v>
      </c>
      <c r="B2065" s="32" t="s">
        <v>1121</v>
      </c>
      <c r="C2065" s="32" t="s">
        <v>1295</v>
      </c>
      <c r="D2065" s="32" t="s">
        <v>419</v>
      </c>
    </row>
    <row r="2066" spans="1:4">
      <c r="A2066" s="32" t="s">
        <v>1248</v>
      </c>
      <c r="B2066" s="32" t="s">
        <v>1075</v>
      </c>
      <c r="C2066" s="32" t="s">
        <v>1295</v>
      </c>
      <c r="D2066" s="32" t="s">
        <v>419</v>
      </c>
    </row>
    <row r="2067" spans="1:4">
      <c r="A2067" s="32" t="s">
        <v>1257</v>
      </c>
      <c r="B2067" s="32" t="s">
        <v>1085</v>
      </c>
      <c r="C2067" s="32" t="s">
        <v>1295</v>
      </c>
      <c r="D2067" s="32" t="s">
        <v>419</v>
      </c>
    </row>
    <row r="2068" spans="1:4">
      <c r="A2068" s="32" t="s">
        <v>1287</v>
      </c>
      <c r="B2068" s="32" t="s">
        <v>1134</v>
      </c>
      <c r="C2068" s="32" t="s">
        <v>1295</v>
      </c>
      <c r="D2068" s="32" t="s">
        <v>419</v>
      </c>
    </row>
    <row r="2069" spans="1:4">
      <c r="A2069" s="32" t="s">
        <v>1285</v>
      </c>
      <c r="B2069" s="32" t="s">
        <v>1132</v>
      </c>
      <c r="C2069" s="32" t="s">
        <v>1295</v>
      </c>
      <c r="D2069" s="32" t="s">
        <v>419</v>
      </c>
    </row>
    <row r="2070" spans="1:4">
      <c r="A2070" s="32" t="s">
        <v>1286</v>
      </c>
      <c r="B2070" s="32" t="s">
        <v>1133</v>
      </c>
      <c r="C2070" s="32" t="s">
        <v>1295</v>
      </c>
      <c r="D2070" s="32" t="s">
        <v>419</v>
      </c>
    </row>
    <row r="2071" spans="1:4">
      <c r="A2071" s="32" t="s">
        <v>1266</v>
      </c>
      <c r="B2071" s="32" t="s">
        <v>1111</v>
      </c>
      <c r="C2071" s="32" t="s">
        <v>1295</v>
      </c>
      <c r="D2071" s="32" t="s">
        <v>419</v>
      </c>
    </row>
    <row r="2072" spans="1:4">
      <c r="A2072" s="32" t="s">
        <v>1173</v>
      </c>
      <c r="B2072" s="32" t="s">
        <v>1036</v>
      </c>
      <c r="C2072" s="32" t="s">
        <v>1295</v>
      </c>
      <c r="D2072" s="32" t="s">
        <v>419</v>
      </c>
    </row>
    <row r="2073" spans="1:4">
      <c r="A2073" s="32" t="s">
        <v>1175</v>
      </c>
      <c r="B2073" s="32" t="s">
        <v>1041</v>
      </c>
      <c r="C2073" s="32" t="s">
        <v>1295</v>
      </c>
      <c r="D2073" s="32" t="s">
        <v>419</v>
      </c>
    </row>
    <row r="2074" spans="1:4">
      <c r="A2074" s="32" t="s">
        <v>1255</v>
      </c>
      <c r="B2074" s="32" t="s">
        <v>1083</v>
      </c>
      <c r="C2074" s="32" t="s">
        <v>1295</v>
      </c>
      <c r="D2074" s="32" t="s">
        <v>419</v>
      </c>
    </row>
    <row r="2075" spans="1:4">
      <c r="A2075" s="32" t="s">
        <v>1170</v>
      </c>
      <c r="B2075" s="32" t="s">
        <v>1033</v>
      </c>
      <c r="C2075" s="32" t="s">
        <v>1295</v>
      </c>
      <c r="D2075" s="32" t="s">
        <v>419</v>
      </c>
    </row>
    <row r="2076" spans="1:4">
      <c r="A2076" s="32" t="s">
        <v>1246</v>
      </c>
      <c r="B2076" s="32" t="s">
        <v>1072</v>
      </c>
      <c r="C2076" s="32" t="s">
        <v>1295</v>
      </c>
      <c r="D2076" s="32" t="s">
        <v>419</v>
      </c>
    </row>
    <row r="2077" spans="1:4">
      <c r="A2077" s="32" t="s">
        <v>1185</v>
      </c>
      <c r="B2077" s="32" t="s">
        <v>1055</v>
      </c>
      <c r="C2077" s="32" t="s">
        <v>1295</v>
      </c>
      <c r="D2077" s="32" t="s">
        <v>419</v>
      </c>
    </row>
    <row r="2078" spans="1:4">
      <c r="A2078" s="32" t="s">
        <v>1247</v>
      </c>
      <c r="B2078" s="32" t="s">
        <v>1073</v>
      </c>
      <c r="C2078" s="32" t="s">
        <v>1295</v>
      </c>
      <c r="D2078" s="32" t="s">
        <v>419</v>
      </c>
    </row>
    <row r="2079" spans="1:4">
      <c r="A2079" s="32" t="s">
        <v>1715</v>
      </c>
      <c r="B2079" s="32" t="s">
        <v>1070</v>
      </c>
      <c r="C2079" s="32" t="s">
        <v>1295</v>
      </c>
      <c r="D2079" s="32" t="s">
        <v>419</v>
      </c>
    </row>
    <row r="2080" spans="1:4">
      <c r="A2080" s="32" t="s">
        <v>1716</v>
      </c>
      <c r="B2080" s="32" t="s">
        <v>1118</v>
      </c>
      <c r="C2080" s="32" t="s">
        <v>1295</v>
      </c>
      <c r="D2080" s="32" t="s">
        <v>419</v>
      </c>
    </row>
    <row r="2081" spans="1:4">
      <c r="A2081" s="32" t="s">
        <v>1717</v>
      </c>
      <c r="B2081" s="32" t="s">
        <v>1058</v>
      </c>
      <c r="C2081" s="32" t="s">
        <v>1295</v>
      </c>
      <c r="D2081" s="32" t="s">
        <v>419</v>
      </c>
    </row>
    <row r="2082" spans="1:4">
      <c r="A2082" s="32" t="s">
        <v>1718</v>
      </c>
      <c r="B2082" s="32" t="s">
        <v>1037</v>
      </c>
      <c r="C2082" s="32" t="s">
        <v>1295</v>
      </c>
      <c r="D2082" s="32" t="s">
        <v>419</v>
      </c>
    </row>
    <row r="2083" spans="1:4">
      <c r="A2083" s="32" t="s">
        <v>2090</v>
      </c>
      <c r="B2083" s="32" t="s">
        <v>1066</v>
      </c>
      <c r="C2083" s="32" t="s">
        <v>1295</v>
      </c>
      <c r="D2083" s="32" t="s">
        <v>419</v>
      </c>
    </row>
    <row r="2084" spans="1:4">
      <c r="A2084" s="32" t="s">
        <v>1719</v>
      </c>
      <c r="B2084" s="32" t="s">
        <v>1117</v>
      </c>
      <c r="C2084" s="32" t="s">
        <v>1295</v>
      </c>
      <c r="D2084" s="32" t="s">
        <v>419</v>
      </c>
    </row>
    <row r="2085" spans="1:4">
      <c r="A2085" s="32" t="s">
        <v>1720</v>
      </c>
      <c r="B2085" s="32" t="s">
        <v>1105</v>
      </c>
      <c r="C2085" s="32" t="s">
        <v>1295</v>
      </c>
      <c r="D2085" s="32" t="s">
        <v>419</v>
      </c>
    </row>
    <row r="2086" spans="1:4">
      <c r="A2086" s="32" t="s">
        <v>1721</v>
      </c>
      <c r="B2086" s="32" t="s">
        <v>1021</v>
      </c>
      <c r="C2086" s="32" t="s">
        <v>1295</v>
      </c>
      <c r="D2086" s="32" t="s">
        <v>419</v>
      </c>
    </row>
    <row r="2087" spans="1:4">
      <c r="A2087" s="32" t="s">
        <v>1240</v>
      </c>
      <c r="B2087" s="32" t="s">
        <v>1064</v>
      </c>
      <c r="C2087" s="32" t="s">
        <v>1295</v>
      </c>
      <c r="D2087" s="32" t="s">
        <v>419</v>
      </c>
    </row>
    <row r="2088" spans="1:4">
      <c r="A2088" s="32" t="s">
        <v>1722</v>
      </c>
      <c r="B2088" s="32" t="s">
        <v>1108</v>
      </c>
      <c r="C2088" s="32" t="s">
        <v>1295</v>
      </c>
      <c r="D2088" s="32" t="s">
        <v>419</v>
      </c>
    </row>
    <row r="2089" spans="1:4">
      <c r="A2089" s="32" t="s">
        <v>1253</v>
      </c>
      <c r="B2089" s="32" t="s">
        <v>1081</v>
      </c>
      <c r="C2089" s="32" t="s">
        <v>1295</v>
      </c>
      <c r="D2089" s="32" t="s">
        <v>419</v>
      </c>
    </row>
    <row r="2090" spans="1:4">
      <c r="A2090" s="32" t="s">
        <v>1723</v>
      </c>
      <c r="B2090" s="32" t="s">
        <v>1062</v>
      </c>
      <c r="C2090" s="32" t="s">
        <v>1295</v>
      </c>
      <c r="D2090" s="32" t="s">
        <v>419</v>
      </c>
    </row>
    <row r="2091" spans="1:4">
      <c r="A2091" s="32" t="s">
        <v>1724</v>
      </c>
      <c r="B2091" s="32" t="s">
        <v>1109</v>
      </c>
      <c r="C2091" s="32" t="s">
        <v>1295</v>
      </c>
      <c r="D2091" s="32" t="s">
        <v>419</v>
      </c>
    </row>
    <row r="2092" spans="1:4">
      <c r="A2092" s="32" t="s">
        <v>1725</v>
      </c>
      <c r="B2092" s="32" t="s">
        <v>1103</v>
      </c>
      <c r="C2092" s="32" t="s">
        <v>1295</v>
      </c>
      <c r="D2092" s="32" t="s">
        <v>419</v>
      </c>
    </row>
    <row r="2093" spans="1:4">
      <c r="A2093" s="32" t="s">
        <v>1726</v>
      </c>
      <c r="B2093" s="32" t="s">
        <v>1007</v>
      </c>
      <c r="C2093" s="32" t="s">
        <v>1295</v>
      </c>
      <c r="D2093" s="32" t="s">
        <v>419</v>
      </c>
    </row>
    <row r="2094" spans="1:4">
      <c r="A2094" s="32" t="s">
        <v>1727</v>
      </c>
      <c r="B2094" s="32" t="s">
        <v>1059</v>
      </c>
      <c r="C2094" s="32" t="s">
        <v>1295</v>
      </c>
      <c r="D2094" s="32" t="s">
        <v>419</v>
      </c>
    </row>
    <row r="2095" spans="1:4">
      <c r="A2095" s="32" t="s">
        <v>1171</v>
      </c>
      <c r="B2095" s="32" t="s">
        <v>1034</v>
      </c>
      <c r="C2095" s="32" t="s">
        <v>1295</v>
      </c>
      <c r="D2095" s="32" t="s">
        <v>419</v>
      </c>
    </row>
    <row r="2096" spans="1:4">
      <c r="A2096" s="32" t="s">
        <v>1258</v>
      </c>
      <c r="B2096" s="32" t="s">
        <v>1088</v>
      </c>
      <c r="C2096" s="32" t="s">
        <v>1295</v>
      </c>
      <c r="D2096" s="32" t="s">
        <v>419</v>
      </c>
    </row>
    <row r="2097" spans="1:4">
      <c r="A2097" s="32" t="s">
        <v>1728</v>
      </c>
      <c r="B2097" s="32" t="s">
        <v>1017</v>
      </c>
      <c r="C2097" s="32" t="s">
        <v>1295</v>
      </c>
      <c r="D2097" s="32" t="s">
        <v>419</v>
      </c>
    </row>
    <row r="2098" spans="1:4">
      <c r="A2098" s="32" t="s">
        <v>1271</v>
      </c>
      <c r="B2098" s="32" t="s">
        <v>1122</v>
      </c>
      <c r="C2098" s="32" t="s">
        <v>1295</v>
      </c>
      <c r="D2098" s="32" t="s">
        <v>419</v>
      </c>
    </row>
    <row r="2099" spans="1:4">
      <c r="A2099" s="32" t="s">
        <v>1729</v>
      </c>
      <c r="B2099" s="32" t="s">
        <v>1047</v>
      </c>
      <c r="C2099" s="32" t="s">
        <v>1295</v>
      </c>
      <c r="D2099" s="32" t="s">
        <v>419</v>
      </c>
    </row>
    <row r="2100" spans="1:4">
      <c r="A2100" s="32" t="s">
        <v>1730</v>
      </c>
      <c r="B2100" s="32" t="s">
        <v>1080</v>
      </c>
      <c r="C2100" s="32" t="s">
        <v>1295</v>
      </c>
      <c r="D2100" s="32" t="s">
        <v>419</v>
      </c>
    </row>
    <row r="2101" spans="1:4">
      <c r="A2101" s="32" t="s">
        <v>1731</v>
      </c>
      <c r="B2101" s="32" t="s">
        <v>1087</v>
      </c>
      <c r="C2101" s="32" t="s">
        <v>1295</v>
      </c>
      <c r="D2101" s="32" t="s">
        <v>419</v>
      </c>
    </row>
    <row r="2102" spans="1:4">
      <c r="A2102" s="32" t="s">
        <v>1732</v>
      </c>
      <c r="B2102" s="32" t="s">
        <v>1045</v>
      </c>
      <c r="C2102" s="32" t="s">
        <v>1295</v>
      </c>
      <c r="D2102" s="32" t="s">
        <v>419</v>
      </c>
    </row>
    <row r="2103" spans="1:4">
      <c r="A2103" s="32" t="s">
        <v>1994</v>
      </c>
      <c r="B2103" s="32" t="s">
        <v>1008</v>
      </c>
      <c r="C2103" s="32" t="s">
        <v>1295</v>
      </c>
      <c r="D2103" s="32" t="s">
        <v>419</v>
      </c>
    </row>
    <row r="2104" spans="1:4">
      <c r="A2104" s="32" t="s">
        <v>1733</v>
      </c>
      <c r="B2104" s="32" t="s">
        <v>1054</v>
      </c>
      <c r="C2104" s="32" t="s">
        <v>1295</v>
      </c>
      <c r="D2104" s="32" t="s">
        <v>419</v>
      </c>
    </row>
    <row r="2105" spans="1:4">
      <c r="A2105" s="32" t="s">
        <v>1242</v>
      </c>
      <c r="B2105" s="32" t="s">
        <v>1067</v>
      </c>
      <c r="C2105" s="32" t="s">
        <v>1295</v>
      </c>
      <c r="D2105" s="32" t="s">
        <v>419</v>
      </c>
    </row>
    <row r="2106" spans="1:4">
      <c r="A2106" s="32" t="s">
        <v>1243</v>
      </c>
      <c r="B2106" s="32" t="s">
        <v>1068</v>
      </c>
      <c r="C2106" s="32" t="s">
        <v>1295</v>
      </c>
      <c r="D2106" s="32" t="s">
        <v>419</v>
      </c>
    </row>
    <row r="2107" spans="1:4">
      <c r="A2107" s="32" t="s">
        <v>1153</v>
      </c>
      <c r="B2107" s="32" t="s">
        <v>998</v>
      </c>
      <c r="C2107" s="32" t="s">
        <v>1295</v>
      </c>
      <c r="D2107" s="32" t="s">
        <v>419</v>
      </c>
    </row>
    <row r="2108" spans="1:4">
      <c r="A2108" s="32" t="s">
        <v>1179</v>
      </c>
      <c r="B2108" s="32" t="s">
        <v>1046</v>
      </c>
      <c r="C2108" s="32" t="s">
        <v>1295</v>
      </c>
      <c r="D2108" s="32" t="s">
        <v>419</v>
      </c>
    </row>
    <row r="2109" spans="1:4">
      <c r="A2109" s="32" t="s">
        <v>1256</v>
      </c>
      <c r="B2109" s="32" t="s">
        <v>1084</v>
      </c>
      <c r="C2109" s="32" t="s">
        <v>1295</v>
      </c>
      <c r="D2109" s="32" t="s">
        <v>419</v>
      </c>
    </row>
    <row r="2110" spans="1:4">
      <c r="A2110" s="32" t="s">
        <v>1485</v>
      </c>
      <c r="B2110" s="32" t="s">
        <v>1486</v>
      </c>
      <c r="C2110" s="32" t="s">
        <v>1295</v>
      </c>
      <c r="D2110" s="32" t="s">
        <v>419</v>
      </c>
    </row>
    <row r="2111" spans="1:4">
      <c r="A2111" s="32" t="s">
        <v>1152</v>
      </c>
      <c r="B2111" s="32" t="s">
        <v>997</v>
      </c>
      <c r="C2111" s="32" t="s">
        <v>1295</v>
      </c>
      <c r="D2111" s="32" t="s">
        <v>1096</v>
      </c>
    </row>
    <row r="2112" spans="1:4">
      <c r="A2112" s="32"/>
      <c r="B2112" s="32"/>
      <c r="C2112" s="32"/>
      <c r="D2112" s="32" t="s">
        <v>419</v>
      </c>
    </row>
    <row r="2113" spans="1:4">
      <c r="A2113" s="32"/>
      <c r="B2113" s="32"/>
      <c r="C2113" s="32"/>
      <c r="D2113" s="32" t="s">
        <v>2304</v>
      </c>
    </row>
    <row r="2114" spans="1:4">
      <c r="A2114" s="32" t="s">
        <v>1168</v>
      </c>
      <c r="B2114" s="32" t="s">
        <v>1030</v>
      </c>
      <c r="C2114" s="32" t="s">
        <v>1295</v>
      </c>
      <c r="D2114" s="32" t="s">
        <v>419</v>
      </c>
    </row>
    <row r="2115" spans="1:4">
      <c r="A2115" s="32"/>
      <c r="B2115" s="32"/>
      <c r="C2115" s="32"/>
      <c r="D2115" s="32" t="s">
        <v>2304</v>
      </c>
    </row>
    <row r="2116" spans="1:4">
      <c r="A2116" s="32" t="s">
        <v>1154</v>
      </c>
      <c r="B2116" s="32" t="s">
        <v>1009</v>
      </c>
      <c r="C2116" s="32" t="s">
        <v>1295</v>
      </c>
      <c r="D2116" s="32" t="s">
        <v>1096</v>
      </c>
    </row>
    <row r="2117" spans="1:4">
      <c r="A2117" s="32"/>
      <c r="B2117" s="32"/>
      <c r="C2117" s="32"/>
      <c r="D2117" s="32" t="s">
        <v>419</v>
      </c>
    </row>
    <row r="2118" spans="1:4">
      <c r="A2118" s="32"/>
      <c r="B2118" s="32"/>
      <c r="C2118" s="32"/>
      <c r="D2118" s="32" t="s">
        <v>2304</v>
      </c>
    </row>
    <row r="2119" spans="1:4">
      <c r="A2119" s="32" t="s">
        <v>1166</v>
      </c>
      <c r="B2119" s="32" t="s">
        <v>1027</v>
      </c>
      <c r="C2119" s="32" t="s">
        <v>1295</v>
      </c>
      <c r="D2119" s="32" t="s">
        <v>1096</v>
      </c>
    </row>
    <row r="2120" spans="1:4">
      <c r="A2120" s="32"/>
      <c r="B2120" s="32"/>
      <c r="C2120" s="32"/>
      <c r="D2120" s="32" t="s">
        <v>419</v>
      </c>
    </row>
    <row r="2121" spans="1:4">
      <c r="A2121" s="32"/>
      <c r="B2121" s="32"/>
      <c r="C2121" s="32"/>
      <c r="D2121" s="32" t="s">
        <v>2304</v>
      </c>
    </row>
    <row r="2122" spans="1:4">
      <c r="A2122" s="32" t="s">
        <v>1151</v>
      </c>
      <c r="B2122" s="32" t="s">
        <v>996</v>
      </c>
      <c r="C2122" s="32" t="s">
        <v>1295</v>
      </c>
      <c r="D2122" s="32" t="s">
        <v>419</v>
      </c>
    </row>
    <row r="2123" spans="1:4">
      <c r="A2123" s="32"/>
      <c r="B2123" s="32"/>
      <c r="C2123" s="32"/>
      <c r="D2123" s="32" t="s">
        <v>2304</v>
      </c>
    </row>
    <row r="2124" spans="1:4">
      <c r="A2124" s="32" t="s">
        <v>1734</v>
      </c>
      <c r="B2124" s="32" t="s">
        <v>1038</v>
      </c>
      <c r="C2124" s="32" t="s">
        <v>1295</v>
      </c>
      <c r="D2124" s="32" t="s">
        <v>1096</v>
      </c>
    </row>
    <row r="2125" spans="1:4">
      <c r="A2125" s="32"/>
      <c r="B2125" s="32"/>
      <c r="C2125" s="32"/>
      <c r="D2125" s="32" t="s">
        <v>419</v>
      </c>
    </row>
    <row r="2126" spans="1:4">
      <c r="A2126" s="32"/>
      <c r="B2126" s="32"/>
      <c r="C2126" s="32"/>
      <c r="D2126" s="32" t="s">
        <v>2304</v>
      </c>
    </row>
    <row r="2127" spans="1:4">
      <c r="A2127" s="32" t="s">
        <v>1156</v>
      </c>
      <c r="B2127" s="32" t="s">
        <v>1013</v>
      </c>
      <c r="C2127" s="32" t="s">
        <v>1295</v>
      </c>
      <c r="D2127" s="32" t="s">
        <v>419</v>
      </c>
    </row>
    <row r="2128" spans="1:4">
      <c r="A2128" s="32" t="s">
        <v>1267</v>
      </c>
      <c r="B2128" s="32" t="s">
        <v>1113</v>
      </c>
      <c r="C2128" s="32" t="s">
        <v>1295</v>
      </c>
      <c r="D2128" s="32" t="s">
        <v>419</v>
      </c>
    </row>
    <row r="2129" spans="1:4">
      <c r="A2129" s="32" t="s">
        <v>1264</v>
      </c>
      <c r="B2129" s="32" t="s">
        <v>1107</v>
      </c>
      <c r="C2129" s="32" t="s">
        <v>1295</v>
      </c>
      <c r="D2129" s="32" t="s">
        <v>419</v>
      </c>
    </row>
    <row r="2130" spans="1:4">
      <c r="A2130" s="32" t="s">
        <v>1735</v>
      </c>
      <c r="B2130" s="32" t="s">
        <v>1086</v>
      </c>
      <c r="C2130" s="32" t="s">
        <v>1295</v>
      </c>
      <c r="D2130" s="32" t="s">
        <v>419</v>
      </c>
    </row>
    <row r="2131" spans="1:4">
      <c r="A2131" s="32" t="s">
        <v>1736</v>
      </c>
      <c r="B2131" s="32" t="s">
        <v>1104</v>
      </c>
      <c r="C2131" s="32" t="s">
        <v>1295</v>
      </c>
      <c r="D2131" s="32" t="s">
        <v>419</v>
      </c>
    </row>
    <row r="2132" spans="1:4">
      <c r="A2132" s="32" t="s">
        <v>1161</v>
      </c>
      <c r="B2132" s="32" t="s">
        <v>1020</v>
      </c>
      <c r="C2132" s="32" t="s">
        <v>1295</v>
      </c>
      <c r="D2132" s="32" t="s">
        <v>419</v>
      </c>
    </row>
    <row r="2133" spans="1:4">
      <c r="A2133" s="32" t="s">
        <v>1737</v>
      </c>
      <c r="B2133" s="32" t="s">
        <v>1116</v>
      </c>
      <c r="C2133" s="32" t="s">
        <v>1295</v>
      </c>
      <c r="D2133" s="32" t="s">
        <v>419</v>
      </c>
    </row>
    <row r="2134" spans="1:4">
      <c r="A2134" s="32" t="s">
        <v>1738</v>
      </c>
      <c r="B2134" s="32" t="s">
        <v>1093</v>
      </c>
      <c r="C2134" s="32" t="s">
        <v>1295</v>
      </c>
      <c r="D2134" s="32" t="s">
        <v>419</v>
      </c>
    </row>
    <row r="2135" spans="1:4">
      <c r="A2135" s="32" t="s">
        <v>1245</v>
      </c>
      <c r="B2135" s="32" t="s">
        <v>1071</v>
      </c>
      <c r="C2135" s="32" t="s">
        <v>1295</v>
      </c>
      <c r="D2135" s="32" t="s">
        <v>419</v>
      </c>
    </row>
    <row r="2136" spans="1:4">
      <c r="A2136" s="32" t="s">
        <v>1739</v>
      </c>
      <c r="B2136" s="32" t="s">
        <v>1138</v>
      </c>
      <c r="C2136" s="32" t="s">
        <v>1295</v>
      </c>
      <c r="D2136" s="32" t="s">
        <v>419</v>
      </c>
    </row>
    <row r="2137" spans="1:4">
      <c r="A2137" s="32" t="s">
        <v>1740</v>
      </c>
      <c r="B2137" s="32" t="s">
        <v>1025</v>
      </c>
      <c r="C2137" s="32" t="s">
        <v>1295</v>
      </c>
      <c r="D2137" s="32" t="s">
        <v>419</v>
      </c>
    </row>
    <row r="2138" spans="1:4">
      <c r="A2138" s="32" t="s">
        <v>1289</v>
      </c>
      <c r="B2138" s="32" t="s">
        <v>1136</v>
      </c>
      <c r="C2138" s="32" t="s">
        <v>1295</v>
      </c>
      <c r="D2138" s="32" t="s">
        <v>419</v>
      </c>
    </row>
    <row r="2139" spans="1:4">
      <c r="A2139" s="32" t="s">
        <v>1213</v>
      </c>
      <c r="B2139" s="32" t="s">
        <v>1056</v>
      </c>
      <c r="C2139" s="32" t="s">
        <v>1295</v>
      </c>
      <c r="D2139" s="32" t="s">
        <v>419</v>
      </c>
    </row>
    <row r="2140" spans="1:4">
      <c r="A2140" s="32" t="s">
        <v>1741</v>
      </c>
      <c r="B2140" s="32" t="s">
        <v>1090</v>
      </c>
      <c r="C2140" s="32" t="s">
        <v>1295</v>
      </c>
      <c r="D2140" s="32" t="s">
        <v>419</v>
      </c>
    </row>
    <row r="2141" spans="1:4">
      <c r="A2141" s="32" t="s">
        <v>1742</v>
      </c>
      <c r="B2141" s="32" t="s">
        <v>1119</v>
      </c>
      <c r="C2141" s="32" t="s">
        <v>1295</v>
      </c>
      <c r="D2141" s="32" t="s">
        <v>419</v>
      </c>
    </row>
    <row r="2142" spans="1:4">
      <c r="A2142" s="32" t="s">
        <v>1743</v>
      </c>
      <c r="B2142" s="32" t="s">
        <v>1139</v>
      </c>
      <c r="C2142" s="32" t="s">
        <v>1295</v>
      </c>
      <c r="D2142" s="32" t="s">
        <v>419</v>
      </c>
    </row>
    <row r="2143" spans="1:4">
      <c r="A2143" s="32" t="s">
        <v>1290</v>
      </c>
      <c r="B2143" s="32" t="s">
        <v>1137</v>
      </c>
      <c r="C2143" s="32" t="s">
        <v>1295</v>
      </c>
      <c r="D2143" s="32" t="s">
        <v>419</v>
      </c>
    </row>
    <row r="2144" spans="1:4">
      <c r="A2144" s="32" t="s">
        <v>1744</v>
      </c>
      <c r="B2144" s="32" t="s">
        <v>1040</v>
      </c>
      <c r="C2144" s="32" t="s">
        <v>1295</v>
      </c>
      <c r="D2144" s="32" t="s">
        <v>419</v>
      </c>
    </row>
    <row r="2145" spans="1:4">
      <c r="A2145" s="32" t="s">
        <v>1745</v>
      </c>
      <c r="B2145" s="32" t="s">
        <v>1074</v>
      </c>
      <c r="C2145" s="32" t="s">
        <v>1295</v>
      </c>
      <c r="D2145" s="32" t="s">
        <v>419</v>
      </c>
    </row>
    <row r="2146" spans="1:4">
      <c r="A2146" s="32" t="s">
        <v>1249</v>
      </c>
      <c r="B2146" s="32" t="s">
        <v>1076</v>
      </c>
      <c r="C2146" s="32" t="s">
        <v>1295</v>
      </c>
      <c r="D2146" s="32" t="s">
        <v>419</v>
      </c>
    </row>
    <row r="2147" spans="1:4">
      <c r="A2147" s="32" t="s">
        <v>1259</v>
      </c>
      <c r="B2147" s="32" t="s">
        <v>1089</v>
      </c>
      <c r="C2147" s="32" t="s">
        <v>1295</v>
      </c>
      <c r="D2147" s="32" t="s">
        <v>419</v>
      </c>
    </row>
    <row r="2148" spans="1:4">
      <c r="A2148" s="32" t="s">
        <v>1269</v>
      </c>
      <c r="B2148" s="32" t="s">
        <v>1115</v>
      </c>
      <c r="C2148" s="32" t="s">
        <v>1295</v>
      </c>
      <c r="D2148" s="32" t="s">
        <v>419</v>
      </c>
    </row>
    <row r="2149" spans="1:4">
      <c r="A2149" s="32" t="s">
        <v>1746</v>
      </c>
      <c r="B2149" s="32" t="s">
        <v>1032</v>
      </c>
      <c r="C2149" s="32" t="s">
        <v>1295</v>
      </c>
      <c r="D2149" s="32" t="s">
        <v>419</v>
      </c>
    </row>
    <row r="2150" spans="1:4">
      <c r="A2150" s="32" t="s">
        <v>1747</v>
      </c>
      <c r="B2150" s="32" t="s">
        <v>1140</v>
      </c>
      <c r="C2150" s="32" t="s">
        <v>1295</v>
      </c>
      <c r="D2150" s="32" t="s">
        <v>419</v>
      </c>
    </row>
    <row r="2151" spans="1:4">
      <c r="A2151" s="32" t="s">
        <v>1748</v>
      </c>
      <c r="B2151" s="32" t="s">
        <v>1120</v>
      </c>
      <c r="C2151" s="32" t="s">
        <v>1295</v>
      </c>
      <c r="D2151" s="32" t="s">
        <v>419</v>
      </c>
    </row>
    <row r="2152" spans="1:4">
      <c r="A2152" s="32" t="s">
        <v>1749</v>
      </c>
      <c r="B2152" s="32" t="s">
        <v>1061</v>
      </c>
      <c r="C2152" s="32" t="s">
        <v>1295</v>
      </c>
      <c r="D2152" s="32" t="s">
        <v>419</v>
      </c>
    </row>
    <row r="2153" spans="1:4">
      <c r="A2153" s="32" t="s">
        <v>1750</v>
      </c>
      <c r="B2153" s="32" t="s">
        <v>1112</v>
      </c>
      <c r="C2153" s="32" t="s">
        <v>1295</v>
      </c>
      <c r="D2153" s="32" t="s">
        <v>419</v>
      </c>
    </row>
    <row r="2154" spans="1:4">
      <c r="A2154" s="32" t="s">
        <v>1751</v>
      </c>
      <c r="B2154" s="32" t="s">
        <v>1053</v>
      </c>
      <c r="C2154" s="32" t="s">
        <v>1295</v>
      </c>
      <c r="D2154" s="32" t="s">
        <v>419</v>
      </c>
    </row>
    <row r="2155" spans="1:4">
      <c r="A2155" s="32" t="s">
        <v>1995</v>
      </c>
      <c r="B2155" s="32" t="s">
        <v>1028</v>
      </c>
      <c r="C2155" s="32" t="s">
        <v>1295</v>
      </c>
      <c r="D2155" s="32" t="s">
        <v>419</v>
      </c>
    </row>
    <row r="2156" spans="1:4">
      <c r="A2156" s="32" t="s">
        <v>1165</v>
      </c>
      <c r="B2156" s="32" t="s">
        <v>1026</v>
      </c>
      <c r="C2156" s="32" t="s">
        <v>1295</v>
      </c>
      <c r="D2156" s="32" t="s">
        <v>419</v>
      </c>
    </row>
    <row r="2157" spans="1:4">
      <c r="A2157" s="32" t="s">
        <v>1180</v>
      </c>
      <c r="B2157" s="32" t="s">
        <v>1048</v>
      </c>
      <c r="C2157" s="32" t="s">
        <v>1295</v>
      </c>
      <c r="D2157" s="32" t="s">
        <v>419</v>
      </c>
    </row>
    <row r="2158" spans="1:4">
      <c r="A2158" s="32" t="s">
        <v>1261</v>
      </c>
      <c r="B2158" s="32" t="s">
        <v>1092</v>
      </c>
      <c r="C2158" s="32" t="s">
        <v>1295</v>
      </c>
      <c r="D2158" s="32" t="s">
        <v>419</v>
      </c>
    </row>
    <row r="2159" spans="1:4">
      <c r="A2159" s="32" t="s">
        <v>1260</v>
      </c>
      <c r="B2159" s="32" t="s">
        <v>1091</v>
      </c>
      <c r="C2159" s="32" t="s">
        <v>1295</v>
      </c>
      <c r="D2159" s="32" t="s">
        <v>419</v>
      </c>
    </row>
    <row r="2160" spans="1:4">
      <c r="A2160" s="32" t="s">
        <v>1214</v>
      </c>
      <c r="B2160" s="32" t="s">
        <v>1057</v>
      </c>
      <c r="C2160" s="32" t="s">
        <v>1295</v>
      </c>
      <c r="D2160" s="32" t="s">
        <v>419</v>
      </c>
    </row>
    <row r="2161" spans="1:4">
      <c r="A2161" s="32" t="s">
        <v>1169</v>
      </c>
      <c r="B2161" s="32" t="s">
        <v>1031</v>
      </c>
      <c r="C2161" s="32" t="s">
        <v>1295</v>
      </c>
      <c r="D2161" s="32" t="s">
        <v>419</v>
      </c>
    </row>
    <row r="2162" spans="1:4">
      <c r="A2162" s="32" t="s">
        <v>1752</v>
      </c>
      <c r="B2162" s="32" t="s">
        <v>1015</v>
      </c>
      <c r="C2162" s="32" t="s">
        <v>1295</v>
      </c>
      <c r="D2162" s="32" t="s">
        <v>419</v>
      </c>
    </row>
    <row r="2163" spans="1:4">
      <c r="A2163" s="32" t="s">
        <v>1996</v>
      </c>
      <c r="B2163" s="32" t="s">
        <v>1011</v>
      </c>
      <c r="C2163" s="32" t="s">
        <v>1295</v>
      </c>
      <c r="D2163" s="32" t="s">
        <v>419</v>
      </c>
    </row>
    <row r="2164" spans="1:4">
      <c r="A2164" s="32" t="s">
        <v>1238</v>
      </c>
      <c r="B2164" s="32" t="s">
        <v>1060</v>
      </c>
      <c r="C2164" s="32" t="s">
        <v>1295</v>
      </c>
      <c r="D2164" s="32" t="s">
        <v>419</v>
      </c>
    </row>
    <row r="2165" spans="1:4">
      <c r="A2165" s="32" t="s">
        <v>1150</v>
      </c>
      <c r="B2165" s="32" t="s">
        <v>995</v>
      </c>
      <c r="C2165" s="32" t="s">
        <v>1295</v>
      </c>
      <c r="D2165" s="32" t="s">
        <v>1096</v>
      </c>
    </row>
    <row r="2166" spans="1:4">
      <c r="A2166" s="32"/>
      <c r="B2166" s="32"/>
      <c r="C2166" s="32"/>
      <c r="D2166" s="32" t="s">
        <v>419</v>
      </c>
    </row>
    <row r="2167" spans="1:4">
      <c r="A2167" s="32"/>
      <c r="B2167" s="32"/>
      <c r="C2167" s="32"/>
      <c r="D2167" s="32" t="s">
        <v>2304</v>
      </c>
    </row>
    <row r="2168" spans="1:4">
      <c r="A2168" s="32" t="s">
        <v>1272</v>
      </c>
      <c r="B2168" s="32" t="s">
        <v>1123</v>
      </c>
      <c r="C2168" s="32" t="s">
        <v>1932</v>
      </c>
      <c r="D2168" s="32" t="s">
        <v>419</v>
      </c>
    </row>
    <row r="2169" spans="1:4">
      <c r="A2169" s="32" t="s">
        <v>1277</v>
      </c>
      <c r="B2169" s="32" t="s">
        <v>1128</v>
      </c>
      <c r="C2169" s="32" t="s">
        <v>1932</v>
      </c>
      <c r="D2169" s="32" t="s">
        <v>419</v>
      </c>
    </row>
    <row r="2170" spans="1:4">
      <c r="A2170" s="32" t="s">
        <v>1276</v>
      </c>
      <c r="B2170" s="32" t="s">
        <v>1127</v>
      </c>
      <c r="C2170" s="32" t="s">
        <v>1932</v>
      </c>
      <c r="D2170" s="32" t="s">
        <v>419</v>
      </c>
    </row>
    <row r="2171" spans="1:4">
      <c r="A2171" s="32" t="s">
        <v>1278</v>
      </c>
      <c r="B2171" s="32" t="s">
        <v>1129</v>
      </c>
      <c r="C2171" s="32" t="s">
        <v>1932</v>
      </c>
      <c r="D2171" s="32" t="s">
        <v>419</v>
      </c>
    </row>
    <row r="2172" spans="1:4">
      <c r="A2172" s="32" t="s">
        <v>1273</v>
      </c>
      <c r="B2172" s="32" t="s">
        <v>1124</v>
      </c>
      <c r="C2172" s="32" t="s">
        <v>1932</v>
      </c>
      <c r="D2172" s="32" t="s">
        <v>419</v>
      </c>
    </row>
    <row r="2173" spans="1:4">
      <c r="A2173" s="32" t="s">
        <v>1284</v>
      </c>
      <c r="B2173" s="32" t="s">
        <v>1131</v>
      </c>
      <c r="C2173" s="32" t="s">
        <v>1932</v>
      </c>
      <c r="D2173" s="32" t="s">
        <v>419</v>
      </c>
    </row>
    <row r="2174" spans="1:4">
      <c r="A2174" s="32" t="s">
        <v>1274</v>
      </c>
      <c r="B2174" s="32" t="s">
        <v>1125</v>
      </c>
      <c r="C2174" s="32" t="s">
        <v>1932</v>
      </c>
      <c r="D2174" s="32" t="s">
        <v>419</v>
      </c>
    </row>
    <row r="2175" spans="1:4">
      <c r="A2175" s="32" t="s">
        <v>1283</v>
      </c>
      <c r="B2175" s="32" t="s">
        <v>1130</v>
      </c>
      <c r="C2175" s="32" t="s">
        <v>1932</v>
      </c>
      <c r="D2175" s="32" t="s">
        <v>419</v>
      </c>
    </row>
    <row r="2176" spans="1:4">
      <c r="A2176" s="32" t="s">
        <v>1275</v>
      </c>
      <c r="B2176" s="32" t="s">
        <v>1126</v>
      </c>
      <c r="C2176" s="32" t="s">
        <v>1932</v>
      </c>
      <c r="D2176" s="32" t="s">
        <v>419</v>
      </c>
    </row>
    <row r="2177" spans="1:4">
      <c r="A2177" s="32" t="s">
        <v>1597</v>
      </c>
      <c r="B2177" s="32" t="s">
        <v>765</v>
      </c>
      <c r="C2177" s="32" t="s">
        <v>735</v>
      </c>
      <c r="D2177" s="32" t="s">
        <v>1659</v>
      </c>
    </row>
    <row r="2178" spans="1:4">
      <c r="A2178" s="32" t="s">
        <v>1598</v>
      </c>
      <c r="B2178" s="32" t="s">
        <v>950</v>
      </c>
      <c r="C2178" s="32" t="s">
        <v>735</v>
      </c>
      <c r="D2178" s="32" t="s">
        <v>1659</v>
      </c>
    </row>
    <row r="2179" spans="1:4">
      <c r="A2179" s="32" t="s">
        <v>1573</v>
      </c>
      <c r="B2179" s="32" t="s">
        <v>767</v>
      </c>
      <c r="C2179" s="32" t="s">
        <v>735</v>
      </c>
      <c r="D2179" s="32" t="s">
        <v>1659</v>
      </c>
    </row>
    <row r="2180" spans="1:4">
      <c r="A2180" s="32" t="s">
        <v>1576</v>
      </c>
      <c r="B2180" s="32" t="s">
        <v>770</v>
      </c>
      <c r="C2180" s="32" t="s">
        <v>735</v>
      </c>
      <c r="D2180" s="32" t="s">
        <v>1659</v>
      </c>
    </row>
    <row r="2181" spans="1:4">
      <c r="A2181" s="32" t="s">
        <v>1575</v>
      </c>
      <c r="B2181" s="32" t="s">
        <v>769</v>
      </c>
      <c r="C2181" s="32" t="s">
        <v>735</v>
      </c>
      <c r="D2181" s="32" t="s">
        <v>1659</v>
      </c>
    </row>
    <row r="2182" spans="1:4">
      <c r="A2182" s="32" t="s">
        <v>1572</v>
      </c>
      <c r="B2182" s="32" t="s">
        <v>766</v>
      </c>
      <c r="C2182" s="32" t="s">
        <v>735</v>
      </c>
      <c r="D2182" s="32" t="s">
        <v>1659</v>
      </c>
    </row>
    <row r="2183" spans="1:4">
      <c r="A2183" s="32" t="s">
        <v>1574</v>
      </c>
      <c r="B2183" s="32" t="s">
        <v>768</v>
      </c>
      <c r="C2183" s="32" t="s">
        <v>735</v>
      </c>
      <c r="D2183" s="32" t="s">
        <v>1659</v>
      </c>
    </row>
    <row r="2184" spans="1:4">
      <c r="A2184" s="32" t="s">
        <v>1578</v>
      </c>
      <c r="B2184" s="32" t="s">
        <v>772</v>
      </c>
      <c r="C2184" s="32" t="s">
        <v>735</v>
      </c>
      <c r="D2184" s="32" t="s">
        <v>1659</v>
      </c>
    </row>
    <row r="2185" spans="1:4">
      <c r="A2185" s="32" t="s">
        <v>1577</v>
      </c>
      <c r="B2185" s="32" t="s">
        <v>771</v>
      </c>
      <c r="C2185" s="32" t="s">
        <v>735</v>
      </c>
      <c r="D2185" s="32" t="s">
        <v>1659</v>
      </c>
    </row>
    <row r="2186" spans="1:4">
      <c r="A2186" s="32" t="s">
        <v>1579</v>
      </c>
      <c r="B2186" s="32" t="s">
        <v>773</v>
      </c>
      <c r="C2186" s="32" t="s">
        <v>735</v>
      </c>
      <c r="D2186" s="32" t="s">
        <v>1659</v>
      </c>
    </row>
    <row r="2187" spans="1:4">
      <c r="A2187" s="32" t="s">
        <v>1580</v>
      </c>
      <c r="B2187" s="32" t="s">
        <v>774</v>
      </c>
      <c r="C2187" s="32" t="s">
        <v>735</v>
      </c>
      <c r="D2187" s="32" t="s">
        <v>1659</v>
      </c>
    </row>
    <row r="2188" spans="1:4">
      <c r="A2188" s="32" t="s">
        <v>1581</v>
      </c>
      <c r="B2188" s="32" t="s">
        <v>775</v>
      </c>
      <c r="C2188" s="32" t="s">
        <v>735</v>
      </c>
      <c r="D2188" s="32" t="s">
        <v>1659</v>
      </c>
    </row>
    <row r="2189" spans="1:4">
      <c r="A2189" s="32" t="s">
        <v>1176</v>
      </c>
      <c r="B2189" s="32" t="s">
        <v>1042</v>
      </c>
      <c r="C2189" s="32" t="s">
        <v>1293</v>
      </c>
      <c r="D2189" s="32" t="s">
        <v>2304</v>
      </c>
    </row>
    <row r="2190" spans="1:4">
      <c r="A2190" s="32" t="s">
        <v>1252</v>
      </c>
      <c r="B2190" s="32" t="s">
        <v>1079</v>
      </c>
      <c r="C2190" s="32" t="s">
        <v>1293</v>
      </c>
      <c r="D2190" s="32" t="s">
        <v>2304</v>
      </c>
    </row>
    <row r="2191" spans="1:4">
      <c r="A2191" s="32" t="s">
        <v>1265</v>
      </c>
      <c r="B2191" s="32" t="s">
        <v>1110</v>
      </c>
      <c r="C2191" s="32" t="s">
        <v>1293</v>
      </c>
      <c r="D2191" s="32" t="s">
        <v>2304</v>
      </c>
    </row>
    <row r="2192" spans="1:4">
      <c r="A2192" s="32" t="s">
        <v>1162</v>
      </c>
      <c r="B2192" s="32" t="s">
        <v>1022</v>
      </c>
      <c r="C2192" s="32" t="s">
        <v>1293</v>
      </c>
      <c r="D2192" s="32" t="s">
        <v>2304</v>
      </c>
    </row>
    <row r="2193" spans="1:5">
      <c r="A2193" s="32" t="s">
        <v>1159</v>
      </c>
      <c r="B2193" s="32" t="s">
        <v>1018</v>
      </c>
      <c r="C2193" s="32" t="s">
        <v>1293</v>
      </c>
      <c r="D2193" s="32" t="s">
        <v>2304</v>
      </c>
    </row>
    <row r="2194" spans="1:5">
      <c r="A2194" s="32" t="s">
        <v>1167</v>
      </c>
      <c r="B2194" s="32" t="s">
        <v>1029</v>
      </c>
      <c r="C2194" s="32" t="s">
        <v>1293</v>
      </c>
      <c r="D2194" s="32" t="s">
        <v>2304</v>
      </c>
    </row>
    <row r="2195" spans="1:5">
      <c r="A2195" s="32" t="s">
        <v>1177</v>
      </c>
      <c r="B2195" s="32" t="s">
        <v>1043</v>
      </c>
      <c r="C2195" s="32" t="s">
        <v>1293</v>
      </c>
      <c r="D2195" s="32" t="s">
        <v>2304</v>
      </c>
    </row>
    <row r="2196" spans="1:5">
      <c r="A2196" s="32" t="s">
        <v>1244</v>
      </c>
      <c r="B2196" s="32" t="s">
        <v>1069</v>
      </c>
      <c r="C2196" s="32" t="s">
        <v>1293</v>
      </c>
      <c r="D2196" s="32" t="s">
        <v>2304</v>
      </c>
    </row>
    <row r="2197" spans="1:5">
      <c r="A2197" s="32" t="s">
        <v>1174</v>
      </c>
      <c r="B2197" s="32" t="s">
        <v>1039</v>
      </c>
      <c r="C2197" s="32" t="s">
        <v>1293</v>
      </c>
      <c r="D2197" s="32" t="s">
        <v>2304</v>
      </c>
    </row>
    <row r="2198" spans="1:5">
      <c r="A2198" s="32" t="s">
        <v>0</v>
      </c>
      <c r="B2198" s="32" t="s">
        <v>1148</v>
      </c>
      <c r="C2198" s="32" t="s">
        <v>1293</v>
      </c>
      <c r="D2198" s="32" t="s">
        <v>2304</v>
      </c>
    </row>
    <row r="2199" spans="1:5">
      <c r="A2199" s="32" t="s">
        <v>1160</v>
      </c>
      <c r="B2199" s="32" t="s">
        <v>1019</v>
      </c>
      <c r="C2199" s="32" t="s">
        <v>1293</v>
      </c>
      <c r="D2199" s="32" t="s">
        <v>2304</v>
      </c>
    </row>
    <row r="2200" spans="1:5">
      <c r="A2200" s="32" t="s">
        <v>1251</v>
      </c>
      <c r="B2200" s="32" t="s">
        <v>1078</v>
      </c>
      <c r="C2200" s="32" t="s">
        <v>1293</v>
      </c>
      <c r="D2200" s="32" t="s">
        <v>2304</v>
      </c>
    </row>
    <row r="2201" spans="1:5">
      <c r="A2201" s="32" t="s">
        <v>2133</v>
      </c>
      <c r="B2201" s="32" t="s">
        <v>2134</v>
      </c>
      <c r="C2201" s="32" t="s">
        <v>1293</v>
      </c>
      <c r="D2201" s="32" t="s">
        <v>2304</v>
      </c>
    </row>
    <row r="2202" spans="1:5">
      <c r="A2202" s="33" t="s">
        <v>1149</v>
      </c>
      <c r="B2202" s="33" t="s">
        <v>987</v>
      </c>
      <c r="C2202" s="33" t="s">
        <v>1549</v>
      </c>
      <c r="D2202" s="33" t="s">
        <v>417</v>
      </c>
    </row>
    <row r="2203" spans="1:5">
      <c r="A2203" s="43"/>
      <c r="B2203" s="43"/>
      <c r="C2203" s="43"/>
      <c r="D2203" s="43"/>
    </row>
    <row r="2204" spans="1:5">
      <c r="A2204" s="43"/>
      <c r="B2204" s="43"/>
      <c r="C2204" s="43"/>
      <c r="D2204" s="43"/>
    </row>
    <row r="2205" spans="1:5">
      <c r="A2205" s="27" t="s">
        <v>1100</v>
      </c>
      <c r="B2205" s="28" t="s">
        <v>139</v>
      </c>
      <c r="C2205" s="29" t="s">
        <v>1312</v>
      </c>
      <c r="D2205" s="29" t="s">
        <v>1094</v>
      </c>
      <c r="E2205" s="97"/>
    </row>
    <row r="2206" spans="1:5">
      <c r="A2206" s="30"/>
      <c r="B2206" s="30"/>
      <c r="C2206" s="31"/>
      <c r="D2206" s="31"/>
      <c r="E2206" s="97"/>
    </row>
    <row r="2207" spans="1:5">
      <c r="A2207" s="32" t="s">
        <v>2066</v>
      </c>
      <c r="B2207" s="32" t="s">
        <v>2067</v>
      </c>
      <c r="C2207" s="32" t="s">
        <v>1616</v>
      </c>
      <c r="D2207" s="32" t="s">
        <v>1095</v>
      </c>
    </row>
    <row r="2208" spans="1:5">
      <c r="A2208" s="32" t="s">
        <v>2070</v>
      </c>
      <c r="B2208" s="32" t="s">
        <v>2071</v>
      </c>
      <c r="C2208" s="32" t="s">
        <v>1616</v>
      </c>
      <c r="D2208" s="32" t="s">
        <v>1095</v>
      </c>
    </row>
    <row r="2209" spans="1:4">
      <c r="A2209" s="32" t="s">
        <v>2082</v>
      </c>
      <c r="B2209" s="32" t="s">
        <v>2083</v>
      </c>
      <c r="C2209" s="32" t="s">
        <v>1616</v>
      </c>
      <c r="D2209" s="32" t="s">
        <v>1095</v>
      </c>
    </row>
    <row r="2210" spans="1:4">
      <c r="A2210" s="32" t="s">
        <v>2086</v>
      </c>
      <c r="B2210" s="32" t="s">
        <v>2087</v>
      </c>
      <c r="C2210" s="32" t="s">
        <v>1616</v>
      </c>
      <c r="D2210" s="32" t="s">
        <v>1095</v>
      </c>
    </row>
    <row r="2211" spans="1:4">
      <c r="A2211" s="32" t="s">
        <v>2074</v>
      </c>
      <c r="B2211" s="32" t="s">
        <v>2075</v>
      </c>
      <c r="C2211" s="32" t="s">
        <v>1616</v>
      </c>
      <c r="D2211" s="32" t="s">
        <v>1095</v>
      </c>
    </row>
    <row r="2212" spans="1:4">
      <c r="A2212" s="32" t="s">
        <v>2078</v>
      </c>
      <c r="B2212" s="32" t="s">
        <v>2079</v>
      </c>
      <c r="C2212" s="32" t="s">
        <v>1616</v>
      </c>
      <c r="D2212" s="32" t="s">
        <v>1095</v>
      </c>
    </row>
    <row r="2213" spans="1:4">
      <c r="A2213" s="32" t="s">
        <v>2068</v>
      </c>
      <c r="B2213" s="32" t="s">
        <v>2069</v>
      </c>
      <c r="C2213" s="32" t="s">
        <v>1616</v>
      </c>
      <c r="D2213" s="32" t="s">
        <v>1095</v>
      </c>
    </row>
    <row r="2214" spans="1:4">
      <c r="A2214" s="32" t="s">
        <v>2072</v>
      </c>
      <c r="B2214" s="32" t="s">
        <v>2073</v>
      </c>
      <c r="C2214" s="32" t="s">
        <v>1616</v>
      </c>
      <c r="D2214" s="32" t="s">
        <v>1095</v>
      </c>
    </row>
    <row r="2215" spans="1:4">
      <c r="A2215" s="32" t="s">
        <v>2084</v>
      </c>
      <c r="B2215" s="32" t="s">
        <v>2085</v>
      </c>
      <c r="C2215" s="32" t="s">
        <v>1616</v>
      </c>
      <c r="D2215" s="32" t="s">
        <v>1095</v>
      </c>
    </row>
    <row r="2216" spans="1:4">
      <c r="A2216" s="32" t="s">
        <v>2088</v>
      </c>
      <c r="B2216" s="32" t="s">
        <v>2089</v>
      </c>
      <c r="C2216" s="32" t="s">
        <v>1616</v>
      </c>
      <c r="D2216" s="32" t="s">
        <v>1095</v>
      </c>
    </row>
    <row r="2217" spans="1:4">
      <c r="A2217" s="32" t="s">
        <v>2076</v>
      </c>
      <c r="B2217" s="32" t="s">
        <v>2077</v>
      </c>
      <c r="C2217" s="32" t="s">
        <v>1616</v>
      </c>
      <c r="D2217" s="32" t="s">
        <v>1095</v>
      </c>
    </row>
    <row r="2218" spans="1:4">
      <c r="A2218" s="32" t="s">
        <v>2080</v>
      </c>
      <c r="B2218" s="32" t="s">
        <v>2081</v>
      </c>
      <c r="C2218" s="32" t="s">
        <v>1616</v>
      </c>
      <c r="D2218" s="32" t="s">
        <v>1095</v>
      </c>
    </row>
    <row r="2219" spans="1:4">
      <c r="A2219" s="32" t="s">
        <v>1908</v>
      </c>
      <c r="B2219" s="32" t="s">
        <v>1909</v>
      </c>
      <c r="C2219" s="32" t="s">
        <v>1616</v>
      </c>
      <c r="D2219" s="32" t="s">
        <v>1095</v>
      </c>
    </row>
    <row r="2220" spans="1:4">
      <c r="A2220" s="32" t="s">
        <v>1914</v>
      </c>
      <c r="B2220" s="32" t="s">
        <v>1915</v>
      </c>
      <c r="C2220" s="32" t="s">
        <v>1616</v>
      </c>
      <c r="D2220" s="32" t="s">
        <v>1095</v>
      </c>
    </row>
    <row r="2221" spans="1:4">
      <c r="A2221" s="32" t="s">
        <v>1920</v>
      </c>
      <c r="B2221" s="32" t="s">
        <v>1921</v>
      </c>
      <c r="C2221" s="32" t="s">
        <v>1616</v>
      </c>
      <c r="D2221" s="32" t="s">
        <v>1095</v>
      </c>
    </row>
    <row r="2222" spans="1:4">
      <c r="A2222" s="32" t="s">
        <v>1926</v>
      </c>
      <c r="B2222" s="32" t="s">
        <v>1927</v>
      </c>
      <c r="C2222" s="32" t="s">
        <v>1616</v>
      </c>
      <c r="D2222" s="32" t="s">
        <v>1095</v>
      </c>
    </row>
    <row r="2223" spans="1:4">
      <c r="A2223" s="32" t="s">
        <v>1910</v>
      </c>
      <c r="B2223" s="32" t="s">
        <v>1911</v>
      </c>
      <c r="C2223" s="32" t="s">
        <v>1616</v>
      </c>
      <c r="D2223" s="32" t="s">
        <v>1095</v>
      </c>
    </row>
    <row r="2224" spans="1:4">
      <c r="A2224" s="32" t="s">
        <v>1916</v>
      </c>
      <c r="B2224" s="32" t="s">
        <v>1917</v>
      </c>
      <c r="C2224" s="32" t="s">
        <v>1616</v>
      </c>
      <c r="D2224" s="32" t="s">
        <v>1095</v>
      </c>
    </row>
    <row r="2225" spans="1:4">
      <c r="A2225" s="32" t="s">
        <v>1922</v>
      </c>
      <c r="B2225" s="32" t="s">
        <v>1923</v>
      </c>
      <c r="C2225" s="32" t="s">
        <v>1616</v>
      </c>
      <c r="D2225" s="32" t="s">
        <v>1095</v>
      </c>
    </row>
    <row r="2226" spans="1:4">
      <c r="A2226" s="32" t="s">
        <v>1928</v>
      </c>
      <c r="B2226" s="32" t="s">
        <v>1929</v>
      </c>
      <c r="C2226" s="32" t="s">
        <v>1616</v>
      </c>
      <c r="D2226" s="32" t="s">
        <v>1095</v>
      </c>
    </row>
    <row r="2227" spans="1:4">
      <c r="A2227" s="32" t="s">
        <v>1631</v>
      </c>
      <c r="B2227" s="32" t="s">
        <v>1632</v>
      </c>
      <c r="C2227" s="32" t="s">
        <v>1616</v>
      </c>
      <c r="D2227" s="32" t="s">
        <v>1095</v>
      </c>
    </row>
    <row r="2228" spans="1:4">
      <c r="A2228" s="32" t="s">
        <v>1635</v>
      </c>
      <c r="B2228" s="32" t="s">
        <v>1636</v>
      </c>
      <c r="C2228" s="32" t="s">
        <v>1616</v>
      </c>
      <c r="D2228" s="32" t="s">
        <v>1095</v>
      </c>
    </row>
    <row r="2229" spans="1:4">
      <c r="A2229" s="32" t="s">
        <v>1754</v>
      </c>
      <c r="B2229" s="32" t="s">
        <v>1753</v>
      </c>
      <c r="C2229" s="32" t="s">
        <v>1616</v>
      </c>
      <c r="D2229" s="32" t="s">
        <v>1095</v>
      </c>
    </row>
    <row r="2230" spans="1:4">
      <c r="A2230" s="32" t="s">
        <v>1756</v>
      </c>
      <c r="B2230" s="32" t="s">
        <v>1755</v>
      </c>
      <c r="C2230" s="32" t="s">
        <v>1616</v>
      </c>
      <c r="D2230" s="32" t="s">
        <v>1095</v>
      </c>
    </row>
    <row r="2231" spans="1:4">
      <c r="A2231" s="32" t="s">
        <v>1847</v>
      </c>
      <c r="B2231" s="32" t="s">
        <v>1848</v>
      </c>
      <c r="C2231" s="32" t="s">
        <v>1616</v>
      </c>
      <c r="D2231" s="32" t="s">
        <v>1095</v>
      </c>
    </row>
    <row r="2232" spans="1:4">
      <c r="A2232" s="32" t="s">
        <v>1851</v>
      </c>
      <c r="B2232" s="32" t="s">
        <v>1852</v>
      </c>
      <c r="C2232" s="32" t="s">
        <v>1616</v>
      </c>
      <c r="D2232" s="32" t="s">
        <v>1095</v>
      </c>
    </row>
    <row r="2233" spans="1:4">
      <c r="A2233" s="32" t="s">
        <v>1839</v>
      </c>
      <c r="B2233" s="32" t="s">
        <v>1840</v>
      </c>
      <c r="C2233" s="32" t="s">
        <v>1616</v>
      </c>
      <c r="D2233" s="32" t="s">
        <v>1095</v>
      </c>
    </row>
    <row r="2234" spans="1:4">
      <c r="A2234" s="32" t="s">
        <v>1843</v>
      </c>
      <c r="B2234" s="32" t="s">
        <v>1844</v>
      </c>
      <c r="C2234" s="32" t="s">
        <v>1616</v>
      </c>
      <c r="D2234" s="32" t="s">
        <v>1095</v>
      </c>
    </row>
    <row r="2235" spans="1:4">
      <c r="A2235" s="32" t="s">
        <v>1639</v>
      </c>
      <c r="B2235" s="32" t="s">
        <v>1640</v>
      </c>
      <c r="C2235" s="32" t="s">
        <v>1616</v>
      </c>
      <c r="D2235" s="32" t="s">
        <v>1095</v>
      </c>
    </row>
    <row r="2236" spans="1:4">
      <c r="A2236" s="32" t="s">
        <v>1643</v>
      </c>
      <c r="B2236" s="32" t="s">
        <v>1644</v>
      </c>
      <c r="C2236" s="32" t="s">
        <v>1616</v>
      </c>
      <c r="D2236" s="32" t="s">
        <v>1095</v>
      </c>
    </row>
    <row r="2237" spans="1:4">
      <c r="A2237" s="32" t="s">
        <v>1758</v>
      </c>
      <c r="B2237" s="32" t="s">
        <v>1757</v>
      </c>
      <c r="C2237" s="32" t="s">
        <v>1616</v>
      </c>
      <c r="D2237" s="32" t="s">
        <v>1095</v>
      </c>
    </row>
    <row r="2238" spans="1:4">
      <c r="A2238" s="32" t="s">
        <v>1760</v>
      </c>
      <c r="B2238" s="32" t="s">
        <v>1759</v>
      </c>
      <c r="C2238" s="32" t="s">
        <v>1616</v>
      </c>
      <c r="D2238" s="32" t="s">
        <v>1095</v>
      </c>
    </row>
    <row r="2239" spans="1:4">
      <c r="A2239" s="32" t="s">
        <v>1762</v>
      </c>
      <c r="B2239" s="32" t="s">
        <v>1761</v>
      </c>
      <c r="C2239" s="32" t="s">
        <v>1616</v>
      </c>
      <c r="D2239" s="32" t="s">
        <v>1095</v>
      </c>
    </row>
    <row r="2240" spans="1:4">
      <c r="A2240" s="32" t="s">
        <v>1764</v>
      </c>
      <c r="B2240" s="32" t="s">
        <v>1763</v>
      </c>
      <c r="C2240" s="32" t="s">
        <v>1616</v>
      </c>
      <c r="D2240" s="32" t="s">
        <v>1095</v>
      </c>
    </row>
    <row r="2241" spans="1:4">
      <c r="A2241" s="32" t="s">
        <v>1766</v>
      </c>
      <c r="B2241" s="32" t="s">
        <v>1765</v>
      </c>
      <c r="C2241" s="32" t="s">
        <v>1616</v>
      </c>
      <c r="D2241" s="32" t="s">
        <v>1095</v>
      </c>
    </row>
    <row r="2242" spans="1:4">
      <c r="A2242" s="32" t="s">
        <v>1768</v>
      </c>
      <c r="B2242" s="32" t="s">
        <v>1767</v>
      </c>
      <c r="C2242" s="32" t="s">
        <v>1616</v>
      </c>
      <c r="D2242" s="32" t="s">
        <v>1095</v>
      </c>
    </row>
    <row r="2243" spans="1:4">
      <c r="A2243" s="32" t="s">
        <v>1770</v>
      </c>
      <c r="B2243" s="32" t="s">
        <v>1769</v>
      </c>
      <c r="C2243" s="32" t="s">
        <v>1616</v>
      </c>
      <c r="D2243" s="32" t="s">
        <v>1095</v>
      </c>
    </row>
    <row r="2244" spans="1:4">
      <c r="A2244" s="32" t="s">
        <v>1772</v>
      </c>
      <c r="B2244" s="32" t="s">
        <v>1771</v>
      </c>
      <c r="C2244" s="32" t="s">
        <v>1616</v>
      </c>
      <c r="D2244" s="32" t="s">
        <v>1095</v>
      </c>
    </row>
    <row r="2245" spans="1:4">
      <c r="A2245" s="32" t="s">
        <v>1647</v>
      </c>
      <c r="B2245" s="32" t="s">
        <v>1648</v>
      </c>
      <c r="C2245" s="32" t="s">
        <v>1616</v>
      </c>
      <c r="D2245" s="32" t="s">
        <v>1095</v>
      </c>
    </row>
    <row r="2246" spans="1:4">
      <c r="A2246" s="32" t="s">
        <v>1651</v>
      </c>
      <c r="B2246" s="32" t="s">
        <v>1652</v>
      </c>
      <c r="C2246" s="32" t="s">
        <v>1616</v>
      </c>
      <c r="D2246" s="32" t="s">
        <v>1095</v>
      </c>
    </row>
    <row r="2247" spans="1:4">
      <c r="A2247" s="32" t="s">
        <v>1774</v>
      </c>
      <c r="B2247" s="32" t="s">
        <v>1773</v>
      </c>
      <c r="C2247" s="32" t="s">
        <v>1616</v>
      </c>
      <c r="D2247" s="32" t="s">
        <v>1095</v>
      </c>
    </row>
    <row r="2248" spans="1:4">
      <c r="A2248" s="32" t="s">
        <v>1776</v>
      </c>
      <c r="B2248" s="32" t="s">
        <v>1775</v>
      </c>
      <c r="C2248" s="32" t="s">
        <v>1616</v>
      </c>
      <c r="D2248" s="32" t="s">
        <v>1095</v>
      </c>
    </row>
    <row r="2249" spans="1:4">
      <c r="A2249" s="32" t="s">
        <v>1778</v>
      </c>
      <c r="B2249" s="32" t="s">
        <v>1777</v>
      </c>
      <c r="C2249" s="32" t="s">
        <v>1616</v>
      </c>
      <c r="D2249" s="32" t="s">
        <v>1095</v>
      </c>
    </row>
    <row r="2250" spans="1:4">
      <c r="A2250" s="32" t="s">
        <v>1780</v>
      </c>
      <c r="B2250" s="32" t="s">
        <v>1779</v>
      </c>
      <c r="C2250" s="32" t="s">
        <v>1616</v>
      </c>
      <c r="D2250" s="32" t="s">
        <v>1095</v>
      </c>
    </row>
    <row r="2251" spans="1:4">
      <c r="A2251" s="32" t="s">
        <v>1633</v>
      </c>
      <c r="B2251" s="32" t="s">
        <v>1634</v>
      </c>
      <c r="C2251" s="32" t="s">
        <v>1616</v>
      </c>
      <c r="D2251" s="32" t="s">
        <v>1095</v>
      </c>
    </row>
    <row r="2252" spans="1:4">
      <c r="A2252" s="32" t="s">
        <v>1637</v>
      </c>
      <c r="B2252" s="32" t="s">
        <v>1638</v>
      </c>
      <c r="C2252" s="32" t="s">
        <v>1616</v>
      </c>
      <c r="D2252" s="32" t="s">
        <v>1095</v>
      </c>
    </row>
    <row r="2253" spans="1:4">
      <c r="A2253" s="32" t="s">
        <v>1782</v>
      </c>
      <c r="B2253" s="32" t="s">
        <v>1781</v>
      </c>
      <c r="C2253" s="32" t="s">
        <v>1616</v>
      </c>
      <c r="D2253" s="32" t="s">
        <v>1095</v>
      </c>
    </row>
    <row r="2254" spans="1:4">
      <c r="A2254" s="32" t="s">
        <v>1784</v>
      </c>
      <c r="B2254" s="32" t="s">
        <v>1783</v>
      </c>
      <c r="C2254" s="32" t="s">
        <v>1616</v>
      </c>
      <c r="D2254" s="32" t="s">
        <v>1095</v>
      </c>
    </row>
    <row r="2255" spans="1:4">
      <c r="A2255" s="32" t="s">
        <v>1849</v>
      </c>
      <c r="B2255" s="32" t="s">
        <v>1850</v>
      </c>
      <c r="C2255" s="32" t="s">
        <v>1616</v>
      </c>
      <c r="D2255" s="32" t="s">
        <v>1095</v>
      </c>
    </row>
    <row r="2256" spans="1:4">
      <c r="A2256" s="32" t="s">
        <v>1853</v>
      </c>
      <c r="B2256" s="32" t="s">
        <v>1854</v>
      </c>
      <c r="C2256" s="32" t="s">
        <v>1616</v>
      </c>
      <c r="D2256" s="32" t="s">
        <v>1095</v>
      </c>
    </row>
    <row r="2257" spans="1:4">
      <c r="A2257" s="32" t="s">
        <v>1841</v>
      </c>
      <c r="B2257" s="32" t="s">
        <v>1842</v>
      </c>
      <c r="C2257" s="32" t="s">
        <v>1616</v>
      </c>
      <c r="D2257" s="32" t="s">
        <v>1095</v>
      </c>
    </row>
    <row r="2258" spans="1:4">
      <c r="A2258" s="32" t="s">
        <v>1845</v>
      </c>
      <c r="B2258" s="32" t="s">
        <v>1846</v>
      </c>
      <c r="C2258" s="32" t="s">
        <v>1616</v>
      </c>
      <c r="D2258" s="32" t="s">
        <v>1095</v>
      </c>
    </row>
    <row r="2259" spans="1:4">
      <c r="A2259" s="32" t="s">
        <v>1641</v>
      </c>
      <c r="B2259" s="32" t="s">
        <v>1642</v>
      </c>
      <c r="C2259" s="32" t="s">
        <v>1616</v>
      </c>
      <c r="D2259" s="32" t="s">
        <v>1095</v>
      </c>
    </row>
    <row r="2260" spans="1:4">
      <c r="A2260" s="32" t="s">
        <v>1645</v>
      </c>
      <c r="B2260" s="32" t="s">
        <v>1646</v>
      </c>
      <c r="C2260" s="32" t="s">
        <v>1616</v>
      </c>
      <c r="D2260" s="32" t="s">
        <v>1095</v>
      </c>
    </row>
    <row r="2261" spans="1:4">
      <c r="A2261" s="32" t="s">
        <v>1786</v>
      </c>
      <c r="B2261" s="32" t="s">
        <v>1785</v>
      </c>
      <c r="C2261" s="32" t="s">
        <v>1616</v>
      </c>
      <c r="D2261" s="32" t="s">
        <v>1095</v>
      </c>
    </row>
    <row r="2262" spans="1:4">
      <c r="A2262" s="32" t="s">
        <v>1788</v>
      </c>
      <c r="B2262" s="32" t="s">
        <v>1787</v>
      </c>
      <c r="C2262" s="32" t="s">
        <v>1616</v>
      </c>
      <c r="D2262" s="32" t="s">
        <v>1095</v>
      </c>
    </row>
    <row r="2263" spans="1:4">
      <c r="A2263" s="32" t="s">
        <v>1790</v>
      </c>
      <c r="B2263" s="32" t="s">
        <v>1789</v>
      </c>
      <c r="C2263" s="32" t="s">
        <v>1616</v>
      </c>
      <c r="D2263" s="32" t="s">
        <v>1095</v>
      </c>
    </row>
    <row r="2264" spans="1:4">
      <c r="A2264" s="32" t="s">
        <v>1792</v>
      </c>
      <c r="B2264" s="32" t="s">
        <v>1791</v>
      </c>
      <c r="C2264" s="32" t="s">
        <v>1616</v>
      </c>
      <c r="D2264" s="32" t="s">
        <v>1095</v>
      </c>
    </row>
    <row r="2265" spans="1:4">
      <c r="A2265" s="32" t="s">
        <v>1794</v>
      </c>
      <c r="B2265" s="32" t="s">
        <v>1793</v>
      </c>
      <c r="C2265" s="32" t="s">
        <v>1616</v>
      </c>
      <c r="D2265" s="32" t="s">
        <v>1095</v>
      </c>
    </row>
    <row r="2266" spans="1:4">
      <c r="A2266" s="32" t="s">
        <v>1796</v>
      </c>
      <c r="B2266" s="32" t="s">
        <v>1795</v>
      </c>
      <c r="C2266" s="32" t="s">
        <v>1616</v>
      </c>
      <c r="D2266" s="32" t="s">
        <v>1095</v>
      </c>
    </row>
    <row r="2267" spans="1:4">
      <c r="A2267" s="32" t="s">
        <v>1798</v>
      </c>
      <c r="B2267" s="32" t="s">
        <v>1797</v>
      </c>
      <c r="C2267" s="32" t="s">
        <v>1616</v>
      </c>
      <c r="D2267" s="32" t="s">
        <v>1095</v>
      </c>
    </row>
    <row r="2268" spans="1:4">
      <c r="A2268" s="32" t="s">
        <v>1800</v>
      </c>
      <c r="B2268" s="32" t="s">
        <v>1799</v>
      </c>
      <c r="C2268" s="32" t="s">
        <v>1616</v>
      </c>
      <c r="D2268" s="32" t="s">
        <v>1095</v>
      </c>
    </row>
    <row r="2269" spans="1:4">
      <c r="A2269" s="32" t="s">
        <v>1649</v>
      </c>
      <c r="B2269" s="32" t="s">
        <v>1650</v>
      </c>
      <c r="C2269" s="32" t="s">
        <v>1616</v>
      </c>
      <c r="D2269" s="32" t="s">
        <v>1095</v>
      </c>
    </row>
    <row r="2270" spans="1:4">
      <c r="A2270" s="32" t="s">
        <v>1653</v>
      </c>
      <c r="B2270" s="32" t="s">
        <v>1654</v>
      </c>
      <c r="C2270" s="32" t="s">
        <v>1616</v>
      </c>
      <c r="D2270" s="32" t="s">
        <v>1095</v>
      </c>
    </row>
    <row r="2271" spans="1:4">
      <c r="A2271" s="32" t="s">
        <v>1802</v>
      </c>
      <c r="B2271" s="32" t="s">
        <v>1801</v>
      </c>
      <c r="C2271" s="32" t="s">
        <v>1616</v>
      </c>
      <c r="D2271" s="32" t="s">
        <v>1095</v>
      </c>
    </row>
    <row r="2272" spans="1:4">
      <c r="A2272" s="32" t="s">
        <v>1804</v>
      </c>
      <c r="B2272" s="32" t="s">
        <v>1803</v>
      </c>
      <c r="C2272" s="32" t="s">
        <v>1616</v>
      </c>
      <c r="D2272" s="32" t="s">
        <v>1095</v>
      </c>
    </row>
    <row r="2273" spans="1:4">
      <c r="A2273" s="32" t="s">
        <v>1806</v>
      </c>
      <c r="B2273" s="32" t="s">
        <v>1805</v>
      </c>
      <c r="C2273" s="32" t="s">
        <v>1616</v>
      </c>
      <c r="D2273" s="32" t="s">
        <v>1095</v>
      </c>
    </row>
    <row r="2274" spans="1:4">
      <c r="A2274" s="32" t="s">
        <v>1808</v>
      </c>
      <c r="B2274" s="32" t="s">
        <v>1807</v>
      </c>
      <c r="C2274" s="32" t="s">
        <v>1616</v>
      </c>
      <c r="D2274" s="32" t="s">
        <v>1095</v>
      </c>
    </row>
    <row r="2275" spans="1:4">
      <c r="A2275" s="32" t="s">
        <v>1873</v>
      </c>
      <c r="B2275" s="32" t="s">
        <v>1874</v>
      </c>
      <c r="C2275" s="32" t="s">
        <v>1616</v>
      </c>
      <c r="D2275" s="32" t="s">
        <v>1095</v>
      </c>
    </row>
    <row r="2276" spans="1:4">
      <c r="A2276" s="32" t="s">
        <v>1877</v>
      </c>
      <c r="B2276" s="32" t="s">
        <v>1878</v>
      </c>
      <c r="C2276" s="32" t="s">
        <v>1616</v>
      </c>
      <c r="D2276" s="32" t="s">
        <v>1095</v>
      </c>
    </row>
    <row r="2277" spans="1:4">
      <c r="A2277" s="32" t="s">
        <v>2151</v>
      </c>
      <c r="B2277" s="32" t="s">
        <v>2152</v>
      </c>
      <c r="C2277" s="32" t="s">
        <v>1616</v>
      </c>
      <c r="D2277" s="32" t="s">
        <v>1095</v>
      </c>
    </row>
    <row r="2278" spans="1:4">
      <c r="A2278" s="32" t="s">
        <v>2155</v>
      </c>
      <c r="B2278" s="32" t="s">
        <v>2156</v>
      </c>
      <c r="C2278" s="32" t="s">
        <v>1616</v>
      </c>
      <c r="D2278" s="32" t="s">
        <v>1095</v>
      </c>
    </row>
    <row r="2279" spans="1:4">
      <c r="A2279" s="32" t="s">
        <v>2143</v>
      </c>
      <c r="B2279" s="32" t="s">
        <v>2144</v>
      </c>
      <c r="C2279" s="32" t="s">
        <v>1616</v>
      </c>
      <c r="D2279" s="32" t="s">
        <v>1095</v>
      </c>
    </row>
    <row r="2280" spans="1:4">
      <c r="A2280" s="32" t="s">
        <v>2147</v>
      </c>
      <c r="B2280" s="32" t="s">
        <v>2148</v>
      </c>
      <c r="C2280" s="32" t="s">
        <v>1616</v>
      </c>
      <c r="D2280" s="32" t="s">
        <v>1095</v>
      </c>
    </row>
    <row r="2281" spans="1:4">
      <c r="A2281" s="32" t="s">
        <v>1890</v>
      </c>
      <c r="B2281" s="32" t="s">
        <v>1891</v>
      </c>
      <c r="C2281" s="32" t="s">
        <v>1616</v>
      </c>
      <c r="D2281" s="32" t="s">
        <v>1095</v>
      </c>
    </row>
    <row r="2282" spans="1:4">
      <c r="A2282" s="32" t="s">
        <v>1894</v>
      </c>
      <c r="B2282" s="32" t="s">
        <v>1895</v>
      </c>
      <c r="C2282" s="32" t="s">
        <v>1616</v>
      </c>
      <c r="D2282" s="32" t="s">
        <v>1095</v>
      </c>
    </row>
    <row r="2283" spans="1:4">
      <c r="A2283" s="32" t="s">
        <v>2135</v>
      </c>
      <c r="B2283" s="32" t="s">
        <v>2136</v>
      </c>
      <c r="C2283" s="32" t="s">
        <v>1616</v>
      </c>
      <c r="D2283" s="32" t="s">
        <v>1095</v>
      </c>
    </row>
    <row r="2284" spans="1:4">
      <c r="A2284" s="32" t="s">
        <v>2139</v>
      </c>
      <c r="B2284" s="32" t="s">
        <v>2140</v>
      </c>
      <c r="C2284" s="32" t="s">
        <v>1616</v>
      </c>
      <c r="D2284" s="32" t="s">
        <v>1095</v>
      </c>
    </row>
    <row r="2285" spans="1:4">
      <c r="A2285" s="32" t="s">
        <v>1881</v>
      </c>
      <c r="B2285" s="32" t="s">
        <v>1882</v>
      </c>
      <c r="C2285" s="32" t="s">
        <v>1616</v>
      </c>
      <c r="D2285" s="32" t="s">
        <v>1095</v>
      </c>
    </row>
    <row r="2286" spans="1:4">
      <c r="A2286" s="32" t="s">
        <v>1885</v>
      </c>
      <c r="B2286" s="32" t="s">
        <v>1886</v>
      </c>
      <c r="C2286" s="32" t="s">
        <v>1616</v>
      </c>
      <c r="D2286" s="32" t="s">
        <v>1095</v>
      </c>
    </row>
    <row r="2287" spans="1:4">
      <c r="A2287" s="32" t="s">
        <v>1898</v>
      </c>
      <c r="B2287" s="32" t="s">
        <v>1899</v>
      </c>
      <c r="C2287" s="32" t="s">
        <v>1616</v>
      </c>
      <c r="D2287" s="32" t="s">
        <v>1095</v>
      </c>
    </row>
    <row r="2288" spans="1:4">
      <c r="A2288" s="32" t="s">
        <v>1902</v>
      </c>
      <c r="B2288" s="32" t="s">
        <v>1903</v>
      </c>
      <c r="C2288" s="32" t="s">
        <v>1616</v>
      </c>
      <c r="D2288" s="32" t="s">
        <v>1095</v>
      </c>
    </row>
    <row r="2289" spans="1:4">
      <c r="A2289" s="32" t="s">
        <v>1875</v>
      </c>
      <c r="B2289" s="32" t="s">
        <v>1876</v>
      </c>
      <c r="C2289" s="32" t="s">
        <v>1616</v>
      </c>
      <c r="D2289" s="32" t="s">
        <v>1095</v>
      </c>
    </row>
    <row r="2290" spans="1:4">
      <c r="A2290" s="32" t="s">
        <v>1879</v>
      </c>
      <c r="B2290" s="32" t="s">
        <v>1880</v>
      </c>
      <c r="C2290" s="32" t="s">
        <v>1616</v>
      </c>
      <c r="D2290" s="32" t="s">
        <v>1095</v>
      </c>
    </row>
    <row r="2291" spans="1:4">
      <c r="A2291" s="32" t="s">
        <v>2153</v>
      </c>
      <c r="B2291" s="32" t="s">
        <v>2154</v>
      </c>
      <c r="C2291" s="32" t="s">
        <v>1616</v>
      </c>
      <c r="D2291" s="32" t="s">
        <v>1095</v>
      </c>
    </row>
    <row r="2292" spans="1:4">
      <c r="A2292" s="32" t="s">
        <v>2157</v>
      </c>
      <c r="B2292" s="32" t="s">
        <v>2158</v>
      </c>
      <c r="C2292" s="32" t="s">
        <v>1616</v>
      </c>
      <c r="D2292" s="32" t="s">
        <v>1095</v>
      </c>
    </row>
    <row r="2293" spans="1:4">
      <c r="A2293" s="32" t="s">
        <v>2145</v>
      </c>
      <c r="B2293" s="32" t="s">
        <v>2146</v>
      </c>
      <c r="C2293" s="32" t="s">
        <v>1616</v>
      </c>
      <c r="D2293" s="32" t="s">
        <v>1095</v>
      </c>
    </row>
    <row r="2294" spans="1:4">
      <c r="A2294" s="32" t="s">
        <v>2149</v>
      </c>
      <c r="B2294" s="32" t="s">
        <v>2150</v>
      </c>
      <c r="C2294" s="32" t="s">
        <v>1616</v>
      </c>
      <c r="D2294" s="32" t="s">
        <v>1095</v>
      </c>
    </row>
    <row r="2295" spans="1:4">
      <c r="A2295" s="32" t="s">
        <v>1892</v>
      </c>
      <c r="B2295" s="32" t="s">
        <v>1893</v>
      </c>
      <c r="C2295" s="32" t="s">
        <v>1616</v>
      </c>
      <c r="D2295" s="32" t="s">
        <v>1095</v>
      </c>
    </row>
    <row r="2296" spans="1:4">
      <c r="A2296" s="32" t="s">
        <v>1896</v>
      </c>
      <c r="B2296" s="32" t="s">
        <v>1897</v>
      </c>
      <c r="C2296" s="32" t="s">
        <v>1616</v>
      </c>
      <c r="D2296" s="32" t="s">
        <v>1095</v>
      </c>
    </row>
    <row r="2297" spans="1:4">
      <c r="A2297" s="32" t="s">
        <v>2137</v>
      </c>
      <c r="B2297" s="32" t="s">
        <v>2138</v>
      </c>
      <c r="C2297" s="32" t="s">
        <v>1616</v>
      </c>
      <c r="D2297" s="32" t="s">
        <v>1095</v>
      </c>
    </row>
    <row r="2298" spans="1:4">
      <c r="A2298" s="32" t="s">
        <v>2141</v>
      </c>
      <c r="B2298" s="32" t="s">
        <v>2142</v>
      </c>
      <c r="C2298" s="32" t="s">
        <v>1616</v>
      </c>
      <c r="D2298" s="32" t="s">
        <v>1095</v>
      </c>
    </row>
    <row r="2299" spans="1:4">
      <c r="A2299" s="32" t="s">
        <v>1883</v>
      </c>
      <c r="B2299" s="32" t="s">
        <v>1884</v>
      </c>
      <c r="C2299" s="32" t="s">
        <v>1616</v>
      </c>
      <c r="D2299" s="32" t="s">
        <v>1095</v>
      </c>
    </row>
    <row r="2300" spans="1:4">
      <c r="A2300" s="32" t="s">
        <v>1887</v>
      </c>
      <c r="B2300" s="32" t="s">
        <v>1888</v>
      </c>
      <c r="C2300" s="32" t="s">
        <v>1616</v>
      </c>
      <c r="D2300" s="32" t="s">
        <v>1095</v>
      </c>
    </row>
    <row r="2301" spans="1:4">
      <c r="A2301" s="32" t="s">
        <v>1900</v>
      </c>
      <c r="B2301" s="32" t="s">
        <v>1901</v>
      </c>
      <c r="C2301" s="32" t="s">
        <v>1616</v>
      </c>
      <c r="D2301" s="32" t="s">
        <v>1095</v>
      </c>
    </row>
    <row r="2302" spans="1:4">
      <c r="A2302" s="32" t="s">
        <v>1904</v>
      </c>
      <c r="B2302" s="32" t="s">
        <v>1905</v>
      </c>
      <c r="C2302" s="32" t="s">
        <v>1616</v>
      </c>
      <c r="D2302" s="32" t="s">
        <v>1095</v>
      </c>
    </row>
    <row r="2303" spans="1:4">
      <c r="A2303" s="32" t="s">
        <v>1906</v>
      </c>
      <c r="B2303" s="32" t="s">
        <v>1907</v>
      </c>
      <c r="C2303" s="32" t="s">
        <v>1616</v>
      </c>
      <c r="D2303" s="32" t="s">
        <v>1095</v>
      </c>
    </row>
    <row r="2304" spans="1:4">
      <c r="A2304" s="32" t="s">
        <v>1912</v>
      </c>
      <c r="B2304" s="32" t="s">
        <v>1913</v>
      </c>
      <c r="C2304" s="32" t="s">
        <v>1616</v>
      </c>
      <c r="D2304" s="32" t="s">
        <v>1095</v>
      </c>
    </row>
    <row r="2305" spans="1:4">
      <c r="A2305" s="32" t="s">
        <v>1918</v>
      </c>
      <c r="B2305" s="32" t="s">
        <v>1919</v>
      </c>
      <c r="C2305" s="32" t="s">
        <v>1616</v>
      </c>
      <c r="D2305" s="32" t="s">
        <v>1095</v>
      </c>
    </row>
    <row r="2306" spans="1:4">
      <c r="A2306" s="32" t="s">
        <v>1924</v>
      </c>
      <c r="B2306" s="32" t="s">
        <v>1925</v>
      </c>
      <c r="C2306" s="32" t="s">
        <v>1616</v>
      </c>
      <c r="D2306" s="32" t="s">
        <v>1095</v>
      </c>
    </row>
    <row r="2307" spans="1:4">
      <c r="A2307" s="32" t="s">
        <v>965</v>
      </c>
      <c r="B2307" s="32" t="s">
        <v>953</v>
      </c>
      <c r="C2307" s="32" t="s">
        <v>1295</v>
      </c>
      <c r="D2307" s="32" t="s">
        <v>1096</v>
      </c>
    </row>
    <row r="2308" spans="1:4">
      <c r="A2308" s="32"/>
      <c r="B2308" s="32"/>
      <c r="C2308" s="32"/>
      <c r="D2308" s="32" t="s">
        <v>419</v>
      </c>
    </row>
    <row r="2309" spans="1:4">
      <c r="A2309" s="32" t="s">
        <v>966</v>
      </c>
      <c r="B2309" s="32" t="s">
        <v>954</v>
      </c>
      <c r="C2309" s="32" t="s">
        <v>1295</v>
      </c>
      <c r="D2309" s="32" t="s">
        <v>1096</v>
      </c>
    </row>
    <row r="2310" spans="1:4">
      <c r="A2310" s="32"/>
      <c r="B2310" s="32"/>
      <c r="C2310" s="32"/>
      <c r="D2310" s="32" t="s">
        <v>419</v>
      </c>
    </row>
    <row r="2311" spans="1:4">
      <c r="A2311" s="32" t="s">
        <v>685</v>
      </c>
      <c r="B2311" s="32" t="s">
        <v>667</v>
      </c>
      <c r="C2311" s="32" t="s">
        <v>1295</v>
      </c>
      <c r="D2311" s="32" t="s">
        <v>1096</v>
      </c>
    </row>
    <row r="2312" spans="1:4">
      <c r="A2312" s="32"/>
      <c r="B2312" s="32"/>
      <c r="C2312" s="32"/>
      <c r="D2312" s="32" t="s">
        <v>419</v>
      </c>
    </row>
    <row r="2313" spans="1:4">
      <c r="A2313" s="32" t="s">
        <v>967</v>
      </c>
      <c r="B2313" s="32" t="s">
        <v>955</v>
      </c>
      <c r="C2313" s="32" t="s">
        <v>1295</v>
      </c>
      <c r="D2313" s="32" t="s">
        <v>419</v>
      </c>
    </row>
    <row r="2314" spans="1:4">
      <c r="A2314" s="32" t="s">
        <v>689</v>
      </c>
      <c r="B2314" s="32" t="s">
        <v>671</v>
      </c>
      <c r="C2314" s="32" t="s">
        <v>1295</v>
      </c>
      <c r="D2314" s="32" t="s">
        <v>1096</v>
      </c>
    </row>
    <row r="2315" spans="1:4">
      <c r="A2315" s="32"/>
      <c r="B2315" s="32"/>
      <c r="C2315" s="32"/>
      <c r="D2315" s="32" t="s">
        <v>419</v>
      </c>
    </row>
    <row r="2316" spans="1:4">
      <c r="A2316" s="32" t="s">
        <v>968</v>
      </c>
      <c r="B2316" s="32" t="s">
        <v>956</v>
      </c>
      <c r="C2316" s="32" t="s">
        <v>1295</v>
      </c>
      <c r="D2316" s="32" t="s">
        <v>419</v>
      </c>
    </row>
    <row r="2317" spans="1:4">
      <c r="A2317" s="32" t="s">
        <v>690</v>
      </c>
      <c r="B2317" s="32" t="s">
        <v>672</v>
      </c>
      <c r="C2317" s="32" t="s">
        <v>1295</v>
      </c>
      <c r="D2317" s="32" t="s">
        <v>1096</v>
      </c>
    </row>
    <row r="2318" spans="1:4">
      <c r="A2318" s="32"/>
      <c r="B2318" s="32"/>
      <c r="C2318" s="32"/>
      <c r="D2318" s="32" t="s">
        <v>419</v>
      </c>
    </row>
    <row r="2319" spans="1:4">
      <c r="A2319" s="32" t="s">
        <v>686</v>
      </c>
      <c r="B2319" s="32" t="s">
        <v>668</v>
      </c>
      <c r="C2319" s="32" t="s">
        <v>1295</v>
      </c>
      <c r="D2319" s="32" t="s">
        <v>1096</v>
      </c>
    </row>
    <row r="2320" spans="1:4">
      <c r="A2320" s="32"/>
      <c r="B2320" s="32"/>
      <c r="C2320" s="32"/>
      <c r="D2320" s="32" t="s">
        <v>419</v>
      </c>
    </row>
    <row r="2321" spans="1:4">
      <c r="A2321" s="32" t="s">
        <v>969</v>
      </c>
      <c r="B2321" s="32" t="s">
        <v>957</v>
      </c>
      <c r="C2321" s="32" t="s">
        <v>1295</v>
      </c>
      <c r="D2321" s="32" t="s">
        <v>1096</v>
      </c>
    </row>
    <row r="2322" spans="1:4">
      <c r="A2322" s="32"/>
      <c r="B2322" s="32"/>
      <c r="C2322" s="32"/>
      <c r="D2322" s="32" t="s">
        <v>419</v>
      </c>
    </row>
    <row r="2323" spans="1:4">
      <c r="A2323" s="32" t="s">
        <v>691</v>
      </c>
      <c r="B2323" s="32" t="s">
        <v>673</v>
      </c>
      <c r="C2323" s="32" t="s">
        <v>1295</v>
      </c>
      <c r="D2323" s="32" t="s">
        <v>1096</v>
      </c>
    </row>
    <row r="2324" spans="1:4">
      <c r="A2324" s="32"/>
      <c r="B2324" s="32"/>
      <c r="C2324" s="32"/>
      <c r="D2324" s="32" t="s">
        <v>419</v>
      </c>
    </row>
    <row r="2325" spans="1:4">
      <c r="A2325" s="32" t="s">
        <v>970</v>
      </c>
      <c r="B2325" s="32" t="s">
        <v>958</v>
      </c>
      <c r="C2325" s="32" t="s">
        <v>1295</v>
      </c>
      <c r="D2325" s="32" t="s">
        <v>1096</v>
      </c>
    </row>
    <row r="2326" spans="1:4">
      <c r="A2326" s="32"/>
      <c r="B2326" s="32"/>
      <c r="C2326" s="32"/>
      <c r="D2326" s="32" t="s">
        <v>419</v>
      </c>
    </row>
    <row r="2327" spans="1:4">
      <c r="A2327" s="32" t="s">
        <v>1101</v>
      </c>
      <c r="B2327" s="32" t="s">
        <v>959</v>
      </c>
      <c r="C2327" s="32" t="s">
        <v>1295</v>
      </c>
      <c r="D2327" s="32" t="s">
        <v>1096</v>
      </c>
    </row>
    <row r="2328" spans="1:4">
      <c r="A2328" s="32"/>
      <c r="B2328" s="32"/>
      <c r="C2328" s="32"/>
      <c r="D2328" s="32" t="s">
        <v>419</v>
      </c>
    </row>
    <row r="2329" spans="1:4">
      <c r="A2329" s="32" t="s">
        <v>971</v>
      </c>
      <c r="B2329" s="32" t="s">
        <v>960</v>
      </c>
      <c r="C2329" s="32" t="s">
        <v>1295</v>
      </c>
      <c r="D2329" s="32" t="s">
        <v>1096</v>
      </c>
    </row>
    <row r="2330" spans="1:4">
      <c r="A2330" s="32"/>
      <c r="B2330" s="32"/>
      <c r="C2330" s="32"/>
      <c r="D2330" s="32" t="s">
        <v>419</v>
      </c>
    </row>
    <row r="2331" spans="1:4">
      <c r="A2331" s="32" t="s">
        <v>687</v>
      </c>
      <c r="B2331" s="32" t="s">
        <v>669</v>
      </c>
      <c r="C2331" s="32" t="s">
        <v>1295</v>
      </c>
      <c r="D2331" s="32" t="s">
        <v>1096</v>
      </c>
    </row>
    <row r="2332" spans="1:4">
      <c r="A2332" s="32"/>
      <c r="B2332" s="32"/>
      <c r="C2332" s="32"/>
      <c r="D2332" s="32" t="s">
        <v>419</v>
      </c>
    </row>
    <row r="2333" spans="1:4">
      <c r="A2333" s="32" t="s">
        <v>972</v>
      </c>
      <c r="B2333" s="32" t="s">
        <v>961</v>
      </c>
      <c r="C2333" s="32" t="s">
        <v>1295</v>
      </c>
      <c r="D2333" s="32" t="s">
        <v>419</v>
      </c>
    </row>
    <row r="2334" spans="1:4">
      <c r="A2334" s="32" t="s">
        <v>684</v>
      </c>
      <c r="B2334" s="32" t="s">
        <v>666</v>
      </c>
      <c r="C2334" s="32" t="s">
        <v>1295</v>
      </c>
      <c r="D2334" s="32" t="s">
        <v>1096</v>
      </c>
    </row>
    <row r="2335" spans="1:4">
      <c r="A2335" s="32"/>
      <c r="B2335" s="32"/>
      <c r="C2335" s="32"/>
      <c r="D2335" s="32" t="s">
        <v>419</v>
      </c>
    </row>
    <row r="2336" spans="1:4">
      <c r="A2336" s="32" t="s">
        <v>973</v>
      </c>
      <c r="B2336" s="32" t="s">
        <v>962</v>
      </c>
      <c r="C2336" s="32" t="s">
        <v>1295</v>
      </c>
      <c r="D2336" s="32" t="s">
        <v>419</v>
      </c>
    </row>
    <row r="2337" spans="1:4">
      <c r="A2337" s="32" t="s">
        <v>688</v>
      </c>
      <c r="B2337" s="32" t="s">
        <v>670</v>
      </c>
      <c r="C2337" s="32" t="s">
        <v>1295</v>
      </c>
      <c r="D2337" s="32" t="s">
        <v>1096</v>
      </c>
    </row>
    <row r="2338" spans="1:4">
      <c r="A2338" s="32"/>
      <c r="B2338" s="32"/>
      <c r="C2338" s="32"/>
      <c r="D2338" s="32" t="s">
        <v>419</v>
      </c>
    </row>
    <row r="2339" spans="1:4">
      <c r="A2339" s="32" t="s">
        <v>693</v>
      </c>
      <c r="B2339" s="32" t="s">
        <v>677</v>
      </c>
      <c r="C2339" s="32" t="s">
        <v>1295</v>
      </c>
      <c r="D2339" s="32" t="s">
        <v>1096</v>
      </c>
    </row>
    <row r="2340" spans="1:4">
      <c r="A2340" s="32"/>
      <c r="B2340" s="32"/>
      <c r="C2340" s="32"/>
      <c r="D2340" s="32" t="s">
        <v>419</v>
      </c>
    </row>
    <row r="2341" spans="1:4">
      <c r="A2341" s="32" t="s">
        <v>974</v>
      </c>
      <c r="B2341" s="32" t="s">
        <v>963</v>
      </c>
      <c r="C2341" s="32" t="s">
        <v>1295</v>
      </c>
      <c r="D2341" s="32" t="s">
        <v>1096</v>
      </c>
    </row>
    <row r="2342" spans="1:4">
      <c r="A2342" s="32"/>
      <c r="B2342" s="32"/>
      <c r="C2342" s="32"/>
      <c r="D2342" s="32" t="s">
        <v>419</v>
      </c>
    </row>
    <row r="2343" spans="1:4">
      <c r="A2343" s="32" t="s">
        <v>694</v>
      </c>
      <c r="B2343" s="32" t="s">
        <v>678</v>
      </c>
      <c r="C2343" s="32" t="s">
        <v>1295</v>
      </c>
      <c r="D2343" s="32" t="s">
        <v>1096</v>
      </c>
    </row>
    <row r="2344" spans="1:4">
      <c r="A2344" s="32"/>
      <c r="B2344" s="32"/>
      <c r="C2344" s="32"/>
      <c r="D2344" s="32" t="s">
        <v>419</v>
      </c>
    </row>
    <row r="2345" spans="1:4">
      <c r="A2345" s="32" t="s">
        <v>975</v>
      </c>
      <c r="B2345" s="32" t="s">
        <v>964</v>
      </c>
      <c r="C2345" s="32" t="s">
        <v>1295</v>
      </c>
      <c r="D2345" s="32" t="s">
        <v>1096</v>
      </c>
    </row>
    <row r="2346" spans="1:4">
      <c r="A2346" s="32"/>
      <c r="B2346" s="32"/>
      <c r="C2346" s="32"/>
      <c r="D2346" s="32" t="s">
        <v>419</v>
      </c>
    </row>
    <row r="2347" spans="1:4">
      <c r="A2347" s="32" t="s">
        <v>695</v>
      </c>
      <c r="B2347" s="32" t="s">
        <v>679</v>
      </c>
      <c r="C2347" s="32" t="s">
        <v>1933</v>
      </c>
      <c r="D2347" s="32" t="s">
        <v>1096</v>
      </c>
    </row>
    <row r="2348" spans="1:4">
      <c r="A2348" s="32" t="s">
        <v>692</v>
      </c>
      <c r="B2348" s="32" t="s">
        <v>676</v>
      </c>
      <c r="C2348" s="32" t="s">
        <v>1933</v>
      </c>
      <c r="D2348" s="32" t="s">
        <v>1096</v>
      </c>
    </row>
    <row r="2349" spans="1:4">
      <c r="A2349" s="32" t="s">
        <v>474</v>
      </c>
      <c r="B2349" s="32" t="s">
        <v>475</v>
      </c>
      <c r="C2349" s="32" t="s">
        <v>1933</v>
      </c>
      <c r="D2349" s="32" t="s">
        <v>1096</v>
      </c>
    </row>
    <row r="2350" spans="1:4">
      <c r="A2350" s="32" t="s">
        <v>683</v>
      </c>
      <c r="B2350" s="32" t="s">
        <v>665</v>
      </c>
      <c r="C2350" s="32" t="s">
        <v>1933</v>
      </c>
      <c r="D2350" s="32" t="s">
        <v>1096</v>
      </c>
    </row>
    <row r="2351" spans="1:4">
      <c r="A2351" s="32" t="s">
        <v>261</v>
      </c>
      <c r="B2351" s="32" t="s">
        <v>264</v>
      </c>
      <c r="C2351" s="32" t="s">
        <v>1934</v>
      </c>
      <c r="D2351" s="32" t="s">
        <v>1659</v>
      </c>
    </row>
    <row r="2352" spans="1:4">
      <c r="A2352" s="32" t="s">
        <v>262</v>
      </c>
      <c r="B2352" s="32" t="s">
        <v>265</v>
      </c>
      <c r="C2352" s="32" t="s">
        <v>1934</v>
      </c>
      <c r="D2352" s="32" t="s">
        <v>1659</v>
      </c>
    </row>
    <row r="2353" spans="1:4">
      <c r="A2353" s="32" t="s">
        <v>420</v>
      </c>
      <c r="B2353" s="32" t="s">
        <v>682</v>
      </c>
      <c r="C2353" s="32" t="s">
        <v>1934</v>
      </c>
      <c r="D2353" s="32" t="s">
        <v>1659</v>
      </c>
    </row>
    <row r="2354" spans="1:4">
      <c r="A2354" s="32" t="s">
        <v>260</v>
      </c>
      <c r="B2354" s="32" t="s">
        <v>263</v>
      </c>
      <c r="C2354" s="32" t="s">
        <v>1934</v>
      </c>
      <c r="D2354" s="32" t="s">
        <v>1659</v>
      </c>
    </row>
    <row r="2355" spans="1:4">
      <c r="A2355" s="32" t="s">
        <v>421</v>
      </c>
      <c r="B2355" s="32" t="s">
        <v>674</v>
      </c>
      <c r="C2355" s="32" t="s">
        <v>1934</v>
      </c>
      <c r="D2355" s="32" t="s">
        <v>1659</v>
      </c>
    </row>
    <row r="2356" spans="1:4">
      <c r="A2356" s="32" t="s">
        <v>422</v>
      </c>
      <c r="B2356" s="32" t="s">
        <v>680</v>
      </c>
      <c r="C2356" s="32" t="s">
        <v>1934</v>
      </c>
      <c r="D2356" s="32" t="s">
        <v>1659</v>
      </c>
    </row>
    <row r="2357" spans="1:4">
      <c r="A2357" s="32" t="s">
        <v>423</v>
      </c>
      <c r="B2357" s="32" t="s">
        <v>681</v>
      </c>
      <c r="C2357" s="32" t="s">
        <v>1934</v>
      </c>
      <c r="D2357" s="32" t="s">
        <v>1659</v>
      </c>
    </row>
    <row r="2358" spans="1:4">
      <c r="A2358" s="33" t="s">
        <v>424</v>
      </c>
      <c r="B2358" s="33" t="s">
        <v>675</v>
      </c>
      <c r="C2358" s="33" t="s">
        <v>1934</v>
      </c>
      <c r="D2358" s="33" t="s">
        <v>1659</v>
      </c>
    </row>
    <row r="2360" spans="1:4">
      <c r="A2360" s="121" t="s">
        <v>89</v>
      </c>
    </row>
  </sheetData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Notes</vt:lpstr>
      <vt:lpstr>Exchange Traded Commodities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2011-03-11T08:43:20Z</cp:lastPrinted>
  <dcterms:created xsi:type="dcterms:W3CDTF">2008-04-23T07:36:26Z</dcterms:created>
  <dcterms:modified xsi:type="dcterms:W3CDTF">2013-08-14T16:44:29Z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